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SH8VE5BQ\"/>
    </mc:Choice>
  </mc:AlternateContent>
  <xr:revisionPtr revIDLastSave="0" documentId="13_ncr:1_{B8B7BAE9-AD65-4BCB-93DE-BA9752E9DA7A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INV" sheetId="6" r:id="rId1"/>
    <sheet name="FUNC" sheetId="4" r:id="rId2"/>
    <sheet name="w" sheetId="3" r:id="rId3"/>
    <sheet name="REP_EPG034_EjecucionPresupuesta" sheetId="1" r:id="rId4"/>
  </sheet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0" i="1" l="1"/>
  <c r="H170" i="1"/>
  <c r="I170" i="1"/>
  <c r="J170" i="1"/>
  <c r="K170" i="1"/>
  <c r="L170" i="1"/>
  <c r="M170" i="1"/>
  <c r="N170" i="1"/>
  <c r="O170" i="1"/>
  <c r="F170" i="1"/>
  <c r="O166" i="1"/>
  <c r="N166" i="1"/>
  <c r="M166" i="1"/>
  <c r="L166" i="1"/>
  <c r="K166" i="1"/>
  <c r="J166" i="1"/>
  <c r="I166" i="1"/>
  <c r="H166" i="1"/>
  <c r="G166" i="1"/>
  <c r="F166" i="1"/>
  <c r="L33" i="1"/>
  <c r="O33" i="1"/>
  <c r="N33" i="1"/>
  <c r="M33" i="1"/>
  <c r="K33" i="1"/>
  <c r="J33" i="1"/>
  <c r="I33" i="1"/>
  <c r="H33" i="1"/>
  <c r="G33" i="1"/>
  <c r="F33" i="1"/>
  <c r="O25" i="1" l="1"/>
  <c r="N25" i="1"/>
  <c r="M25" i="1"/>
  <c r="L25" i="1"/>
  <c r="K25" i="1"/>
  <c r="J25" i="1"/>
  <c r="I25" i="1"/>
  <c r="H25" i="1"/>
  <c r="G25" i="1"/>
  <c r="F25" i="1"/>
  <c r="F18" i="1"/>
  <c r="O18" i="1"/>
  <c r="N18" i="1"/>
  <c r="M18" i="1"/>
  <c r="L18" i="1"/>
  <c r="K18" i="1"/>
  <c r="J18" i="1"/>
  <c r="I18" i="1"/>
  <c r="H18" i="1"/>
  <c r="G18" i="1"/>
  <c r="F12" i="1"/>
  <c r="O12" i="1"/>
  <c r="N12" i="1"/>
  <c r="M12" i="1"/>
  <c r="M27" i="1" s="1"/>
  <c r="M168" i="1" s="1"/>
  <c r="L12" i="1"/>
  <c r="K12" i="1"/>
  <c r="J12" i="1"/>
  <c r="I12" i="1"/>
  <c r="H12" i="1"/>
  <c r="G12" i="1"/>
  <c r="F8" i="1"/>
  <c r="O8" i="1"/>
  <c r="N8" i="1"/>
  <c r="M8" i="1"/>
  <c r="L8" i="1"/>
  <c r="K8" i="1"/>
  <c r="J8" i="1"/>
  <c r="I8" i="1"/>
  <c r="H8" i="1"/>
  <c r="G8" i="1"/>
  <c r="P6" i="1"/>
  <c r="Q6" i="1"/>
  <c r="P7" i="1"/>
  <c r="Q7" i="1"/>
  <c r="P10" i="1"/>
  <c r="Q10" i="1"/>
  <c r="P11" i="1"/>
  <c r="Q11" i="1"/>
  <c r="P14" i="1"/>
  <c r="Q14" i="1"/>
  <c r="P15" i="1"/>
  <c r="Q15" i="1"/>
  <c r="P16" i="1"/>
  <c r="Q16" i="1"/>
  <c r="P17" i="1"/>
  <c r="Q17" i="1"/>
  <c r="P20" i="1"/>
  <c r="Q20" i="1"/>
  <c r="P21" i="1"/>
  <c r="Q21" i="1"/>
  <c r="P22" i="1"/>
  <c r="Q22" i="1"/>
  <c r="P23" i="1"/>
  <c r="Q23" i="1"/>
  <c r="P24" i="1"/>
  <c r="Q24" i="1"/>
  <c r="P30" i="1"/>
  <c r="Q30" i="1"/>
  <c r="P31" i="1"/>
  <c r="Q31" i="1"/>
  <c r="P32" i="1"/>
  <c r="Q32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9" i="1"/>
  <c r="P170" i="1" s="1"/>
  <c r="Q169" i="1"/>
  <c r="Q170" i="1" s="1"/>
  <c r="Q5" i="1"/>
  <c r="P5" i="1"/>
  <c r="P8" i="1" s="1"/>
  <c r="U2" i="3"/>
  <c r="AB6" i="3"/>
  <c r="AC6" i="3"/>
  <c r="AB7" i="3"/>
  <c r="AC7" i="3"/>
  <c r="AB8" i="3"/>
  <c r="AC8" i="3"/>
  <c r="AB9" i="3"/>
  <c r="AC9" i="3"/>
  <c r="AB10" i="3"/>
  <c r="AC10" i="3"/>
  <c r="AB11" i="3"/>
  <c r="AC11" i="3"/>
  <c r="AB12" i="3"/>
  <c r="AC12" i="3"/>
  <c r="AB13" i="3"/>
  <c r="AC13" i="3"/>
  <c r="AB14" i="3"/>
  <c r="AC14" i="3"/>
  <c r="AB15" i="3"/>
  <c r="AC15" i="3"/>
  <c r="AB16" i="3"/>
  <c r="AC16" i="3"/>
  <c r="AB17" i="3"/>
  <c r="AC17" i="3"/>
  <c r="AB18" i="3"/>
  <c r="AC18" i="3"/>
  <c r="AB19" i="3"/>
  <c r="AC19" i="3"/>
  <c r="AB20" i="3"/>
  <c r="AC20" i="3"/>
  <c r="AB21" i="3"/>
  <c r="AC21" i="3"/>
  <c r="AB22" i="3"/>
  <c r="AC22" i="3"/>
  <c r="AB23" i="3"/>
  <c r="AC23" i="3"/>
  <c r="AB24" i="3"/>
  <c r="AC24" i="3"/>
  <c r="AB25" i="3"/>
  <c r="AC25" i="3"/>
  <c r="AB26" i="3"/>
  <c r="AC26" i="3"/>
  <c r="AB27" i="3"/>
  <c r="AC27" i="3"/>
  <c r="AB28" i="3"/>
  <c r="AC28" i="3"/>
  <c r="AB29" i="3"/>
  <c r="AC29" i="3"/>
  <c r="AB30" i="3"/>
  <c r="AC30" i="3"/>
  <c r="AB31" i="3"/>
  <c r="AC31" i="3"/>
  <c r="AB32" i="3"/>
  <c r="AC32" i="3"/>
  <c r="AB33" i="3"/>
  <c r="AC33" i="3"/>
  <c r="AB34" i="3"/>
  <c r="AC34" i="3"/>
  <c r="AB35" i="3"/>
  <c r="AC35" i="3"/>
  <c r="AB36" i="3"/>
  <c r="AC36" i="3"/>
  <c r="AB37" i="3"/>
  <c r="AC37" i="3"/>
  <c r="AB38" i="3"/>
  <c r="AC38" i="3"/>
  <c r="AB39" i="3"/>
  <c r="AC39" i="3"/>
  <c r="AB40" i="3"/>
  <c r="AC40" i="3"/>
  <c r="AB41" i="3"/>
  <c r="AC41" i="3"/>
  <c r="AB42" i="3"/>
  <c r="AC42" i="3"/>
  <c r="AB43" i="3"/>
  <c r="AC43" i="3"/>
  <c r="AB44" i="3"/>
  <c r="AC44" i="3"/>
  <c r="AB45" i="3"/>
  <c r="AC45" i="3"/>
  <c r="AB46" i="3"/>
  <c r="AC46" i="3"/>
  <c r="AB47" i="3"/>
  <c r="AC47" i="3"/>
  <c r="AB48" i="3"/>
  <c r="AC48" i="3"/>
  <c r="AB49" i="3"/>
  <c r="AC49" i="3"/>
  <c r="AB50" i="3"/>
  <c r="AC50" i="3"/>
  <c r="AB51" i="3"/>
  <c r="AC51" i="3"/>
  <c r="AB52" i="3"/>
  <c r="AC52" i="3"/>
  <c r="AB53" i="3"/>
  <c r="AC53" i="3"/>
  <c r="AB54" i="3"/>
  <c r="AC54" i="3"/>
  <c r="AB55" i="3"/>
  <c r="AC55" i="3"/>
  <c r="AB56" i="3"/>
  <c r="AC56" i="3"/>
  <c r="AB57" i="3"/>
  <c r="AC57" i="3"/>
  <c r="AB58" i="3"/>
  <c r="AC58" i="3"/>
  <c r="AB59" i="3"/>
  <c r="AC59" i="3"/>
  <c r="AB60" i="3"/>
  <c r="AC60" i="3"/>
  <c r="AB61" i="3"/>
  <c r="AC61" i="3"/>
  <c r="AB62" i="3"/>
  <c r="AC62" i="3"/>
  <c r="AB63" i="3"/>
  <c r="AC63" i="3"/>
  <c r="AB64" i="3"/>
  <c r="AC64" i="3"/>
  <c r="AB65" i="3"/>
  <c r="AC65" i="3"/>
  <c r="AB66" i="3"/>
  <c r="AC66" i="3"/>
  <c r="AB67" i="3"/>
  <c r="AC67" i="3"/>
  <c r="AB68" i="3"/>
  <c r="AC68" i="3"/>
  <c r="AB69" i="3"/>
  <c r="AC69" i="3"/>
  <c r="AB70" i="3"/>
  <c r="AC70" i="3"/>
  <c r="AB71" i="3"/>
  <c r="AC71" i="3"/>
  <c r="AB72" i="3"/>
  <c r="AC72" i="3"/>
  <c r="AB73" i="3"/>
  <c r="AC73" i="3"/>
  <c r="AB74" i="3"/>
  <c r="AC74" i="3"/>
  <c r="AB75" i="3"/>
  <c r="AC75" i="3"/>
  <c r="AB76" i="3"/>
  <c r="AC76" i="3"/>
  <c r="AB77" i="3"/>
  <c r="AC77" i="3"/>
  <c r="AB78" i="3"/>
  <c r="AC78" i="3"/>
  <c r="AB79" i="3"/>
  <c r="AC79" i="3"/>
  <c r="AB80" i="3"/>
  <c r="AC80" i="3"/>
  <c r="AB81" i="3"/>
  <c r="AC81" i="3"/>
  <c r="AB82" i="3"/>
  <c r="AC82" i="3"/>
  <c r="AB83" i="3"/>
  <c r="AC83" i="3"/>
  <c r="AB84" i="3"/>
  <c r="AC84" i="3"/>
  <c r="AB85" i="3"/>
  <c r="AC85" i="3"/>
  <c r="AB86" i="3"/>
  <c r="AC86" i="3"/>
  <c r="AB87" i="3"/>
  <c r="AC87" i="3"/>
  <c r="AB88" i="3"/>
  <c r="AC88" i="3"/>
  <c r="AB89" i="3"/>
  <c r="AC89" i="3"/>
  <c r="AB90" i="3"/>
  <c r="AC90" i="3"/>
  <c r="AB91" i="3"/>
  <c r="AC91" i="3"/>
  <c r="AB92" i="3"/>
  <c r="AC92" i="3"/>
  <c r="AB93" i="3"/>
  <c r="AC93" i="3"/>
  <c r="AB94" i="3"/>
  <c r="AC94" i="3"/>
  <c r="AB95" i="3"/>
  <c r="AC95" i="3"/>
  <c r="AB96" i="3"/>
  <c r="AC96" i="3"/>
  <c r="AB97" i="3"/>
  <c r="AC97" i="3"/>
  <c r="AB98" i="3"/>
  <c r="AC98" i="3"/>
  <c r="AB99" i="3"/>
  <c r="AC99" i="3"/>
  <c r="AB100" i="3"/>
  <c r="AC100" i="3"/>
  <c r="AB101" i="3"/>
  <c r="AC101" i="3"/>
  <c r="AB102" i="3"/>
  <c r="AC102" i="3"/>
  <c r="AB103" i="3"/>
  <c r="AC103" i="3"/>
  <c r="AB104" i="3"/>
  <c r="AC104" i="3"/>
  <c r="AB105" i="3"/>
  <c r="AC105" i="3"/>
  <c r="AB106" i="3"/>
  <c r="AC106" i="3"/>
  <c r="AB107" i="3"/>
  <c r="AC107" i="3"/>
  <c r="AB108" i="3"/>
  <c r="AC108" i="3"/>
  <c r="AB109" i="3"/>
  <c r="AC109" i="3"/>
  <c r="AB110" i="3"/>
  <c r="AC110" i="3"/>
  <c r="AB111" i="3"/>
  <c r="AC111" i="3"/>
  <c r="AB112" i="3"/>
  <c r="AC112" i="3"/>
  <c r="AB113" i="3"/>
  <c r="AC113" i="3"/>
  <c r="AB114" i="3"/>
  <c r="AC114" i="3"/>
  <c r="AB115" i="3"/>
  <c r="AC115" i="3"/>
  <c r="AB116" i="3"/>
  <c r="AC116" i="3"/>
  <c r="AB117" i="3"/>
  <c r="AC117" i="3"/>
  <c r="AB118" i="3"/>
  <c r="AC118" i="3"/>
  <c r="AB119" i="3"/>
  <c r="AC119" i="3"/>
  <c r="AB120" i="3"/>
  <c r="AC120" i="3"/>
  <c r="AB121" i="3"/>
  <c r="AC121" i="3"/>
  <c r="AB122" i="3"/>
  <c r="AC122" i="3"/>
  <c r="AB123" i="3"/>
  <c r="AC123" i="3"/>
  <c r="AB124" i="3"/>
  <c r="AC124" i="3"/>
  <c r="AB125" i="3"/>
  <c r="AC125" i="3"/>
  <c r="AB126" i="3"/>
  <c r="AC126" i="3"/>
  <c r="AB127" i="3"/>
  <c r="AC127" i="3"/>
  <c r="AB128" i="3"/>
  <c r="AC128" i="3"/>
  <c r="AB129" i="3"/>
  <c r="AC129" i="3"/>
  <c r="AB130" i="3"/>
  <c r="AC130" i="3"/>
  <c r="AB131" i="3"/>
  <c r="AC131" i="3"/>
  <c r="AB132" i="3"/>
  <c r="AC132" i="3"/>
  <c r="AB133" i="3"/>
  <c r="AC133" i="3"/>
  <c r="AB134" i="3"/>
  <c r="AC134" i="3"/>
  <c r="AB135" i="3"/>
  <c r="AC135" i="3"/>
  <c r="AB136" i="3"/>
  <c r="AC136" i="3"/>
  <c r="AB137" i="3"/>
  <c r="AC137" i="3"/>
  <c r="AB138" i="3"/>
  <c r="AC138" i="3"/>
  <c r="AB139" i="3"/>
  <c r="AC139" i="3"/>
  <c r="AB140" i="3"/>
  <c r="AC140" i="3"/>
  <c r="AB141" i="3"/>
  <c r="AC141" i="3"/>
  <c r="AB142" i="3"/>
  <c r="AC142" i="3"/>
  <c r="AB143" i="3"/>
  <c r="AC143" i="3"/>
  <c r="AB144" i="3"/>
  <c r="AC144" i="3"/>
  <c r="AB145" i="3"/>
  <c r="AC145" i="3"/>
  <c r="AB146" i="3"/>
  <c r="AC146" i="3"/>
  <c r="AB147" i="3"/>
  <c r="AC147" i="3"/>
  <c r="AB148" i="3"/>
  <c r="AC148" i="3"/>
  <c r="AB149" i="3"/>
  <c r="AC149" i="3"/>
  <c r="AB150" i="3"/>
  <c r="AC150" i="3"/>
  <c r="AB151" i="3"/>
  <c r="AC151" i="3"/>
  <c r="AB152" i="3"/>
  <c r="AC152" i="3"/>
  <c r="AB153" i="3"/>
  <c r="AC153" i="3"/>
  <c r="AC5" i="3"/>
  <c r="AB5" i="3"/>
  <c r="N27" i="1" l="1"/>
  <c r="N168" i="1" s="1"/>
  <c r="Q12" i="1"/>
  <c r="Q33" i="1"/>
  <c r="Q166" i="1"/>
  <c r="K27" i="1"/>
  <c r="K168" i="1" s="1"/>
  <c r="P166" i="1"/>
  <c r="P18" i="1"/>
  <c r="Q25" i="1"/>
  <c r="O27" i="1"/>
  <c r="O168" i="1" s="1"/>
  <c r="P25" i="1"/>
  <c r="F27" i="1"/>
  <c r="F168" i="1" s="1"/>
  <c r="P33" i="1"/>
  <c r="G27" i="1"/>
  <c r="G168" i="1" s="1"/>
  <c r="H27" i="1"/>
  <c r="H168" i="1" s="1"/>
  <c r="J27" i="1"/>
  <c r="J168" i="1" s="1"/>
  <c r="I27" i="1"/>
  <c r="I168" i="1" s="1"/>
  <c r="L27" i="1"/>
  <c r="L168" i="1" s="1"/>
  <c r="P12" i="1"/>
  <c r="Q18" i="1"/>
  <c r="Q8" i="1"/>
  <c r="Q27" i="1" l="1"/>
  <c r="Q168" i="1" s="1"/>
  <c r="P27" i="1"/>
  <c r="P168" i="1" s="1"/>
</calcChain>
</file>

<file path=xl/sharedStrings.xml><?xml version="1.0" encoding="utf-8"?>
<sst xmlns="http://schemas.openxmlformats.org/spreadsheetml/2006/main" count="2748" uniqueCount="390">
  <si>
    <t>Año Fiscal:</t>
  </si>
  <si>
    <t/>
  </si>
  <si>
    <t>Vigencia:</t>
  </si>
  <si>
    <t>Actual</t>
  </si>
  <si>
    <t>Periodo:</t>
  </si>
  <si>
    <t>Enero-Octubre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</si>
  <si>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</si>
  <si>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</si>
  <si>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</si>
  <si>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</si>
  <si>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</si>
  <si>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</si>
  <si>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</si>
  <si>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</si>
  <si>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</si>
  <si>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</si>
  <si>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</si>
  <si>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</si>
  <si>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</si>
  <si>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</si>
  <si>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</si>
  <si>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</si>
  <si>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</si>
  <si>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</si>
  <si>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</si>
  <si>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</si>
  <si>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</si>
  <si>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</si>
  <si>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</si>
  <si>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</si>
  <si>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</si>
  <si>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</si>
  <si>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</si>
  <si>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</si>
  <si>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VÍAS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</si>
  <si>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</si>
  <si>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</si>
  <si>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</si>
  <si>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</si>
  <si>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</si>
  <si>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</si>
  <si>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</si>
  <si>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</si>
  <si>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</si>
  <si>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</si>
  <si>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</si>
  <si>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</si>
  <si>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</si>
  <si>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</si>
  <si>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</si>
  <si>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</si>
  <si>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</si>
  <si>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</si>
  <si>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</si>
  <si>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</si>
  <si>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A-03-04-02-012</t>
  </si>
  <si>
    <t>04</t>
  </si>
  <si>
    <t>012</t>
  </si>
  <si>
    <t>INCAPACIDADES Y LICENCIAS DE MATERNIDAD Y PATERNIDAD (NO DE PENSIONES)</t>
  </si>
  <si>
    <t>A-03-04-02-021</t>
  </si>
  <si>
    <t>021</t>
  </si>
  <si>
    <t>SERVICIOS MÉDICOS CONVENCIONALES (NO DE PENSIONES)</t>
  </si>
  <si>
    <t>A-03-10</t>
  </si>
  <si>
    <t>SENTENCIAS Y CONCILIACIONES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</si>
  <si>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</si>
  <si>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</si>
  <si>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</si>
  <si>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</si>
  <si>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</si>
  <si>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</si>
  <si>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</si>
  <si>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</si>
  <si>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</si>
  <si>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</si>
  <si>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</si>
  <si>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</si>
  <si>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</si>
  <si>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</si>
  <si>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</si>
  <si>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</si>
  <si>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</si>
  <si>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</si>
  <si>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</si>
  <si>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</si>
  <si>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</si>
  <si>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</si>
  <si>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C</t>
  </si>
  <si>
    <t>2401</t>
  </si>
  <si>
    <t>0600</t>
  </si>
  <si>
    <t>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</si>
  <si>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</si>
  <si>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</si>
  <si>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</si>
  <si>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</si>
  <si>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</si>
  <si>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</si>
  <si>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71</t>
  </si>
  <si>
    <t>MEJORAMIENTO Y MANTENIMIENTO DE LA CARRETERA CUCUTA - SARDINATA - OCAÑA - AGUACLARA Y ACCESOS.  CESAR, NORTE DE SANTANDER</t>
  </si>
  <si>
    <t>C-2401-0600-72</t>
  </si>
  <si>
    <t>72</t>
  </si>
  <si>
    <t>MEJORAMIENTO Y MANTENIMIENTO TRIBUGÁ-MEDELLÍN-PUERTO BERRIO-CRUCE RUTA 45-BARRANCABERMEJA-BUCARAMANGA-PAMPLONA-ARAUCA.   CHOCÓ, ANTIOQUIA, SANTANDER, NORTE DE SANTANDER, ARAUCA</t>
  </si>
  <si>
    <t>C-2401-0600-73</t>
  </si>
  <si>
    <t>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</si>
  <si>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</si>
  <si>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</si>
  <si>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74</t>
  </si>
  <si>
    <t>MEJORAMIENTO  Y MANTENIMIENTO CARRETERA PUERTO BOYACÁ - CHIQUINQUIRÁ - VILLA DE LEYVA - TUNJA - RAMIRIQUI - MIRAFLORES - MONTERREY.  BOYACÁ, CASANARE</t>
  </si>
  <si>
    <t>C-2401-0600-75</t>
  </si>
  <si>
    <t>75</t>
  </si>
  <si>
    <t>MEJORAMIENTO Y MANTENIMIENTO CARRETERA LAS ANIMAS-SANTA CECILIA-PUEBLO RICO-FRESNO-BOGOTA. TRANSVERSAL LAS ANIMAS-BOGOTÁ.   CHOCÓ, RISARALDA, CALDAS, TOLIMA, CUNDINAMARCA</t>
  </si>
  <si>
    <t>C-2401-0600-76</t>
  </si>
  <si>
    <t>76</t>
  </si>
  <si>
    <t>MEJORAMIENTO Y MANTENIMIENTO DE LA CARRETERA PUENTE SAN MIGUEL - ESPINAL DE LA TRONCAL DEL MAGDALENA. DEPARTAMENTOS  PUTUMAYO, CAUCA, HUILA, TOLIMA</t>
  </si>
  <si>
    <t>C-2401-0600-77</t>
  </si>
  <si>
    <t>77</t>
  </si>
  <si>
    <t>MEJORAMIENTO Y  MANTENIMIENTO DE LA CARRETERA  LOS CUROS - MALAGA.  SANTANDER</t>
  </si>
  <si>
    <t>C-2401-0600-78</t>
  </si>
  <si>
    <t>78</t>
  </si>
  <si>
    <t>CONSTRUCCIÓN , MEJORAMIENTO Y MANTENIMIENTO DE LA CARRETERA CALI - LOBOGUERRERO DE LOS ACCESOS A CALI.  VALLE DEL CAUCA</t>
  </si>
  <si>
    <t>C-2401-0600-79</t>
  </si>
  <si>
    <t>79</t>
  </si>
  <si>
    <t>ADMINISTRACIÓN , RECAUDO Y CONTROL DE LA TASA DE PEAJE.  NACIONAL</t>
  </si>
  <si>
    <t>C-2401-0600-80</t>
  </si>
  <si>
    <t>80</t>
  </si>
  <si>
    <t>CONSTRUCCIÓN , MEJORAMIENTO Y MANTENIMIENTO DE LA CARRETERA ALTAMIRA - FLORENCIA.  HUILA, CAQUETÁ</t>
  </si>
  <si>
    <t>C-2401-0600-81</t>
  </si>
  <si>
    <t>81</t>
  </si>
  <si>
    <t>CONSTRUCCIÓN , MEJORAMIENTO Y MANTENIMIENTO DE LA VARIANTE CALARCÁ - CIRCASIA.   QUINDIO</t>
  </si>
  <si>
    <t>C-2401-0600-82</t>
  </si>
  <si>
    <t>82</t>
  </si>
  <si>
    <t>CONSTRUCCIÓN , MEJORAMIENTO Y MANTENIMIENTO DE LA CARRETERA SABANETA – COVEÑAS.  SUCRE - CORDOBA</t>
  </si>
  <si>
    <t>C-2401-0600-83</t>
  </si>
  <si>
    <t>83</t>
  </si>
  <si>
    <t>MEJORAMIENTO Y MANTENIMIENTO CARRETERA SAN  GIL - BARICHARA - GUANE.  SANTANDER</t>
  </si>
  <si>
    <t>C-2401-0600-84</t>
  </si>
  <si>
    <t>84</t>
  </si>
  <si>
    <t>CONSTRUCCIÓN , MEJORAMIENTO, MANTENIMIENTO Y REHABILITACIÓN DE LA VÍA SANTANA - LA GLORIA DEL ACCESO TRANSVERSAL CARMEN - BOSCONIA DEL DEPARTAMENTO DEL  MAGDALENA</t>
  </si>
  <si>
    <t>C-2401-0600-85</t>
  </si>
  <si>
    <t>85</t>
  </si>
  <si>
    <t>CONSTRUCCIÓN , MEJORAMIENTO Y MANTENIMIENTO DE LA CARRETERA SAN ROQUE - LA PAZ - SAN JUAN DEL CESAR - BUENAVISTA Y VALLEDUPAR - LA PAZ. TRONCAL DEL CARBÓN.  CESAR, LA GUAJIRA</t>
  </si>
  <si>
    <t>C-2401-0600-86</t>
  </si>
  <si>
    <t>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</si>
  <si>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</si>
  <si>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</si>
  <si>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88</t>
  </si>
  <si>
    <t>CONSTRUCCIÓN , MEJORAMIENTO Y MANTENIMIENTO DE LA CARRETERA LA VIRGINIA - APIA, DE LA CONEXIÓN TRONCAL DE OCCIDENTE - TRANSVERSAL LAS ANIMAS-BOGOTÁ  RISARALDA</t>
  </si>
  <si>
    <t>C-2401-0600-89</t>
  </si>
  <si>
    <t>89</t>
  </si>
  <si>
    <t>CONSTRUCCIÓN , MEJORAMIENTO Y MANTENIMIENTO DE LA CARRETERA GUACHUCAL - IPIALES - EL ESPINO, VÍA ALTERNA AL PUERTO DE TUMACO.  NARIÑO</t>
  </si>
  <si>
    <t>C-2401-0600-90</t>
  </si>
  <si>
    <t>90</t>
  </si>
  <si>
    <t>CONSTRUCCIÓN , MEJORAMIENTO Y MANTENIMIENTO DE LA TRANSVERSAL ROSAS - CONDAGUA.  CAUCA, PUTUMAYO</t>
  </si>
  <si>
    <t>C-2401-0600-91</t>
  </si>
  <si>
    <t>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</si>
  <si>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</si>
  <si>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</si>
  <si>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92</t>
  </si>
  <si>
    <t>CONSTRUCCIÓN , MEJORAMIENTO Y MANTENIMIENTO DE LA CARRETERA LORICA - CHINU, CONEXIÓN TRANSVERSAL DEL CARIBE - TRONCAL DE OCCIDENTE.  CÓRDOBA</t>
  </si>
  <si>
    <t>C-2401-0600-93</t>
  </si>
  <si>
    <t>93</t>
  </si>
  <si>
    <t>CONSTRUCCIÓN , MEJORAMIENTO Y MANTENIMIENTO DE LA CARRETERA YACOPÍ - LA PALMA – CAPARRAPÍ - DINDAL.  CUNDINAMARCA</t>
  </si>
  <si>
    <t>C-2401-0600-94</t>
  </si>
  <si>
    <t>94</t>
  </si>
  <si>
    <t>CONSTRUCCIÓN , MEJORAMIENTO Y MANTENIMIENTO DE LA CARRETERA PLATO - SALAMINA - PALERMO. PARALELA RÍO MAGDALENA.  MAGDALENA</t>
  </si>
  <si>
    <t>C-2401-0600-95</t>
  </si>
  <si>
    <t>95</t>
  </si>
  <si>
    <t>CONSTRUCCIÓN , MEJORAMIENTO Y MANTENIMIENTO DE LA CARRETERA PUERTO ARAUJO - CIMITARRA - LANDAZURI - VELEZ - BARBOSA - TUNJA DE LA TRANSVERSAL DEL CARARE.  BOYACÁ, SANTANDER</t>
  </si>
  <si>
    <t>C-2401-0600-96</t>
  </si>
  <si>
    <t>96</t>
  </si>
  <si>
    <t>CONSTRUCCIÓN , MEJORAMIENTO Y MANTENIMIENTO DE LA CARRETERA SANTA LUCIA - MOÑITOS EN EL DEPARTAMENTO DE  CÓRDOBA</t>
  </si>
  <si>
    <t>C-2401-0600-97</t>
  </si>
  <si>
    <t>97</t>
  </si>
  <si>
    <t>CONSTRUCCIÓN , MEJORAMIENTO Y MANTENIMIENTO DE LA CARRETERA OCAÑA - LA ONDINA - LLANO GRANDE - CONVENCIÓN. ACCESO A OCAÑA.  NORTE DE SANTANDER</t>
  </si>
  <si>
    <t>C-2401-0600-99</t>
  </si>
  <si>
    <t>99</t>
  </si>
  <si>
    <t>CONSTRUCCIÓN , MEJORAMIENTO Y MANTENIMIENTO DE LAS VÍAS ALTERNAS A LA TRANSVERSAL DEL CARIBE.  CÓRDOBA, ATLÁNTICO, BOLÍVAR</t>
  </si>
  <si>
    <t>C-2401-0600-100</t>
  </si>
  <si>
    <t>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</si>
  <si>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</si>
  <si>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</si>
  <si>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101</t>
  </si>
  <si>
    <t>CONSTRUCCIÓN , MEJORAMIENTO Y MANTENIMIENTO DE LA CARRETERA TAME - COROCORO - ARAUCA. TRANSVERSAL CORREDOR FRONTERIZO DEL ORIENTE COLOMBIANO.  ARAUCA</t>
  </si>
  <si>
    <t>C-2401-0600-102</t>
  </si>
  <si>
    <t>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</si>
  <si>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</si>
  <si>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</si>
  <si>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103</t>
  </si>
  <si>
    <t>CONSERVACIÓN DE VÍAS A TRAVÉS DE MANTENIMIENTO RUTINARIO Y ADMINISTRACIÓN VIAL.  NACIONAL</t>
  </si>
  <si>
    <t>C-2401-0600-105</t>
  </si>
  <si>
    <t>105</t>
  </si>
  <si>
    <t>CONSTRUCCIÓN , MEJORAMIENTO Y MANTENIMIENTO DE LAS VÍAS TRANSFERIDAS POR LA EMERGENCIA DEL RIO PÁEZ.  CAUCA, HUILA</t>
  </si>
  <si>
    <t>C-2401-0600-107</t>
  </si>
  <si>
    <t>107</t>
  </si>
  <si>
    <t>CONSTRUCCIÓN TÚNEL DEL TOYO Y VÍAS DE ACCESO EN EL CORREDOR SANTAFÉ DE ANTIOQUIA - CAÑASGORDAS EN EL DEPARTAMENTO DE  ANTIOQUIA</t>
  </si>
  <si>
    <t>C-2401-0600-108</t>
  </si>
  <si>
    <t>108</t>
  </si>
  <si>
    <t>MEJORAMIENTO , MANTENIMIENTO Y REHABILITACIÓN DE LA VÍA BELEN - SOCHA - SACAMA - LA CABUYA.  CASANARE, BOYACÁ</t>
  </si>
  <si>
    <t>C-2401-0600-109</t>
  </si>
  <si>
    <t>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</si>
  <si>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</si>
  <si>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</si>
  <si>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110</t>
  </si>
  <si>
    <t>CONSTRUCCIÓN , MEJORAMIENTO Y MANTENIMIENTO DE LA CARRETERA GRANADA - SAN JOSÉ DEL GUAVIARE DE LA TRANSVERSAL BUGA - PUERTO INÍRIDA.  META - GUAVIARE</t>
  </si>
  <si>
    <t>C-2401-0600-112</t>
  </si>
  <si>
    <t>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</si>
  <si>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</si>
  <si>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</si>
  <si>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113</t>
  </si>
  <si>
    <t>CONSTRUCCIÓN , MEJORAMIENTO Y MANTENIMIENTO DE LA CARRETERA POPAYÁN - PATICO - PALETARÁ - ISNOS - PITALITO - SAN AGUSTÍN DE LOS CIRCUITOS ECOTURÍSTICOS  HUILA, CAUCA</t>
  </si>
  <si>
    <t>C-2401-0600-114</t>
  </si>
  <si>
    <t>114</t>
  </si>
  <si>
    <t>CONSTRUCCIÓN , MEJORAMIENTO Y MANTENIMIENTO DE LA CARRETERA SAN CAYETANO - CORNEJO - ZULIA.  NORTE DE SANTANDER</t>
  </si>
  <si>
    <t>C-2401-0600-115</t>
  </si>
  <si>
    <t>115</t>
  </si>
  <si>
    <t>CONSTRUCCIÓN , MEJORAMIENTO Y MANTENIMIENTO DE LA CARRETERA TUQUERRES - SAMANIEGO.  NARIÑO</t>
  </si>
  <si>
    <t>C-2401-0600-116</t>
  </si>
  <si>
    <t>116</t>
  </si>
  <si>
    <t>CONSTRUCCIÓN , MEJORAMIENTO Y MANTENIMIENTO DE LA CONEXIÓN ENTRE LA TRANSVERSAL BUENAVENTURA - PUERTO CARREÑO Y LA TRONCAL CENTRAL DEL NORTE,  CUNDINAMARCA</t>
  </si>
  <si>
    <t>C-2401-0600-117</t>
  </si>
  <si>
    <t>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</si>
  <si>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</si>
  <si>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</si>
  <si>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</si>
  <si>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</si>
  <si>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</si>
  <si>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119</t>
  </si>
  <si>
    <t>CONSTRUCCIÓN , MEJORAMIENTO Y MANTENIMIENTO DE LA CARRETERA CARTAGO-ALCALA-MONTENEGRO-ARMENIA.  VALLE DEL CAUCA, QUINDIO</t>
  </si>
  <si>
    <t>C-2401-0600-120</t>
  </si>
  <si>
    <t>120</t>
  </si>
  <si>
    <t>CONSTRUCCIÓN , MEJORAMIENTO Y MANTENIMIENTO DE LA CARRETERA LA UNIÓN - SONSON, CIRCUITO MEDELLÍN - VALLE DE RIONEGRO.  ANTIOQUIA</t>
  </si>
  <si>
    <t>C-2401-0600-121</t>
  </si>
  <si>
    <t>121</t>
  </si>
  <si>
    <t>MEJORAMIENTO Y MANTENIMIENTO DE LA VÍA ALTERNA AL PUERTO DE SANTA MARTA EN EL DEPARTAMENTO DE  MAGDALENA</t>
  </si>
  <si>
    <t>C-2401-0600-123</t>
  </si>
  <si>
    <t>123</t>
  </si>
  <si>
    <t>CONSTRUCCIÓN , MEJORAMIENTO Y MANTENIMIENTO DE LA CARRETERA TUMACO-PASTO-MOCOA DE LA TRANSVERSAL TUMACO-MOCOA EN LOS DEPARTAMENTOS DE  NARIÑO, PUTUMAYO</t>
  </si>
  <si>
    <t>C-2401-0600-124</t>
  </si>
  <si>
    <t>124</t>
  </si>
  <si>
    <t>CONSTRUCCIÓN , MEJORAMIENTO Y MANTENIMIENTO DE LAS CIRCUNVALARES DE  SAN ANDRES Y PROVIDENCIA</t>
  </si>
  <si>
    <t>C-2401-0600-125</t>
  </si>
  <si>
    <t>125</t>
  </si>
  <si>
    <t>CONSTRUCCIÓN , MEJORAMIENTO Y MANTENIMIENTO DE LA CARRETERA LA ESPRIELLA - RIO MATAJE-CONEXIÓN TRANSVERSAL TUMACO LETICIA Y EL ECUADOR EN EL DEPARTAMENTO DE  NARIÑO</t>
  </si>
  <si>
    <t>C-2401-0600-126</t>
  </si>
  <si>
    <t>126</t>
  </si>
  <si>
    <t>CONSTRUCCIÓN , MEJORAMIENTO Y MANTENIMIENTO CARRETERA CALAMAR - SAN JOSÉ DEL GUAVIARE DE LOS ACCESOS A MITÚ. DEPARTAMENTO DEL  GUAVIARE</t>
  </si>
  <si>
    <t>C-2401-0600-127</t>
  </si>
  <si>
    <t>127</t>
  </si>
  <si>
    <t>CONSTRUCCIÓN , MEJORAMIENTO Y MANTENIMIENTO DE LA CARRETERA CÚCUTA - DOS RIOS - SAN FAUSTINO - LA CHINA,  NORTE DE SANTANDER</t>
  </si>
  <si>
    <t>C-2401-0600-128</t>
  </si>
  <si>
    <t>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</si>
  <si>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</si>
  <si>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</si>
  <si>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129</t>
  </si>
  <si>
    <t>CONSTRUCCIÓN , MEJORAMIENTO Y MANTENIMIENTO DE LA CARRETERA HOBO - YAGUARÁ.  HUILA</t>
  </si>
  <si>
    <t>C-2401-0600-130</t>
  </si>
  <si>
    <t>130</t>
  </si>
  <si>
    <t>CONSTRUCCIÓN MEJORAMIENTO Y MANTENIMIENTO DE LA CARRETERA DUITAMA-SOGAMOSO-AGUAZUL. ACCESOS A YOPAL EN LOS DEPARTAMENTOS DE   BOYACÁ, CASANARE</t>
  </si>
  <si>
    <t>C-2401-0600-131</t>
  </si>
  <si>
    <t>131</t>
  </si>
  <si>
    <t>CONSTRUCCIÓN , MEJORAMIENTO Y MANTENIMIENTO DE LA CARRETERA LETICIA - TARAPACÁ  AMAZONAS</t>
  </si>
  <si>
    <t>C-2401-0600-132</t>
  </si>
  <si>
    <t>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</si>
  <si>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</si>
  <si>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</si>
  <si>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133</t>
  </si>
  <si>
    <t>CONSTRUCCIÓN , MEJORAMIENTO Y MANTENIMIENTO DE LA CONEXIÓN COSTA PACÍFICA Y LA TRONCAL DE OCCIDENTE.  CAUCA</t>
  </si>
  <si>
    <t>C-2401-0600-134</t>
  </si>
  <si>
    <t>134</t>
  </si>
  <si>
    <t>CONSTRUCCIÓN , MEJORAMIENTO Y MANTENIMIENTO DE LA CARRETERA PATICO - LA PLATA DE LOS CIRCUITOS ECOTURÍSTICOS  HUILA, CAUCA</t>
  </si>
  <si>
    <t>C-2401-0600-135</t>
  </si>
  <si>
    <t>135</t>
  </si>
  <si>
    <t>CONSTRUCCIÓN , MEJORAMIENTO Y MANTENIMIENTO DE LA CARRETERA NEIVA - PLATANILLAL - BALSILLAS - SAN VICENTE. TRANSVERSAL NEIVA - SAN VICENTE.  HUILA, CAQUETÁ</t>
  </si>
  <si>
    <t>C-2401-0600-136</t>
  </si>
  <si>
    <t>136</t>
  </si>
  <si>
    <t>CONSTRUCCIÓN , MEJORAMIENTO Y MANTENIMIENTO DE LA CARRETERA CHINCHINÁ - MANIZALES. ACCESOS A MANIZALES.  CALDAS</t>
  </si>
  <si>
    <t>C-2401-0600-137</t>
  </si>
  <si>
    <t>137</t>
  </si>
  <si>
    <t>CONSTRUCCIÓN , MEJORAMIENTO Y MANTENIMIENTO DE LA CARRETERA SAN GIL - ONZAGA - SANTA ROSITA. TRANSVERSAL SAN GIL - MOGOTES - LA ROSITA.   SANTANDER, BOYACÁ</t>
  </si>
  <si>
    <t>C-2401-0600-138</t>
  </si>
  <si>
    <t>138</t>
  </si>
  <si>
    <t>CONSTRUCCIÓN , MEJORAMIENTO Y MANTENIMIENTO DE VÍAS ALTERNAS A LA TRONCAL DE OCCIDENTE.  NARIÑO, ANTIOQUIA, CAUCA, VALLE DEL CAUCA, RISARALDA</t>
  </si>
  <si>
    <t>C-2401-0600-139</t>
  </si>
  <si>
    <t>139</t>
  </si>
  <si>
    <t>CONSTRUCCION DE OBRAS DE EMERGENCIA EN LA INFRAESTRUCTURA DE LA RED VIAL PRIMARIA. NACIONAL</t>
  </si>
  <si>
    <t>C-2401-0600-140</t>
  </si>
  <si>
    <t>140</t>
  </si>
  <si>
    <t>CONSTRUCCIÓN , MEJORAMIENTO Y MANTENIMIENTO DE LAS VÍAS PEREIRA - CERRITOS Y RETORNO SANTA ROSA DE LOS ACCESOS A PEREIRA.  RISARALDA</t>
  </si>
  <si>
    <t>C-2401-0600-141</t>
  </si>
  <si>
    <t>141</t>
  </si>
  <si>
    <t>CONSTRUCCIÓN ,MEJORAMIENTO Y MANTENIMIENTO DE LA VÍA CHAPARRAL - ORTEGA - GUAMO DE LA ALTERNA BUGA - PUERTO INÍRIDA.  TOLIMA</t>
  </si>
  <si>
    <t>C-2401-0600-142</t>
  </si>
  <si>
    <t>142</t>
  </si>
  <si>
    <t>MEJORAMIENTO , MANTENIMIENTO, REHABILITACION, CONSTRUCCION DE LA CARRETERA COLOMBIA - LA URIBE, CONEXION PACIFICO - ORINOQUIA.   HUILA, META</t>
  </si>
  <si>
    <t>C-2402-0600-11</t>
  </si>
  <si>
    <t>2402</t>
  </si>
  <si>
    <t>MEJORAMIENTO ,MANTENIMIENTO Y REHABILITACIÓN DE LA RED TERCIARIA.  NACIONAL</t>
  </si>
  <si>
    <t>C-2402-0600-12</t>
  </si>
  <si>
    <t>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</si>
  <si>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</si>
  <si>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</si>
  <si>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</si>
  <si>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</si>
  <si>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2404</t>
  </si>
  <si>
    <t>2</t>
  </si>
  <si>
    <t>MEJORAMIENTO , MANTENIMIENTO Y CONSERVACIÓN DEL SISTEMA DE TRANSPORTE FÉRREO EN LA RED VIAL.   NACIONAL</t>
  </si>
  <si>
    <t>C-2405-0600-5</t>
  </si>
  <si>
    <t>2405</t>
  </si>
  <si>
    <t>5</t>
  </si>
  <si>
    <t>CONSTRUCCIÓN , MEJORAMIENTO Y MANTENIMIENTO DE LOS ACCESOS MARÍTIMOS A LOS PUERTOS DE LA NACIÓN.  NACIONAL</t>
  </si>
  <si>
    <t>C-2405-0600-6</t>
  </si>
  <si>
    <t>6</t>
  </si>
  <si>
    <t>RECUPERACION Y MITIGACION AMBIENTAL EN EL AREA DE INFLUENCIA DE LA ZONA PORTUARIA DE SANTA MARTA - CAÑO CLARIN. DEPARTAMENTO DEL MAGDALENA</t>
  </si>
  <si>
    <t>C-2406-0600-6</t>
  </si>
  <si>
    <t>2406</t>
  </si>
  <si>
    <t>ADECUACIÓN MEJORAMIENTO Y MANTENIMIENTO DE LA RED FLUVIAL.  NACIONAL</t>
  </si>
  <si>
    <t>C-2406-0600-7</t>
  </si>
  <si>
    <t>7</t>
  </si>
  <si>
    <t>CONSTRUCCIÓN , MEJORAMIENTO, MANTENIMIENTO Y OPERACIÓN DE LA INFRAESTRUCTURA PORTUARIA FLUVIAL.  NACIONAL</t>
  </si>
  <si>
    <t>C-2406-0600-8</t>
  </si>
  <si>
    <t>8</t>
  </si>
  <si>
    <t>CONSTRUCCIÓN Y MANTENIMIENTO DE TRANSBORDADORES.  NACIONAL</t>
  </si>
  <si>
    <t>C-2409-0600-2</t>
  </si>
  <si>
    <t>2409</t>
  </si>
  <si>
    <t>FORTALECIMIENTO DE LA SEGURIDAD CIUDADANA EN LAS VÍAS NACIONALES.  NACIONAL</t>
  </si>
  <si>
    <t>C-2409-0600-3</t>
  </si>
  <si>
    <t>3</t>
  </si>
  <si>
    <t>CONSTRUCCIÓN DE OBRAS Y SEÑALIZACIÓN PARA LA SEGURIDAD VIAL EN LA INFRAESTRUCTURA DE TRANSPORTE.  NACIONAL</t>
  </si>
  <si>
    <t>C-2409-0600-4</t>
  </si>
  <si>
    <t>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</si>
  <si>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</si>
  <si>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</si>
  <si>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</si>
  <si>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</si>
  <si>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</si>
  <si>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</si>
  <si>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2410</t>
  </si>
  <si>
    <t>DESARROLLO E IMPLEMENTACION DE CRITERIOS DE SOSTENIBILIDAD EN LA INFRAESTRUCTURA DE TRANSPORTE  NACIONAL</t>
  </si>
  <si>
    <t>C-2499-0600-17</t>
  </si>
  <si>
    <t>2499</t>
  </si>
  <si>
    <t>17</t>
  </si>
  <si>
    <t>MEJORAMIENTO DE LA CALIDAD EN LA ESTRUCTURACIÓN Y DISEÑOS DE PROYECTOS DE INFRAESTRUCTURA DE TRANSPORTE.  NACIONAL</t>
  </si>
  <si>
    <t>C-2499-0600-18</t>
  </si>
  <si>
    <t>18</t>
  </si>
  <si>
    <t>IMPLEMENTACIÓN , MONITOREO Y SEGUIMIENTO DEL MODELO INTEGRADO DE PLANEACIÓN Y GESTIÓN - MIPG DE INVIAS.  NACIONAL</t>
  </si>
  <si>
    <t>C-2499-0600-19</t>
  </si>
  <si>
    <t>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</si>
  <si>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</si>
  <si>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</si>
  <si>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</si>
  <si>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</si>
  <si>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21</t>
  </si>
  <si>
    <t>RENOVACIÓN , ACTUALIZACIÓN Y MANTENIMIENTO DE LAS TECNOLOGÍAS DE LA INFORMACIÓN Y LAS COMUNICACIONES EN EL INVÍAS.  NACIONAL</t>
  </si>
  <si>
    <t>C-2499-0600-22</t>
  </si>
  <si>
    <t>22</t>
  </si>
  <si>
    <t>ANÁLISIS ESTUDIOS Y/O DISEÑOS EN INFRAESTRUCTURA DE TRANSPORTE.  NACIONAL</t>
  </si>
  <si>
    <t>C-2499-0600-23</t>
  </si>
  <si>
    <t>23</t>
  </si>
  <si>
    <t>LEVANTAMIENTO Y ANÁLISIS DE INFORMACIÓN DEL PARQUE AUTOMOTOR QUE TRANSITA POR LA RED VIAL.  NACIONAL</t>
  </si>
  <si>
    <t>C-2499-0600-25</t>
  </si>
  <si>
    <t>25</t>
  </si>
  <si>
    <t>ADMINISTRACIÓN , RECAUDO Y CONTROL DE LA CONTRIBUCIÓN POR VALORIZACIÓN.  NACIONAL</t>
  </si>
  <si>
    <t>C-2499-0600-27</t>
  </si>
  <si>
    <t>27</t>
  </si>
  <si>
    <t>DESARROLLO E IMPLEMENTACION DE UN SISTEMA DE GESTION DE LA INFRAESTRUCTURA DE TRANSPORTE.  NACIONAL</t>
  </si>
  <si>
    <t>C-2499-0600-28</t>
  </si>
  <si>
    <t>28</t>
  </si>
  <si>
    <t>DIVULGACION Y COMUNICACION DE LA GESTION, INVERSION, ALCANCE Y LOGROS DE LOS PROGRAMAS Y PROYECTOS DEL INVIAS.  NACIONAL</t>
  </si>
  <si>
    <t>SALDO POR COMPROMETER</t>
  </si>
  <si>
    <t>SALDO POR OBLIGAR</t>
  </si>
  <si>
    <t>Etiquetas de fila</t>
  </si>
  <si>
    <t>Total general</t>
  </si>
  <si>
    <t>Suma de APR. INICIAL</t>
  </si>
  <si>
    <t>Suma de APR. VIGENTE</t>
  </si>
  <si>
    <t>Suma de APR BLOQUEADA</t>
  </si>
  <si>
    <t>Suma de COMPROMISO</t>
  </si>
  <si>
    <t>Suma de OBLIGACION</t>
  </si>
  <si>
    <t>Suma de SALDO POR COMPROMETER</t>
  </si>
  <si>
    <t>Suma de SALDO POR OBLIGAR</t>
  </si>
  <si>
    <t>c</t>
  </si>
  <si>
    <t>COMPROMETIDO POR OBLIGAR</t>
  </si>
  <si>
    <t>CUENTAS POR PAGAR</t>
  </si>
  <si>
    <t>INVIAS - EJECUCION PRESUPUESTO DE GASTOS VIGENCIA 2022 - A 31 DE OCTUBRE DE 2022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</si>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</sst>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\ #,##0.00;\-&quot;$&quot;\ #,##0.00"/>
    <numFmt numFmtId="164" formatCode="[$-1240A]&quot;$&quot;\ #,##0.00;\-&quot;$&quot;\ #,##0.00"/>
    <numFmt numFmtId="165" formatCode="_-* #,##0.00_-;\-* #,##0.00_-;_-* &quot;-&quot;_-;_-@_-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sz val="11"/>
      <name val="Calibri"/>
      <family val="2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1" fillId="0" borderId="0" xfId="0" pivotButton="1" applyFont="1"/>
    <xf numFmtId="0" fontId="1" fillId="0" borderId="0" xfId="0" applyFont="1" applyAlignment="1">
      <alignment horizontal="left"/>
    </xf>
    <xf numFmtId="165" fontId="1" fillId="0" borderId="0" xfId="0" applyNumberFormat="1" applyFont="1"/>
    <xf numFmtId="0" fontId="3" fillId="2" borderId="1" xfId="0" applyFont="1" applyFill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lef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7" fontId="2" fillId="0" borderId="0" xfId="0" applyNumberFormat="1" applyFont="1" applyAlignment="1">
      <alignment horizontal="center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0" borderId="1" xfId="0" applyNumberFormat="1" applyFont="1" applyBorder="1" applyAlignment="1">
      <alignment horizontal="right" vertical="center" wrapText="1" readingOrder="1"/>
    </xf>
    <xf numFmtId="164" fontId="8" fillId="3" borderId="2" xfId="0" applyNumberFormat="1" applyFont="1" applyFill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164" fontId="8" fillId="0" borderId="0" xfId="0" applyNumberFormat="1" applyFont="1" applyAlignment="1">
      <alignment horizontal="right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164" fontId="8" fillId="4" borderId="2" xfId="0" applyNumberFormat="1" applyFont="1" applyFill="1" applyBorder="1" applyAlignment="1">
      <alignment horizontal="right" vertical="center" wrapText="1" readingOrder="1"/>
    </xf>
    <xf numFmtId="164" fontId="8" fillId="5" borderId="2" xfId="0" applyNumberFormat="1" applyFont="1" applyFill="1" applyBorder="1" applyAlignment="1">
      <alignment horizontal="right" vertical="center" wrapText="1" readingOrder="1"/>
    </xf>
    <xf numFmtId="7" fontId="4" fillId="0" borderId="1" xfId="0" applyNumberFormat="1" applyFont="1" applyBorder="1" applyAlignment="1">
      <alignment horizontal="right"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5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horizontal="center" vertical="center" wrapText="1" readingOrder="1"/>
    </xf>
    <xf numFmtId="0" fontId="8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8">
    <dxf>
      <numFmt numFmtId="165" formatCode="_-* #,##0.00_-;\-* #,##0.00_-;_-* &quot;-&quot;_-;_-@_-"/>
    </dxf>
    <dxf>
      <numFmt numFmtId="165" formatCode="_-* #,##0.00_-;\-* #,##0.00_-;_-* &quot;-&quot;_-;_-@_-"/>
    </dxf>
    <dxf>
      <numFmt numFmtId="165" formatCode="_-* #,##0.00_-;\-* #,##0.00_-;_-* &quot;-&quot;_-;_-@_-"/>
    </dxf>
    <dxf>
      <numFmt numFmtId="33" formatCode="_-* #,##0_-;\-* #,##0_-;_-* &quot;-&quot;_-;_-@_-"/>
    </dxf>
    <dxf>
      <numFmt numFmtId="165" formatCode="_-* #,##0.00_-;\-* #,##0.00_-;_-* &quot;-&quot;_-;_-@_-"/>
    </dxf>
    <dxf>
      <numFmt numFmtId="165" formatCode="_-* #,##0.00_-;\-* #,##0.00_-;_-* &quot;-&quot;_-;_-@_-"/>
    </dxf>
    <dxf>
      <numFmt numFmtId="165" formatCode="_-* #,##0.00_-;\-* #,##0.00_-;_-* &quot;-&quot;_-;_-@_-"/>
    </dxf>
    <dxf>
      <numFmt numFmtId="33" formatCode="_-* #,##0_-;\-* #,##0_-;_-* &quot;-&quot;_-;_-@_-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dor" refreshedDate="44866.38474872685" createdVersion="8" refreshedVersion="8" minRefreshableVersion="3" recordCount="148" xr:uid="{DB4C9889-1BCE-44C0-B039-73EB23F7787A}">
  <cacheSource type="worksheet">
    <worksheetSource ref="A4:AC152" sheet="w"/>
  </cacheSource>
  <cacheFields count="29">
    <cacheField name="UEJ" numFmtId="0">
      <sharedItems/>
    </cacheField>
    <cacheField name="NOMBRE UEJ" numFmtId="0">
      <sharedItems/>
    </cacheField>
    <cacheField name="RUBRO" numFmtId="0">
      <sharedItems count="109">
        <s v="A-01-01-01"/>
        <s v="A-01-01-02"/>
        <s v="A-01-01-03"/>
        <s v="A-02"/>
        <s v="A-03-03-01-999"/>
        <s v="A-03-04-02-012"/>
        <s v="A-03-04-02-021"/>
        <s v="A-03-10"/>
        <s v="A-08-01"/>
        <s v="A-08-03"/>
        <s v="A-08-04-01"/>
        <s v="A-08-04-04"/>
        <s v="A-08-05"/>
        <s v="B-10-01-02"/>
        <s v="B-10-01-03"/>
        <s v="B-10-04-01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0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2-0600-11"/>
        <s v="C-2402-0600-12"/>
        <s v="C-2402-0600-13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10-0600-2"/>
        <s v="C-2499-0600-17"/>
        <s v="C-2499-0600-18"/>
        <s v="C-2499-0600-19"/>
        <s v="C-2499-0600-20"/>
        <s v="C-2499-0600-21"/>
        <s v="C-2499-0600-22"/>
        <s v="C-2499-0600-23"/>
        <s v="C-2499-0600-25"/>
        <s v="C-2499-0600-27"/>
        <s v="C-2499-0600-28"/>
      </sharedItems>
    </cacheField>
    <cacheField name="TIPO" numFmtId="0">
      <sharedItems count="3">
        <s v="A"/>
        <s v="B"/>
        <s v="C"/>
      </sharedItems>
    </cacheField>
    <cacheField name="CTA" numFmtId="0">
      <sharedItems count="13">
        <s v="01"/>
        <s v="02"/>
        <s v="03"/>
        <s v="08"/>
        <s v="10"/>
        <s v="2401"/>
        <s v="2402"/>
        <s v="2404"/>
        <s v="2405"/>
        <s v="2406"/>
        <s v="2409"/>
        <s v="2410"/>
        <s v="2499"/>
      </sharedItems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/>
    </cacheField>
    <cacheField name="REC" numFmtId="0">
      <sharedItems/>
    </cacheField>
    <cacheField name="SIT" numFmtId="0">
      <sharedItems/>
    </cacheField>
    <cacheField name="DESCRIPCION" numFmtId="0">
      <sharedItems/>
    </cacheField>
    <cacheField name="APR. INICIAL" numFmtId="164">
      <sharedItems containsSemiMixedTypes="0" containsString="0" containsNumber="1" containsInteger="1" minValue="0" maxValue="986500000000"/>
    </cacheField>
    <cacheField name="APR. ADICIONADA" numFmtId="164">
      <sharedItems containsSemiMixedTypes="0" containsString="0" containsNumber="1" containsInteger="1" minValue="0" maxValue="66706000000"/>
    </cacheField>
    <cacheField name="APR. REDUCIDA" numFmtId="164">
      <sharedItems containsSemiMixedTypes="0" containsString="0" containsNumber="1" containsInteger="1" minValue="0" maxValue="0"/>
    </cacheField>
    <cacheField name="APR. VIGENTE" numFmtId="164">
      <sharedItems containsSemiMixedTypes="0" containsString="0" containsNumber="1" containsInteger="1" minValue="1545000" maxValue="986500000000"/>
    </cacheField>
    <cacheField name="APR BLOQUEADA" numFmtId="164">
      <sharedItems containsSemiMixedTypes="0" containsString="0" containsNumber="1" containsInteger="1" minValue="0" maxValue="10878462704"/>
    </cacheField>
    <cacheField name="CDP" numFmtId="164">
      <sharedItems containsSemiMixedTypes="0" containsString="0" containsNumber="1" minValue="0" maxValue="973120724486.53003"/>
    </cacheField>
    <cacheField name="APR. DISPONIBLE" numFmtId="164">
      <sharedItems containsSemiMixedTypes="0" containsString="0" containsNumber="1" minValue="0" maxValue="103608016064"/>
    </cacheField>
    <cacheField name="COMPROMISO" numFmtId="164">
      <sharedItems containsSemiMixedTypes="0" containsString="0" containsNumber="1" minValue="0" maxValue="950642661432.89001"/>
    </cacheField>
    <cacheField name="OBLIGACION" numFmtId="164">
      <sharedItems containsSemiMixedTypes="0" containsString="0" containsNumber="1" minValue="0" maxValue="832633905004.47998"/>
    </cacheField>
    <cacheField name="ORDEN PAGO" numFmtId="164">
      <sharedItems containsSemiMixedTypes="0" containsString="0" containsNumber="1" minValue="0" maxValue="816652608459.55005"/>
    </cacheField>
    <cacheField name="PAGOS" numFmtId="164">
      <sharedItems containsSemiMixedTypes="0" containsString="0" containsNumber="1" minValue="0" maxValue="816581870654.41003"/>
    </cacheField>
    <cacheField name="SALDO POR COMPROMETER" numFmtId="164">
      <sharedItems containsSemiMixedTypes="0" containsString="0" containsNumber="1" minValue="0" maxValue="112518233188"/>
    </cacheField>
    <cacheField name="SALDO POR OBLIGAR" numFmtId="164">
      <sharedItems containsSemiMixedTypes="0" containsString="0" containsNumber="1" minValue="0" maxValue="206421163431.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8">
  <r>
    <s v="24-02-00"/>
    <s v="INSTITUTO NACIONAL DE VÍAS"/>
    <x v="0"/>
    <x v="0"/>
    <x v="0"/>
    <s v="01"/>
    <s v="01"/>
    <m/>
    <m/>
    <m/>
    <m/>
    <m/>
    <s v="Nación"/>
    <s v="10"/>
    <s v="CSF"/>
    <s v="SALARIO"/>
    <n v="44499106000"/>
    <n v="0"/>
    <n v="0"/>
    <n v="44499106000"/>
    <n v="0"/>
    <n v="44499106000"/>
    <n v="0"/>
    <n v="33234643420"/>
    <n v="33182233513"/>
    <n v="33172952400"/>
    <n v="33172952400"/>
    <n v="11264462580"/>
    <n v="11316872487"/>
  </r>
  <r>
    <s v="24-02-00"/>
    <s v="INSTITUTO NACIONAL DE VÍAS"/>
    <x v="1"/>
    <x v="0"/>
    <x v="0"/>
    <s v="01"/>
    <s v="02"/>
    <m/>
    <m/>
    <m/>
    <m/>
    <m/>
    <s v="Nación"/>
    <s v="10"/>
    <s v="CSF"/>
    <s v="CONTRIBUCIONES INHERENTES A LA NÓMINA"/>
    <n v="17810187000"/>
    <n v="0"/>
    <n v="0"/>
    <n v="17810187000"/>
    <n v="0"/>
    <n v="17810187000"/>
    <n v="0"/>
    <n v="12225674378"/>
    <n v="12225674378"/>
    <n v="12225674378"/>
    <n v="12225674378"/>
    <n v="5584512622"/>
    <n v="5584512622"/>
  </r>
  <r>
    <s v="24-02-00"/>
    <s v="INSTITUTO NACIONAL DE VÍAS"/>
    <x v="2"/>
    <x v="0"/>
    <x v="0"/>
    <s v="01"/>
    <s v="03"/>
    <m/>
    <m/>
    <m/>
    <m/>
    <m/>
    <s v="Nación"/>
    <s v="10"/>
    <s v="CSF"/>
    <s v="REMUNERACIONES NO CONSTITUTIVAS DE FACTOR SALARIAL"/>
    <n v="6519478000"/>
    <n v="0"/>
    <n v="0"/>
    <n v="6519478000"/>
    <n v="0"/>
    <n v="6519478000"/>
    <n v="0"/>
    <n v="4683143017"/>
    <n v="4649188498"/>
    <n v="4649188498"/>
    <n v="4649188498"/>
    <n v="1836334983"/>
    <n v="1870289502"/>
  </r>
  <r>
    <s v="24-02-00"/>
    <s v="INSTITUTO NACIONAL DE VÍAS"/>
    <x v="3"/>
    <x v="0"/>
    <x v="1"/>
    <m/>
    <m/>
    <m/>
    <m/>
    <m/>
    <m/>
    <m/>
    <s v="Nación"/>
    <s v="10"/>
    <s v="CSF"/>
    <s v="ADQUISICIÓN DE BIENES  Y SERVICIOS"/>
    <n v="25973375000"/>
    <n v="0"/>
    <n v="0"/>
    <n v="25973375000"/>
    <n v="0"/>
    <n v="25721657415.610001"/>
    <n v="251717584.38999999"/>
    <n v="24470918167.98"/>
    <n v="19809708800.490002"/>
    <n v="19755926052.529999"/>
    <n v="19715260667.529999"/>
    <n v="1502456832.0200005"/>
    <n v="6163666199.5099983"/>
  </r>
  <r>
    <s v="24-02-00"/>
    <s v="INSTITUTO NACIONAL DE VÍAS"/>
    <x v="3"/>
    <x v="0"/>
    <x v="1"/>
    <m/>
    <m/>
    <m/>
    <m/>
    <m/>
    <m/>
    <m/>
    <s v="Propios"/>
    <s v="20"/>
    <s v="CSF"/>
    <s v="ADQUISICIÓN DE BIENES  Y SERVICIOS"/>
    <n v="18157619000"/>
    <n v="0"/>
    <n v="0"/>
    <n v="18157619000"/>
    <n v="0"/>
    <n v="18113520577.990002"/>
    <n v="44098422.009999998"/>
    <n v="17702622349.07"/>
    <n v="14618827240.780001"/>
    <n v="12917218000.780001"/>
    <n v="12917218000.780001"/>
    <n v="454996650.93000031"/>
    <n v="3538791759.2199993"/>
  </r>
  <r>
    <s v="24-02-00"/>
    <s v="INSTITUTO NACIONAL DE VÍAS"/>
    <x v="4"/>
    <x v="0"/>
    <x v="2"/>
    <s v="03"/>
    <s v="01"/>
    <s v="999"/>
    <m/>
    <m/>
    <m/>
    <m/>
    <s v="Nación"/>
    <s v="10"/>
    <s v="CSF"/>
    <s v="OTRAS TRANSFERENCIAS - DISTRIBUCIÓN PREVIO CONCEPTO DGPPN"/>
    <n v="23294513000"/>
    <n v="0"/>
    <n v="0"/>
    <n v="23294513000"/>
    <n v="10878462704"/>
    <n v="12416050296"/>
    <n v="0"/>
    <n v="0"/>
    <n v="0"/>
    <n v="0"/>
    <n v="0"/>
    <n v="12416050296"/>
    <n v="12416050296"/>
  </r>
  <r>
    <s v="24-02-00"/>
    <s v="INSTITUTO NACIONAL DE VÍAS"/>
    <x v="5"/>
    <x v="0"/>
    <x v="2"/>
    <s v="04"/>
    <s v="02"/>
    <s v="012"/>
    <m/>
    <m/>
    <m/>
    <m/>
    <s v="Nación"/>
    <s v="10"/>
    <s v="CSF"/>
    <s v="INCAPACIDADES Y LICENCIAS DE MATERNIDAD Y PATERNIDAD (NO DE PENSIONES)"/>
    <n v="364381000"/>
    <n v="0"/>
    <n v="0"/>
    <n v="364381000"/>
    <n v="0"/>
    <n v="364381000"/>
    <n v="0"/>
    <n v="197004343"/>
    <n v="97412362"/>
    <n v="97412362"/>
    <n v="97412362"/>
    <n v="167376657"/>
    <n v="266968638"/>
  </r>
  <r>
    <s v="24-02-00"/>
    <s v="INSTITUTO NACIONAL DE VÍAS"/>
    <x v="6"/>
    <x v="0"/>
    <x v="2"/>
    <s v="04"/>
    <s v="02"/>
    <s v="021"/>
    <m/>
    <m/>
    <m/>
    <m/>
    <s v="Nación"/>
    <s v="10"/>
    <s v="CSF"/>
    <s v="SERVICIOS MÉDICOS CONVENCIONALES (NO DE PENSIONES)"/>
    <n v="359800000"/>
    <n v="0"/>
    <n v="0"/>
    <n v="359800000"/>
    <n v="0"/>
    <n v="359800000"/>
    <n v="0"/>
    <n v="0"/>
    <n v="0"/>
    <n v="0"/>
    <n v="0"/>
    <n v="359800000"/>
    <n v="359800000"/>
  </r>
  <r>
    <s v="24-02-00"/>
    <s v="INSTITUTO NACIONAL DE VÍAS"/>
    <x v="7"/>
    <x v="0"/>
    <x v="2"/>
    <s v="10"/>
    <m/>
    <m/>
    <m/>
    <m/>
    <m/>
    <m/>
    <s v="Propios"/>
    <s v="20"/>
    <s v="CSF"/>
    <s v="SENTENCIAS Y CONCILIACIONES"/>
    <n v="23504587000"/>
    <n v="0"/>
    <n v="0"/>
    <n v="23504587000"/>
    <n v="0"/>
    <n v="23504587000"/>
    <n v="0"/>
    <n v="13630709839.940001"/>
    <n v="13630709739.940001"/>
    <n v="13630709739.940001"/>
    <n v="13630709739.940001"/>
    <n v="9873877160.0599995"/>
    <n v="9873877260.0599995"/>
  </r>
  <r>
    <s v="24-02-00"/>
    <s v="INSTITUTO NACIONAL DE VÍAS"/>
    <x v="8"/>
    <x v="0"/>
    <x v="3"/>
    <s v="01"/>
    <m/>
    <m/>
    <m/>
    <m/>
    <m/>
    <m/>
    <s v="Propios"/>
    <s v="20"/>
    <s v="CSF"/>
    <s v="IMPUESTOS"/>
    <n v="27295000000"/>
    <n v="0"/>
    <n v="0"/>
    <n v="27295000000"/>
    <n v="0"/>
    <n v="20053000000"/>
    <n v="7242000000"/>
    <n v="14200048730.99"/>
    <n v="14190710615.459999"/>
    <n v="14136893942.459999"/>
    <n v="14136842202.459999"/>
    <n v="13094951269.01"/>
    <n v="13104289384.540001"/>
  </r>
  <r>
    <s v="24-02-00"/>
    <s v="INSTITUTO NACIONAL DE VÍAS"/>
    <x v="9"/>
    <x v="0"/>
    <x v="3"/>
    <s v="03"/>
    <m/>
    <m/>
    <m/>
    <m/>
    <m/>
    <m/>
    <s v="Nación"/>
    <s v="10"/>
    <s v="CSF"/>
    <s v="TASAS Y DERECHOS ADMINISTRATIVOS"/>
    <n v="1545000"/>
    <n v="0"/>
    <n v="0"/>
    <n v="1545000"/>
    <n v="0"/>
    <n v="0"/>
    <n v="1545000"/>
    <n v="0"/>
    <n v="0"/>
    <n v="0"/>
    <n v="0"/>
    <n v="1545000"/>
    <n v="1545000"/>
  </r>
  <r>
    <s v="24-02-00"/>
    <s v="INSTITUTO NACIONAL DE VÍAS"/>
    <x v="10"/>
    <x v="0"/>
    <x v="3"/>
    <s v="04"/>
    <s v="01"/>
    <m/>
    <m/>
    <m/>
    <m/>
    <m/>
    <s v="Nación"/>
    <s v="11"/>
    <s v="SSF"/>
    <s v="CUOTA DE FISCALIZACIÓN Y AUDITAJE"/>
    <n v="12106676000"/>
    <n v="0"/>
    <n v="0"/>
    <n v="12106676000"/>
    <n v="0"/>
    <n v="11790526147"/>
    <n v="316149853"/>
    <n v="11790526147"/>
    <n v="11790526147"/>
    <n v="11790526147"/>
    <n v="11790526147"/>
    <n v="316149853"/>
    <n v="316149853"/>
  </r>
  <r>
    <s v="24-02-00"/>
    <s v="INSTITUTO NACIONAL DE VÍAS"/>
    <x v="11"/>
    <x v="0"/>
    <x v="3"/>
    <s v="04"/>
    <s v="04"/>
    <m/>
    <m/>
    <m/>
    <m/>
    <m/>
    <s v="Nación"/>
    <s v="10"/>
    <s v="CSF"/>
    <s v="CONTRIBUCIÓN DE VALORIZACIÓN MUNICIPAL"/>
    <n v="3182700000"/>
    <n v="0"/>
    <n v="0"/>
    <n v="3182700000"/>
    <n v="0"/>
    <n v="1090000000"/>
    <n v="2092700000"/>
    <n v="8965947"/>
    <n v="8965947"/>
    <n v="8965947"/>
    <n v="8965947"/>
    <n v="3173734053"/>
    <n v="3173734053"/>
  </r>
  <r>
    <s v="24-02-00"/>
    <s v="INSTITUTO NACIONAL DE VÍAS"/>
    <x v="12"/>
    <x v="0"/>
    <x v="3"/>
    <s v="05"/>
    <m/>
    <m/>
    <m/>
    <m/>
    <m/>
    <m/>
    <s v="Nación"/>
    <s v="10"/>
    <s v="CSF"/>
    <s v="MULTAS, SANCIONES E INTERESES DE MORA"/>
    <n v="2740000"/>
    <n v="0"/>
    <n v="0"/>
    <n v="2740000"/>
    <n v="0"/>
    <n v="0"/>
    <n v="2740000"/>
    <n v="0"/>
    <n v="0"/>
    <n v="0"/>
    <n v="0"/>
    <n v="2740000"/>
    <n v="2740000"/>
  </r>
  <r>
    <s v="24-02-00"/>
    <s v="INSTITUTO NACIONAL DE VÍAS"/>
    <x v="13"/>
    <x v="1"/>
    <x v="4"/>
    <s v="01"/>
    <s v="02"/>
    <m/>
    <m/>
    <m/>
    <m/>
    <m/>
    <s v="Nación"/>
    <s v="11"/>
    <s v="SSF"/>
    <s v="PRÉSTAMOS"/>
    <n v="2456712528"/>
    <n v="0"/>
    <n v="0"/>
    <n v="2456712528"/>
    <n v="0"/>
    <n v="0"/>
    <n v="2456712528"/>
    <n v="0"/>
    <n v="0"/>
    <n v="0"/>
    <n v="0"/>
    <n v="2456712528"/>
    <n v="2456712528"/>
  </r>
  <r>
    <s v="24-02-00"/>
    <s v="INSTITUTO NACIONAL DE VÍAS"/>
    <x v="14"/>
    <x v="1"/>
    <x v="4"/>
    <s v="01"/>
    <s v="03"/>
    <m/>
    <m/>
    <m/>
    <m/>
    <m/>
    <s v="Nación"/>
    <s v="11"/>
    <s v="SSF"/>
    <s v="OTRAS CUENTAS POR PAGAR"/>
    <n v="103608016064"/>
    <n v="0"/>
    <n v="0"/>
    <n v="103608016064"/>
    <n v="0"/>
    <n v="0"/>
    <n v="103608016064"/>
    <n v="0"/>
    <n v="0"/>
    <n v="0"/>
    <n v="0"/>
    <n v="103608016064"/>
    <n v="103608016064"/>
  </r>
  <r>
    <s v="24-02-00"/>
    <s v="INSTITUTO NACIONAL DE VÍAS"/>
    <x v="15"/>
    <x v="1"/>
    <x v="4"/>
    <s v="04"/>
    <s v="01"/>
    <m/>
    <m/>
    <m/>
    <m/>
    <m/>
    <s v="Nación"/>
    <s v="11"/>
    <s v="CSF"/>
    <s v="APORTES AL FONDO DE CONTINGENCIAS"/>
    <n v="7180894695"/>
    <n v="0"/>
    <n v="0"/>
    <n v="7180894695"/>
    <n v="0"/>
    <n v="0"/>
    <n v="7180894695"/>
    <n v="0"/>
    <n v="0"/>
    <n v="0"/>
    <n v="0"/>
    <n v="7180894695"/>
    <n v="7180894695"/>
  </r>
  <r>
    <s v="24-02-00"/>
    <s v="INSTITUTO NACIONAL DE VÍAS"/>
    <x v="16"/>
    <x v="2"/>
    <x v="5"/>
    <s v="0600"/>
    <s v="41"/>
    <m/>
    <m/>
    <m/>
    <m/>
    <m/>
    <s v="Nación"/>
    <s v="13"/>
    <s v="CSF"/>
    <s v="MEJORAMIENTO Y MANTENIMIENTO CARRETERA SANTA FE DE BOGOTÁ - CHIQUINQUIRÁ- BUCARAMANGA- SAN ALBERTO DE LA TRONCAL CENTRAL.   CUNDINAMARCA, BOYACÁ, SANTANDER, NORTE DE SANTANDER"/>
    <n v="70000000000"/>
    <n v="0"/>
    <n v="0"/>
    <n v="70000000000"/>
    <n v="0"/>
    <n v="70000000000"/>
    <n v="0"/>
    <n v="70000000000"/>
    <n v="49839375623"/>
    <n v="49839375623"/>
    <n v="49839375623"/>
    <n v="0"/>
    <n v="20160624377"/>
  </r>
  <r>
    <s v="24-02-00"/>
    <s v="INSTITUTO NACIONAL DE VÍAS"/>
    <x v="16"/>
    <x v="2"/>
    <x v="5"/>
    <s v="0600"/>
    <s v="41"/>
    <m/>
    <m/>
    <m/>
    <m/>
    <m/>
    <s v="Propios"/>
    <s v="20"/>
    <s v="CSF"/>
    <s v="MEJORAMIENTO Y MANTENIMIENTO CARRETERA SANTA FE DE BOGOTÁ - CHIQUINQUIRÁ- BUCARAMANGA- SAN ALBERTO DE LA TRONCAL CENTRAL.   CUNDINAMARCA, BOYACÁ, SANTANDER, NORTE DE SANTANDER"/>
    <n v="162640000000"/>
    <n v="0"/>
    <n v="0"/>
    <n v="162640000000"/>
    <n v="0"/>
    <n v="157416687829.32999"/>
    <n v="5223312170.6700001"/>
    <n v="157373110328.45001"/>
    <n v="32656994585.330002"/>
    <n v="24554270222.549999"/>
    <n v="24554270222.549999"/>
    <n v="5266889671.5499878"/>
    <n v="129983005414.67"/>
  </r>
  <r>
    <s v="24-02-00"/>
    <s v="INSTITUTO NACIONAL DE VÍAS"/>
    <x v="17"/>
    <x v="2"/>
    <x v="5"/>
    <s v="0600"/>
    <s v="70"/>
    <m/>
    <m/>
    <m/>
    <m/>
    <m/>
    <s v="Propios"/>
    <s v="20"/>
    <s v="CSF"/>
    <s v="CONSTRUCCIÓN , MEJORAMIENTO Y MANTENIMIENTO DE LA VÍA PUERTO SALGAR - PUERTO ARAUJO - LA LIZAMA - SAN ALBERTO - SAN ROQUE DE LA TRONCAL DEL MAGDALENA.  CUNDINAMARCA, BOYACÁ, SANTANDER, NORTE DE SANTANDER, CESAR"/>
    <n v="41227000000"/>
    <n v="0"/>
    <n v="0"/>
    <n v="41227000000"/>
    <n v="0"/>
    <n v="40108881451.660004"/>
    <n v="1118118548.3399999"/>
    <n v="39861231805.290001"/>
    <n v="27299386895.98"/>
    <n v="27299386895.98"/>
    <n v="27297833295.98"/>
    <n v="1365768194.7099991"/>
    <n v="13927613104.02"/>
  </r>
  <r>
    <s v="24-02-00"/>
    <s v="INSTITUTO NACIONAL DE VÍAS"/>
    <x v="18"/>
    <x v="2"/>
    <x v="5"/>
    <s v="0600"/>
    <s v="71"/>
    <m/>
    <m/>
    <m/>
    <m/>
    <m/>
    <s v="Nación"/>
    <s v="13"/>
    <s v="CSF"/>
    <s v="MEJORAMIENTO Y MANTENIMIENTO DE LA CARRETERA CUCUTA - SARDINATA - OCAÑA - AGUACLARA Y ACCESOS.  CESAR, NORTE DE SANTANDER"/>
    <n v="10000000000"/>
    <n v="0"/>
    <n v="0"/>
    <n v="10000000000"/>
    <n v="0"/>
    <n v="9999998338"/>
    <n v="1662"/>
    <n v="9999998338"/>
    <n v="173067716"/>
    <n v="173067716"/>
    <n v="173067716"/>
    <n v="1662"/>
    <n v="9826932284"/>
  </r>
  <r>
    <s v="24-02-00"/>
    <s v="INSTITUTO NACIONAL DE VÍAS"/>
    <x v="18"/>
    <x v="2"/>
    <x v="5"/>
    <s v="0600"/>
    <s v="71"/>
    <m/>
    <m/>
    <m/>
    <m/>
    <m/>
    <s v="Propios"/>
    <s v="20"/>
    <s v="CSF"/>
    <s v="MEJORAMIENTO Y MANTENIMIENTO DE LA CARRETERA CUCUTA - SARDINATA - OCAÑA - AGUACLARA Y ACCESOS.  CESAR, NORTE DE SANTANDER"/>
    <n v="12000000000"/>
    <n v="0"/>
    <n v="0"/>
    <n v="12000000000"/>
    <n v="0"/>
    <n v="8021193999"/>
    <n v="3978806001"/>
    <n v="5511839334"/>
    <n v="693159643.67999995"/>
    <n v="693159643.67999995"/>
    <n v="693159643.67999995"/>
    <n v="6488160666"/>
    <n v="11306840356.32"/>
  </r>
  <r>
    <s v="24-02-00"/>
    <s v="INSTITUTO NACIONAL DE VÍAS"/>
    <x v="19"/>
    <x v="2"/>
    <x v="5"/>
    <s v="0600"/>
    <s v="72"/>
    <m/>
    <m/>
    <m/>
    <m/>
    <m/>
    <s v="Nación"/>
    <s v="11"/>
    <s v="CSF"/>
    <s v="MEJORAMIENTO Y MANTENIMIENTO TRIBUGÁ-MEDELLÍN-PUERTO BERRIO-CRUCE RUTA 45-BARRANCABERMEJA-BUCARAMANGA-PAMPLONA-ARAUCA.   CHOCÓ, ANTIOQUIA, SANTANDER, NORTE DE SANTANDER, ARAUCA"/>
    <n v="74709786757"/>
    <n v="0"/>
    <n v="0"/>
    <n v="74709786757"/>
    <n v="0"/>
    <n v="74709786757"/>
    <n v="0"/>
    <n v="74709786757"/>
    <n v="60700000000"/>
    <n v="60700000000"/>
    <n v="60700000000"/>
    <n v="0"/>
    <n v="14009786757"/>
  </r>
  <r>
    <s v="24-02-00"/>
    <s v="INSTITUTO NACIONAL DE VÍAS"/>
    <x v="19"/>
    <x v="2"/>
    <x v="5"/>
    <s v="0600"/>
    <s v="72"/>
    <m/>
    <m/>
    <m/>
    <m/>
    <m/>
    <s v="Nación"/>
    <s v="13"/>
    <s v="CSF"/>
    <s v="MEJORAMIENTO Y MANTENIMIENTO TRIBUGÁ-MEDELLÍN-PUERTO BERRIO-CRUCE RUTA 45-BARRANCABERMEJA-BUCARAMANGA-PAMPLONA-ARAUCA.   CHOCÓ, ANTIOQUIA, SANTANDER, NORTE DE SANTANDER, ARAUCA"/>
    <n v="192290213243"/>
    <n v="0"/>
    <n v="0"/>
    <n v="192290213243"/>
    <n v="0"/>
    <n v="192290213243"/>
    <n v="0"/>
    <n v="191862308544"/>
    <n v="103439284403.27"/>
    <n v="103080235171.27"/>
    <n v="102871899034.23"/>
    <n v="427904699"/>
    <n v="88850928839.729996"/>
  </r>
  <r>
    <s v="24-02-00"/>
    <s v="INSTITUTO NACIONAL DE VÍAS"/>
    <x v="19"/>
    <x v="2"/>
    <x v="5"/>
    <s v="0600"/>
    <s v="72"/>
    <m/>
    <m/>
    <m/>
    <m/>
    <m/>
    <s v="Propios"/>
    <s v="20"/>
    <s v="CSF"/>
    <s v="MEJORAMIENTO Y MANTENIMIENTO TRIBUGÁ-MEDELLÍN-PUERTO BERRIO-CRUCE RUTA 45-BARRANCABERMEJA-BUCARAMANGA-PAMPLONA-ARAUCA.   CHOCÓ, ANTIOQUIA, SANTANDER, NORTE DE SANTANDER, ARAUCA"/>
    <n v="60000000000"/>
    <n v="0"/>
    <n v="0"/>
    <n v="60000000000"/>
    <n v="0"/>
    <n v="55995000000"/>
    <n v="4005000000"/>
    <n v="44962281874.339996"/>
    <n v="2066139587.79"/>
    <n v="2066139587.79"/>
    <n v="2064175193.79"/>
    <n v="15037718125.660004"/>
    <n v="57933860412.209999"/>
  </r>
  <r>
    <s v="24-02-00"/>
    <s v="INSTITUTO NACIONAL DE VÍAS"/>
    <x v="20"/>
    <x v="2"/>
    <x v="5"/>
    <s v="0600"/>
    <s v="73"/>
    <m/>
    <m/>
    <m/>
    <m/>
    <m/>
    <s v="Nación"/>
    <s v="13"/>
    <s v="CSF"/>
    <s v="MEJORAMIENTO , MANTENIMIENTO DE LA CARRETERA PUERTO REY - MONTERÍA - CERETÉ - LA YE - EL VIAJANO - GUAYEPO - MAJAGUAL DE LA TRANSVERSAL PUERTO REY - MONTERÍA - TIBÚ. DEPARTAMENTOS   CÓRDOBA, SUCRE"/>
    <n v="10000000000"/>
    <n v="0"/>
    <n v="0"/>
    <n v="10000000000"/>
    <n v="0"/>
    <n v="8611413800.6499996"/>
    <n v="1388586199.3499999"/>
    <n v="2628966654.6500001"/>
    <n v="929712178.54999995"/>
    <n v="929712178.54999995"/>
    <n v="929712178.54999995"/>
    <n v="7371033345.3500004"/>
    <n v="9070287821.4500008"/>
  </r>
  <r>
    <s v="24-02-00"/>
    <s v="INSTITUTO NACIONAL DE VÍAS"/>
    <x v="20"/>
    <x v="2"/>
    <x v="5"/>
    <s v="0600"/>
    <s v="73"/>
    <m/>
    <m/>
    <m/>
    <m/>
    <m/>
    <s v="Propios"/>
    <s v="20"/>
    <s v="CSF"/>
    <s v="MEJORAMIENTO , MANTENIMIENTO DE LA CARRETERA PUERTO REY - MONTERÍA - CERETÉ - LA YE - EL VIAJANO - GUAYEPO - MAJAGUAL DE LA TRANSVERSAL PUERTO REY - MONTERÍA - TIBÚ. DEPARTAMENTOS   CÓRDOBA, SUCRE"/>
    <n v="10000000000"/>
    <n v="0"/>
    <n v="0"/>
    <n v="10000000000"/>
    <n v="0"/>
    <n v="10000000000"/>
    <n v="0"/>
    <n v="10000000000"/>
    <n v="4086692938"/>
    <n v="2769247337"/>
    <n v="2769247337"/>
    <n v="0"/>
    <n v="5913307062"/>
  </r>
  <r>
    <s v="24-02-00"/>
    <s v="INSTITUTO NACIONAL DE VÍAS"/>
    <x v="21"/>
    <x v="2"/>
    <x v="5"/>
    <s v="0600"/>
    <s v="74"/>
    <m/>
    <m/>
    <m/>
    <m/>
    <m/>
    <s v="Nación"/>
    <s v="11"/>
    <s v="CSF"/>
    <s v="MEJORAMIENTO  Y MANTENIMIENTO CARRETERA PUERTO BOYACÁ - CHIQUINQUIRÁ - VILLA DE LEYVA - TUNJA - RAMIRIQUI - MIRAFLORES - MONTERREY.  BOYACÁ, CASANARE"/>
    <n v="25000000000"/>
    <n v="0"/>
    <n v="0"/>
    <n v="25000000000"/>
    <n v="0"/>
    <n v="24999658662"/>
    <n v="341338"/>
    <n v="24999658662"/>
    <n v="6787325652"/>
    <n v="6566869390"/>
    <n v="6566869390"/>
    <n v="341338"/>
    <n v="18212674348"/>
  </r>
  <r>
    <s v="24-02-00"/>
    <s v="INSTITUTO NACIONAL DE VÍAS"/>
    <x v="21"/>
    <x v="2"/>
    <x v="5"/>
    <s v="0600"/>
    <s v="74"/>
    <m/>
    <m/>
    <m/>
    <m/>
    <m/>
    <s v="Propios"/>
    <s v="20"/>
    <s v="CSF"/>
    <s v="MEJORAMIENTO  Y MANTENIMIENTO CARRETERA PUERTO BOYACÁ - CHIQUINQUIRÁ - VILLA DE LEYVA - TUNJA - RAMIRIQUI - MIRAFLORES - MONTERREY.  BOYACÁ, CASANARE"/>
    <n v="20000000000"/>
    <n v="0"/>
    <n v="0"/>
    <n v="20000000000"/>
    <n v="0"/>
    <n v="19272000000"/>
    <n v="728000000"/>
    <n v="19272000000"/>
    <n v="0"/>
    <n v="0"/>
    <n v="0"/>
    <n v="728000000"/>
    <n v="20000000000"/>
  </r>
  <r>
    <s v="24-02-00"/>
    <s v="INSTITUTO NACIONAL DE VÍAS"/>
    <x v="22"/>
    <x v="2"/>
    <x v="5"/>
    <s v="0600"/>
    <s v="75"/>
    <m/>
    <m/>
    <m/>
    <m/>
    <m/>
    <s v="Nación"/>
    <s v="11"/>
    <s v="CSF"/>
    <s v="MEJORAMIENTO Y MANTENIMIENTO CARRETERA LAS ANIMAS-SANTA CECILIA-PUEBLO RICO-FRESNO-BOGOTA. TRANSVERSAL LAS ANIMAS-BOGOTÁ.   CHOCÓ, RISARALDA, CALDAS, TOLIMA, CUNDINAMARCA"/>
    <n v="155000000000"/>
    <n v="0"/>
    <n v="0"/>
    <n v="155000000000"/>
    <n v="0"/>
    <n v="154967324622"/>
    <n v="32675378"/>
    <n v="154967324622"/>
    <n v="65127480580.459999"/>
    <n v="65015176628.599998"/>
    <n v="65015176628.599998"/>
    <n v="32675378"/>
    <n v="89872519419.540009"/>
  </r>
  <r>
    <s v="24-02-00"/>
    <s v="INSTITUTO NACIONAL DE VÍAS"/>
    <x v="22"/>
    <x v="2"/>
    <x v="5"/>
    <s v="0600"/>
    <s v="75"/>
    <m/>
    <m/>
    <m/>
    <m/>
    <m/>
    <s v="Propios"/>
    <s v="20"/>
    <s v="CSF"/>
    <s v="MEJORAMIENTO Y MANTENIMIENTO CARRETERA LAS ANIMAS-SANTA CECILIA-PUEBLO RICO-FRESNO-BOGOTA. TRANSVERSAL LAS ANIMAS-BOGOTÁ.   CHOCÓ, RISARALDA, CALDAS, TOLIMA, CUNDINAMARCA"/>
    <n v="41000000000"/>
    <n v="0"/>
    <n v="0"/>
    <n v="41000000000"/>
    <n v="0"/>
    <n v="30111638670.990002"/>
    <n v="10888361329.01"/>
    <n v="28951522193.040001"/>
    <n v="2217906910.6900001"/>
    <n v="2217906910.6900001"/>
    <n v="2215396703.6900001"/>
    <n v="12048477806.959999"/>
    <n v="38782093089.309998"/>
  </r>
  <r>
    <s v="24-02-00"/>
    <s v="INSTITUTO NACIONAL DE VÍAS"/>
    <x v="23"/>
    <x v="2"/>
    <x v="5"/>
    <s v="0600"/>
    <s v="76"/>
    <m/>
    <m/>
    <m/>
    <m/>
    <m/>
    <s v="Propios"/>
    <s v="20"/>
    <s v="CSF"/>
    <s v="MEJORAMIENTO Y MANTENIMIENTO DE LA CARRETERA PUENTE SAN MIGUEL - ESPINAL DE LA TRONCAL DEL MAGDALENA. DEPARTAMENTOS  PUTUMAYO, CAUCA, HUILA, TOLIMA"/>
    <n v="10000000000"/>
    <n v="0"/>
    <n v="0"/>
    <n v="10000000000"/>
    <n v="0"/>
    <n v="9947159000"/>
    <n v="52841000"/>
    <n v="9602473797"/>
    <n v="1284459161"/>
    <n v="1284459161"/>
    <n v="1284459161"/>
    <n v="397526203"/>
    <n v="8715540839"/>
  </r>
  <r>
    <s v="24-02-00"/>
    <s v="INSTITUTO NACIONAL DE VÍAS"/>
    <x v="24"/>
    <x v="2"/>
    <x v="5"/>
    <s v="0600"/>
    <s v="77"/>
    <m/>
    <m/>
    <m/>
    <m/>
    <m/>
    <s v="Nación"/>
    <s v="11"/>
    <s v="CSF"/>
    <s v="MEJORAMIENTO Y  MANTENIMIENTO DE LA CARRETERA  LOS CUROS - MALAGA.  SANTANDER"/>
    <n v="40000000000"/>
    <n v="0"/>
    <n v="0"/>
    <n v="40000000000"/>
    <n v="0"/>
    <n v="40000000000"/>
    <n v="0"/>
    <n v="40000000000"/>
    <n v="22182791495"/>
    <n v="22182791495"/>
    <n v="22182791495"/>
    <n v="0"/>
    <n v="17817208505"/>
  </r>
  <r>
    <s v="24-02-00"/>
    <s v="INSTITUTO NACIONAL DE VÍAS"/>
    <x v="24"/>
    <x v="2"/>
    <x v="5"/>
    <s v="0600"/>
    <s v="77"/>
    <m/>
    <m/>
    <m/>
    <m/>
    <m/>
    <s v="Propios"/>
    <s v="20"/>
    <s v="CSF"/>
    <s v="MEJORAMIENTO Y  MANTENIMIENTO DE LA CARRETERA  LOS CUROS - MALAGA.  SANTANDER"/>
    <n v="1000000000"/>
    <n v="0"/>
    <n v="0"/>
    <n v="1000000000"/>
    <n v="0"/>
    <n v="1000000000"/>
    <n v="0"/>
    <n v="1000000000"/>
    <n v="0"/>
    <n v="0"/>
    <n v="0"/>
    <n v="0"/>
    <n v="1000000000"/>
  </r>
  <r>
    <s v="24-02-00"/>
    <s v="INSTITUTO NACIONAL DE VÍAS"/>
    <x v="25"/>
    <x v="2"/>
    <x v="5"/>
    <s v="0600"/>
    <s v="78"/>
    <m/>
    <m/>
    <m/>
    <m/>
    <m/>
    <s v="Propios"/>
    <s v="20"/>
    <s v="CSF"/>
    <s v="CONSTRUCCIÓN , MEJORAMIENTO Y MANTENIMIENTO DE LA CARRETERA CALI - LOBOGUERRERO DE LOS ACCESOS A CALI.  VALLE DEL CAUCA"/>
    <n v="5000000000"/>
    <n v="0"/>
    <n v="0"/>
    <n v="5000000000"/>
    <n v="0"/>
    <n v="5000000000"/>
    <n v="0"/>
    <n v="984377973"/>
    <n v="804165303"/>
    <n v="804165303"/>
    <n v="804165303"/>
    <n v="4015622027"/>
    <n v="4195834697"/>
  </r>
  <r>
    <s v="24-02-00"/>
    <s v="INSTITUTO NACIONAL DE VÍAS"/>
    <x v="26"/>
    <x v="2"/>
    <x v="5"/>
    <s v="0600"/>
    <s v="79"/>
    <m/>
    <m/>
    <m/>
    <m/>
    <m/>
    <s v="Propios"/>
    <s v="20"/>
    <s v="CSF"/>
    <s v="ADMINISTRACIÓN , RECAUDO Y CONTROL DE LA TASA DE PEAJE.  NACIONAL"/>
    <n v="2000000000"/>
    <n v="0"/>
    <n v="0"/>
    <n v="2000000000"/>
    <n v="0"/>
    <n v="1991400000"/>
    <n v="8600000"/>
    <n v="1625017001.3299999"/>
    <n v="1060263511.59"/>
    <n v="1060263511.59"/>
    <n v="1057970711.59"/>
    <n v="374982998.67000008"/>
    <n v="939736488.40999997"/>
  </r>
  <r>
    <s v="24-02-00"/>
    <s v="INSTITUTO NACIONAL DE VÍAS"/>
    <x v="27"/>
    <x v="2"/>
    <x v="5"/>
    <s v="0600"/>
    <s v="80"/>
    <m/>
    <m/>
    <m/>
    <m/>
    <m/>
    <s v="Nación"/>
    <s v="11"/>
    <s v="CSF"/>
    <s v="CONSTRUCCIÓN , MEJORAMIENTO Y MANTENIMIENTO DE LA CARRETERA ALTAMIRA - FLORENCIA.  HUILA, CAQUETÁ"/>
    <n v="25000000000"/>
    <n v="0"/>
    <n v="0"/>
    <n v="25000000000"/>
    <n v="0"/>
    <n v="25000000000"/>
    <n v="0"/>
    <n v="25000000000"/>
    <n v="0"/>
    <n v="0"/>
    <n v="0"/>
    <n v="0"/>
    <n v="25000000000"/>
  </r>
  <r>
    <s v="24-02-00"/>
    <s v="INSTITUTO NACIONAL DE VÍAS"/>
    <x v="27"/>
    <x v="2"/>
    <x v="5"/>
    <s v="0600"/>
    <s v="80"/>
    <m/>
    <m/>
    <m/>
    <m/>
    <m/>
    <s v="Propios"/>
    <s v="20"/>
    <s v="CSF"/>
    <s v="CONSTRUCCIÓN , MEJORAMIENTO Y MANTENIMIENTO DE LA CARRETERA ALTAMIRA - FLORENCIA.  HUILA, CAQUETÁ"/>
    <n v="10000000000"/>
    <n v="0"/>
    <n v="0"/>
    <n v="10000000000"/>
    <n v="0"/>
    <n v="10000000000"/>
    <n v="0"/>
    <n v="4170597335"/>
    <n v="1578836049"/>
    <n v="449950090"/>
    <n v="449950090"/>
    <n v="5829402665"/>
    <n v="8421163951"/>
  </r>
  <r>
    <s v="24-02-00"/>
    <s v="INSTITUTO NACIONAL DE VÍAS"/>
    <x v="28"/>
    <x v="2"/>
    <x v="5"/>
    <s v="0600"/>
    <s v="81"/>
    <m/>
    <m/>
    <m/>
    <m/>
    <m/>
    <s v="Propios"/>
    <s v="20"/>
    <s v="CSF"/>
    <s v="CONSTRUCCIÓN , MEJORAMIENTO Y MANTENIMIENTO DE LA VARIANTE CALARCÁ - CIRCASIA.   QUINDIO"/>
    <n v="3000000000"/>
    <n v="0"/>
    <n v="0"/>
    <n v="3000000000"/>
    <n v="0"/>
    <n v="3000000000"/>
    <n v="0"/>
    <n v="2727000000"/>
    <n v="0"/>
    <n v="0"/>
    <n v="0"/>
    <n v="273000000"/>
    <n v="3000000000"/>
  </r>
  <r>
    <s v="24-02-00"/>
    <s v="INSTITUTO NACIONAL DE VÍAS"/>
    <x v="29"/>
    <x v="2"/>
    <x v="5"/>
    <s v="0600"/>
    <s v="82"/>
    <m/>
    <m/>
    <m/>
    <m/>
    <m/>
    <s v="Propios"/>
    <s v="20"/>
    <s v="CSF"/>
    <s v="CONSTRUCCIÓN , MEJORAMIENTO Y MANTENIMIENTO DE LA CARRETERA SABANETA – COVEÑAS.  SUCRE - CORDOBA"/>
    <n v="10000000000"/>
    <n v="0"/>
    <n v="0"/>
    <n v="10000000000"/>
    <n v="0"/>
    <n v="9622782703"/>
    <n v="377217297"/>
    <n v="9622782703"/>
    <n v="2814351943"/>
    <n v="2814351943"/>
    <n v="2814351943"/>
    <n v="377217297"/>
    <n v="7185648057"/>
  </r>
  <r>
    <s v="24-02-00"/>
    <s v="INSTITUTO NACIONAL DE VÍAS"/>
    <x v="30"/>
    <x v="2"/>
    <x v="5"/>
    <s v="0600"/>
    <s v="83"/>
    <m/>
    <m/>
    <m/>
    <m/>
    <m/>
    <s v="Propios"/>
    <s v="20"/>
    <s v="CSF"/>
    <s v="MEJORAMIENTO Y MANTENIMIENTO CARRETERA SAN  GIL - BARICHARA - GUANE.  SANTANDER"/>
    <n v="2000000000"/>
    <n v="0"/>
    <n v="0"/>
    <n v="2000000000"/>
    <n v="0"/>
    <n v="0"/>
    <n v="2000000000"/>
    <n v="0"/>
    <n v="0"/>
    <n v="0"/>
    <n v="0"/>
    <n v="2000000000"/>
    <n v="2000000000"/>
  </r>
  <r>
    <s v="24-02-00"/>
    <s v="INSTITUTO NACIONAL DE VÍAS"/>
    <x v="31"/>
    <x v="2"/>
    <x v="5"/>
    <s v="0600"/>
    <s v="84"/>
    <m/>
    <m/>
    <m/>
    <m/>
    <m/>
    <s v="Propios"/>
    <s v="20"/>
    <s v="CSF"/>
    <s v="CONSTRUCCIÓN , MEJORAMIENTO, MANTENIMIENTO Y REHABILITACIÓN DE LA VÍA SANTANA - LA GLORIA DEL ACCESO TRANSVERSAL CARMEN - BOSCONIA DEL DEPARTAMENTO DEL  MAGDALENA"/>
    <n v="500000000"/>
    <n v="0"/>
    <n v="0"/>
    <n v="500000000"/>
    <n v="0"/>
    <n v="0"/>
    <n v="500000000"/>
    <n v="0"/>
    <n v="0"/>
    <n v="0"/>
    <n v="0"/>
    <n v="500000000"/>
    <n v="500000000"/>
  </r>
  <r>
    <s v="24-02-00"/>
    <s v="INSTITUTO NACIONAL DE VÍAS"/>
    <x v="32"/>
    <x v="2"/>
    <x v="5"/>
    <s v="0600"/>
    <s v="85"/>
    <m/>
    <m/>
    <m/>
    <m/>
    <m/>
    <s v="Nación"/>
    <s v="11"/>
    <s v="CSF"/>
    <s v="CONSTRUCCIÓN , MEJORAMIENTO Y MANTENIMIENTO DE LA CARRETERA SAN ROQUE - LA PAZ - SAN JUAN DEL CESAR - BUENAVISTA Y VALLEDUPAR - LA PAZ. TRONCAL DEL CARBÓN.  CESAR, LA GUAJIRA"/>
    <n v="73000000000"/>
    <n v="0"/>
    <n v="0"/>
    <n v="73000000000"/>
    <n v="0"/>
    <n v="73000000000"/>
    <n v="0"/>
    <n v="73000000000"/>
    <n v="57763970326.529999"/>
    <n v="57685393236.529999"/>
    <n v="57685393236.529999"/>
    <n v="0"/>
    <n v="15236029673.470001"/>
  </r>
  <r>
    <s v="24-02-00"/>
    <s v="INSTITUTO NACIONAL DE VÍAS"/>
    <x v="32"/>
    <x v="2"/>
    <x v="5"/>
    <s v="0600"/>
    <s v="85"/>
    <m/>
    <m/>
    <m/>
    <m/>
    <m/>
    <s v="Propios"/>
    <s v="20"/>
    <s v="CSF"/>
    <s v="CONSTRUCCIÓN , MEJORAMIENTO Y MANTENIMIENTO DE LA CARRETERA SAN ROQUE - LA PAZ - SAN JUAN DEL CESAR - BUENAVISTA Y VALLEDUPAR - LA PAZ. TRONCAL DEL CARBÓN.  CESAR, LA GUAJIRA"/>
    <n v="25000000000"/>
    <n v="0"/>
    <n v="0"/>
    <n v="25000000000"/>
    <n v="0"/>
    <n v="24960000000"/>
    <n v="40000000"/>
    <n v="19932742708"/>
    <n v="1687681133.3299999"/>
    <n v="1687681133.3299999"/>
    <n v="1687681133.3299999"/>
    <n v="5067257292"/>
    <n v="23312318866.669998"/>
  </r>
  <r>
    <s v="24-02-00"/>
    <s v="INSTITUTO NACIONAL DE VÍAS"/>
    <x v="33"/>
    <x v="2"/>
    <x v="5"/>
    <s v="0600"/>
    <s v="86"/>
    <m/>
    <m/>
    <m/>
    <m/>
    <m/>
    <s v="Nación"/>
    <s v="11"/>
    <s v="CSF"/>
    <s v="CONSTRUCCIÓN , MEJORAMIENTO Y MANTENIMIENTO CARRETERA BOGOTÁ - TUNJA - DUITAMA - SOATA - MÁLAGA - PAMPLONA - CÚCUTA - PUERTO SANTANDER - PUENTE INTERNACIONAL. TRONCAL CENTRAL DEL NORTE Y ALTERNAS.   CUNDINAMARCA, BOYACÁ, SANTANDER, NORTE DE SANTANDE"/>
    <n v="90000000000"/>
    <n v="0"/>
    <n v="0"/>
    <n v="90000000000"/>
    <n v="0"/>
    <n v="90000000000"/>
    <n v="0"/>
    <n v="90000000000"/>
    <n v="52816671236"/>
    <n v="52816671236"/>
    <n v="52816671236"/>
    <n v="0"/>
    <n v="37183328764"/>
  </r>
  <r>
    <s v="24-02-00"/>
    <s v="INSTITUTO NACIONAL DE VÍAS"/>
    <x v="33"/>
    <x v="2"/>
    <x v="5"/>
    <s v="0600"/>
    <s v="86"/>
    <m/>
    <m/>
    <m/>
    <m/>
    <m/>
    <s v="Propios"/>
    <s v="20"/>
    <s v="CSF"/>
    <s v="CONSTRUCCIÓN , MEJORAMIENTO Y MANTENIMIENTO CARRETERA BOGOTÁ - TUNJA - DUITAMA - SOATA - MÁLAGA - PAMPLONA - CÚCUTA - PUERTO SANTANDER - PUENTE INTERNACIONAL. TRONCAL CENTRAL DEL NORTE Y ALTERNAS.   CUNDINAMARCA, BOYACÁ, SANTANDER, NORTE DE SANTANDE"/>
    <n v="105000000000"/>
    <n v="0"/>
    <n v="0"/>
    <n v="105000000000"/>
    <n v="0"/>
    <n v="98844003261"/>
    <n v="6155996739"/>
    <n v="59218661957.699997"/>
    <n v="3939436943.75"/>
    <n v="3939436943.75"/>
    <n v="3934043977.3499999"/>
    <n v="45781338042.300003"/>
    <n v="101060563056.25"/>
  </r>
  <r>
    <s v="24-02-00"/>
    <s v="INSTITUTO NACIONAL DE VÍAS"/>
    <x v="34"/>
    <x v="2"/>
    <x v="5"/>
    <s v="0600"/>
    <s v="88"/>
    <m/>
    <m/>
    <m/>
    <m/>
    <m/>
    <s v="Propios"/>
    <s v="20"/>
    <s v="CSF"/>
    <s v="CONSTRUCCIÓN , MEJORAMIENTO Y MANTENIMIENTO DE LA CARRETERA LA VIRGINIA - APIA, DE LA CONEXIÓN TRONCAL DE OCCIDENTE - TRANSVERSAL LAS ANIMAS-BOGOTÁ  RISARALDA"/>
    <n v="10000000000"/>
    <n v="0"/>
    <n v="0"/>
    <n v="10000000000"/>
    <n v="0"/>
    <n v="69900524"/>
    <n v="9930099476"/>
    <n v="69900524"/>
    <n v="0"/>
    <n v="0"/>
    <n v="0"/>
    <n v="9930099476"/>
    <n v="10000000000"/>
  </r>
  <r>
    <s v="24-02-00"/>
    <s v="INSTITUTO NACIONAL DE VÍAS"/>
    <x v="35"/>
    <x v="2"/>
    <x v="5"/>
    <s v="0600"/>
    <s v="89"/>
    <m/>
    <m/>
    <m/>
    <m/>
    <m/>
    <s v="Propios"/>
    <s v="20"/>
    <s v="CSF"/>
    <s v="CONSTRUCCIÓN , MEJORAMIENTO Y MANTENIMIENTO DE LA CARRETERA GUACHUCAL - IPIALES - EL ESPINO, VÍA ALTERNA AL PUERTO DE TUMACO.  NARIÑO"/>
    <n v="3000000000"/>
    <n v="0"/>
    <n v="0"/>
    <n v="3000000000"/>
    <n v="0"/>
    <n v="0"/>
    <n v="3000000000"/>
    <n v="0"/>
    <n v="0"/>
    <n v="0"/>
    <n v="0"/>
    <n v="3000000000"/>
    <n v="3000000000"/>
  </r>
  <r>
    <s v="24-02-00"/>
    <s v="INSTITUTO NACIONAL DE VÍAS"/>
    <x v="36"/>
    <x v="2"/>
    <x v="5"/>
    <s v="0600"/>
    <s v="90"/>
    <m/>
    <m/>
    <m/>
    <m/>
    <m/>
    <s v="Nación"/>
    <s v="11"/>
    <s v="CSF"/>
    <s v="CONSTRUCCIÓN , MEJORAMIENTO Y MANTENIMIENTO DE LA TRANSVERSAL ROSAS - CONDAGUA.  CAUCA, PUTUMAYO"/>
    <n v="10000000000"/>
    <n v="0"/>
    <n v="0"/>
    <n v="10000000000"/>
    <n v="0"/>
    <n v="10000000000"/>
    <n v="0"/>
    <n v="10000000000"/>
    <n v="8328752365"/>
    <n v="8328752365"/>
    <n v="8328752365"/>
    <n v="0"/>
    <n v="1671247635"/>
  </r>
  <r>
    <s v="24-02-00"/>
    <s v="INSTITUTO NACIONAL DE VÍAS"/>
    <x v="36"/>
    <x v="2"/>
    <x v="5"/>
    <s v="0600"/>
    <s v="90"/>
    <m/>
    <m/>
    <m/>
    <m/>
    <m/>
    <s v="Propios"/>
    <s v="20"/>
    <s v="CSF"/>
    <s v="CONSTRUCCIÓN , MEJORAMIENTO Y MANTENIMIENTO DE LA TRANSVERSAL ROSAS - CONDAGUA.  CAUCA, PUTUMAYO"/>
    <n v="25000000000"/>
    <n v="0"/>
    <n v="0"/>
    <n v="25000000000"/>
    <n v="0"/>
    <n v="25000000000"/>
    <n v="0"/>
    <n v="25000000000"/>
    <n v="2973714084"/>
    <n v="2973714084"/>
    <n v="0"/>
    <n v="0"/>
    <n v="22026285916"/>
  </r>
  <r>
    <s v="24-02-00"/>
    <s v="INSTITUTO NACIONAL DE VÍAS"/>
    <x v="37"/>
    <x v="2"/>
    <x v="5"/>
    <s v="0600"/>
    <s v="91"/>
    <m/>
    <m/>
    <m/>
    <m/>
    <m/>
    <s v="Nación"/>
    <s v="11"/>
    <s v="CSF"/>
    <s v="CONSTRUCCIÓN , MEJORAMIENTO Y MANTENIMIENTO DE LA CARRETERA TURBO-CARTAGENA-BARRANQUILLA-SANTA MARTA-RIOHACHA-PARAGUACHÓN. TRANSVERSAL DEL CARIBE.  CÓRDOBA, ATLÁNTICO, SUCRE, ANTIOQUIA, BOLÍVAR, MAGDALENA, LA GUAJIRA"/>
    <n v="104842000000"/>
    <n v="0"/>
    <n v="0"/>
    <n v="104842000000"/>
    <n v="0"/>
    <n v="101778484599.97"/>
    <n v="3063515400.0300002"/>
    <n v="101680251901.88"/>
    <n v="8463773349.4300003"/>
    <n v="8463773349.4300003"/>
    <n v="8456954332.4300003"/>
    <n v="3161748098.1199951"/>
    <n v="96378226650.570007"/>
  </r>
  <r>
    <s v="24-02-00"/>
    <s v="INSTITUTO NACIONAL DE VÍAS"/>
    <x v="37"/>
    <x v="2"/>
    <x v="5"/>
    <s v="0600"/>
    <s v="91"/>
    <m/>
    <m/>
    <m/>
    <m/>
    <m/>
    <s v="Propios"/>
    <s v="20"/>
    <s v="CSF"/>
    <s v="CONSTRUCCIÓN , MEJORAMIENTO Y MANTENIMIENTO DE LA CARRETERA TURBO-CARTAGENA-BARRANQUILLA-SANTA MARTA-RIOHACHA-PARAGUACHÓN. TRANSVERSAL DEL CARIBE.  CÓRDOBA, ATLÁNTICO, SUCRE, ANTIOQUIA, BOLÍVAR, MAGDALENA, LA GUAJIRA"/>
    <n v="100050000000"/>
    <n v="0"/>
    <n v="0"/>
    <n v="100050000000"/>
    <n v="0"/>
    <n v="95393737626"/>
    <n v="4656262374"/>
    <n v="94293737625.589996"/>
    <n v="1858311557.8900001"/>
    <n v="1858311557.8900001"/>
    <n v="1858311557.8900001"/>
    <n v="5756262374.4100037"/>
    <n v="98191688442.110001"/>
  </r>
  <r>
    <s v="24-02-00"/>
    <s v="INSTITUTO NACIONAL DE VÍAS"/>
    <x v="38"/>
    <x v="2"/>
    <x v="5"/>
    <s v="0600"/>
    <s v="92"/>
    <m/>
    <m/>
    <m/>
    <m/>
    <m/>
    <s v="Nación"/>
    <s v="11"/>
    <s v="CSF"/>
    <s v="CONSTRUCCIÓN , MEJORAMIENTO Y MANTENIMIENTO DE LA CARRETERA LORICA - CHINU, CONEXIÓN TRANSVERSAL DEL CARIBE - TRONCAL DE OCCIDENTE.  CÓRDOBA"/>
    <n v="5158000000"/>
    <n v="0"/>
    <n v="0"/>
    <n v="5158000000"/>
    <n v="0"/>
    <n v="5158000000"/>
    <n v="0"/>
    <n v="5158000000"/>
    <n v="338392309.92000002"/>
    <n v="338392309.92000002"/>
    <n v="338392309.92000002"/>
    <n v="0"/>
    <n v="4819607690.0799999"/>
  </r>
  <r>
    <s v="24-02-00"/>
    <s v="INSTITUTO NACIONAL DE VÍAS"/>
    <x v="38"/>
    <x v="2"/>
    <x v="5"/>
    <s v="0600"/>
    <s v="92"/>
    <m/>
    <m/>
    <m/>
    <m/>
    <m/>
    <s v="Propios"/>
    <s v="20"/>
    <s v="CSF"/>
    <s v="CONSTRUCCIÓN , MEJORAMIENTO Y MANTENIMIENTO DE LA CARRETERA LORICA - CHINU, CONEXIÓN TRANSVERSAL DEL CARIBE - TRONCAL DE OCCIDENTE.  CÓRDOBA"/>
    <n v="1000000000"/>
    <n v="0"/>
    <n v="0"/>
    <n v="1000000000"/>
    <n v="0"/>
    <n v="400000000"/>
    <n v="600000000"/>
    <n v="400000000"/>
    <n v="0"/>
    <n v="0"/>
    <n v="0"/>
    <n v="600000000"/>
    <n v="1000000000"/>
  </r>
  <r>
    <s v="24-02-00"/>
    <s v="INSTITUTO NACIONAL DE VÍAS"/>
    <x v="39"/>
    <x v="2"/>
    <x v="5"/>
    <s v="0600"/>
    <s v="93"/>
    <m/>
    <m/>
    <m/>
    <m/>
    <m/>
    <s v="Propios"/>
    <s v="20"/>
    <s v="CSF"/>
    <s v="CONSTRUCCIÓN , MEJORAMIENTO Y MANTENIMIENTO DE LA CARRETERA YACOPÍ - LA PALMA – CAPARRAPÍ - DINDAL.  CUNDINAMARCA"/>
    <n v="2000000000"/>
    <n v="0"/>
    <n v="0"/>
    <n v="2000000000"/>
    <n v="0"/>
    <n v="1099982454"/>
    <n v="900017546"/>
    <n v="0"/>
    <n v="0"/>
    <n v="0"/>
    <n v="0"/>
    <n v="2000000000"/>
    <n v="2000000000"/>
  </r>
  <r>
    <s v="24-02-00"/>
    <s v="INSTITUTO NACIONAL DE VÍAS"/>
    <x v="40"/>
    <x v="2"/>
    <x v="5"/>
    <s v="0600"/>
    <s v="94"/>
    <m/>
    <m/>
    <m/>
    <m/>
    <m/>
    <s v="Nación"/>
    <s v="11"/>
    <s v="CSF"/>
    <s v="CONSTRUCCIÓN , MEJORAMIENTO Y MANTENIMIENTO DE LA CARRETERA PLATO - SALAMINA - PALERMO. PARALELA RÍO MAGDALENA.  MAGDALENA"/>
    <n v="45000000000"/>
    <n v="0"/>
    <n v="0"/>
    <n v="45000000000"/>
    <n v="0"/>
    <n v="45000000000"/>
    <n v="0"/>
    <n v="44824707647.470001"/>
    <n v="32832495268.209999"/>
    <n v="32708922922.599998"/>
    <n v="32087832514.790001"/>
    <n v="175292352.52999878"/>
    <n v="12167504731.790001"/>
  </r>
  <r>
    <s v="24-02-00"/>
    <s v="INSTITUTO NACIONAL DE VÍAS"/>
    <x v="40"/>
    <x v="2"/>
    <x v="5"/>
    <s v="0600"/>
    <s v="94"/>
    <m/>
    <m/>
    <m/>
    <m/>
    <m/>
    <s v="Propios"/>
    <s v="20"/>
    <s v="CSF"/>
    <s v="CONSTRUCCIÓN , MEJORAMIENTO Y MANTENIMIENTO DE LA CARRETERA PLATO - SALAMINA - PALERMO. PARALELA RÍO MAGDALENA.  MAGDALENA"/>
    <n v="15000000000"/>
    <n v="0"/>
    <n v="0"/>
    <n v="15000000000"/>
    <n v="0"/>
    <n v="14999996192"/>
    <n v="3808"/>
    <n v="1062585595"/>
    <n v="237680371.87"/>
    <n v="40956321.149999999"/>
    <n v="40956321.149999999"/>
    <n v="13937414405"/>
    <n v="14762319628.129999"/>
  </r>
  <r>
    <s v="24-02-00"/>
    <s v="INSTITUTO NACIONAL DE VÍAS"/>
    <x v="41"/>
    <x v="2"/>
    <x v="5"/>
    <s v="0600"/>
    <s v="95"/>
    <m/>
    <m/>
    <m/>
    <m/>
    <m/>
    <s v="Nación"/>
    <s v="11"/>
    <s v="CSF"/>
    <s v="CONSTRUCCIÓN , MEJORAMIENTO Y MANTENIMIENTO DE LA CARRETERA PUERTO ARAUJO - CIMITARRA - LANDAZURI - VELEZ - BARBOSA - TUNJA DE LA TRANSVERSAL DEL CARARE.  BOYACÁ, SANTANDER"/>
    <n v="40000000000"/>
    <n v="0"/>
    <n v="0"/>
    <n v="40000000000"/>
    <n v="0"/>
    <n v="40000000000"/>
    <n v="0"/>
    <n v="40000000000"/>
    <n v="10614166174.450001"/>
    <n v="10507154782.450001"/>
    <n v="10507154782.450001"/>
    <n v="0"/>
    <n v="29385833825.549999"/>
  </r>
  <r>
    <s v="24-02-00"/>
    <s v="INSTITUTO NACIONAL DE VÍAS"/>
    <x v="41"/>
    <x v="2"/>
    <x v="5"/>
    <s v="0600"/>
    <s v="95"/>
    <m/>
    <m/>
    <m/>
    <m/>
    <m/>
    <s v="Propios"/>
    <s v="20"/>
    <s v="CSF"/>
    <s v="CONSTRUCCIÓN , MEJORAMIENTO Y MANTENIMIENTO DE LA CARRETERA PUERTO ARAUJO - CIMITARRA - LANDAZURI - VELEZ - BARBOSA - TUNJA DE LA TRANSVERSAL DEL CARARE.  BOYACÁ, SANTANDER"/>
    <n v="15000000000"/>
    <n v="0"/>
    <n v="0"/>
    <n v="15000000000"/>
    <n v="0"/>
    <n v="15000000000"/>
    <n v="0"/>
    <n v="9000000000"/>
    <n v="0"/>
    <n v="0"/>
    <n v="0"/>
    <n v="6000000000"/>
    <n v="15000000000"/>
  </r>
  <r>
    <s v="24-02-00"/>
    <s v="INSTITUTO NACIONAL DE VÍAS"/>
    <x v="42"/>
    <x v="2"/>
    <x v="5"/>
    <s v="0600"/>
    <s v="96"/>
    <m/>
    <m/>
    <m/>
    <m/>
    <m/>
    <s v="Nación"/>
    <s v="11"/>
    <s v="CSF"/>
    <s v="CONSTRUCCIÓN , MEJORAMIENTO Y MANTENIMIENTO DE LA CARRETERA SANTA LUCIA - MOÑITOS EN EL DEPARTAMENTO DE  CÓRDOBA"/>
    <n v="35000000000"/>
    <n v="0"/>
    <n v="0"/>
    <n v="35000000000"/>
    <n v="0"/>
    <n v="35000000000"/>
    <n v="0"/>
    <n v="35000000000"/>
    <n v="23628995353"/>
    <n v="23628995353"/>
    <n v="23628995353"/>
    <n v="0"/>
    <n v="11371004647"/>
  </r>
  <r>
    <s v="24-02-00"/>
    <s v="INSTITUTO NACIONAL DE VÍAS"/>
    <x v="42"/>
    <x v="2"/>
    <x v="5"/>
    <s v="0600"/>
    <s v="96"/>
    <m/>
    <m/>
    <m/>
    <m/>
    <m/>
    <s v="Propios"/>
    <s v="20"/>
    <s v="CSF"/>
    <s v="CONSTRUCCIÓN , MEJORAMIENTO Y MANTENIMIENTO DE LA CARRETERA SANTA LUCIA - MOÑITOS EN EL DEPARTAMENTO DE  CÓRDOBA"/>
    <n v="500000000"/>
    <n v="0"/>
    <n v="0"/>
    <n v="500000000"/>
    <n v="0"/>
    <n v="500000000"/>
    <n v="0"/>
    <n v="0"/>
    <n v="0"/>
    <n v="0"/>
    <n v="0"/>
    <n v="500000000"/>
    <n v="500000000"/>
  </r>
  <r>
    <s v="24-02-00"/>
    <s v="INSTITUTO NACIONAL DE VÍAS"/>
    <x v="43"/>
    <x v="2"/>
    <x v="5"/>
    <s v="0600"/>
    <s v="97"/>
    <m/>
    <m/>
    <m/>
    <m/>
    <m/>
    <s v="Propios"/>
    <s v="20"/>
    <s v="CSF"/>
    <s v="CONSTRUCCIÓN , MEJORAMIENTO Y MANTENIMIENTO DE LA CARRETERA OCAÑA - LA ONDINA - LLANO GRANDE - CONVENCIÓN. ACCESO A OCAÑA.  NORTE DE SANTANDER"/>
    <n v="2000000000"/>
    <n v="0"/>
    <n v="0"/>
    <n v="2000000000"/>
    <n v="0"/>
    <n v="0"/>
    <n v="2000000000"/>
    <n v="0"/>
    <n v="0"/>
    <n v="0"/>
    <n v="0"/>
    <n v="2000000000"/>
    <n v="2000000000"/>
  </r>
  <r>
    <s v="24-02-00"/>
    <s v="INSTITUTO NACIONAL DE VÍAS"/>
    <x v="44"/>
    <x v="2"/>
    <x v="5"/>
    <s v="0600"/>
    <s v="99"/>
    <m/>
    <m/>
    <m/>
    <m/>
    <m/>
    <s v="Propios"/>
    <s v="20"/>
    <s v="CSF"/>
    <s v="CONSTRUCCIÓN , MEJORAMIENTO Y MANTENIMIENTO DE LAS VÍAS ALTERNAS A LA TRANSVERSAL DEL CARIBE.  CÓRDOBA, ATLÁNTICO, BOLÍVAR"/>
    <n v="1000000000"/>
    <n v="0"/>
    <n v="0"/>
    <n v="1000000000"/>
    <n v="0"/>
    <n v="0"/>
    <n v="1000000000"/>
    <n v="0"/>
    <n v="0"/>
    <n v="0"/>
    <n v="0"/>
    <n v="1000000000"/>
    <n v="1000000000"/>
  </r>
  <r>
    <s v="24-02-00"/>
    <s v="INSTITUTO NACIONAL DE VÍAS"/>
    <x v="45"/>
    <x v="2"/>
    <x v="5"/>
    <s v="0600"/>
    <s v="100"/>
    <m/>
    <m/>
    <m/>
    <m/>
    <m/>
    <s v="Propios"/>
    <s v="20"/>
    <s v="CSF"/>
    <s v="CONSTRUCCIÓN , MEJORAMIENTO Y MANTENIMIENTO DE LA CARRETERA CLUB CAMPESTRE –ARMENIA – PEREIRA – CHINCHINA – LA MANUELA  - LA FELISA Y VARIANTES, TRONCAL DEL EJE CAFETERO.     QUINDIO, RISARALDA, CALDAS, VALLE DEL CAUCA"/>
    <n v="13000000000"/>
    <n v="0"/>
    <n v="0"/>
    <n v="13000000000"/>
    <n v="0"/>
    <n v="11852694247"/>
    <n v="1147305753"/>
    <n v="10976793925"/>
    <n v="0"/>
    <n v="0"/>
    <n v="0"/>
    <n v="2023206075"/>
    <n v="13000000000"/>
  </r>
  <r>
    <s v="24-02-00"/>
    <s v="INSTITUTO NACIONAL DE VÍAS"/>
    <x v="46"/>
    <x v="2"/>
    <x v="5"/>
    <s v="0600"/>
    <s v="101"/>
    <m/>
    <m/>
    <m/>
    <m/>
    <m/>
    <s v="Nación"/>
    <s v="11"/>
    <s v="CSF"/>
    <s v="CONSTRUCCIÓN , MEJORAMIENTO Y MANTENIMIENTO DE LA CARRETERA TAME - COROCORO - ARAUCA. TRANSVERSAL CORREDOR FRONTERIZO DEL ORIENTE COLOMBIANO.  ARAUCA"/>
    <n v="5000000000"/>
    <n v="0"/>
    <n v="0"/>
    <n v="5000000000"/>
    <n v="0"/>
    <n v="5000000000"/>
    <n v="0"/>
    <n v="5000000000"/>
    <n v="600000000"/>
    <n v="600000000"/>
    <n v="600000000"/>
    <n v="0"/>
    <n v="4400000000"/>
  </r>
  <r>
    <s v="24-02-00"/>
    <s v="INSTITUTO NACIONAL DE VÍAS"/>
    <x v="46"/>
    <x v="2"/>
    <x v="5"/>
    <s v="0600"/>
    <s v="101"/>
    <m/>
    <m/>
    <m/>
    <m/>
    <m/>
    <s v="Propios"/>
    <s v="20"/>
    <s v="CSF"/>
    <s v="CONSTRUCCIÓN , MEJORAMIENTO Y MANTENIMIENTO DE LA CARRETERA TAME - COROCORO - ARAUCA. TRANSVERSAL CORREDOR FRONTERIZO DEL ORIENTE COLOMBIANO.  ARAUCA"/>
    <n v="7000000000"/>
    <n v="0"/>
    <n v="0"/>
    <n v="7000000000"/>
    <n v="0"/>
    <n v="2000000000"/>
    <n v="5000000000"/>
    <n v="2000000000"/>
    <n v="0"/>
    <n v="0"/>
    <n v="0"/>
    <n v="5000000000"/>
    <n v="7000000000"/>
  </r>
  <r>
    <s v="24-02-00"/>
    <s v="INSTITUTO NACIONAL DE VÍAS"/>
    <x v="47"/>
    <x v="2"/>
    <x v="5"/>
    <s v="0600"/>
    <s v="102"/>
    <m/>
    <m/>
    <m/>
    <m/>
    <m/>
    <s v="Nación"/>
    <s v="11"/>
    <s v="CSF"/>
    <s v="CONSTRUCCIÓN , MEJORAMIENTO Y MANTENIMIENTO DE LA CARRETERA MEDELLÍN-SANTUARIO-PUERTO TRIUNFO-CRUCE RUTA 45 Y TOBIAGRANDE-SANTAFE DE BOGOTÁ. TRANSVERSAL MEDELLÍN-BOGOTÁ.  CUNDINAMARCA, ANTIOQUIA"/>
    <n v="35000000000"/>
    <n v="0"/>
    <n v="0"/>
    <n v="35000000000"/>
    <n v="0"/>
    <n v="35000000000"/>
    <n v="0"/>
    <n v="35000000000"/>
    <n v="12921775384"/>
    <n v="12921775384"/>
    <n v="12921775384"/>
    <n v="0"/>
    <n v="22078224616"/>
  </r>
  <r>
    <s v="24-02-00"/>
    <s v="INSTITUTO NACIONAL DE VÍAS"/>
    <x v="47"/>
    <x v="2"/>
    <x v="5"/>
    <s v="0600"/>
    <s v="102"/>
    <m/>
    <m/>
    <m/>
    <m/>
    <m/>
    <s v="Propios"/>
    <s v="20"/>
    <s v="CSF"/>
    <s v="CONSTRUCCIÓN , MEJORAMIENTO Y MANTENIMIENTO DE LA CARRETERA MEDELLÍN-SANTUARIO-PUERTO TRIUNFO-CRUCE RUTA 45 Y TOBIAGRANDE-SANTAFE DE BOGOTÁ. TRANSVERSAL MEDELLÍN-BOGOTÁ.  CUNDINAMARCA, ANTIOQUIA"/>
    <n v="35000000000"/>
    <n v="0"/>
    <n v="0"/>
    <n v="35000000000"/>
    <n v="0"/>
    <n v="35000000000"/>
    <n v="0"/>
    <n v="34700000000"/>
    <n v="0"/>
    <n v="0"/>
    <n v="0"/>
    <n v="300000000"/>
    <n v="35000000000"/>
  </r>
  <r>
    <s v="24-02-00"/>
    <s v="INSTITUTO NACIONAL DE VÍAS"/>
    <x v="48"/>
    <x v="2"/>
    <x v="5"/>
    <s v="0600"/>
    <s v="103"/>
    <m/>
    <m/>
    <m/>
    <m/>
    <m/>
    <s v="Propios"/>
    <s v="20"/>
    <s v="CSF"/>
    <s v="CONSERVACIÓN DE VÍAS A TRAVÉS DE MANTENIMIENTO RUTINARIO Y ADMINISTRACIÓN VIAL.  NACIONAL"/>
    <n v="148464152006"/>
    <n v="0"/>
    <n v="0"/>
    <n v="148464152006"/>
    <n v="0"/>
    <n v="147711591085.42999"/>
    <n v="752560920.57000005"/>
    <n v="146576073492.32999"/>
    <n v="101423388056.44"/>
    <n v="96981462205.460007"/>
    <n v="96967957110.960007"/>
    <n v="1888078513.6700134"/>
    <n v="47040763949.559998"/>
  </r>
  <r>
    <s v="24-02-00"/>
    <s v="INSTITUTO NACIONAL DE VÍAS"/>
    <x v="49"/>
    <x v="2"/>
    <x v="5"/>
    <s v="0600"/>
    <s v="105"/>
    <m/>
    <m/>
    <m/>
    <m/>
    <m/>
    <s v="Propios"/>
    <s v="20"/>
    <s v="CSF"/>
    <s v="CONSTRUCCIÓN , MEJORAMIENTO Y MANTENIMIENTO DE LAS VÍAS TRANSFERIDAS POR LA EMERGENCIA DEL RIO PÁEZ.  CAUCA, HUILA"/>
    <n v="1000000000"/>
    <n v="0"/>
    <n v="0"/>
    <n v="1000000000"/>
    <n v="0"/>
    <n v="1000000000"/>
    <n v="0"/>
    <n v="352870606"/>
    <n v="326373368.27999997"/>
    <n v="326373368.27999997"/>
    <n v="326373368.27999997"/>
    <n v="647129394"/>
    <n v="673626631.72000003"/>
  </r>
  <r>
    <s v="24-02-00"/>
    <s v="INSTITUTO NACIONAL DE VÍAS"/>
    <x v="50"/>
    <x v="2"/>
    <x v="5"/>
    <s v="0600"/>
    <s v="107"/>
    <m/>
    <m/>
    <m/>
    <m/>
    <m/>
    <s v="Nación"/>
    <s v="11"/>
    <s v="CSF"/>
    <s v="CONSTRUCCIÓN TÚNEL DEL TOYO Y VÍAS DE ACCESO EN EL CORREDOR SANTAFÉ DE ANTIOQUIA - CAÑASGORDAS EN EL DEPARTAMENTO DE  ANTIOQUIA"/>
    <n v="140000000000"/>
    <n v="0"/>
    <n v="0"/>
    <n v="140000000000"/>
    <n v="0"/>
    <n v="140000000000"/>
    <n v="0"/>
    <n v="140000000000"/>
    <n v="101736926772"/>
    <n v="101736926772"/>
    <n v="101736926772"/>
    <n v="0"/>
    <n v="38263073228"/>
  </r>
  <r>
    <s v="24-02-00"/>
    <s v="INSTITUTO NACIONAL DE VÍAS"/>
    <x v="50"/>
    <x v="2"/>
    <x v="5"/>
    <s v="0600"/>
    <s v="107"/>
    <m/>
    <m/>
    <m/>
    <m/>
    <m/>
    <s v="Propios"/>
    <s v="20"/>
    <s v="CSF"/>
    <s v="CONSTRUCCIÓN TÚNEL DEL TOYO Y VÍAS DE ACCESO EN EL CORREDOR SANTAFÉ DE ANTIOQUIA - CAÑASGORDAS EN EL DEPARTAMENTO DE  ANTIOQUIA"/>
    <n v="1000000000"/>
    <n v="0"/>
    <n v="0"/>
    <n v="1000000000"/>
    <n v="0"/>
    <n v="0"/>
    <n v="1000000000"/>
    <n v="0"/>
    <n v="0"/>
    <n v="0"/>
    <n v="0"/>
    <n v="1000000000"/>
    <n v="1000000000"/>
  </r>
  <r>
    <s v="24-02-00"/>
    <s v="INSTITUTO NACIONAL DE VÍAS"/>
    <x v="51"/>
    <x v="2"/>
    <x v="5"/>
    <s v="0600"/>
    <s v="108"/>
    <m/>
    <m/>
    <m/>
    <m/>
    <m/>
    <s v="Nación"/>
    <s v="11"/>
    <s v="CSF"/>
    <s v="MEJORAMIENTO , MANTENIMIENTO Y REHABILITACIÓN DE LA VÍA BELEN - SOCHA - SACAMA - LA CABUYA.  CASANARE, BOYACÁ"/>
    <n v="33200000000"/>
    <n v="0"/>
    <n v="0"/>
    <n v="33200000000"/>
    <n v="0"/>
    <n v="33200000000"/>
    <n v="0"/>
    <n v="33200000000"/>
    <n v="2163802940"/>
    <n v="2163802940"/>
    <n v="2163802940"/>
    <n v="0"/>
    <n v="31036197060"/>
  </r>
  <r>
    <s v="24-02-00"/>
    <s v="INSTITUTO NACIONAL DE VÍAS"/>
    <x v="51"/>
    <x v="2"/>
    <x v="5"/>
    <s v="0600"/>
    <s v="108"/>
    <m/>
    <m/>
    <m/>
    <m/>
    <m/>
    <s v="Propios"/>
    <s v="20"/>
    <s v="CSF"/>
    <s v="MEJORAMIENTO , MANTENIMIENTO Y REHABILITACIÓN DE LA VÍA BELEN - SOCHA - SACAMA - LA CABUYA.  CASANARE, BOYACÁ"/>
    <n v="500000000"/>
    <n v="0"/>
    <n v="0"/>
    <n v="500000000"/>
    <n v="0"/>
    <n v="0"/>
    <n v="500000000"/>
    <n v="0"/>
    <n v="0"/>
    <n v="0"/>
    <n v="0"/>
    <n v="500000000"/>
    <n v="500000000"/>
  </r>
  <r>
    <s v="24-02-00"/>
    <s v="INSTITUTO NACIONAL DE VÍAS"/>
    <x v="52"/>
    <x v="2"/>
    <x v="5"/>
    <s v="0600"/>
    <s v="109"/>
    <m/>
    <m/>
    <m/>
    <m/>
    <m/>
    <s v="Nación"/>
    <s v="11"/>
    <s v="CSF"/>
    <s v="CONSTRUCCIÓN , MEJORAMIENTO Y MANTENIMIENTO DE LA CARRETERA PUERTA DE HIERRO-MAGANGUÉ- MOMPOX-EL BANCO-ARJONA-CUATROVIENTOS-CODAZZI Y EL BANCO-TAMALAMEQUE-EL BURRO. TRANSVERSAL DEPRESIÓN MOMPOSINA.  BOLÍVAR, CESAR, MAGDALENA"/>
    <n v="40000000000"/>
    <n v="0"/>
    <n v="0"/>
    <n v="40000000000"/>
    <n v="0"/>
    <n v="40000000000"/>
    <n v="0"/>
    <n v="40000000000"/>
    <n v="22771010441.209999"/>
    <n v="22771010441.209999"/>
    <n v="22771010441.209999"/>
    <n v="0"/>
    <n v="17228989558.790001"/>
  </r>
  <r>
    <s v="24-02-00"/>
    <s v="INSTITUTO NACIONAL DE VÍAS"/>
    <x v="52"/>
    <x v="2"/>
    <x v="5"/>
    <s v="0600"/>
    <s v="109"/>
    <m/>
    <m/>
    <m/>
    <m/>
    <m/>
    <s v="Propios"/>
    <s v="20"/>
    <s v="CSF"/>
    <s v="CONSTRUCCIÓN , MEJORAMIENTO Y MANTENIMIENTO DE LA CARRETERA PUERTA DE HIERRO-MAGANGUÉ- MOMPOX-EL BANCO-ARJONA-CUATROVIENTOS-CODAZZI Y EL BANCO-TAMALAMEQUE-EL BURRO. TRANSVERSAL DEPRESIÓN MOMPOSINA.  BOLÍVAR, CESAR, MAGDALENA"/>
    <n v="57035078078"/>
    <n v="0"/>
    <n v="0"/>
    <n v="57035078078"/>
    <n v="0"/>
    <n v="57034945586"/>
    <n v="132492"/>
    <n v="37334945586"/>
    <n v="17537576650"/>
    <n v="17537576650"/>
    <n v="17537576650"/>
    <n v="19700132492"/>
    <n v="39497501428"/>
  </r>
  <r>
    <s v="24-02-00"/>
    <s v="INSTITUTO NACIONAL DE VÍAS"/>
    <x v="53"/>
    <x v="2"/>
    <x v="5"/>
    <s v="0600"/>
    <s v="110"/>
    <m/>
    <m/>
    <m/>
    <m/>
    <m/>
    <s v="Propios"/>
    <s v="20"/>
    <s v="CSF"/>
    <s v="CONSTRUCCIÓN , MEJORAMIENTO Y MANTENIMIENTO DE LA CARRETERA GRANADA - SAN JOSÉ DEL GUAVIARE DE LA TRANSVERSAL BUGA - PUERTO INÍRIDA.  META - GUAVIARE"/>
    <n v="4000000000"/>
    <n v="0"/>
    <n v="0"/>
    <n v="4000000000"/>
    <n v="0"/>
    <n v="2923397197"/>
    <n v="1076602803"/>
    <n v="2046928640"/>
    <n v="1224116023"/>
    <n v="1224116023"/>
    <n v="1224116023"/>
    <n v="1953071360"/>
    <n v="2775883977"/>
  </r>
  <r>
    <s v="24-02-00"/>
    <s v="INSTITUTO NACIONAL DE VÍAS"/>
    <x v="54"/>
    <x v="2"/>
    <x v="5"/>
    <s v="0600"/>
    <s v="112"/>
    <m/>
    <m/>
    <m/>
    <m/>
    <m/>
    <s v="Nación"/>
    <s v="11"/>
    <s v="CSF"/>
    <s v="CONSTRUCCIÓN , MEJORAMIENTO Y MANTENIMIENTO DE LA CARRETERA RUMICHACA-PALMIRA-CERRITO-MEDELLÍN-SINCELEJO-BARRANQUILLA. TRONCAL DE OCCIDENTE.  NARIÑO, CAUCA, VALLE DEL CAUCA, RISARALDA, CALDAS, ANTIOQUIA, CÓRDOBA, SUCRE, BOLÍVAR, ATLÁNTICO"/>
    <n v="22000000000"/>
    <n v="0"/>
    <n v="0"/>
    <n v="22000000000"/>
    <n v="0"/>
    <n v="22000000000"/>
    <n v="0"/>
    <n v="22000000000"/>
    <n v="6467028542.5"/>
    <n v="6467028542.5"/>
    <n v="6467028542.5"/>
    <n v="0"/>
    <n v="15532971457.5"/>
  </r>
  <r>
    <s v="24-02-00"/>
    <s v="INSTITUTO NACIONAL DE VÍAS"/>
    <x v="54"/>
    <x v="2"/>
    <x v="5"/>
    <s v="0600"/>
    <s v="112"/>
    <m/>
    <m/>
    <m/>
    <m/>
    <m/>
    <s v="Propios"/>
    <s v="20"/>
    <s v="CSF"/>
    <s v="CONSTRUCCIÓN , MEJORAMIENTO Y MANTENIMIENTO DE LA CARRETERA RUMICHACA-PALMIRA-CERRITO-MEDELLÍN-SINCELEJO-BARRANQUILLA. TRONCAL DE OCCIDENTE.  NARIÑO, CAUCA, VALLE DEL CAUCA, RISARALDA, CALDAS, ANTIOQUIA, CÓRDOBA, SUCRE, BOLÍVAR, ATLÁNTICO"/>
    <n v="132514262910"/>
    <n v="0"/>
    <n v="0"/>
    <n v="132514262910"/>
    <n v="0"/>
    <n v="118001502538"/>
    <n v="14512760372"/>
    <n v="94664962782.050003"/>
    <n v="31418911040.439999"/>
    <n v="31416109177.93"/>
    <n v="31405913490.93"/>
    <n v="37849300127.949997"/>
    <n v="101095351869.56"/>
  </r>
  <r>
    <s v="24-02-00"/>
    <s v="INSTITUTO NACIONAL DE VÍAS"/>
    <x v="55"/>
    <x v="2"/>
    <x v="5"/>
    <s v="0600"/>
    <s v="113"/>
    <m/>
    <m/>
    <m/>
    <m/>
    <m/>
    <s v="Nación"/>
    <s v="11"/>
    <s v="CSF"/>
    <s v="CONSTRUCCIÓN , MEJORAMIENTO Y MANTENIMIENTO DE LA CARRETERA POPAYÁN - PATICO - PALETARÁ - ISNOS - PITALITO - SAN AGUSTÍN DE LOS CIRCUITOS ECOTURÍSTICOS  HUILA, CAUCA"/>
    <n v="70000000000"/>
    <n v="0"/>
    <n v="0"/>
    <n v="70000000000"/>
    <n v="0"/>
    <n v="69999993158"/>
    <n v="6842"/>
    <n v="69999993158"/>
    <n v="19146296797"/>
    <n v="19146296797"/>
    <n v="19146296797"/>
    <n v="6842"/>
    <n v="50853703203"/>
  </r>
  <r>
    <s v="24-02-00"/>
    <s v="INSTITUTO NACIONAL DE VÍAS"/>
    <x v="55"/>
    <x v="2"/>
    <x v="5"/>
    <s v="0600"/>
    <s v="113"/>
    <m/>
    <m/>
    <m/>
    <m/>
    <m/>
    <s v="Propios"/>
    <s v="20"/>
    <s v="CSF"/>
    <s v="CONSTRUCCIÓN , MEJORAMIENTO Y MANTENIMIENTO DE LA CARRETERA POPAYÁN - PATICO - PALETARÁ - ISNOS - PITALITO - SAN AGUSTÍN DE LOS CIRCUITOS ECOTURÍSTICOS  HUILA, CAUCA"/>
    <n v="500000000"/>
    <n v="0"/>
    <n v="0"/>
    <n v="500000000"/>
    <n v="0"/>
    <n v="500000000"/>
    <n v="0"/>
    <n v="500000000"/>
    <n v="0"/>
    <n v="0"/>
    <n v="0"/>
    <n v="0"/>
    <n v="500000000"/>
  </r>
  <r>
    <s v="24-02-00"/>
    <s v="INSTITUTO NACIONAL DE VÍAS"/>
    <x v="56"/>
    <x v="2"/>
    <x v="5"/>
    <s v="0600"/>
    <s v="114"/>
    <m/>
    <m/>
    <m/>
    <m/>
    <m/>
    <s v="Propios"/>
    <s v="20"/>
    <s v="CSF"/>
    <s v="CONSTRUCCIÓN , MEJORAMIENTO Y MANTENIMIENTO DE LA CARRETERA SAN CAYETANO - CORNEJO - ZULIA.  NORTE DE SANTANDER"/>
    <n v="1000000000"/>
    <n v="0"/>
    <n v="0"/>
    <n v="1000000000"/>
    <n v="0"/>
    <n v="0"/>
    <n v="1000000000"/>
    <n v="0"/>
    <n v="0"/>
    <n v="0"/>
    <n v="0"/>
    <n v="1000000000"/>
    <n v="1000000000"/>
  </r>
  <r>
    <s v="24-02-00"/>
    <s v="INSTITUTO NACIONAL DE VÍAS"/>
    <x v="57"/>
    <x v="2"/>
    <x v="5"/>
    <s v="0600"/>
    <s v="115"/>
    <m/>
    <m/>
    <m/>
    <m/>
    <m/>
    <s v="Propios"/>
    <s v="20"/>
    <s v="CSF"/>
    <s v="CONSTRUCCIÓN , MEJORAMIENTO Y MANTENIMIENTO DE LA CARRETERA TUQUERRES - SAMANIEGO.  NARIÑO"/>
    <n v="5000000000"/>
    <n v="0"/>
    <n v="0"/>
    <n v="5000000000"/>
    <n v="0"/>
    <n v="5000000000"/>
    <n v="0"/>
    <n v="5000000000"/>
    <n v="0"/>
    <n v="0"/>
    <n v="0"/>
    <n v="0"/>
    <n v="5000000000"/>
  </r>
  <r>
    <s v="24-02-00"/>
    <s v="INSTITUTO NACIONAL DE VÍAS"/>
    <x v="58"/>
    <x v="2"/>
    <x v="5"/>
    <s v="0600"/>
    <s v="116"/>
    <m/>
    <m/>
    <m/>
    <m/>
    <m/>
    <s v="Propios"/>
    <s v="20"/>
    <s v="CSF"/>
    <s v="CONSTRUCCIÓN , MEJORAMIENTO Y MANTENIMIENTO DE LA CONEXIÓN ENTRE LA TRANSVERSAL BUENAVENTURA - PUERTO CARREÑO Y LA TRONCAL CENTRAL DEL NORTE,  CUNDINAMARCA"/>
    <n v="500000000"/>
    <n v="0"/>
    <n v="0"/>
    <n v="500000000"/>
    <n v="0"/>
    <n v="500000000"/>
    <n v="0"/>
    <n v="0"/>
    <n v="0"/>
    <n v="0"/>
    <n v="0"/>
    <n v="500000000"/>
    <n v="500000000"/>
  </r>
  <r>
    <s v="24-02-00"/>
    <s v="INSTITUTO NACIONAL DE VÍAS"/>
    <x v="59"/>
    <x v="2"/>
    <x v="5"/>
    <s v="0600"/>
    <s v="117"/>
    <m/>
    <m/>
    <m/>
    <m/>
    <m/>
    <s v="Nación"/>
    <s v="11"/>
    <s v="CSF"/>
    <s v="CONSTRUCCIÓN , MEJORAMIENTO Y MANTENIMIENTO DE LA CARRETERA POPAYÁN (CRUCERO) - TOTORO - GUADUALEJO - PUERTO VALENCIA - LA PLATA - LABERINTO Y ALTERNAS DE LA TRANSVERSAL  HUILA, CAUCA"/>
    <n v="125000000000"/>
    <n v="0"/>
    <n v="0"/>
    <n v="125000000000"/>
    <n v="0"/>
    <n v="125000000000"/>
    <n v="0"/>
    <n v="125000000000"/>
    <n v="3284299290"/>
    <n v="3284299290"/>
    <n v="3079534924"/>
    <n v="0"/>
    <n v="121715700710"/>
  </r>
  <r>
    <s v="24-02-00"/>
    <s v="INSTITUTO NACIONAL DE VÍAS"/>
    <x v="60"/>
    <x v="2"/>
    <x v="5"/>
    <s v="0600"/>
    <s v="118"/>
    <m/>
    <m/>
    <m/>
    <m/>
    <m/>
    <s v="Nación"/>
    <s v="11"/>
    <s v="CSF"/>
    <s v="CONSTRUCCIÓN , MEJORAMIENTO Y MANTENIMIENTO DE LA CARRETERA BUENAVENTURA-BOGOTÁ-VILLAVICENCIO-PUERTO GAITÁN-EL PORVENIR-PUERTO CARREÑO. TRANSVERSAL BUENAVENTURA-VILLAVICENCIO-PUERTO CARREÑO.  VALLE DEL CAUCA, QUINDIO, TOLIMA, C/MARCA, META, VICHADA-"/>
    <n v="277278000000"/>
    <n v="0"/>
    <n v="0"/>
    <n v="277278000000"/>
    <n v="0"/>
    <n v="276190409198"/>
    <n v="1087590802"/>
    <n v="276017508196.34003"/>
    <n v="122840316002.96001"/>
    <n v="121845506425.75999"/>
    <n v="121842506425.75999"/>
    <n v="1260491803.6599731"/>
    <n v="154437683997.03998"/>
  </r>
  <r>
    <s v="24-02-00"/>
    <s v="INSTITUTO NACIONAL DE VÍAS"/>
    <x v="60"/>
    <x v="2"/>
    <x v="5"/>
    <s v="0600"/>
    <s v="118"/>
    <m/>
    <m/>
    <m/>
    <m/>
    <m/>
    <s v="Propios"/>
    <s v="20"/>
    <s v="CSF"/>
    <s v="CONSTRUCCIÓN , MEJORAMIENTO Y MANTENIMIENTO DE LA CARRETERA BUENAVENTURA-BOGOTÁ-VILLAVICENCIO-PUERTO GAITÁN-EL PORVENIR-PUERTO CARREÑO. TRANSVERSAL BUENAVENTURA-VILLAVICENCIO-PUERTO CARREÑO.  VALLE DEL CAUCA, QUINDIO, TOLIMA, C/MARCA, META, VICHADA-"/>
    <n v="189999766096"/>
    <n v="0"/>
    <n v="0"/>
    <n v="189999766096"/>
    <n v="0"/>
    <n v="128565963706"/>
    <n v="61433802390"/>
    <n v="77481532908"/>
    <n v="38350075283"/>
    <n v="27314382734"/>
    <n v="27314382734"/>
    <n v="112518233188"/>
    <n v="151649690813"/>
  </r>
  <r>
    <s v="24-02-00"/>
    <s v="INSTITUTO NACIONAL DE VÍAS"/>
    <x v="61"/>
    <x v="2"/>
    <x v="5"/>
    <s v="0600"/>
    <s v="119"/>
    <m/>
    <m/>
    <m/>
    <m/>
    <m/>
    <s v="Nación"/>
    <s v="11"/>
    <s v="CSF"/>
    <s v="CONSTRUCCIÓN , MEJORAMIENTO Y MANTENIMIENTO DE LA CARRETERA CARTAGO-ALCALA-MONTENEGRO-ARMENIA.  VALLE DEL CAUCA, QUINDIO"/>
    <n v="45000000000"/>
    <n v="0"/>
    <n v="0"/>
    <n v="45000000000"/>
    <n v="0"/>
    <n v="45000000000"/>
    <n v="0"/>
    <n v="45000000000"/>
    <n v="15000000000"/>
    <n v="15000000000"/>
    <n v="15000000000"/>
    <n v="0"/>
    <n v="30000000000"/>
  </r>
  <r>
    <s v="24-02-00"/>
    <s v="INSTITUTO NACIONAL DE VÍAS"/>
    <x v="61"/>
    <x v="2"/>
    <x v="5"/>
    <s v="0600"/>
    <s v="119"/>
    <m/>
    <m/>
    <m/>
    <m/>
    <m/>
    <s v="Propios"/>
    <s v="20"/>
    <s v="CSF"/>
    <s v="CONSTRUCCIÓN , MEJORAMIENTO Y MANTENIMIENTO DE LA CARRETERA CARTAGO-ALCALA-MONTENEGRO-ARMENIA.  VALLE DEL CAUCA, QUINDIO"/>
    <n v="15000000000"/>
    <n v="0"/>
    <n v="0"/>
    <n v="15000000000"/>
    <n v="0"/>
    <n v="15000000000"/>
    <n v="0"/>
    <n v="15000000000"/>
    <n v="0"/>
    <n v="0"/>
    <n v="0"/>
    <n v="0"/>
    <n v="15000000000"/>
  </r>
  <r>
    <s v="24-02-00"/>
    <s v="INSTITUTO NACIONAL DE VÍAS"/>
    <x v="62"/>
    <x v="2"/>
    <x v="5"/>
    <s v="0600"/>
    <s v="120"/>
    <m/>
    <m/>
    <m/>
    <m/>
    <m/>
    <s v="Propios"/>
    <s v="20"/>
    <s v="CSF"/>
    <s v="CONSTRUCCIÓN , MEJORAMIENTO Y MANTENIMIENTO DE LA CARRETERA LA UNIÓN - SONSON, CIRCUITO MEDELLÍN - VALLE DE RIONEGRO.  ANTIOQUIA"/>
    <n v="3000000000"/>
    <n v="0"/>
    <n v="0"/>
    <n v="3000000000"/>
    <n v="0"/>
    <n v="3000000000"/>
    <n v="0"/>
    <n v="0"/>
    <n v="0"/>
    <n v="0"/>
    <n v="0"/>
    <n v="3000000000"/>
    <n v="3000000000"/>
  </r>
  <r>
    <s v="24-02-00"/>
    <s v="INSTITUTO NACIONAL DE VÍAS"/>
    <x v="63"/>
    <x v="2"/>
    <x v="5"/>
    <s v="0600"/>
    <s v="121"/>
    <m/>
    <m/>
    <m/>
    <m/>
    <m/>
    <s v="Propios"/>
    <s v="20"/>
    <s v="CSF"/>
    <s v="MEJORAMIENTO Y MANTENIMIENTO DE LA VÍA ALTERNA AL PUERTO DE SANTA MARTA EN EL DEPARTAMENTO DE  MAGDALENA"/>
    <n v="500000000"/>
    <n v="0"/>
    <n v="0"/>
    <n v="500000000"/>
    <n v="0"/>
    <n v="0"/>
    <n v="500000000"/>
    <n v="0"/>
    <n v="0"/>
    <n v="0"/>
    <n v="0"/>
    <n v="500000000"/>
    <n v="500000000"/>
  </r>
  <r>
    <s v="24-02-00"/>
    <s v="INSTITUTO NACIONAL DE VÍAS"/>
    <x v="64"/>
    <x v="2"/>
    <x v="5"/>
    <s v="0600"/>
    <s v="123"/>
    <m/>
    <m/>
    <m/>
    <m/>
    <m/>
    <s v="Nación"/>
    <s v="11"/>
    <s v="CSF"/>
    <s v="CONSTRUCCIÓN , MEJORAMIENTO Y MANTENIMIENTO DE LA CARRETERA TUMACO-PASTO-MOCOA DE LA TRANSVERSAL TUMACO-MOCOA EN LOS DEPARTAMENTOS DE  NARIÑO, PUTUMAYO"/>
    <n v="50000000000"/>
    <n v="0"/>
    <n v="0"/>
    <n v="50000000000"/>
    <n v="0"/>
    <n v="50000000000"/>
    <n v="0"/>
    <n v="50000000000"/>
    <n v="11599991861.030001"/>
    <n v="11599991861.030001"/>
    <n v="11599991861.030001"/>
    <n v="0"/>
    <n v="38400008138.970001"/>
  </r>
  <r>
    <s v="24-02-00"/>
    <s v="INSTITUTO NACIONAL DE VÍAS"/>
    <x v="64"/>
    <x v="2"/>
    <x v="5"/>
    <s v="0600"/>
    <s v="123"/>
    <m/>
    <m/>
    <m/>
    <m/>
    <m/>
    <s v="Propios"/>
    <s v="20"/>
    <s v="CSF"/>
    <s v="CONSTRUCCIÓN , MEJORAMIENTO Y MANTENIMIENTO DE LA CARRETERA TUMACO-PASTO-MOCOA DE LA TRANSVERSAL TUMACO-MOCOA EN LOS DEPARTAMENTOS DE  NARIÑO, PUTUMAYO"/>
    <n v="10000000000"/>
    <n v="0"/>
    <n v="0"/>
    <n v="10000000000"/>
    <n v="0"/>
    <n v="9999999450"/>
    <n v="550"/>
    <n v="9999999449"/>
    <n v="3457521818.3000002"/>
    <n v="3457521818.3000002"/>
    <n v="3457521818.3000002"/>
    <n v="551"/>
    <n v="6542478181.6999998"/>
  </r>
  <r>
    <s v="24-02-00"/>
    <s v="INSTITUTO NACIONAL DE VÍAS"/>
    <x v="65"/>
    <x v="2"/>
    <x v="5"/>
    <s v="0600"/>
    <s v="124"/>
    <m/>
    <m/>
    <m/>
    <m/>
    <m/>
    <s v="Nación"/>
    <s v="11"/>
    <s v="CSF"/>
    <s v="CONSTRUCCIÓN , MEJORAMIENTO Y MANTENIMIENTO DE LAS CIRCUNVALARES DE  SAN ANDRES Y PROVIDENCIA"/>
    <n v="20000000000"/>
    <n v="0"/>
    <n v="0"/>
    <n v="20000000000"/>
    <n v="0"/>
    <n v="20000000000"/>
    <n v="0"/>
    <n v="19999004000"/>
    <n v="6769581200.5500002"/>
    <n v="5755983618.3999996"/>
    <n v="5618711147.3999996"/>
    <n v="996000"/>
    <n v="13230418799.450001"/>
  </r>
  <r>
    <s v="24-02-00"/>
    <s v="INSTITUTO NACIONAL DE VÍAS"/>
    <x v="66"/>
    <x v="2"/>
    <x v="5"/>
    <s v="0600"/>
    <s v="125"/>
    <m/>
    <m/>
    <m/>
    <m/>
    <m/>
    <s v="Propios"/>
    <s v="20"/>
    <s v="CSF"/>
    <s v="CONSTRUCCIÓN , MEJORAMIENTO Y MANTENIMIENTO DE LA CARRETERA LA ESPRIELLA - RIO MATAJE-CONEXIÓN TRANSVERSAL TUMACO LETICIA Y EL ECUADOR EN EL DEPARTAMENTO DE  NARIÑO"/>
    <n v="2000000000"/>
    <n v="0"/>
    <n v="0"/>
    <n v="2000000000"/>
    <n v="0"/>
    <n v="1508459479"/>
    <n v="491540521"/>
    <n v="1508459479"/>
    <n v="935772331.24000001"/>
    <n v="935772331.24000001"/>
    <n v="935772331.24000001"/>
    <n v="491540521"/>
    <n v="1064227668.76"/>
  </r>
  <r>
    <s v="24-02-00"/>
    <s v="INSTITUTO NACIONAL DE VÍAS"/>
    <x v="67"/>
    <x v="2"/>
    <x v="5"/>
    <s v="0600"/>
    <s v="126"/>
    <m/>
    <m/>
    <m/>
    <m/>
    <m/>
    <s v="Nación"/>
    <s v="11"/>
    <s v="CSF"/>
    <s v="CONSTRUCCIÓN , MEJORAMIENTO Y MANTENIMIENTO CARRETERA CALAMAR - SAN JOSÉ DEL GUAVIARE DE LOS ACCESOS A MITÚ. DEPARTAMENTO DEL  GUAVIARE"/>
    <n v="20000000000"/>
    <n v="0"/>
    <n v="0"/>
    <n v="20000000000"/>
    <n v="0"/>
    <n v="20000000000"/>
    <n v="0"/>
    <n v="20000000000"/>
    <n v="18551517646"/>
    <n v="18272775075"/>
    <n v="18272775075"/>
    <n v="0"/>
    <n v="1448482354"/>
  </r>
  <r>
    <s v="24-02-00"/>
    <s v="INSTITUTO NACIONAL DE VÍAS"/>
    <x v="67"/>
    <x v="2"/>
    <x v="5"/>
    <s v="0600"/>
    <s v="126"/>
    <m/>
    <m/>
    <m/>
    <m/>
    <m/>
    <s v="Propios"/>
    <s v="20"/>
    <s v="CSF"/>
    <s v="CONSTRUCCIÓN , MEJORAMIENTO Y MANTENIMIENTO CARRETERA CALAMAR - SAN JOSÉ DEL GUAVIARE DE LOS ACCESOS A MITÚ. DEPARTAMENTO DEL  GUAVIARE"/>
    <n v="500000000"/>
    <n v="0"/>
    <n v="0"/>
    <n v="500000000"/>
    <n v="0"/>
    <n v="0"/>
    <n v="500000000"/>
    <n v="0"/>
    <n v="0"/>
    <n v="0"/>
    <n v="0"/>
    <n v="500000000"/>
    <n v="500000000"/>
  </r>
  <r>
    <s v="24-02-00"/>
    <s v="INSTITUTO NACIONAL DE VÍAS"/>
    <x v="68"/>
    <x v="2"/>
    <x v="5"/>
    <s v="0600"/>
    <s v="127"/>
    <m/>
    <m/>
    <m/>
    <m/>
    <m/>
    <s v="Propios"/>
    <s v="20"/>
    <s v="CSF"/>
    <s v="CONSTRUCCIÓN , MEJORAMIENTO Y MANTENIMIENTO DE LA CARRETERA CÚCUTA - DOS RIOS - SAN FAUSTINO - LA CHINA,  NORTE DE SANTANDER"/>
    <n v="500000000"/>
    <n v="0"/>
    <n v="0"/>
    <n v="500000000"/>
    <n v="0"/>
    <n v="0"/>
    <n v="500000000"/>
    <n v="0"/>
    <n v="0"/>
    <n v="0"/>
    <n v="0"/>
    <n v="500000000"/>
    <n v="500000000"/>
  </r>
  <r>
    <s v="24-02-00"/>
    <s v="INSTITUTO NACIONAL DE VÍAS"/>
    <x v="69"/>
    <x v="2"/>
    <x v="5"/>
    <s v="0600"/>
    <s v="128"/>
    <m/>
    <m/>
    <m/>
    <m/>
    <m/>
    <s v="Nación"/>
    <s v="11"/>
    <s v="CSF"/>
    <s v="CONSTRUCCIÓN , MEJORAMIENTO Y MANTENIMIENTO DE LA CARRETERA EL CARMEN - VALLEDUPAR - MAICAO. TRANSVERSAL CARMEN - BOSCONIA - VALLEDUPAR - MAICAO.  BOLÍVAR, MAGDALENA, CESAR, LA GUAJIRA"/>
    <n v="12000000000"/>
    <n v="0"/>
    <n v="0"/>
    <n v="12000000000"/>
    <n v="0"/>
    <n v="12000000000"/>
    <n v="0"/>
    <n v="12000000000"/>
    <n v="10116722353.459999"/>
    <n v="10074563296.360001"/>
    <n v="10074563296.360001"/>
    <n v="0"/>
    <n v="1883277646.5400009"/>
  </r>
  <r>
    <s v="24-02-00"/>
    <s v="INSTITUTO NACIONAL DE VÍAS"/>
    <x v="69"/>
    <x v="2"/>
    <x v="5"/>
    <s v="0600"/>
    <s v="128"/>
    <m/>
    <m/>
    <m/>
    <m/>
    <m/>
    <s v="Propios"/>
    <s v="20"/>
    <s v="CSF"/>
    <s v="CONSTRUCCIÓN , MEJORAMIENTO Y MANTENIMIENTO DE LA CARRETERA EL CARMEN - VALLEDUPAR - MAICAO. TRANSVERSAL CARMEN - BOSCONIA - VALLEDUPAR - MAICAO.  BOLÍVAR, MAGDALENA, CESAR, LA GUAJIRA"/>
    <n v="1000000000"/>
    <n v="0"/>
    <n v="0"/>
    <n v="1000000000"/>
    <n v="0"/>
    <n v="1000000000"/>
    <n v="0"/>
    <n v="0"/>
    <n v="0"/>
    <n v="0"/>
    <n v="0"/>
    <n v="1000000000"/>
    <n v="1000000000"/>
  </r>
  <r>
    <s v="24-02-00"/>
    <s v="INSTITUTO NACIONAL DE VÍAS"/>
    <x v="70"/>
    <x v="2"/>
    <x v="5"/>
    <s v="0600"/>
    <s v="129"/>
    <m/>
    <m/>
    <m/>
    <m/>
    <m/>
    <s v="Propios"/>
    <s v="20"/>
    <s v="CSF"/>
    <s v="CONSTRUCCIÓN , MEJORAMIENTO Y MANTENIMIENTO DE LA CARRETERA HOBO - YAGUARÁ.  HUILA"/>
    <n v="500000000"/>
    <n v="0"/>
    <n v="0"/>
    <n v="500000000"/>
    <n v="0"/>
    <n v="0"/>
    <n v="500000000"/>
    <n v="0"/>
    <n v="0"/>
    <n v="0"/>
    <n v="0"/>
    <n v="500000000"/>
    <n v="500000000"/>
  </r>
  <r>
    <s v="24-02-00"/>
    <s v="INSTITUTO NACIONAL DE VÍAS"/>
    <x v="71"/>
    <x v="2"/>
    <x v="5"/>
    <s v="0600"/>
    <s v="130"/>
    <m/>
    <m/>
    <m/>
    <m/>
    <m/>
    <s v="Nación"/>
    <s v="11"/>
    <s v="CSF"/>
    <s v="CONSTRUCCIÓN MEJORAMIENTO Y MANTENIMIENTO DE LA CARRETERA DUITAMA-SOGAMOSO-AGUAZUL. ACCESOS A YOPAL EN LOS DEPARTAMENTOS DE   BOYACÁ, CASANARE"/>
    <n v="90000000000"/>
    <n v="0"/>
    <n v="0"/>
    <n v="90000000000"/>
    <n v="0"/>
    <n v="90000000000"/>
    <n v="0"/>
    <n v="89920000000"/>
    <n v="23582093196.599998"/>
    <n v="23582093196.599998"/>
    <n v="23582093196.599998"/>
    <n v="80000000"/>
    <n v="66417906803.400002"/>
  </r>
  <r>
    <s v="24-02-00"/>
    <s v="INSTITUTO NACIONAL DE VÍAS"/>
    <x v="71"/>
    <x v="2"/>
    <x v="5"/>
    <s v="0600"/>
    <s v="130"/>
    <m/>
    <m/>
    <m/>
    <m/>
    <m/>
    <s v="Propios"/>
    <s v="20"/>
    <s v="CSF"/>
    <s v="CONSTRUCCIÓN MEJORAMIENTO Y MANTENIMIENTO DE LA CARRETERA DUITAMA-SOGAMOSO-AGUAZUL. ACCESOS A YOPAL EN LOS DEPARTAMENTOS DE   BOYACÁ, CASANARE"/>
    <n v="5000000000"/>
    <n v="0"/>
    <n v="0"/>
    <n v="5000000000"/>
    <n v="0"/>
    <n v="5000000000"/>
    <n v="0"/>
    <n v="5000000000"/>
    <n v="0"/>
    <n v="0"/>
    <n v="0"/>
    <n v="0"/>
    <n v="5000000000"/>
  </r>
  <r>
    <s v="24-02-00"/>
    <s v="INSTITUTO NACIONAL DE VÍAS"/>
    <x v="72"/>
    <x v="2"/>
    <x v="5"/>
    <s v="0600"/>
    <s v="131"/>
    <m/>
    <m/>
    <m/>
    <m/>
    <m/>
    <s v="Nación"/>
    <s v="11"/>
    <s v="CSF"/>
    <s v="CONSTRUCCIÓN , MEJORAMIENTO Y MANTENIMIENTO DE LA CARRETERA LETICIA - TARAPACÁ  AMAZONAS"/>
    <n v="1000000000"/>
    <n v="0"/>
    <n v="0"/>
    <n v="1000000000"/>
    <n v="0"/>
    <n v="1000000000"/>
    <n v="0"/>
    <n v="1000000000"/>
    <n v="0"/>
    <n v="0"/>
    <n v="0"/>
    <n v="0"/>
    <n v="1000000000"/>
  </r>
  <r>
    <s v="24-02-00"/>
    <s v="INSTITUTO NACIONAL DE VÍAS"/>
    <x v="73"/>
    <x v="2"/>
    <x v="5"/>
    <s v="0600"/>
    <s v="132"/>
    <m/>
    <m/>
    <m/>
    <m/>
    <m/>
    <s v="Nación"/>
    <s v="11"/>
    <s v="CSF"/>
    <s v="CONSTRUCCIÓN , MEJORAMIENTO Y MANTENIMIENTO DE LA CARRETERA VILLAGARZÓN-LA MINA-SAN JUAN DE ARAMA-VILLAVICENCIO-TAME-SARAVENA-PUENTE INTERNACIONAL RÍO ARAUCA. TRONCAL VILLAGARZÓN-SARAVENA.   PUTUMAYO, CAQUETÁ, META, CASANARE"/>
    <n v="41800000000"/>
    <n v="0"/>
    <n v="0"/>
    <n v="41800000000"/>
    <n v="0"/>
    <n v="41086095888"/>
    <n v="713904112"/>
    <n v="40892341347"/>
    <n v="10560456634.23"/>
    <n v="10560456634.23"/>
    <n v="10560456634.23"/>
    <n v="907658653"/>
    <n v="31239543365.77"/>
  </r>
  <r>
    <s v="24-02-00"/>
    <s v="INSTITUTO NACIONAL DE VÍAS"/>
    <x v="73"/>
    <x v="2"/>
    <x v="5"/>
    <s v="0600"/>
    <s v="132"/>
    <m/>
    <m/>
    <m/>
    <m/>
    <m/>
    <s v="Propios"/>
    <s v="20"/>
    <s v="CSF"/>
    <s v="CONSTRUCCIÓN , MEJORAMIENTO Y MANTENIMIENTO DE LA CARRETERA VILLAGARZÓN-LA MINA-SAN JUAN DE ARAMA-VILLAVICENCIO-TAME-SARAVENA-PUENTE INTERNACIONAL RÍO ARAUCA. TRONCAL VILLAGARZÓN-SARAVENA.   PUTUMAYO, CAQUETÁ, META, CASANARE"/>
    <n v="5000000000"/>
    <n v="0"/>
    <n v="0"/>
    <n v="5000000000"/>
    <n v="0"/>
    <n v="5000000000"/>
    <n v="0"/>
    <n v="76000000"/>
    <n v="0"/>
    <n v="0"/>
    <n v="0"/>
    <n v="4924000000"/>
    <n v="5000000000"/>
  </r>
  <r>
    <s v="24-02-00"/>
    <s v="INSTITUTO NACIONAL DE VÍAS"/>
    <x v="74"/>
    <x v="2"/>
    <x v="5"/>
    <s v="0600"/>
    <s v="133"/>
    <m/>
    <m/>
    <m/>
    <m/>
    <m/>
    <s v="Propios"/>
    <s v="20"/>
    <s v="CSF"/>
    <s v="CONSTRUCCIÓN , MEJORAMIENTO Y MANTENIMIENTO DE LA CONEXIÓN COSTA PACÍFICA Y LA TRONCAL DE OCCIDENTE.  CAUCA"/>
    <n v="1000000000"/>
    <n v="0"/>
    <n v="0"/>
    <n v="1000000000"/>
    <n v="0"/>
    <n v="1000000000"/>
    <n v="0"/>
    <n v="76095626"/>
    <n v="15963256"/>
    <n v="15963256"/>
    <n v="15963256"/>
    <n v="923904374"/>
    <n v="984036744"/>
  </r>
  <r>
    <s v="24-02-00"/>
    <s v="INSTITUTO NACIONAL DE VÍAS"/>
    <x v="75"/>
    <x v="2"/>
    <x v="5"/>
    <s v="0600"/>
    <s v="134"/>
    <m/>
    <m/>
    <m/>
    <m/>
    <m/>
    <s v="Nación"/>
    <s v="11"/>
    <s v="CSF"/>
    <s v="CONSTRUCCIÓN , MEJORAMIENTO Y MANTENIMIENTO DE LA CARRETERA PATICO - LA PLATA DE LOS CIRCUITOS ECOTURÍSTICOS  HUILA, CAUCA"/>
    <n v="4800000000"/>
    <n v="0"/>
    <n v="0"/>
    <n v="4800000000"/>
    <n v="0"/>
    <n v="4800000000"/>
    <n v="0"/>
    <n v="4800000000"/>
    <n v="4300000000"/>
    <n v="4300000000"/>
    <n v="4300000000"/>
    <n v="0"/>
    <n v="500000000"/>
  </r>
  <r>
    <s v="24-02-00"/>
    <s v="INSTITUTO NACIONAL DE VÍAS"/>
    <x v="75"/>
    <x v="2"/>
    <x v="5"/>
    <s v="0600"/>
    <s v="134"/>
    <m/>
    <m/>
    <m/>
    <m/>
    <m/>
    <s v="Propios"/>
    <s v="20"/>
    <s v="CSF"/>
    <s v="CONSTRUCCIÓN , MEJORAMIENTO Y MANTENIMIENTO DE LA CARRETERA PATICO - LA PLATA DE LOS CIRCUITOS ECOTURÍSTICOS  HUILA, CAUCA"/>
    <n v="1000000000"/>
    <n v="0"/>
    <n v="0"/>
    <n v="1000000000"/>
    <n v="0"/>
    <n v="0"/>
    <n v="1000000000"/>
    <n v="0"/>
    <n v="0"/>
    <n v="0"/>
    <n v="0"/>
    <n v="1000000000"/>
    <n v="1000000000"/>
  </r>
  <r>
    <s v="24-02-00"/>
    <s v="INSTITUTO NACIONAL DE VÍAS"/>
    <x v="76"/>
    <x v="2"/>
    <x v="5"/>
    <s v="0600"/>
    <s v="135"/>
    <m/>
    <m/>
    <m/>
    <m/>
    <m/>
    <s v="Nación"/>
    <s v="11"/>
    <s v="CSF"/>
    <s v="CONSTRUCCIÓN , MEJORAMIENTO Y MANTENIMIENTO DE LA CARRETERA NEIVA - PLATANILLAL - BALSILLAS - SAN VICENTE. TRANSVERSAL NEIVA - SAN VICENTE.  HUILA, CAQUETÁ"/>
    <n v="5000000000"/>
    <n v="0"/>
    <n v="0"/>
    <n v="5000000000"/>
    <n v="0"/>
    <n v="5000000000"/>
    <n v="0"/>
    <n v="5000000000"/>
    <n v="1619569856"/>
    <n v="1619569856"/>
    <n v="1619569856"/>
    <n v="0"/>
    <n v="3380430144"/>
  </r>
  <r>
    <s v="24-02-00"/>
    <s v="INSTITUTO NACIONAL DE VÍAS"/>
    <x v="76"/>
    <x v="2"/>
    <x v="5"/>
    <s v="0600"/>
    <s v="135"/>
    <m/>
    <m/>
    <m/>
    <m/>
    <m/>
    <s v="Propios"/>
    <s v="20"/>
    <s v="CSF"/>
    <s v="CONSTRUCCIÓN , MEJORAMIENTO Y MANTENIMIENTO DE LA CARRETERA NEIVA - PLATANILLAL - BALSILLAS - SAN VICENTE. TRANSVERSAL NEIVA - SAN VICENTE.  HUILA, CAQUETÁ"/>
    <n v="500000000"/>
    <n v="0"/>
    <n v="0"/>
    <n v="500000000"/>
    <n v="0"/>
    <n v="500000000"/>
    <n v="0"/>
    <n v="0"/>
    <n v="0"/>
    <n v="0"/>
    <n v="0"/>
    <n v="500000000"/>
    <n v="500000000"/>
  </r>
  <r>
    <s v="24-02-00"/>
    <s v="INSTITUTO NACIONAL DE VÍAS"/>
    <x v="77"/>
    <x v="2"/>
    <x v="5"/>
    <s v="0600"/>
    <s v="136"/>
    <m/>
    <m/>
    <m/>
    <m/>
    <m/>
    <s v="Propios"/>
    <s v="20"/>
    <s v="CSF"/>
    <s v="CONSTRUCCIÓN , MEJORAMIENTO Y MANTENIMIENTO DE LA CARRETERA CHINCHINÁ - MANIZALES. ACCESOS A MANIZALES.  CALDAS"/>
    <n v="500000000"/>
    <n v="0"/>
    <n v="0"/>
    <n v="500000000"/>
    <n v="0"/>
    <n v="499454243"/>
    <n v="545757"/>
    <n v="0"/>
    <n v="0"/>
    <n v="0"/>
    <n v="0"/>
    <n v="500000000"/>
    <n v="500000000"/>
  </r>
  <r>
    <s v="24-02-00"/>
    <s v="INSTITUTO NACIONAL DE VÍAS"/>
    <x v="78"/>
    <x v="2"/>
    <x v="5"/>
    <s v="0600"/>
    <s v="137"/>
    <m/>
    <m/>
    <m/>
    <m/>
    <m/>
    <s v="Nación"/>
    <s v="11"/>
    <s v="CSF"/>
    <s v="CONSTRUCCIÓN , MEJORAMIENTO Y MANTENIMIENTO DE LA CARRETERA SAN GIL - ONZAGA - SANTA ROSITA. TRANSVERSAL SAN GIL - MOGOTES - LA ROSITA.   SANTANDER, BOYACÁ"/>
    <n v="9000000000"/>
    <n v="0"/>
    <n v="0"/>
    <n v="9000000000"/>
    <n v="0"/>
    <n v="9000000000"/>
    <n v="0"/>
    <n v="9000000000"/>
    <n v="7500000000"/>
    <n v="7500000000"/>
    <n v="7500000000"/>
    <n v="0"/>
    <n v="1500000000"/>
  </r>
  <r>
    <s v="24-02-00"/>
    <s v="INSTITUTO NACIONAL DE VÍAS"/>
    <x v="79"/>
    <x v="2"/>
    <x v="5"/>
    <s v="0600"/>
    <s v="138"/>
    <m/>
    <m/>
    <m/>
    <m/>
    <m/>
    <s v="Propios"/>
    <s v="20"/>
    <s v="CSF"/>
    <s v="CONSTRUCCIÓN , MEJORAMIENTO Y MANTENIMIENTO DE VÍAS ALTERNAS A LA TRONCAL DE OCCIDENTE.  NARIÑO, ANTIOQUIA, CAUCA, VALLE DEL CAUCA, RISARALDA"/>
    <n v="53999826686"/>
    <n v="0"/>
    <n v="0"/>
    <n v="53999826686"/>
    <n v="0"/>
    <n v="53992640109"/>
    <n v="7186577"/>
    <n v="53981610109"/>
    <n v="12747175680.82"/>
    <n v="12553684226.889999"/>
    <n v="12553684226.889999"/>
    <n v="18216577"/>
    <n v="41252651005.18"/>
  </r>
  <r>
    <s v="24-02-00"/>
    <s v="INSTITUTO NACIONAL DE VÍAS"/>
    <x v="80"/>
    <x v="2"/>
    <x v="5"/>
    <s v="0600"/>
    <s v="139"/>
    <s v=""/>
    <s v=""/>
    <s v=""/>
    <s v=""/>
    <s v=""/>
    <s v="Nación"/>
    <s v="11"/>
    <s v="CSF"/>
    <s v="CONSTRUCCION DE OBRAS DE EMERGENCIA EN LA INFRAESTRUCTURA DE LA RED VIAL PRIMARIA. NACIONAL"/>
    <n v="10000000000"/>
    <n v="0"/>
    <n v="0"/>
    <n v="10000000000"/>
    <n v="0"/>
    <n v="9727998383.9400005"/>
    <n v="272001616.06"/>
    <n v="6902386201.9399996"/>
    <n v="3524584023.1799998"/>
    <n v="3524584023.1799998"/>
    <n v="3524584023.1799998"/>
    <n v="3097613798.0600004"/>
    <n v="6475415976.8199997"/>
  </r>
  <r>
    <s v="24-02-00"/>
    <s v="INSTITUTO NACIONAL DE VÍAS"/>
    <x v="80"/>
    <x v="2"/>
    <x v="5"/>
    <s v="0600"/>
    <s v="139"/>
    <s v=""/>
    <s v=""/>
    <s v=""/>
    <s v=""/>
    <s v=""/>
    <s v="Nación"/>
    <s v="13"/>
    <s v="CSF"/>
    <s v="CONSTRUCCION DE OBRAS DE EMERGENCIA EN LA INFRAESTRUCTURA DE LA RED VIAL PRIMARIA. NACIONAL"/>
    <n v="0"/>
    <n v="66706000000"/>
    <n v="0"/>
    <n v="66706000000"/>
    <n v="0"/>
    <n v="65186954309"/>
    <n v="1519045691"/>
    <n v="60774375993"/>
    <n v="0"/>
    <n v="0"/>
    <n v="0"/>
    <n v="5931624007"/>
    <n v="66706000000"/>
  </r>
  <r>
    <s v="24-02-00"/>
    <s v="INSTITUTO NACIONAL DE VÍAS"/>
    <x v="81"/>
    <x v="2"/>
    <x v="5"/>
    <s v="0600"/>
    <s v="140"/>
    <m/>
    <m/>
    <m/>
    <m/>
    <m/>
    <s v="Propios"/>
    <s v="20"/>
    <s v="CSF"/>
    <s v="CONSTRUCCIÓN , MEJORAMIENTO Y MANTENIMIENTO DE LAS VÍAS PEREIRA - CERRITOS Y RETORNO SANTA ROSA DE LOS ACCESOS A PEREIRA.  RISARALDA"/>
    <n v="10000000000"/>
    <n v="0"/>
    <n v="0"/>
    <n v="10000000000"/>
    <n v="0"/>
    <n v="10000000000"/>
    <n v="0"/>
    <n v="0"/>
    <n v="0"/>
    <n v="0"/>
    <n v="0"/>
    <n v="10000000000"/>
    <n v="10000000000"/>
  </r>
  <r>
    <s v="24-02-00"/>
    <s v="INSTITUTO NACIONAL DE VÍAS"/>
    <x v="82"/>
    <x v="2"/>
    <x v="5"/>
    <s v="0600"/>
    <s v="141"/>
    <m/>
    <m/>
    <m/>
    <m/>
    <m/>
    <s v="Propios"/>
    <s v="20"/>
    <s v="CSF"/>
    <s v="CONSTRUCCIÓN ,MEJORAMIENTO Y MANTENIMIENTO DE LA VÍA CHAPARRAL - ORTEGA - GUAMO DE LA ALTERNA BUGA - PUERTO INÍRIDA.  TOLIMA"/>
    <n v="2000000000"/>
    <n v="0"/>
    <n v="0"/>
    <n v="2000000000"/>
    <n v="0"/>
    <n v="1100000000"/>
    <n v="900000000"/>
    <n v="0"/>
    <n v="0"/>
    <n v="0"/>
    <n v="0"/>
    <n v="2000000000"/>
    <n v="2000000000"/>
  </r>
  <r>
    <s v="24-02-00"/>
    <s v="INSTITUTO NACIONAL DE VÍAS"/>
    <x v="83"/>
    <x v="2"/>
    <x v="5"/>
    <s v="0600"/>
    <s v="142"/>
    <s v=""/>
    <s v=""/>
    <s v=""/>
    <s v=""/>
    <s v=""/>
    <s v="Nación"/>
    <s v="11"/>
    <s v="CSF"/>
    <s v="MEJORAMIENTO , MANTENIMIENTO, REHABILITACION, CONSTRUCCION DE LA CARRETERA COLOMBIA - LA URIBE, CONEXION PACIFICO - ORINOQUIA.   HUILA, META"/>
    <n v="10000000000"/>
    <n v="0"/>
    <n v="0"/>
    <n v="10000000000"/>
    <n v="0"/>
    <n v="10000000000"/>
    <n v="0"/>
    <n v="10000000000"/>
    <n v="5000000000"/>
    <n v="5000000000"/>
    <n v="5000000000"/>
    <n v="0"/>
    <n v="5000000000"/>
  </r>
  <r>
    <s v="24-02-00"/>
    <s v="INSTITUTO NACIONAL DE VÍAS"/>
    <x v="84"/>
    <x v="2"/>
    <x v="6"/>
    <s v="0600"/>
    <s v="11"/>
    <m/>
    <m/>
    <m/>
    <m/>
    <m/>
    <s v="Nación"/>
    <s v="11"/>
    <s v="CSF"/>
    <s v="MEJORAMIENTO ,MANTENIMIENTO Y REHABILITACIÓN DE LA RED TERCIARIA.  NACIONAL"/>
    <n v="10000000000"/>
    <n v="0"/>
    <n v="0"/>
    <n v="10000000000"/>
    <n v="0"/>
    <n v="9924206537"/>
    <n v="75793463"/>
    <n v="7518205437"/>
    <n v="7011005052.5"/>
    <n v="7011005052.5"/>
    <n v="7011005052.5"/>
    <n v="2481794563"/>
    <n v="2988994947.5"/>
  </r>
  <r>
    <s v="24-02-00"/>
    <s v="INSTITUTO NACIONAL DE VÍAS"/>
    <x v="85"/>
    <x v="2"/>
    <x v="6"/>
    <s v="0600"/>
    <s v="12"/>
    <s v=""/>
    <s v=""/>
    <s v=""/>
    <s v=""/>
    <s v=""/>
    <s v="Nación"/>
    <s v="11"/>
    <s v="CSF"/>
    <s v="MEJORAMIENTO, MANTENIMIENTO Y REHABILITACION DE CORREDORES RURALES PRODUCTIVOS - COLOMBIA RURAL. NACIONAL"/>
    <n v="986500000000"/>
    <n v="0"/>
    <n v="0"/>
    <n v="986500000000"/>
    <n v="0"/>
    <n v="973120724486.53003"/>
    <n v="13379275513.469999"/>
    <n v="950642661432.89001"/>
    <n v="832633905004.47998"/>
    <n v="816652608459.55005"/>
    <n v="816581870654.41003"/>
    <n v="35857338567.109985"/>
    <n v="153866094995.52002"/>
  </r>
  <r>
    <s v="24-02-00"/>
    <s v="INSTITUTO NACIONAL DE VÍAS"/>
    <x v="85"/>
    <x v="2"/>
    <x v="6"/>
    <s v="0600"/>
    <s v="12"/>
    <s v=""/>
    <s v=""/>
    <s v=""/>
    <s v=""/>
    <s v=""/>
    <s v="Nación"/>
    <s v="13"/>
    <s v="CSF"/>
    <s v="MEJORAMIENTO, MANTENIMIENTO Y REHABILITACION DE CORREDORES RURALES PRODUCTIVOS - COLOMBIA RURAL. NACIONAL"/>
    <n v="30000000000"/>
    <n v="0"/>
    <n v="0"/>
    <n v="30000000000"/>
    <n v="0"/>
    <n v="29354093464.049999"/>
    <n v="645906535.95000005"/>
    <n v="22327248178.049999"/>
    <n v="13938015941"/>
    <n v="9238015941"/>
    <n v="9238015941"/>
    <n v="7672751821.9500008"/>
    <n v="16061984059"/>
  </r>
  <r>
    <s v="24-02-00"/>
    <s v="INSTITUTO NACIONAL DE VÍAS"/>
    <x v="85"/>
    <x v="2"/>
    <x v="6"/>
    <s v="0600"/>
    <s v="12"/>
    <s v=""/>
    <s v=""/>
    <s v=""/>
    <s v=""/>
    <s v=""/>
    <s v="Propios"/>
    <s v="20"/>
    <s v="CSF"/>
    <s v="MEJORAMIENTO, MANTENIMIENTO Y REHABILITACION DE CORREDORES RURALES PRODUCTIVOS - COLOMBIA RURAL. NACIONAL"/>
    <n v="70000000000"/>
    <n v="0"/>
    <n v="0"/>
    <n v="70000000000"/>
    <n v="0"/>
    <n v="68333490403"/>
    <n v="1666509597"/>
    <n v="66911725673"/>
    <n v="52450000000"/>
    <n v="32450000000"/>
    <n v="32450000000"/>
    <n v="3088274327"/>
    <n v="17550000000"/>
  </r>
  <r>
    <s v="24-02-00"/>
    <s v="INSTITUTO NACIONAL DE VÍAS"/>
    <x v="86"/>
    <x v="2"/>
    <x v="6"/>
    <s v="0600"/>
    <s v="13"/>
    <m/>
    <m/>
    <m/>
    <m/>
    <m/>
    <s v="Nación"/>
    <s v="11"/>
    <s v="CSF"/>
    <s v="CONSTRUCCIÓN , MEJORAMIENTO Y MANTENIMIENTO DE INFRAESTRUCTURA PARA CONECTAR TERRITORIOS, GOBIERNOS Y POBLACIONES.  NACIONAL"/>
    <n v="396728000000"/>
    <n v="0"/>
    <n v="0"/>
    <n v="396728000000"/>
    <n v="0"/>
    <n v="342560424229.78998"/>
    <n v="54167575770.209999"/>
    <n v="313841992365"/>
    <n v="190306836568.97"/>
    <n v="188530482772.91"/>
    <n v="188493761024.91"/>
    <n v="82886007635"/>
    <n v="206421163431.03"/>
  </r>
  <r>
    <s v="24-02-00"/>
    <s v="INSTITUTO NACIONAL DE VÍAS"/>
    <x v="86"/>
    <x v="2"/>
    <x v="6"/>
    <s v="0600"/>
    <s v="13"/>
    <m/>
    <m/>
    <m/>
    <m/>
    <m/>
    <s v="Propios"/>
    <s v="20"/>
    <s v="CSF"/>
    <s v="CONSTRUCCIÓN , MEJORAMIENTO Y MANTENIMIENTO DE INFRAESTRUCTURA PARA CONECTAR TERRITORIOS, GOBIERNOS Y POBLACIONES.  NACIONAL"/>
    <n v="10000000000"/>
    <n v="0"/>
    <n v="0"/>
    <n v="10000000000"/>
    <n v="0"/>
    <n v="10000000000"/>
    <n v="0"/>
    <n v="10000000000"/>
    <n v="1801378533"/>
    <n v="1801378533"/>
    <n v="1801378533"/>
    <n v="0"/>
    <n v="8198621467"/>
  </r>
  <r>
    <s v="24-02-00"/>
    <s v="INSTITUTO NACIONAL DE VÍAS"/>
    <x v="87"/>
    <x v="2"/>
    <x v="7"/>
    <s v="0600"/>
    <s v="2"/>
    <m/>
    <m/>
    <m/>
    <m/>
    <m/>
    <s v="Nación"/>
    <s v="11"/>
    <s v="CSF"/>
    <s v="MEJORAMIENTO , MANTENIMIENTO Y CONSERVACIÓN DEL SISTEMA DE TRANSPORTE FÉRREO EN LA RED VIAL.   NACIONAL"/>
    <n v="60000000000"/>
    <n v="0"/>
    <n v="0"/>
    <n v="60000000000"/>
    <n v="0"/>
    <n v="34319578565"/>
    <n v="25680421435"/>
    <n v="32304765676.880001"/>
    <n v="20156359072.849998"/>
    <n v="20058359072.849998"/>
    <n v="20054043948.849998"/>
    <n v="27695234323.119999"/>
    <n v="39843640927.150002"/>
  </r>
  <r>
    <s v="24-02-00"/>
    <s v="INSTITUTO NACIONAL DE VÍAS"/>
    <x v="88"/>
    <x v="2"/>
    <x v="8"/>
    <s v="0600"/>
    <s v="5"/>
    <m/>
    <m/>
    <m/>
    <m/>
    <m/>
    <s v="Propios"/>
    <s v="20"/>
    <s v="CSF"/>
    <s v="CONSTRUCCIÓN , MEJORAMIENTO Y MANTENIMIENTO DE LOS ACCESOS MARÍTIMOS A LOS PUERTOS DE LA NACIÓN.  NACIONAL"/>
    <n v="40000000000"/>
    <n v="0"/>
    <n v="0"/>
    <n v="40000000000"/>
    <n v="0"/>
    <n v="31314941339"/>
    <n v="8685058661"/>
    <n v="1520820526.78"/>
    <n v="753135177.10000002"/>
    <n v="753135177.10000002"/>
    <n v="753135177.10000002"/>
    <n v="38479179473.220001"/>
    <n v="39246864822.900002"/>
  </r>
  <r>
    <s v="24-02-00"/>
    <s v="INSTITUTO NACIONAL DE VÍAS"/>
    <x v="89"/>
    <x v="2"/>
    <x v="8"/>
    <s v="0600"/>
    <s v="6"/>
    <s v=""/>
    <s v=""/>
    <s v=""/>
    <s v=""/>
    <s v=""/>
    <s v="Propios"/>
    <s v="20"/>
    <s v="CSF"/>
    <s v="RECUPERACION Y MITIGACION AMBIENTAL EN EL AREA DE INFLUENCIA DE LA ZONA PORTUARIA DE SANTA MARTA - CAÑO CLARIN. DEPARTAMENTO DEL MAGDALENA"/>
    <n v="2500000000"/>
    <n v="0"/>
    <n v="0"/>
    <n v="2500000000"/>
    <n v="0"/>
    <n v="2500000000"/>
    <n v="0"/>
    <n v="0"/>
    <n v="0"/>
    <n v="0"/>
    <n v="0"/>
    <n v="2500000000"/>
    <n v="2500000000"/>
  </r>
  <r>
    <s v="24-02-00"/>
    <s v="INSTITUTO NACIONAL DE VÍAS"/>
    <x v="90"/>
    <x v="2"/>
    <x v="9"/>
    <s v="0600"/>
    <s v="6"/>
    <m/>
    <m/>
    <m/>
    <m/>
    <m/>
    <s v="Nación"/>
    <s v="11"/>
    <s v="CSF"/>
    <s v="ADECUACIÓN MEJORAMIENTO Y MANTENIMIENTO DE LA RED FLUVIAL.  NACIONAL"/>
    <n v="10000000000"/>
    <n v="0"/>
    <n v="0"/>
    <n v="10000000000"/>
    <n v="0"/>
    <n v="2381600423"/>
    <n v="7618399577"/>
    <n v="2376236186.0700002"/>
    <n v="713683028.71000004"/>
    <n v="713683028.71000004"/>
    <n v="713683028.71000004"/>
    <n v="7623763813.9300003"/>
    <n v="9286316971.2900009"/>
  </r>
  <r>
    <s v="24-02-00"/>
    <s v="INSTITUTO NACIONAL DE VÍAS"/>
    <x v="91"/>
    <x v="2"/>
    <x v="9"/>
    <s v="0600"/>
    <s v="7"/>
    <m/>
    <m/>
    <m/>
    <m/>
    <m/>
    <s v="Nación"/>
    <s v="11"/>
    <s v="CSF"/>
    <s v="CONSTRUCCIÓN , MEJORAMIENTO, MANTENIMIENTO Y OPERACIÓN DE LA INFRAESTRUCTURA PORTUARIA FLUVIAL.  NACIONAL"/>
    <n v="30300000000"/>
    <n v="0"/>
    <n v="0"/>
    <n v="30300000000"/>
    <n v="0"/>
    <n v="28537312737"/>
    <n v="1762687263"/>
    <n v="6178607047.5799999"/>
    <n v="1734663630.98"/>
    <n v="1734501964.98"/>
    <n v="1731961611.98"/>
    <n v="24121392952.419998"/>
    <n v="28565336369.02"/>
  </r>
  <r>
    <s v="24-02-00"/>
    <s v="INSTITUTO NACIONAL DE VÍAS"/>
    <x v="91"/>
    <x v="2"/>
    <x v="9"/>
    <s v="0600"/>
    <s v="7"/>
    <m/>
    <m/>
    <m/>
    <m/>
    <m/>
    <s v="Propios"/>
    <s v="20"/>
    <s v="CSF"/>
    <s v="CONSTRUCCIÓN , MEJORAMIENTO, MANTENIMIENTO Y OPERACIÓN DE LA INFRAESTRUCTURA PORTUARIA FLUVIAL.  NACIONAL"/>
    <n v="20000000000"/>
    <n v="0"/>
    <n v="0"/>
    <n v="20000000000"/>
    <n v="0"/>
    <n v="17000000000"/>
    <n v="3000000000"/>
    <n v="0"/>
    <n v="0"/>
    <n v="0"/>
    <n v="0"/>
    <n v="20000000000"/>
    <n v="20000000000"/>
  </r>
  <r>
    <s v="24-02-00"/>
    <s v="INSTITUTO NACIONAL DE VÍAS"/>
    <x v="92"/>
    <x v="2"/>
    <x v="9"/>
    <s v="0600"/>
    <s v="8"/>
    <m/>
    <m/>
    <m/>
    <m/>
    <m/>
    <s v="Nación"/>
    <s v="11"/>
    <s v="CSF"/>
    <s v="CONSTRUCCIÓN Y MANTENIMIENTO DE TRANSBORDADORES.  NACIONAL"/>
    <n v="200000000"/>
    <n v="0"/>
    <n v="0"/>
    <n v="200000000"/>
    <n v="0"/>
    <n v="200000000"/>
    <n v="0"/>
    <n v="41654879"/>
    <n v="28279306"/>
    <n v="28279306"/>
    <n v="28279306"/>
    <n v="158345121"/>
    <n v="171720694"/>
  </r>
  <r>
    <s v="24-02-00"/>
    <s v="INSTITUTO NACIONAL DE VÍAS"/>
    <x v="93"/>
    <x v="2"/>
    <x v="10"/>
    <s v="0600"/>
    <s v="2"/>
    <m/>
    <m/>
    <m/>
    <m/>
    <m/>
    <s v="Propios"/>
    <s v="20"/>
    <s v="CSF"/>
    <s v="FORTALECIMIENTO DE LA SEGURIDAD CIUDADANA EN LAS VÍAS NACIONALES.  NACIONAL"/>
    <n v="70000000000"/>
    <n v="0"/>
    <n v="0"/>
    <n v="70000000000"/>
    <n v="0"/>
    <n v="65723059645"/>
    <n v="4276940355"/>
    <n v="47153788455"/>
    <n v="19126981919.080002"/>
    <n v="19022852149.080002"/>
    <n v="19015202149.080002"/>
    <n v="22846211545"/>
    <n v="50873018080.919998"/>
  </r>
  <r>
    <s v="24-02-00"/>
    <s v="INSTITUTO NACIONAL DE VÍAS"/>
    <x v="94"/>
    <x v="2"/>
    <x v="10"/>
    <s v="0600"/>
    <s v="3"/>
    <m/>
    <m/>
    <m/>
    <m/>
    <m/>
    <s v="Propios"/>
    <s v="20"/>
    <s v="CSF"/>
    <s v="CONSTRUCCIÓN DE OBRAS Y SEÑALIZACIÓN PARA LA SEGURIDAD VIAL EN LA INFRAESTRUCTURA DE TRANSPORTE.  NACIONAL"/>
    <n v="5000000000"/>
    <n v="0"/>
    <n v="0"/>
    <n v="5000000000"/>
    <n v="0"/>
    <n v="0"/>
    <n v="5000000000"/>
    <n v="0"/>
    <n v="0"/>
    <n v="0"/>
    <n v="0"/>
    <n v="5000000000"/>
    <n v="5000000000"/>
  </r>
  <r>
    <s v="24-02-00"/>
    <s v="INSTITUTO NACIONAL DE VÍAS"/>
    <x v="95"/>
    <x v="2"/>
    <x v="10"/>
    <s v="0600"/>
    <s v="4"/>
    <m/>
    <m/>
    <m/>
    <m/>
    <m/>
    <s v="Propios"/>
    <s v="20"/>
    <s v="CSF"/>
    <s v="CONSTRUCCIÓN DE OBRAS DE EMERGENCIA EN LA INFRAESTRUCTURA DE TRANSPORTE.  NACIONAL"/>
    <n v="8788688817"/>
    <n v="0"/>
    <n v="0"/>
    <n v="8788688817"/>
    <n v="0"/>
    <n v="7918546382"/>
    <n v="870142435"/>
    <n v="5719493907"/>
    <n v="4411321490.9700003"/>
    <n v="4170019915.8499999"/>
    <n v="4170019915.8499999"/>
    <n v="3069194910"/>
    <n v="4377367326.0299997"/>
  </r>
  <r>
    <s v="24-02-00"/>
    <s v="INSTITUTO NACIONAL DE VÍAS"/>
    <x v="96"/>
    <x v="2"/>
    <x v="10"/>
    <s v="0600"/>
    <s v="5"/>
    <m/>
    <m/>
    <m/>
    <m/>
    <m/>
    <s v="Propios"/>
    <s v="20"/>
    <s v="CSF"/>
    <s v="IMPLEMENTACIÓN DE UN SISTEMA DE INFORMACIÓN GEOGRÁFICO DEL INVIAS.  NACIONAL"/>
    <n v="1350000000"/>
    <n v="0"/>
    <n v="0"/>
    <n v="1350000000"/>
    <n v="0"/>
    <n v="1350000000"/>
    <n v="0"/>
    <n v="1350000000"/>
    <n v="1350000000"/>
    <n v="0"/>
    <n v="0"/>
    <n v="0"/>
    <n v="0"/>
  </r>
  <r>
    <s v="24-02-00"/>
    <s v="INSTITUTO NACIONAL DE VÍAS"/>
    <x v="97"/>
    <x v="2"/>
    <x v="10"/>
    <s v="0600"/>
    <s v="6"/>
    <m/>
    <m/>
    <m/>
    <m/>
    <m/>
    <s v="Propios"/>
    <s v="20"/>
    <s v="CSF"/>
    <s v="IMPLEMENTACIÓN DE LA GESTIÓN DEL RIESGO EN LA INFRAESTRUCTURA DE TRANSPORTE.  NACIONAL"/>
    <n v="2000000000"/>
    <n v="0"/>
    <n v="0"/>
    <n v="2000000000"/>
    <n v="0"/>
    <n v="1944470497"/>
    <n v="55529503"/>
    <n v="943470497"/>
    <n v="619320344.98000002"/>
    <n v="619320344.98000002"/>
    <n v="619320344.98000002"/>
    <n v="1056529503"/>
    <n v="1380679655.02"/>
  </r>
  <r>
    <s v="24-02-00"/>
    <s v="INSTITUTO NACIONAL DE VÍAS"/>
    <x v="98"/>
    <x v="2"/>
    <x v="11"/>
    <s v="0600"/>
    <s v="2"/>
    <m/>
    <m/>
    <m/>
    <m/>
    <m/>
    <s v="Propios"/>
    <s v="20"/>
    <s v="CSF"/>
    <s v="DESARROLLO E IMPLEMENTACION DE CRITERIOS DE SOSTENIBILIDAD EN LA INFRAESTRUCTURA DE TRANSPORTE  NACIONAL"/>
    <n v="3000000000"/>
    <n v="0"/>
    <n v="0"/>
    <n v="3000000000"/>
    <n v="0"/>
    <n v="2699999537"/>
    <n v="300000463"/>
    <n v="2699732835"/>
    <n v="0"/>
    <n v="0"/>
    <n v="0"/>
    <n v="300267165"/>
    <n v="3000000000"/>
  </r>
  <r>
    <s v="24-02-00"/>
    <s v="INSTITUTO NACIONAL DE VÍAS"/>
    <x v="99"/>
    <x v="2"/>
    <x v="12"/>
    <s v="0600"/>
    <s v="17"/>
    <m/>
    <m/>
    <m/>
    <m/>
    <m/>
    <s v="Propios"/>
    <s v="20"/>
    <s v="CSF"/>
    <s v="MEJORAMIENTO DE LA CALIDAD EN LA ESTRUCTURACIÓN Y DISEÑOS DE PROYECTOS DE INFRAESTRUCTURA DE TRANSPORTE.  NACIONAL"/>
    <n v="4000000000"/>
    <n v="0"/>
    <n v="0"/>
    <n v="4000000000"/>
    <n v="0"/>
    <n v="4000000000"/>
    <n v="0"/>
    <n v="1250845503"/>
    <n v="944848176.5"/>
    <n v="944848176.5"/>
    <n v="944848176.5"/>
    <n v="2749154497"/>
    <n v="3055151823.5"/>
  </r>
  <r>
    <s v="24-02-00"/>
    <s v="INSTITUTO NACIONAL DE VÍAS"/>
    <x v="100"/>
    <x v="2"/>
    <x v="12"/>
    <s v="0600"/>
    <s v="18"/>
    <m/>
    <m/>
    <m/>
    <m/>
    <m/>
    <s v="Propios"/>
    <s v="20"/>
    <s v="CSF"/>
    <s v="IMPLEMENTACIÓN , MONITOREO Y SEGUIMIENTO DEL MODELO INTEGRADO DE PLANEACIÓN Y GESTIÓN - MIPG DE INVIAS.  NACIONAL"/>
    <n v="700000000"/>
    <n v="0"/>
    <n v="0"/>
    <n v="700000000"/>
    <n v="0"/>
    <n v="350520000"/>
    <n v="349480000"/>
    <n v="297889900"/>
    <n v="244514866"/>
    <n v="244514866"/>
    <n v="244514866"/>
    <n v="402110100"/>
    <n v="455485134"/>
  </r>
  <r>
    <s v="24-02-00"/>
    <s v="INSTITUTO NACIONAL DE VÍAS"/>
    <x v="101"/>
    <x v="2"/>
    <x v="12"/>
    <s v="0600"/>
    <s v="19"/>
    <m/>
    <m/>
    <m/>
    <m/>
    <m/>
    <s v="Propios"/>
    <s v="20"/>
    <s v="CSF"/>
    <s v="CAPACITACIÓN INTEGRAL PARA LOS FUNCIONARIOS DEL INSTITUTO NACIONAL DE VÍAS.   NACIONAL"/>
    <n v="500000000"/>
    <n v="0"/>
    <n v="0"/>
    <n v="500000000"/>
    <n v="0"/>
    <n v="404684200"/>
    <n v="95315800"/>
    <n v="400184200"/>
    <n v="13328000"/>
    <n v="13328000"/>
    <n v="13328000"/>
    <n v="99815800"/>
    <n v="486672000"/>
  </r>
  <r>
    <s v="24-02-00"/>
    <s v="INSTITUTO NACIONAL DE VÍAS"/>
    <x v="102"/>
    <x v="2"/>
    <x v="12"/>
    <s v="0600"/>
    <s v="20"/>
    <m/>
    <m/>
    <m/>
    <m/>
    <m/>
    <s v="Propios"/>
    <s v="20"/>
    <s v="CSF"/>
    <s v="MEJORAMIENTO , MANTENIMIENTO, ADECUACIÓN Y ADQUISICIÓN DE EDIFICIOS SEDES DEL INVIAS.  NACIONAL"/>
    <n v="1700000000"/>
    <n v="0"/>
    <n v="0"/>
    <n v="1700000000"/>
    <n v="0"/>
    <n v="1520851404.76"/>
    <n v="179148595.24000001"/>
    <n v="979276625.26999998"/>
    <n v="196907804.91"/>
    <n v="159349721.53999999"/>
    <n v="159349721.53999999"/>
    <n v="720723374.73000002"/>
    <n v="1503092195.0899999"/>
  </r>
  <r>
    <s v="24-02-00"/>
    <s v="INSTITUTO NACIONAL DE VÍAS"/>
    <x v="103"/>
    <x v="2"/>
    <x v="12"/>
    <s v="0600"/>
    <s v="21"/>
    <m/>
    <m/>
    <m/>
    <m/>
    <m/>
    <s v="Propios"/>
    <s v="20"/>
    <s v="CSF"/>
    <s v="RENOVACIÓN , ACTUALIZACIÓN Y MANTENIMIENTO DE LAS TECNOLOGÍAS DE LA INFORMACIÓN Y LAS COMUNICACIONES EN EL INVÍAS.  NACIONAL"/>
    <n v="8000000000"/>
    <n v="0"/>
    <n v="0"/>
    <n v="8000000000"/>
    <n v="0"/>
    <n v="7144813742.6899996"/>
    <n v="855186257.30999994"/>
    <n v="6879255393.2200003"/>
    <n v="5337013261.3400002"/>
    <n v="3880086041.75"/>
    <n v="3880086041.75"/>
    <n v="1120744606.7799997"/>
    <n v="2662986738.6599998"/>
  </r>
  <r>
    <s v="24-02-00"/>
    <s v="INSTITUTO NACIONAL DE VÍAS"/>
    <x v="104"/>
    <x v="2"/>
    <x v="12"/>
    <s v="0600"/>
    <s v="22"/>
    <m/>
    <m/>
    <m/>
    <m/>
    <m/>
    <s v="Propios"/>
    <s v="20"/>
    <s v="CSF"/>
    <s v="ANÁLISIS ESTUDIOS Y/O DISEÑOS EN INFRAESTRUCTURA DE TRANSPORTE.  NACIONAL"/>
    <n v="26681225407"/>
    <n v="0"/>
    <n v="0"/>
    <n v="26681225407"/>
    <n v="0"/>
    <n v="25081311386"/>
    <n v="1599914021"/>
    <n v="18933469381"/>
    <n v="7206456049.5299997"/>
    <n v="6810711485.8900003"/>
    <n v="6809823885.8900003"/>
    <n v="7747756026"/>
    <n v="19474769357.470001"/>
  </r>
  <r>
    <s v="24-02-00"/>
    <s v="INSTITUTO NACIONAL DE VÍAS"/>
    <x v="105"/>
    <x v="2"/>
    <x v="12"/>
    <s v="0600"/>
    <s v="23"/>
    <m/>
    <m/>
    <m/>
    <m/>
    <m/>
    <s v="Propios"/>
    <s v="20"/>
    <s v="CSF"/>
    <s v="LEVANTAMIENTO Y ANÁLISIS DE INFORMACIÓN DEL PARQUE AUTOMOTOR QUE TRANSITA POR LA RED VIAL.  NACIONAL"/>
    <n v="1400000000"/>
    <n v="0"/>
    <n v="0"/>
    <n v="1400000000"/>
    <n v="0"/>
    <n v="1400000000"/>
    <n v="0"/>
    <n v="1400000000"/>
    <n v="1310277032.96"/>
    <n v="1310277032.96"/>
    <n v="1310277032.96"/>
    <n v="0"/>
    <n v="89722967.039999962"/>
  </r>
  <r>
    <s v="24-02-00"/>
    <s v="INSTITUTO NACIONAL DE VÍAS"/>
    <x v="106"/>
    <x v="2"/>
    <x v="12"/>
    <s v="0600"/>
    <s v="25"/>
    <m/>
    <m/>
    <m/>
    <m/>
    <m/>
    <s v="Propios"/>
    <s v="20"/>
    <s v="CSF"/>
    <s v="ADMINISTRACIÓN , RECAUDO Y CONTROL DE LA CONTRIBUCIÓN POR VALORIZACIÓN.  NACIONAL"/>
    <n v="3850000000"/>
    <n v="0"/>
    <n v="0"/>
    <n v="3850000000"/>
    <n v="0"/>
    <n v="120000000"/>
    <n v="3730000000"/>
    <n v="50766667"/>
    <n v="0"/>
    <n v="0"/>
    <n v="0"/>
    <n v="3799233333"/>
    <n v="3850000000"/>
  </r>
  <r>
    <s v="24-02-00"/>
    <s v="INSTITUTO NACIONAL DE VÍAS"/>
    <x v="107"/>
    <x v="2"/>
    <x v="12"/>
    <s v="0600"/>
    <s v="27"/>
    <s v=""/>
    <s v=""/>
    <s v=""/>
    <s v=""/>
    <s v=""/>
    <s v="Propios"/>
    <s v="20"/>
    <s v="CSF"/>
    <s v="DESARROLLO E IMPLEMENTACION DE UN SISTEMA DE GESTION DE LA INFRAESTRUCTURA DE TRANSPORTE.  NACIONAL"/>
    <n v="2600000000"/>
    <n v="0"/>
    <n v="0"/>
    <n v="2600000000"/>
    <n v="0"/>
    <n v="2600000000"/>
    <n v="0"/>
    <n v="2600000000"/>
    <n v="0"/>
    <n v="0"/>
    <n v="0"/>
    <n v="0"/>
    <n v="2600000000"/>
  </r>
  <r>
    <s v="24-02-00"/>
    <s v="INSTITUTO NACIONAL DE VÍAS"/>
    <x v="108"/>
    <x v="2"/>
    <x v="12"/>
    <s v="0600"/>
    <s v="28"/>
    <m/>
    <m/>
    <m/>
    <m/>
    <m/>
    <s v="Propios"/>
    <s v="20"/>
    <s v="CSF"/>
    <s v="DIVULGACION Y COMUNICACION DE LA GESTION, INVERSION, ALCANCE Y LOGROS DE LOS PROGRAMAS Y PROYECTOS DEL INVIAS.  NACIONAL"/>
    <n v="4500000000"/>
    <n v="0"/>
    <n v="0"/>
    <n v="4500000000"/>
    <n v="0"/>
    <n v="1310000000"/>
    <n v="3190000000"/>
    <n v="1310000000"/>
    <n v="697629007.19000006"/>
    <n v="679217205.80999994"/>
    <n v="679217205.80999994"/>
    <n v="3190000000"/>
    <n v="3802370992.80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A55214-6A20-452B-8EA0-B9332F31EA65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H97" firstHeaderRow="0" firstDataRow="1" firstDataCol="1" rowPageCount="1" colPageCount="1"/>
  <pivotFields count="29">
    <pivotField showAll="0"/>
    <pivotField showAll="0"/>
    <pivotField axis="axisRow" showAll="0">
      <items count="1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dataField="1" numFmtId="164" showAll="0"/>
    <pivotField dataField="1" numFmtId="164" showAll="0"/>
  </pivotFields>
  <rowFields count="1">
    <field x="2"/>
  </rowFields>
  <rowItems count="94"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3" item="2" hier="-1"/>
  </pageFields>
  <dataFields count="7">
    <dataField name="Suma de APR. INICIAL" fld="16" baseField="0" baseItem="0"/>
    <dataField name="Suma de APR. VIGENTE" fld="19" baseField="0" baseItem="0"/>
    <dataField name="Suma de APR BLOQUEADA" fld="20" baseField="0" baseItem="0"/>
    <dataField name="Suma de COMPROMISO" fld="23" baseField="0" baseItem="0"/>
    <dataField name="Suma de OBLIGACION" fld="24" baseField="0" baseItem="0"/>
    <dataField name="Suma de SALDO POR COMPROMETER" fld="27" baseField="0" baseItem="0"/>
    <dataField name="Suma de SALDO POR OBLIGAR" fld="28" baseField="0" baseItem="0"/>
  </dataFields>
  <formats count="4">
    <format dxfId="7">
      <pivotArea dataOnly="0" outline="0" fieldPosition="0">
        <references count="1">
          <reference field="3" count="1">
            <x v="0"/>
          </reference>
        </references>
      </pivotArea>
    </format>
    <format dxfId="6">
      <pivotArea outline="0" collapsedLevelsAreSubtotals="1" fieldPosition="0"/>
    </format>
    <format dxfId="5">
      <pivotArea dataOnly="0" labelOnly="1" outline="0" fieldPosition="0">
        <references count="1">
          <reference field="3" count="1">
            <x v="0"/>
          </reference>
        </references>
      </pivotArea>
    </format>
    <format dxfId="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E4540F-A4C1-4499-8FC1-FA45A65A04C9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c">
  <location ref="A3:H8" firstHeaderRow="0" firstDataRow="1" firstDataCol="1" rowPageCount="1" colPageCount="1"/>
  <pivotFields count="29">
    <pivotField showAll="0"/>
    <pivotField showAll="0"/>
    <pivotField showAll="0"/>
    <pivotField axis="axisPage" showAll="0">
      <items count="4">
        <item x="0"/>
        <item x="1"/>
        <item x="2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dataField="1" numFmtId="164" showAll="0"/>
    <pivotField dataField="1" numFmtId="164"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3" item="0" hier="-1"/>
  </pageFields>
  <dataFields count="7">
    <dataField name="Suma de APR. INICIAL" fld="16" baseField="0" baseItem="0"/>
    <dataField name="Suma de APR. VIGENTE" fld="19" baseField="0" baseItem="0"/>
    <dataField name="Suma de APR BLOQUEADA" fld="20" baseField="0" baseItem="0"/>
    <dataField name="Suma de COMPROMISO" fld="23" baseField="0" baseItem="0"/>
    <dataField name="Suma de OBLIGACION" fld="24" baseField="0" baseItem="0"/>
    <dataField name="Suma de SALDO POR COMPROMETER" fld="27" baseField="0" baseItem="0"/>
    <dataField name="Suma de SALDO POR OBLIGAR" fld="28" baseField="0" baseItem="0"/>
  </dataFields>
  <formats count="4">
    <format dxfId="3">
      <pivotArea dataOnly="0" outline="0" fieldPosition="0">
        <references count="1">
          <reference field="3" count="1">
            <x v="0"/>
          </reference>
        </references>
      </pivotArea>
    </format>
    <format dxfId="2">
      <pivotArea outline="0" collapsedLevelsAreSubtotals="1" fieldPosition="0"/>
    </format>
    <format dxfId="1">
      <pivotArea dataOnly="0" labelOnly="1" outline="0" fieldPosition="0">
        <references count="1">
          <reference field="3" count="1">
            <x v="0"/>
          </reference>
        </references>
      </pivotArea>
    </format>
    <format dxfId="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1F192-9EF4-43FA-8085-6E4C355E7CBA}">
  <dimension ref="A1:H97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6" sqref="B6"/>
    </sheetView>
  </sheetViews>
  <sheetFormatPr baseColWidth="10" defaultRowHeight="15"/>
  <cols>
    <col min="1" max="1" width="17.5703125" bestFit="1" customWidth="1"/>
    <col min="2" max="2" width="21.7109375" style="11" bestFit="1" customWidth="1"/>
    <col min="3" max="3" width="23" style="11" bestFit="1" customWidth="1"/>
    <col min="4" max="4" width="25.85546875" style="11" bestFit="1" customWidth="1"/>
    <col min="5" max="5" width="23.7109375" style="11" bestFit="1" customWidth="1"/>
    <col min="6" max="6" width="22" style="11" bestFit="1" customWidth="1"/>
    <col min="7" max="7" width="35.5703125" style="11" bestFit="1" customWidth="1"/>
    <col min="8" max="8" width="29.140625" style="11" bestFit="1" customWidth="1"/>
  </cols>
  <sheetData>
    <row r="1" spans="1:8">
      <c r="A1" s="9" t="s">
        <v>9</v>
      </c>
      <c r="B1" t="s">
        <v>86</v>
      </c>
    </row>
    <row r="3" spans="1:8">
      <c r="A3" s="9" t="s">
        <v>369</v>
      </c>
      <c r="B3" s="11" t="s">
        <v>371</v>
      </c>
      <c r="C3" s="11" t="s">
        <v>372</v>
      </c>
      <c r="D3" s="11" t="s">
        <v>373</v>
      </c>
      <c r="E3" s="11" t="s">
        <v>374</v>
      </c>
      <c r="F3" s="11" t="s">
        <v>375</v>
      </c>
      <c r="G3" s="11" t="s">
        <v>376</v>
      </c>
      <c r="H3" s="11" t="s">
        <v>377</v>
      </c>
    </row>
    <row r="4" spans="1:8">
      <c r="A4" s="10" t="s">
        <v>176</v>
      </c>
      <c r="B4" s="11">
        <v>13000000000</v>
      </c>
      <c r="C4" s="11">
        <v>13000000000</v>
      </c>
      <c r="D4" s="11">
        <v>0</v>
      </c>
      <c r="E4" s="11">
        <v>10976793925</v>
      </c>
      <c r="F4" s="11">
        <v>0</v>
      </c>
      <c r="G4" s="11">
        <v>2023206075</v>
      </c>
      <c r="H4" s="11">
        <v>13000000000</v>
      </c>
    </row>
    <row r="5" spans="1:8">
      <c r="A5" s="10" t="s">
        <v>179</v>
      </c>
      <c r="B5" s="11">
        <v>12000000000</v>
      </c>
      <c r="C5" s="11">
        <v>12000000000</v>
      </c>
      <c r="D5" s="11">
        <v>0</v>
      </c>
      <c r="E5" s="11">
        <v>7000000000</v>
      </c>
      <c r="F5" s="11">
        <v>600000000</v>
      </c>
      <c r="G5" s="11">
        <v>5000000000</v>
      </c>
      <c r="H5" s="11">
        <v>11400000000</v>
      </c>
    </row>
    <row r="6" spans="1:8">
      <c r="A6" s="10" t="s">
        <v>182</v>
      </c>
      <c r="B6" s="11">
        <v>70000000000</v>
      </c>
      <c r="C6" s="11">
        <v>70000000000</v>
      </c>
      <c r="D6" s="11">
        <v>0</v>
      </c>
      <c r="E6" s="11">
        <v>69700000000</v>
      </c>
      <c r="F6" s="11">
        <v>12921775384</v>
      </c>
      <c r="G6" s="11">
        <v>300000000</v>
      </c>
      <c r="H6" s="11">
        <v>57078224616</v>
      </c>
    </row>
    <row r="7" spans="1:8">
      <c r="A7" s="10" t="s">
        <v>185</v>
      </c>
      <c r="B7" s="11">
        <v>148464152006</v>
      </c>
      <c r="C7" s="11">
        <v>148464152006</v>
      </c>
      <c r="D7" s="11">
        <v>0</v>
      </c>
      <c r="E7" s="11">
        <v>146576073492.32999</v>
      </c>
      <c r="F7" s="11">
        <v>101423388056.44</v>
      </c>
      <c r="G7" s="11">
        <v>1888078513.6700134</v>
      </c>
      <c r="H7" s="11">
        <v>47040763949.559998</v>
      </c>
    </row>
    <row r="8" spans="1:8">
      <c r="A8" s="10" t="s">
        <v>188</v>
      </c>
      <c r="B8" s="11">
        <v>1000000000</v>
      </c>
      <c r="C8" s="11">
        <v>1000000000</v>
      </c>
      <c r="D8" s="11">
        <v>0</v>
      </c>
      <c r="E8" s="11">
        <v>352870606</v>
      </c>
      <c r="F8" s="11">
        <v>326373368.27999997</v>
      </c>
      <c r="G8" s="11">
        <v>647129394</v>
      </c>
      <c r="H8" s="11">
        <v>673626631.72000003</v>
      </c>
    </row>
    <row r="9" spans="1:8">
      <c r="A9" s="10" t="s">
        <v>191</v>
      </c>
      <c r="B9" s="11">
        <v>141000000000</v>
      </c>
      <c r="C9" s="11">
        <v>141000000000</v>
      </c>
      <c r="D9" s="11">
        <v>0</v>
      </c>
      <c r="E9" s="11">
        <v>140000000000</v>
      </c>
      <c r="F9" s="11">
        <v>101736926772</v>
      </c>
      <c r="G9" s="11">
        <v>1000000000</v>
      </c>
      <c r="H9" s="11">
        <v>39263073228</v>
      </c>
    </row>
    <row r="10" spans="1:8">
      <c r="A10" s="10" t="s">
        <v>194</v>
      </c>
      <c r="B10" s="11">
        <v>33700000000</v>
      </c>
      <c r="C10" s="11">
        <v>33700000000</v>
      </c>
      <c r="D10" s="11">
        <v>0</v>
      </c>
      <c r="E10" s="11">
        <v>33200000000</v>
      </c>
      <c r="F10" s="11">
        <v>2163802940</v>
      </c>
      <c r="G10" s="11">
        <v>500000000</v>
      </c>
      <c r="H10" s="11">
        <v>31536197060</v>
      </c>
    </row>
    <row r="11" spans="1:8">
      <c r="A11" s="10" t="s">
        <v>197</v>
      </c>
      <c r="B11" s="11">
        <v>97035078078</v>
      </c>
      <c r="C11" s="11">
        <v>97035078078</v>
      </c>
      <c r="D11" s="11">
        <v>0</v>
      </c>
      <c r="E11" s="11">
        <v>77334945586</v>
      </c>
      <c r="F11" s="11">
        <v>40308587091.209999</v>
      </c>
      <c r="G11" s="11">
        <v>19700132492</v>
      </c>
      <c r="H11" s="11">
        <v>56726490986.790001</v>
      </c>
    </row>
    <row r="12" spans="1:8">
      <c r="A12" s="10" t="s">
        <v>200</v>
      </c>
      <c r="B12" s="11">
        <v>4000000000</v>
      </c>
      <c r="C12" s="11">
        <v>4000000000</v>
      </c>
      <c r="D12" s="11">
        <v>0</v>
      </c>
      <c r="E12" s="11">
        <v>2046928640</v>
      </c>
      <c r="F12" s="11">
        <v>1224116023</v>
      </c>
      <c r="G12" s="11">
        <v>1953071360</v>
      </c>
      <c r="H12" s="11">
        <v>2775883977</v>
      </c>
    </row>
    <row r="13" spans="1:8">
      <c r="A13" s="10" t="s">
        <v>203</v>
      </c>
      <c r="B13" s="11">
        <v>154514262910</v>
      </c>
      <c r="C13" s="11">
        <v>154514262910</v>
      </c>
      <c r="D13" s="11">
        <v>0</v>
      </c>
      <c r="E13" s="11">
        <v>116664962782.05</v>
      </c>
      <c r="F13" s="11">
        <v>37885939582.940002</v>
      </c>
      <c r="G13" s="11">
        <v>37849300127.949997</v>
      </c>
      <c r="H13" s="11">
        <v>116628323327.06</v>
      </c>
    </row>
    <row r="14" spans="1:8">
      <c r="A14" s="10" t="s">
        <v>206</v>
      </c>
      <c r="B14" s="11">
        <v>70500000000</v>
      </c>
      <c r="C14" s="11">
        <v>70500000000</v>
      </c>
      <c r="D14" s="11">
        <v>0</v>
      </c>
      <c r="E14" s="11">
        <v>70499993158</v>
      </c>
      <c r="F14" s="11">
        <v>19146296797</v>
      </c>
      <c r="G14" s="11">
        <v>6842</v>
      </c>
      <c r="H14" s="11">
        <v>51353703203</v>
      </c>
    </row>
    <row r="15" spans="1:8">
      <c r="A15" s="10" t="s">
        <v>209</v>
      </c>
      <c r="B15" s="11">
        <v>1000000000</v>
      </c>
      <c r="C15" s="11">
        <v>1000000000</v>
      </c>
      <c r="D15" s="11">
        <v>0</v>
      </c>
      <c r="E15" s="11">
        <v>0</v>
      </c>
      <c r="F15" s="11">
        <v>0</v>
      </c>
      <c r="G15" s="11">
        <v>1000000000</v>
      </c>
      <c r="H15" s="11">
        <v>1000000000</v>
      </c>
    </row>
    <row r="16" spans="1:8">
      <c r="A16" s="10" t="s">
        <v>212</v>
      </c>
      <c r="B16" s="11">
        <v>5000000000</v>
      </c>
      <c r="C16" s="11">
        <v>5000000000</v>
      </c>
      <c r="D16" s="11">
        <v>0</v>
      </c>
      <c r="E16" s="11">
        <v>5000000000</v>
      </c>
      <c r="F16" s="11">
        <v>0</v>
      </c>
      <c r="G16" s="11">
        <v>0</v>
      </c>
      <c r="H16" s="11">
        <v>5000000000</v>
      </c>
    </row>
    <row r="17" spans="1:8">
      <c r="A17" s="10" t="s">
        <v>215</v>
      </c>
      <c r="B17" s="11">
        <v>500000000</v>
      </c>
      <c r="C17" s="11">
        <v>500000000</v>
      </c>
      <c r="D17" s="11">
        <v>0</v>
      </c>
      <c r="E17" s="11">
        <v>0</v>
      </c>
      <c r="F17" s="11">
        <v>0</v>
      </c>
      <c r="G17" s="11">
        <v>500000000</v>
      </c>
      <c r="H17" s="11">
        <v>500000000</v>
      </c>
    </row>
    <row r="18" spans="1:8">
      <c r="A18" s="10" t="s">
        <v>218</v>
      </c>
      <c r="B18" s="11">
        <v>125000000000</v>
      </c>
      <c r="C18" s="11">
        <v>125000000000</v>
      </c>
      <c r="D18" s="11">
        <v>0</v>
      </c>
      <c r="E18" s="11">
        <v>125000000000</v>
      </c>
      <c r="F18" s="11">
        <v>3284299290</v>
      </c>
      <c r="G18" s="11">
        <v>0</v>
      </c>
      <c r="H18" s="11">
        <v>121715700710</v>
      </c>
    </row>
    <row r="19" spans="1:8">
      <c r="A19" s="10" t="s">
        <v>221</v>
      </c>
      <c r="B19" s="11">
        <v>467277766096</v>
      </c>
      <c r="C19" s="11">
        <v>467277766096</v>
      </c>
      <c r="D19" s="11">
        <v>0</v>
      </c>
      <c r="E19" s="11">
        <v>353499041104.34003</v>
      </c>
      <c r="F19" s="11">
        <v>161190391285.96002</v>
      </c>
      <c r="G19" s="11">
        <v>113778724991.65997</v>
      </c>
      <c r="H19" s="11">
        <v>306087374810.03998</v>
      </c>
    </row>
    <row r="20" spans="1:8">
      <c r="A20" s="10" t="s">
        <v>224</v>
      </c>
      <c r="B20" s="11">
        <v>60000000000</v>
      </c>
      <c r="C20" s="11">
        <v>60000000000</v>
      </c>
      <c r="D20" s="11">
        <v>0</v>
      </c>
      <c r="E20" s="11">
        <v>60000000000</v>
      </c>
      <c r="F20" s="11">
        <v>15000000000</v>
      </c>
      <c r="G20" s="11">
        <v>0</v>
      </c>
      <c r="H20" s="11">
        <v>45000000000</v>
      </c>
    </row>
    <row r="21" spans="1:8">
      <c r="A21" s="10" t="s">
        <v>227</v>
      </c>
      <c r="B21" s="11">
        <v>3000000000</v>
      </c>
      <c r="C21" s="11">
        <v>3000000000</v>
      </c>
      <c r="D21" s="11">
        <v>0</v>
      </c>
      <c r="E21" s="11">
        <v>0</v>
      </c>
      <c r="F21" s="11">
        <v>0</v>
      </c>
      <c r="G21" s="11">
        <v>3000000000</v>
      </c>
      <c r="H21" s="11">
        <v>3000000000</v>
      </c>
    </row>
    <row r="22" spans="1:8">
      <c r="A22" s="10" t="s">
        <v>230</v>
      </c>
      <c r="B22" s="11">
        <v>500000000</v>
      </c>
      <c r="C22" s="11">
        <v>500000000</v>
      </c>
      <c r="D22" s="11">
        <v>0</v>
      </c>
      <c r="E22" s="11">
        <v>0</v>
      </c>
      <c r="F22" s="11">
        <v>0</v>
      </c>
      <c r="G22" s="11">
        <v>500000000</v>
      </c>
      <c r="H22" s="11">
        <v>500000000</v>
      </c>
    </row>
    <row r="23" spans="1:8">
      <c r="A23" s="10" t="s">
        <v>233</v>
      </c>
      <c r="B23" s="11">
        <v>60000000000</v>
      </c>
      <c r="C23" s="11">
        <v>60000000000</v>
      </c>
      <c r="D23" s="11">
        <v>0</v>
      </c>
      <c r="E23" s="11">
        <v>59999999449</v>
      </c>
      <c r="F23" s="11">
        <v>15057513679.330002</v>
      </c>
      <c r="G23" s="11">
        <v>551</v>
      </c>
      <c r="H23" s="11">
        <v>44942486320.669998</v>
      </c>
    </row>
    <row r="24" spans="1:8">
      <c r="A24" s="10" t="s">
        <v>236</v>
      </c>
      <c r="B24" s="11">
        <v>20000000000</v>
      </c>
      <c r="C24" s="11">
        <v>20000000000</v>
      </c>
      <c r="D24" s="11">
        <v>0</v>
      </c>
      <c r="E24" s="11">
        <v>19999004000</v>
      </c>
      <c r="F24" s="11">
        <v>6769581200.5500002</v>
      </c>
      <c r="G24" s="11">
        <v>996000</v>
      </c>
      <c r="H24" s="11">
        <v>13230418799.450001</v>
      </c>
    </row>
    <row r="25" spans="1:8">
      <c r="A25" s="10" t="s">
        <v>239</v>
      </c>
      <c r="B25" s="11">
        <v>2000000000</v>
      </c>
      <c r="C25" s="11">
        <v>2000000000</v>
      </c>
      <c r="D25" s="11">
        <v>0</v>
      </c>
      <c r="E25" s="11">
        <v>1508459479</v>
      </c>
      <c r="F25" s="11">
        <v>935772331.24000001</v>
      </c>
      <c r="G25" s="11">
        <v>491540521</v>
      </c>
      <c r="H25" s="11">
        <v>1064227668.76</v>
      </c>
    </row>
    <row r="26" spans="1:8">
      <c r="A26" s="10" t="s">
        <v>242</v>
      </c>
      <c r="B26" s="11">
        <v>20500000000</v>
      </c>
      <c r="C26" s="11">
        <v>20500000000</v>
      </c>
      <c r="D26" s="11">
        <v>0</v>
      </c>
      <c r="E26" s="11">
        <v>20000000000</v>
      </c>
      <c r="F26" s="11">
        <v>18551517646</v>
      </c>
      <c r="G26" s="11">
        <v>500000000</v>
      </c>
      <c r="H26" s="11">
        <v>1948482354</v>
      </c>
    </row>
    <row r="27" spans="1:8">
      <c r="A27" s="10" t="s">
        <v>245</v>
      </c>
      <c r="B27" s="11">
        <v>500000000</v>
      </c>
      <c r="C27" s="11">
        <v>500000000</v>
      </c>
      <c r="D27" s="11">
        <v>0</v>
      </c>
      <c r="E27" s="11">
        <v>0</v>
      </c>
      <c r="F27" s="11">
        <v>0</v>
      </c>
      <c r="G27" s="11">
        <v>500000000</v>
      </c>
      <c r="H27" s="11">
        <v>500000000</v>
      </c>
    </row>
    <row r="28" spans="1:8">
      <c r="A28" s="10" t="s">
        <v>248</v>
      </c>
      <c r="B28" s="11">
        <v>13000000000</v>
      </c>
      <c r="C28" s="11">
        <v>13000000000</v>
      </c>
      <c r="D28" s="11">
        <v>0</v>
      </c>
      <c r="E28" s="11">
        <v>12000000000</v>
      </c>
      <c r="F28" s="11">
        <v>10116722353.459999</v>
      </c>
      <c r="G28" s="11">
        <v>1000000000</v>
      </c>
      <c r="H28" s="11">
        <v>2883277646.5400009</v>
      </c>
    </row>
    <row r="29" spans="1:8">
      <c r="A29" s="10" t="s">
        <v>251</v>
      </c>
      <c r="B29" s="11">
        <v>500000000</v>
      </c>
      <c r="C29" s="11">
        <v>500000000</v>
      </c>
      <c r="D29" s="11">
        <v>0</v>
      </c>
      <c r="E29" s="11">
        <v>0</v>
      </c>
      <c r="F29" s="11">
        <v>0</v>
      </c>
      <c r="G29" s="11">
        <v>500000000</v>
      </c>
      <c r="H29" s="11">
        <v>500000000</v>
      </c>
    </row>
    <row r="30" spans="1:8">
      <c r="A30" s="10" t="s">
        <v>254</v>
      </c>
      <c r="B30" s="11">
        <v>95000000000</v>
      </c>
      <c r="C30" s="11">
        <v>95000000000</v>
      </c>
      <c r="D30" s="11">
        <v>0</v>
      </c>
      <c r="E30" s="11">
        <v>94920000000</v>
      </c>
      <c r="F30" s="11">
        <v>23582093196.599998</v>
      </c>
      <c r="G30" s="11">
        <v>80000000</v>
      </c>
      <c r="H30" s="11">
        <v>71417906803.399994</v>
      </c>
    </row>
    <row r="31" spans="1:8">
      <c r="A31" s="10" t="s">
        <v>257</v>
      </c>
      <c r="B31" s="11">
        <v>1000000000</v>
      </c>
      <c r="C31" s="11">
        <v>1000000000</v>
      </c>
      <c r="D31" s="11">
        <v>0</v>
      </c>
      <c r="E31" s="11">
        <v>1000000000</v>
      </c>
      <c r="F31" s="11">
        <v>0</v>
      </c>
      <c r="G31" s="11">
        <v>0</v>
      </c>
      <c r="H31" s="11">
        <v>1000000000</v>
      </c>
    </row>
    <row r="32" spans="1:8">
      <c r="A32" s="10" t="s">
        <v>260</v>
      </c>
      <c r="B32" s="11">
        <v>46800000000</v>
      </c>
      <c r="C32" s="11">
        <v>46800000000</v>
      </c>
      <c r="D32" s="11">
        <v>0</v>
      </c>
      <c r="E32" s="11">
        <v>40968341347</v>
      </c>
      <c r="F32" s="11">
        <v>10560456634.23</v>
      </c>
      <c r="G32" s="11">
        <v>5831658653</v>
      </c>
      <c r="H32" s="11">
        <v>36239543365.770004</v>
      </c>
    </row>
    <row r="33" spans="1:8">
      <c r="A33" s="10" t="s">
        <v>263</v>
      </c>
      <c r="B33" s="11">
        <v>1000000000</v>
      </c>
      <c r="C33" s="11">
        <v>1000000000</v>
      </c>
      <c r="D33" s="11">
        <v>0</v>
      </c>
      <c r="E33" s="11">
        <v>76095626</v>
      </c>
      <c r="F33" s="11">
        <v>15963256</v>
      </c>
      <c r="G33" s="11">
        <v>923904374</v>
      </c>
      <c r="H33" s="11">
        <v>984036744</v>
      </c>
    </row>
    <row r="34" spans="1:8">
      <c r="A34" s="10" t="s">
        <v>266</v>
      </c>
      <c r="B34" s="11">
        <v>5800000000</v>
      </c>
      <c r="C34" s="11">
        <v>5800000000</v>
      </c>
      <c r="D34" s="11">
        <v>0</v>
      </c>
      <c r="E34" s="11">
        <v>4800000000</v>
      </c>
      <c r="F34" s="11">
        <v>4300000000</v>
      </c>
      <c r="G34" s="11">
        <v>1000000000</v>
      </c>
      <c r="H34" s="11">
        <v>1500000000</v>
      </c>
    </row>
    <row r="35" spans="1:8">
      <c r="A35" s="10" t="s">
        <v>269</v>
      </c>
      <c r="B35" s="11">
        <v>5500000000</v>
      </c>
      <c r="C35" s="11">
        <v>5500000000</v>
      </c>
      <c r="D35" s="11">
        <v>0</v>
      </c>
      <c r="E35" s="11">
        <v>5000000000</v>
      </c>
      <c r="F35" s="11">
        <v>1619569856</v>
      </c>
      <c r="G35" s="11">
        <v>500000000</v>
      </c>
      <c r="H35" s="11">
        <v>3880430144</v>
      </c>
    </row>
    <row r="36" spans="1:8">
      <c r="A36" s="10" t="s">
        <v>272</v>
      </c>
      <c r="B36" s="11">
        <v>500000000</v>
      </c>
      <c r="C36" s="11">
        <v>500000000</v>
      </c>
      <c r="D36" s="11">
        <v>0</v>
      </c>
      <c r="E36" s="11">
        <v>0</v>
      </c>
      <c r="F36" s="11">
        <v>0</v>
      </c>
      <c r="G36" s="11">
        <v>500000000</v>
      </c>
      <c r="H36" s="11">
        <v>500000000</v>
      </c>
    </row>
    <row r="37" spans="1:8">
      <c r="A37" s="10" t="s">
        <v>275</v>
      </c>
      <c r="B37" s="11">
        <v>9000000000</v>
      </c>
      <c r="C37" s="11">
        <v>9000000000</v>
      </c>
      <c r="D37" s="11">
        <v>0</v>
      </c>
      <c r="E37" s="11">
        <v>9000000000</v>
      </c>
      <c r="F37" s="11">
        <v>7500000000</v>
      </c>
      <c r="G37" s="11">
        <v>0</v>
      </c>
      <c r="H37" s="11">
        <v>1500000000</v>
      </c>
    </row>
    <row r="38" spans="1:8">
      <c r="A38" s="10" t="s">
        <v>278</v>
      </c>
      <c r="B38" s="11">
        <v>53999826686</v>
      </c>
      <c r="C38" s="11">
        <v>53999826686</v>
      </c>
      <c r="D38" s="11">
        <v>0</v>
      </c>
      <c r="E38" s="11">
        <v>53981610109</v>
      </c>
      <c r="F38" s="11">
        <v>12747175680.82</v>
      </c>
      <c r="G38" s="11">
        <v>18216577</v>
      </c>
      <c r="H38" s="11">
        <v>41252651005.18</v>
      </c>
    </row>
    <row r="39" spans="1:8">
      <c r="A39" s="10" t="s">
        <v>281</v>
      </c>
      <c r="B39" s="11">
        <v>10000000000</v>
      </c>
      <c r="C39" s="11">
        <v>76706000000</v>
      </c>
      <c r="D39" s="11">
        <v>0</v>
      </c>
      <c r="E39" s="11">
        <v>67676762194.940002</v>
      </c>
      <c r="F39" s="11">
        <v>3524584023.1799998</v>
      </c>
      <c r="G39" s="11">
        <v>9029237805.0600014</v>
      </c>
      <c r="H39" s="11">
        <v>73181415976.820007</v>
      </c>
    </row>
    <row r="40" spans="1:8">
      <c r="A40" s="10" t="s">
        <v>284</v>
      </c>
      <c r="B40" s="11">
        <v>10000000000</v>
      </c>
      <c r="C40" s="11">
        <v>10000000000</v>
      </c>
      <c r="D40" s="11">
        <v>0</v>
      </c>
      <c r="E40" s="11">
        <v>0</v>
      </c>
      <c r="F40" s="11">
        <v>0</v>
      </c>
      <c r="G40" s="11">
        <v>10000000000</v>
      </c>
      <c r="H40" s="11">
        <v>10000000000</v>
      </c>
    </row>
    <row r="41" spans="1:8">
      <c r="A41" s="10" t="s">
        <v>287</v>
      </c>
      <c r="B41" s="11">
        <v>2000000000</v>
      </c>
      <c r="C41" s="11">
        <v>2000000000</v>
      </c>
      <c r="D41" s="11">
        <v>0</v>
      </c>
      <c r="E41" s="11">
        <v>0</v>
      </c>
      <c r="F41" s="11">
        <v>0</v>
      </c>
      <c r="G41" s="11">
        <v>2000000000</v>
      </c>
      <c r="H41" s="11">
        <v>2000000000</v>
      </c>
    </row>
    <row r="42" spans="1:8">
      <c r="A42" s="10" t="s">
        <v>290</v>
      </c>
      <c r="B42" s="11">
        <v>10000000000</v>
      </c>
      <c r="C42" s="11">
        <v>10000000000</v>
      </c>
      <c r="D42" s="11">
        <v>0</v>
      </c>
      <c r="E42" s="11">
        <v>10000000000</v>
      </c>
      <c r="F42" s="11">
        <v>5000000000</v>
      </c>
      <c r="G42" s="11">
        <v>0</v>
      </c>
      <c r="H42" s="11">
        <v>5000000000</v>
      </c>
    </row>
    <row r="43" spans="1:8">
      <c r="A43" s="10" t="s">
        <v>85</v>
      </c>
      <c r="B43" s="11">
        <v>232640000000</v>
      </c>
      <c r="C43" s="11">
        <v>232640000000</v>
      </c>
      <c r="D43" s="11">
        <v>0</v>
      </c>
      <c r="E43" s="11">
        <v>227373110328.45001</v>
      </c>
      <c r="F43" s="11">
        <v>82496370208.330002</v>
      </c>
      <c r="G43" s="11">
        <v>5266889671.5499878</v>
      </c>
      <c r="H43" s="11">
        <v>150143629791.66998</v>
      </c>
    </row>
    <row r="44" spans="1:8">
      <c r="A44" s="10" t="s">
        <v>92</v>
      </c>
      <c r="B44" s="11">
        <v>41227000000</v>
      </c>
      <c r="C44" s="11">
        <v>41227000000</v>
      </c>
      <c r="D44" s="11">
        <v>0</v>
      </c>
      <c r="E44" s="11">
        <v>39861231805.290001</v>
      </c>
      <c r="F44" s="11">
        <v>27299386895.98</v>
      </c>
      <c r="G44" s="11">
        <v>1365768194.7099991</v>
      </c>
      <c r="H44" s="11">
        <v>13927613104.02</v>
      </c>
    </row>
    <row r="45" spans="1:8">
      <c r="A45" s="10" t="s">
        <v>95</v>
      </c>
      <c r="B45" s="11">
        <v>22000000000</v>
      </c>
      <c r="C45" s="11">
        <v>22000000000</v>
      </c>
      <c r="D45" s="11">
        <v>0</v>
      </c>
      <c r="E45" s="11">
        <v>15511837672</v>
      </c>
      <c r="F45" s="11">
        <v>866227359.67999995</v>
      </c>
      <c r="G45" s="11">
        <v>6488162328</v>
      </c>
      <c r="H45" s="11">
        <v>21133772640.32</v>
      </c>
    </row>
    <row r="46" spans="1:8">
      <c r="A46" s="10" t="s">
        <v>98</v>
      </c>
      <c r="B46" s="11">
        <v>327000000000</v>
      </c>
      <c r="C46" s="11">
        <v>327000000000</v>
      </c>
      <c r="D46" s="11">
        <v>0</v>
      </c>
      <c r="E46" s="11">
        <v>311534377175.33997</v>
      </c>
      <c r="F46" s="11">
        <v>166205423991.06003</v>
      </c>
      <c r="G46" s="11">
        <v>15465622824.660004</v>
      </c>
      <c r="H46" s="11">
        <v>160794576008.94</v>
      </c>
    </row>
    <row r="47" spans="1:8">
      <c r="A47" s="10" t="s">
        <v>101</v>
      </c>
      <c r="B47" s="11">
        <v>20000000000</v>
      </c>
      <c r="C47" s="11">
        <v>20000000000</v>
      </c>
      <c r="D47" s="11">
        <v>0</v>
      </c>
      <c r="E47" s="11">
        <v>12628966654.65</v>
      </c>
      <c r="F47" s="11">
        <v>5016405116.5500002</v>
      </c>
      <c r="G47" s="11">
        <v>7371033345.3500004</v>
      </c>
      <c r="H47" s="11">
        <v>14983594883.450001</v>
      </c>
    </row>
    <row r="48" spans="1:8">
      <c r="A48" s="10" t="s">
        <v>104</v>
      </c>
      <c r="B48" s="11">
        <v>45000000000</v>
      </c>
      <c r="C48" s="11">
        <v>45000000000</v>
      </c>
      <c r="D48" s="11">
        <v>0</v>
      </c>
      <c r="E48" s="11">
        <v>44271658662</v>
      </c>
      <c r="F48" s="11">
        <v>6787325652</v>
      </c>
      <c r="G48" s="11">
        <v>728341338</v>
      </c>
      <c r="H48" s="11">
        <v>38212674348</v>
      </c>
    </row>
    <row r="49" spans="1:8">
      <c r="A49" s="10" t="s">
        <v>107</v>
      </c>
      <c r="B49" s="11">
        <v>196000000000</v>
      </c>
      <c r="C49" s="11">
        <v>196000000000</v>
      </c>
      <c r="D49" s="11">
        <v>0</v>
      </c>
      <c r="E49" s="11">
        <v>183918846815.04001</v>
      </c>
      <c r="F49" s="11">
        <v>67345387491.150002</v>
      </c>
      <c r="G49" s="11">
        <v>12081153184.959999</v>
      </c>
      <c r="H49" s="11">
        <v>128654612508.85001</v>
      </c>
    </row>
    <row r="50" spans="1:8">
      <c r="A50" s="10" t="s">
        <v>110</v>
      </c>
      <c r="B50" s="11">
        <v>10000000000</v>
      </c>
      <c r="C50" s="11">
        <v>10000000000</v>
      </c>
      <c r="D50" s="11">
        <v>0</v>
      </c>
      <c r="E50" s="11">
        <v>9602473797</v>
      </c>
      <c r="F50" s="11">
        <v>1284459161</v>
      </c>
      <c r="G50" s="11">
        <v>397526203</v>
      </c>
      <c r="H50" s="11">
        <v>8715540839</v>
      </c>
    </row>
    <row r="51" spans="1:8">
      <c r="A51" s="10" t="s">
        <v>113</v>
      </c>
      <c r="B51" s="11">
        <v>41000000000</v>
      </c>
      <c r="C51" s="11">
        <v>41000000000</v>
      </c>
      <c r="D51" s="11">
        <v>0</v>
      </c>
      <c r="E51" s="11">
        <v>41000000000</v>
      </c>
      <c r="F51" s="11">
        <v>22182791495</v>
      </c>
      <c r="G51" s="11">
        <v>0</v>
      </c>
      <c r="H51" s="11">
        <v>18817208505</v>
      </c>
    </row>
    <row r="52" spans="1:8">
      <c r="A52" s="10" t="s">
        <v>116</v>
      </c>
      <c r="B52" s="11">
        <v>5000000000</v>
      </c>
      <c r="C52" s="11">
        <v>5000000000</v>
      </c>
      <c r="D52" s="11">
        <v>0</v>
      </c>
      <c r="E52" s="11">
        <v>984377973</v>
      </c>
      <c r="F52" s="11">
        <v>804165303</v>
      </c>
      <c r="G52" s="11">
        <v>4015622027</v>
      </c>
      <c r="H52" s="11">
        <v>4195834697</v>
      </c>
    </row>
    <row r="53" spans="1:8">
      <c r="A53" s="10" t="s">
        <v>119</v>
      </c>
      <c r="B53" s="11">
        <v>2000000000</v>
      </c>
      <c r="C53" s="11">
        <v>2000000000</v>
      </c>
      <c r="D53" s="11">
        <v>0</v>
      </c>
      <c r="E53" s="11">
        <v>1625017001.3299999</v>
      </c>
      <c r="F53" s="11">
        <v>1060263511.59</v>
      </c>
      <c r="G53" s="11">
        <v>374982998.67000008</v>
      </c>
      <c r="H53" s="11">
        <v>939736488.40999997</v>
      </c>
    </row>
    <row r="54" spans="1:8">
      <c r="A54" s="10" t="s">
        <v>122</v>
      </c>
      <c r="B54" s="11">
        <v>35000000000</v>
      </c>
      <c r="C54" s="11">
        <v>35000000000</v>
      </c>
      <c r="D54" s="11">
        <v>0</v>
      </c>
      <c r="E54" s="11">
        <v>29170597335</v>
      </c>
      <c r="F54" s="11">
        <v>1578836049</v>
      </c>
      <c r="G54" s="11">
        <v>5829402665</v>
      </c>
      <c r="H54" s="11">
        <v>33421163951</v>
      </c>
    </row>
    <row r="55" spans="1:8">
      <c r="A55" s="10" t="s">
        <v>125</v>
      </c>
      <c r="B55" s="11">
        <v>3000000000</v>
      </c>
      <c r="C55" s="11">
        <v>3000000000</v>
      </c>
      <c r="D55" s="11">
        <v>0</v>
      </c>
      <c r="E55" s="11">
        <v>2727000000</v>
      </c>
      <c r="F55" s="11">
        <v>0</v>
      </c>
      <c r="G55" s="11">
        <v>273000000</v>
      </c>
      <c r="H55" s="11">
        <v>3000000000</v>
      </c>
    </row>
    <row r="56" spans="1:8">
      <c r="A56" s="10" t="s">
        <v>128</v>
      </c>
      <c r="B56" s="11">
        <v>10000000000</v>
      </c>
      <c r="C56" s="11">
        <v>10000000000</v>
      </c>
      <c r="D56" s="11">
        <v>0</v>
      </c>
      <c r="E56" s="11">
        <v>9622782703</v>
      </c>
      <c r="F56" s="11">
        <v>2814351943</v>
      </c>
      <c r="G56" s="11">
        <v>377217297</v>
      </c>
      <c r="H56" s="11">
        <v>7185648057</v>
      </c>
    </row>
    <row r="57" spans="1:8">
      <c r="A57" s="10" t="s">
        <v>131</v>
      </c>
      <c r="B57" s="11">
        <v>2000000000</v>
      </c>
      <c r="C57" s="11">
        <v>2000000000</v>
      </c>
      <c r="D57" s="11">
        <v>0</v>
      </c>
      <c r="E57" s="11">
        <v>0</v>
      </c>
      <c r="F57" s="11">
        <v>0</v>
      </c>
      <c r="G57" s="11">
        <v>2000000000</v>
      </c>
      <c r="H57" s="11">
        <v>2000000000</v>
      </c>
    </row>
    <row r="58" spans="1:8">
      <c r="A58" s="10" t="s">
        <v>134</v>
      </c>
      <c r="B58" s="11">
        <v>500000000</v>
      </c>
      <c r="C58" s="11">
        <v>500000000</v>
      </c>
      <c r="D58" s="11">
        <v>0</v>
      </c>
      <c r="E58" s="11">
        <v>0</v>
      </c>
      <c r="F58" s="11">
        <v>0</v>
      </c>
      <c r="G58" s="11">
        <v>500000000</v>
      </c>
      <c r="H58" s="11">
        <v>500000000</v>
      </c>
    </row>
    <row r="59" spans="1:8">
      <c r="A59" s="10" t="s">
        <v>137</v>
      </c>
      <c r="B59" s="11">
        <v>98000000000</v>
      </c>
      <c r="C59" s="11">
        <v>98000000000</v>
      </c>
      <c r="D59" s="11">
        <v>0</v>
      </c>
      <c r="E59" s="11">
        <v>92932742708</v>
      </c>
      <c r="F59" s="11">
        <v>59451651459.860001</v>
      </c>
      <c r="G59" s="11">
        <v>5067257292</v>
      </c>
      <c r="H59" s="11">
        <v>38548348540.139999</v>
      </c>
    </row>
    <row r="60" spans="1:8">
      <c r="A60" s="10" t="s">
        <v>140</v>
      </c>
      <c r="B60" s="11">
        <v>195000000000</v>
      </c>
      <c r="C60" s="11">
        <v>195000000000</v>
      </c>
      <c r="D60" s="11">
        <v>0</v>
      </c>
      <c r="E60" s="11">
        <v>149218661957.70001</v>
      </c>
      <c r="F60" s="11">
        <v>56756108179.75</v>
      </c>
      <c r="G60" s="11">
        <v>45781338042.300003</v>
      </c>
      <c r="H60" s="11">
        <v>138243891820.25</v>
      </c>
    </row>
    <row r="61" spans="1:8">
      <c r="A61" s="10" t="s">
        <v>143</v>
      </c>
      <c r="B61" s="11">
        <v>10000000000</v>
      </c>
      <c r="C61" s="11">
        <v>10000000000</v>
      </c>
      <c r="D61" s="11">
        <v>0</v>
      </c>
      <c r="E61" s="11">
        <v>69900524</v>
      </c>
      <c r="F61" s="11">
        <v>0</v>
      </c>
      <c r="G61" s="11">
        <v>9930099476</v>
      </c>
      <c r="H61" s="11">
        <v>10000000000</v>
      </c>
    </row>
    <row r="62" spans="1:8">
      <c r="A62" s="10" t="s">
        <v>146</v>
      </c>
      <c r="B62" s="11">
        <v>3000000000</v>
      </c>
      <c r="C62" s="11">
        <v>3000000000</v>
      </c>
      <c r="D62" s="11">
        <v>0</v>
      </c>
      <c r="E62" s="11">
        <v>0</v>
      </c>
      <c r="F62" s="11">
        <v>0</v>
      </c>
      <c r="G62" s="11">
        <v>3000000000</v>
      </c>
      <c r="H62" s="11">
        <v>3000000000</v>
      </c>
    </row>
    <row r="63" spans="1:8">
      <c r="A63" s="10" t="s">
        <v>149</v>
      </c>
      <c r="B63" s="11">
        <v>35000000000</v>
      </c>
      <c r="C63" s="11">
        <v>35000000000</v>
      </c>
      <c r="D63" s="11">
        <v>0</v>
      </c>
      <c r="E63" s="11">
        <v>35000000000</v>
      </c>
      <c r="F63" s="11">
        <v>11302466449</v>
      </c>
      <c r="G63" s="11">
        <v>0</v>
      </c>
      <c r="H63" s="11">
        <v>23697533551</v>
      </c>
    </row>
    <row r="64" spans="1:8">
      <c r="A64" s="10" t="s">
        <v>152</v>
      </c>
      <c r="B64" s="11">
        <v>204892000000</v>
      </c>
      <c r="C64" s="11">
        <v>204892000000</v>
      </c>
      <c r="D64" s="11">
        <v>0</v>
      </c>
      <c r="E64" s="11">
        <v>195973989527.47</v>
      </c>
      <c r="F64" s="11">
        <v>10322084907.32</v>
      </c>
      <c r="G64" s="11">
        <v>8918010472.5299988</v>
      </c>
      <c r="H64" s="11">
        <v>194569915092.67999</v>
      </c>
    </row>
    <row r="65" spans="1:8">
      <c r="A65" s="10" t="s">
        <v>155</v>
      </c>
      <c r="B65" s="11">
        <v>6158000000</v>
      </c>
      <c r="C65" s="11">
        <v>6158000000</v>
      </c>
      <c r="D65" s="11">
        <v>0</v>
      </c>
      <c r="E65" s="11">
        <v>5558000000</v>
      </c>
      <c r="F65" s="11">
        <v>338392309.92000002</v>
      </c>
      <c r="G65" s="11">
        <v>600000000</v>
      </c>
      <c r="H65" s="11">
        <v>5819607690.0799999</v>
      </c>
    </row>
    <row r="66" spans="1:8">
      <c r="A66" s="10" t="s">
        <v>158</v>
      </c>
      <c r="B66" s="11">
        <v>2000000000</v>
      </c>
      <c r="C66" s="11">
        <v>2000000000</v>
      </c>
      <c r="D66" s="11">
        <v>0</v>
      </c>
      <c r="E66" s="11">
        <v>0</v>
      </c>
      <c r="F66" s="11">
        <v>0</v>
      </c>
      <c r="G66" s="11">
        <v>2000000000</v>
      </c>
      <c r="H66" s="11">
        <v>2000000000</v>
      </c>
    </row>
    <row r="67" spans="1:8">
      <c r="A67" s="10" t="s">
        <v>161</v>
      </c>
      <c r="B67" s="11">
        <v>60000000000</v>
      </c>
      <c r="C67" s="11">
        <v>60000000000</v>
      </c>
      <c r="D67" s="11">
        <v>0</v>
      </c>
      <c r="E67" s="11">
        <v>45887293242.470001</v>
      </c>
      <c r="F67" s="11">
        <v>33070175640.079998</v>
      </c>
      <c r="G67" s="11">
        <v>14112706757.529999</v>
      </c>
      <c r="H67" s="11">
        <v>26929824359.919998</v>
      </c>
    </row>
    <row r="68" spans="1:8">
      <c r="A68" s="10" t="s">
        <v>164</v>
      </c>
      <c r="B68" s="11">
        <v>55000000000</v>
      </c>
      <c r="C68" s="11">
        <v>55000000000</v>
      </c>
      <c r="D68" s="11">
        <v>0</v>
      </c>
      <c r="E68" s="11">
        <v>49000000000</v>
      </c>
      <c r="F68" s="11">
        <v>10614166174.450001</v>
      </c>
      <c r="G68" s="11">
        <v>6000000000</v>
      </c>
      <c r="H68" s="11">
        <v>44385833825.550003</v>
      </c>
    </row>
    <row r="69" spans="1:8">
      <c r="A69" s="10" t="s">
        <v>167</v>
      </c>
      <c r="B69" s="11">
        <v>35500000000</v>
      </c>
      <c r="C69" s="11">
        <v>35500000000</v>
      </c>
      <c r="D69" s="11">
        <v>0</v>
      </c>
      <c r="E69" s="11">
        <v>35000000000</v>
      </c>
      <c r="F69" s="11">
        <v>23628995353</v>
      </c>
      <c r="G69" s="11">
        <v>500000000</v>
      </c>
      <c r="H69" s="11">
        <v>11871004647</v>
      </c>
    </row>
    <row r="70" spans="1:8">
      <c r="A70" s="10" t="s">
        <v>170</v>
      </c>
      <c r="B70" s="11">
        <v>2000000000</v>
      </c>
      <c r="C70" s="11">
        <v>2000000000</v>
      </c>
      <c r="D70" s="11">
        <v>0</v>
      </c>
      <c r="E70" s="11">
        <v>0</v>
      </c>
      <c r="F70" s="11">
        <v>0</v>
      </c>
      <c r="G70" s="11">
        <v>2000000000</v>
      </c>
      <c r="H70" s="11">
        <v>2000000000</v>
      </c>
    </row>
    <row r="71" spans="1:8">
      <c r="A71" s="10" t="s">
        <v>173</v>
      </c>
      <c r="B71" s="11">
        <v>1000000000</v>
      </c>
      <c r="C71" s="11">
        <v>1000000000</v>
      </c>
      <c r="D71" s="11">
        <v>0</v>
      </c>
      <c r="E71" s="11">
        <v>0</v>
      </c>
      <c r="F71" s="11">
        <v>0</v>
      </c>
      <c r="G71" s="11">
        <v>1000000000</v>
      </c>
      <c r="H71" s="11">
        <v>1000000000</v>
      </c>
    </row>
    <row r="72" spans="1:8">
      <c r="A72" s="10" t="s">
        <v>293</v>
      </c>
      <c r="B72" s="11">
        <v>10000000000</v>
      </c>
      <c r="C72" s="11">
        <v>10000000000</v>
      </c>
      <c r="D72" s="11">
        <v>0</v>
      </c>
      <c r="E72" s="11">
        <v>7518205437</v>
      </c>
      <c r="F72" s="11">
        <v>7011005052.5</v>
      </c>
      <c r="G72" s="11">
        <v>2481794563</v>
      </c>
      <c r="H72" s="11">
        <v>2988994947.5</v>
      </c>
    </row>
    <row r="73" spans="1:8">
      <c r="A73" s="10" t="s">
        <v>296</v>
      </c>
      <c r="B73" s="11">
        <v>1086500000000</v>
      </c>
      <c r="C73" s="11">
        <v>1086500000000</v>
      </c>
      <c r="D73" s="11">
        <v>0</v>
      </c>
      <c r="E73" s="11">
        <v>1039881635283.9401</v>
      </c>
      <c r="F73" s="11">
        <v>899021920945.47998</v>
      </c>
      <c r="G73" s="11">
        <v>46618364716.059982</v>
      </c>
      <c r="H73" s="11">
        <v>187478079054.52002</v>
      </c>
    </row>
    <row r="74" spans="1:8">
      <c r="A74" s="10" t="s">
        <v>299</v>
      </c>
      <c r="B74" s="11">
        <v>406728000000</v>
      </c>
      <c r="C74" s="11">
        <v>406728000000</v>
      </c>
      <c r="D74" s="11">
        <v>0</v>
      </c>
      <c r="E74" s="11">
        <v>323841992365</v>
      </c>
      <c r="F74" s="11">
        <v>192108215101.97</v>
      </c>
      <c r="G74" s="11">
        <v>82886007635</v>
      </c>
      <c r="H74" s="11">
        <v>214619784898.03</v>
      </c>
    </row>
    <row r="75" spans="1:8">
      <c r="A75" s="10" t="s">
        <v>301</v>
      </c>
      <c r="B75" s="11">
        <v>60000000000</v>
      </c>
      <c r="C75" s="11">
        <v>60000000000</v>
      </c>
      <c r="D75" s="11">
        <v>0</v>
      </c>
      <c r="E75" s="11">
        <v>32304765676.880001</v>
      </c>
      <c r="F75" s="11">
        <v>20156359072.849998</v>
      </c>
      <c r="G75" s="11">
        <v>27695234323.119999</v>
      </c>
      <c r="H75" s="11">
        <v>39843640927.150002</v>
      </c>
    </row>
    <row r="76" spans="1:8">
      <c r="A76" s="10" t="s">
        <v>305</v>
      </c>
      <c r="B76" s="11">
        <v>40000000000</v>
      </c>
      <c r="C76" s="11">
        <v>40000000000</v>
      </c>
      <c r="D76" s="11">
        <v>0</v>
      </c>
      <c r="E76" s="11">
        <v>1520820526.78</v>
      </c>
      <c r="F76" s="11">
        <v>753135177.10000002</v>
      </c>
      <c r="G76" s="11">
        <v>38479179473.220001</v>
      </c>
      <c r="H76" s="11">
        <v>39246864822.900002</v>
      </c>
    </row>
    <row r="77" spans="1:8">
      <c r="A77" s="10" t="s">
        <v>309</v>
      </c>
      <c r="B77" s="11">
        <v>2500000000</v>
      </c>
      <c r="C77" s="11">
        <v>2500000000</v>
      </c>
      <c r="D77" s="11">
        <v>0</v>
      </c>
      <c r="E77" s="11">
        <v>0</v>
      </c>
      <c r="F77" s="11">
        <v>0</v>
      </c>
      <c r="G77" s="11">
        <v>2500000000</v>
      </c>
      <c r="H77" s="11">
        <v>2500000000</v>
      </c>
    </row>
    <row r="78" spans="1:8">
      <c r="A78" s="10" t="s">
        <v>312</v>
      </c>
      <c r="B78" s="11">
        <v>10000000000</v>
      </c>
      <c r="C78" s="11">
        <v>10000000000</v>
      </c>
      <c r="D78" s="11">
        <v>0</v>
      </c>
      <c r="E78" s="11">
        <v>2376236186.0700002</v>
      </c>
      <c r="F78" s="11">
        <v>713683028.71000004</v>
      </c>
      <c r="G78" s="11">
        <v>7623763813.9300003</v>
      </c>
      <c r="H78" s="11">
        <v>9286316971.2900009</v>
      </c>
    </row>
    <row r="79" spans="1:8">
      <c r="A79" s="10" t="s">
        <v>315</v>
      </c>
      <c r="B79" s="11">
        <v>50300000000</v>
      </c>
      <c r="C79" s="11">
        <v>50300000000</v>
      </c>
      <c r="D79" s="11">
        <v>0</v>
      </c>
      <c r="E79" s="11">
        <v>6178607047.5799999</v>
      </c>
      <c r="F79" s="11">
        <v>1734663630.98</v>
      </c>
      <c r="G79" s="11">
        <v>44121392952.419998</v>
      </c>
      <c r="H79" s="11">
        <v>48565336369.020004</v>
      </c>
    </row>
    <row r="80" spans="1:8">
      <c r="A80" s="10" t="s">
        <v>318</v>
      </c>
      <c r="B80" s="11">
        <v>200000000</v>
      </c>
      <c r="C80" s="11">
        <v>200000000</v>
      </c>
      <c r="D80" s="11">
        <v>0</v>
      </c>
      <c r="E80" s="11">
        <v>41654879</v>
      </c>
      <c r="F80" s="11">
        <v>28279306</v>
      </c>
      <c r="G80" s="11">
        <v>158345121</v>
      </c>
      <c r="H80" s="11">
        <v>171720694</v>
      </c>
    </row>
    <row r="81" spans="1:8">
      <c r="A81" s="10" t="s">
        <v>321</v>
      </c>
      <c r="B81" s="11">
        <v>70000000000</v>
      </c>
      <c r="C81" s="11">
        <v>70000000000</v>
      </c>
      <c r="D81" s="11">
        <v>0</v>
      </c>
      <c r="E81" s="11">
        <v>47153788455</v>
      </c>
      <c r="F81" s="11">
        <v>19126981919.080002</v>
      </c>
      <c r="G81" s="11">
        <v>22846211545</v>
      </c>
      <c r="H81" s="11">
        <v>50873018080.919998</v>
      </c>
    </row>
    <row r="82" spans="1:8">
      <c r="A82" s="10" t="s">
        <v>324</v>
      </c>
      <c r="B82" s="11">
        <v>5000000000</v>
      </c>
      <c r="C82" s="11">
        <v>5000000000</v>
      </c>
      <c r="D82" s="11">
        <v>0</v>
      </c>
      <c r="E82" s="11">
        <v>0</v>
      </c>
      <c r="F82" s="11">
        <v>0</v>
      </c>
      <c r="G82" s="11">
        <v>5000000000</v>
      </c>
      <c r="H82" s="11">
        <v>5000000000</v>
      </c>
    </row>
    <row r="83" spans="1:8">
      <c r="A83" s="10" t="s">
        <v>327</v>
      </c>
      <c r="B83" s="11">
        <v>8788688817</v>
      </c>
      <c r="C83" s="11">
        <v>8788688817</v>
      </c>
      <c r="D83" s="11">
        <v>0</v>
      </c>
      <c r="E83" s="11">
        <v>5719493907</v>
      </c>
      <c r="F83" s="11">
        <v>4411321490.9700003</v>
      </c>
      <c r="G83" s="11">
        <v>3069194910</v>
      </c>
      <c r="H83" s="11">
        <v>4377367326.0299997</v>
      </c>
    </row>
    <row r="84" spans="1:8">
      <c r="A84" s="10" t="s">
        <v>330</v>
      </c>
      <c r="B84" s="11">
        <v>1350000000</v>
      </c>
      <c r="C84" s="11">
        <v>1350000000</v>
      </c>
      <c r="D84" s="11">
        <v>0</v>
      </c>
      <c r="E84" s="11">
        <v>1350000000</v>
      </c>
      <c r="F84" s="11">
        <v>1350000000</v>
      </c>
      <c r="G84" s="11">
        <v>0</v>
      </c>
      <c r="H84" s="11">
        <v>0</v>
      </c>
    </row>
    <row r="85" spans="1:8">
      <c r="A85" s="10" t="s">
        <v>332</v>
      </c>
      <c r="B85" s="11">
        <v>2000000000</v>
      </c>
      <c r="C85" s="11">
        <v>2000000000</v>
      </c>
      <c r="D85" s="11">
        <v>0</v>
      </c>
      <c r="E85" s="11">
        <v>943470497</v>
      </c>
      <c r="F85" s="11">
        <v>619320344.98000002</v>
      </c>
      <c r="G85" s="11">
        <v>1056529503</v>
      </c>
      <c r="H85" s="11">
        <v>1380679655.02</v>
      </c>
    </row>
    <row r="86" spans="1:8">
      <c r="A86" s="10" t="s">
        <v>334</v>
      </c>
      <c r="B86" s="11">
        <v>3000000000</v>
      </c>
      <c r="C86" s="11">
        <v>3000000000</v>
      </c>
      <c r="D86" s="11">
        <v>0</v>
      </c>
      <c r="E86" s="11">
        <v>2699732835</v>
      </c>
      <c r="F86" s="11">
        <v>0</v>
      </c>
      <c r="G86" s="11">
        <v>300267165</v>
      </c>
      <c r="H86" s="11">
        <v>3000000000</v>
      </c>
    </row>
    <row r="87" spans="1:8">
      <c r="A87" s="10" t="s">
        <v>337</v>
      </c>
      <c r="B87" s="11">
        <v>4000000000</v>
      </c>
      <c r="C87" s="11">
        <v>4000000000</v>
      </c>
      <c r="D87" s="11">
        <v>0</v>
      </c>
      <c r="E87" s="11">
        <v>1250845503</v>
      </c>
      <c r="F87" s="11">
        <v>944848176.5</v>
      </c>
      <c r="G87" s="11">
        <v>2749154497</v>
      </c>
      <c r="H87" s="11">
        <v>3055151823.5</v>
      </c>
    </row>
    <row r="88" spans="1:8">
      <c r="A88" s="10" t="s">
        <v>341</v>
      </c>
      <c r="B88" s="11">
        <v>700000000</v>
      </c>
      <c r="C88" s="11">
        <v>700000000</v>
      </c>
      <c r="D88" s="11">
        <v>0</v>
      </c>
      <c r="E88" s="11">
        <v>297889900</v>
      </c>
      <c r="F88" s="11">
        <v>244514866</v>
      </c>
      <c r="G88" s="11">
        <v>402110100</v>
      </c>
      <c r="H88" s="11">
        <v>455485134</v>
      </c>
    </row>
    <row r="89" spans="1:8">
      <c r="A89" s="10" t="s">
        <v>344</v>
      </c>
      <c r="B89" s="11">
        <v>500000000</v>
      </c>
      <c r="C89" s="11">
        <v>500000000</v>
      </c>
      <c r="D89" s="11">
        <v>0</v>
      </c>
      <c r="E89" s="11">
        <v>400184200</v>
      </c>
      <c r="F89" s="11">
        <v>13328000</v>
      </c>
      <c r="G89" s="11">
        <v>99815800</v>
      </c>
      <c r="H89" s="11">
        <v>486672000</v>
      </c>
    </row>
    <row r="90" spans="1:8">
      <c r="A90" s="10" t="s">
        <v>347</v>
      </c>
      <c r="B90" s="11">
        <v>1700000000</v>
      </c>
      <c r="C90" s="11">
        <v>1700000000</v>
      </c>
      <c r="D90" s="11">
        <v>0</v>
      </c>
      <c r="E90" s="11">
        <v>979276625.26999998</v>
      </c>
      <c r="F90" s="11">
        <v>196907804.91</v>
      </c>
      <c r="G90" s="11">
        <v>720723374.73000002</v>
      </c>
      <c r="H90" s="11">
        <v>1503092195.0899999</v>
      </c>
    </row>
    <row r="91" spans="1:8">
      <c r="A91" s="10" t="s">
        <v>349</v>
      </c>
      <c r="B91" s="11">
        <v>8000000000</v>
      </c>
      <c r="C91" s="11">
        <v>8000000000</v>
      </c>
      <c r="D91" s="11">
        <v>0</v>
      </c>
      <c r="E91" s="11">
        <v>6879255393.2200003</v>
      </c>
      <c r="F91" s="11">
        <v>5337013261.3400002</v>
      </c>
      <c r="G91" s="11">
        <v>1120744606.7799997</v>
      </c>
      <c r="H91" s="11">
        <v>2662986738.6599998</v>
      </c>
    </row>
    <row r="92" spans="1:8">
      <c r="A92" s="10" t="s">
        <v>352</v>
      </c>
      <c r="B92" s="11">
        <v>26681225407</v>
      </c>
      <c r="C92" s="11">
        <v>26681225407</v>
      </c>
      <c r="D92" s="11">
        <v>0</v>
      </c>
      <c r="E92" s="11">
        <v>18933469381</v>
      </c>
      <c r="F92" s="11">
        <v>7206456049.5299997</v>
      </c>
      <c r="G92" s="11">
        <v>7747756026</v>
      </c>
      <c r="H92" s="11">
        <v>19474769357.470001</v>
      </c>
    </row>
    <row r="93" spans="1:8">
      <c r="A93" s="10" t="s">
        <v>355</v>
      </c>
      <c r="B93" s="11">
        <v>1400000000</v>
      </c>
      <c r="C93" s="11">
        <v>1400000000</v>
      </c>
      <c r="D93" s="11">
        <v>0</v>
      </c>
      <c r="E93" s="11">
        <v>1400000000</v>
      </c>
      <c r="F93" s="11">
        <v>1310277032.96</v>
      </c>
      <c r="G93" s="11">
        <v>0</v>
      </c>
      <c r="H93" s="11">
        <v>89722967.039999962</v>
      </c>
    </row>
    <row r="94" spans="1:8">
      <c r="A94" s="10" t="s">
        <v>358</v>
      </c>
      <c r="B94" s="11">
        <v>3850000000</v>
      </c>
      <c r="C94" s="11">
        <v>3850000000</v>
      </c>
      <c r="D94" s="11">
        <v>0</v>
      </c>
      <c r="E94" s="11">
        <v>50766667</v>
      </c>
      <c r="F94" s="11">
        <v>0</v>
      </c>
      <c r="G94" s="11">
        <v>3799233333</v>
      </c>
      <c r="H94" s="11">
        <v>3850000000</v>
      </c>
    </row>
    <row r="95" spans="1:8">
      <c r="A95" s="10" t="s">
        <v>361</v>
      </c>
      <c r="B95" s="11">
        <v>2600000000</v>
      </c>
      <c r="C95" s="11">
        <v>2600000000</v>
      </c>
      <c r="D95" s="11">
        <v>0</v>
      </c>
      <c r="E95" s="11">
        <v>2600000000</v>
      </c>
      <c r="F95" s="11">
        <v>0</v>
      </c>
      <c r="G95" s="11">
        <v>0</v>
      </c>
      <c r="H95" s="11">
        <v>2600000000</v>
      </c>
    </row>
    <row r="96" spans="1:8">
      <c r="A96" s="10" t="s">
        <v>364</v>
      </c>
      <c r="B96" s="11">
        <v>4500000000</v>
      </c>
      <c r="C96" s="11">
        <v>4500000000</v>
      </c>
      <c r="D96" s="11">
        <v>0</v>
      </c>
      <c r="E96" s="11">
        <v>1310000000</v>
      </c>
      <c r="F96" s="11">
        <v>697629007.19000006</v>
      </c>
      <c r="G96" s="11">
        <v>3190000000</v>
      </c>
      <c r="H96" s="11">
        <v>3802370992.8099999</v>
      </c>
    </row>
    <row r="97" spans="1:8">
      <c r="A97" s="10" t="s">
        <v>370</v>
      </c>
      <c r="B97" s="11">
        <v>5284806000000</v>
      </c>
      <c r="C97" s="11">
        <v>5351512000000</v>
      </c>
      <c r="D97" s="11">
        <v>0</v>
      </c>
      <c r="E97" s="11">
        <v>4662886838146.1396</v>
      </c>
      <c r="F97" s="11">
        <v>2371704140368.0103</v>
      </c>
      <c r="G97" s="11">
        <v>688625161853.86011</v>
      </c>
      <c r="H97" s="11">
        <v>2979807859631.9893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8F55A-C687-470F-A447-9A7AE07D14B1}">
  <dimension ref="A1:H8"/>
  <sheetViews>
    <sheetView workbookViewId="0">
      <selection activeCell="A3" sqref="A3"/>
    </sheetView>
  </sheetViews>
  <sheetFormatPr baseColWidth="10" defaultRowHeight="15"/>
  <cols>
    <col min="1" max="1" width="17.5703125" bestFit="1" customWidth="1"/>
    <col min="2" max="2" width="20.140625" style="11" bestFit="1" customWidth="1"/>
    <col min="3" max="3" width="21.5703125" style="11" bestFit="1" customWidth="1"/>
    <col min="4" max="4" width="24.42578125" style="11" bestFit="1" customWidth="1"/>
    <col min="5" max="5" width="22.28515625" style="11" bestFit="1" customWidth="1"/>
    <col min="6" max="6" width="20.42578125" style="11" bestFit="1" customWidth="1"/>
    <col min="7" max="7" width="34.140625" style="11" bestFit="1" customWidth="1"/>
    <col min="8" max="8" width="27.7109375" style="11" bestFit="1" customWidth="1"/>
  </cols>
  <sheetData>
    <row r="1" spans="1:8">
      <c r="A1" s="9" t="s">
        <v>9</v>
      </c>
      <c r="B1" s="11" t="s">
        <v>36</v>
      </c>
    </row>
    <row r="3" spans="1:8">
      <c r="A3" s="9" t="s">
        <v>378</v>
      </c>
      <c r="B3" s="11" t="s">
        <v>371</v>
      </c>
      <c r="C3" s="11" t="s">
        <v>372</v>
      </c>
      <c r="D3" s="11" t="s">
        <v>373</v>
      </c>
      <c r="E3" s="11" t="s">
        <v>374</v>
      </c>
      <c r="F3" s="11" t="s">
        <v>375</v>
      </c>
      <c r="G3" s="11" t="s">
        <v>376</v>
      </c>
      <c r="H3" s="11" t="s">
        <v>377</v>
      </c>
    </row>
    <row r="4" spans="1:8">
      <c r="A4" s="10" t="s">
        <v>37</v>
      </c>
      <c r="B4" s="11">
        <v>68828771000</v>
      </c>
      <c r="C4" s="11">
        <v>68828771000</v>
      </c>
      <c r="D4" s="11">
        <v>0</v>
      </c>
      <c r="E4" s="11">
        <v>50143460815</v>
      </c>
      <c r="F4" s="11">
        <v>50057096389</v>
      </c>
      <c r="G4" s="11">
        <v>18685310185</v>
      </c>
      <c r="H4" s="11">
        <v>18771674611</v>
      </c>
    </row>
    <row r="5" spans="1:8">
      <c r="A5" s="10" t="s">
        <v>43</v>
      </c>
      <c r="B5" s="11">
        <v>44130994000</v>
      </c>
      <c r="C5" s="11">
        <v>44130994000</v>
      </c>
      <c r="D5" s="11">
        <v>0</v>
      </c>
      <c r="E5" s="11">
        <v>42173540517.050003</v>
      </c>
      <c r="F5" s="11">
        <v>34428536041.270004</v>
      </c>
      <c r="G5" s="11">
        <v>1957453482.9500008</v>
      </c>
      <c r="H5" s="11">
        <v>9702457958.7299976</v>
      </c>
    </row>
    <row r="6" spans="1:8">
      <c r="A6" s="10" t="s">
        <v>46</v>
      </c>
      <c r="B6" s="11">
        <v>47523281000</v>
      </c>
      <c r="C6" s="11">
        <v>47523281000</v>
      </c>
      <c r="D6" s="11">
        <v>10878462704</v>
      </c>
      <c r="E6" s="11">
        <v>13827714182.940001</v>
      </c>
      <c r="F6" s="11">
        <v>13728122101.940001</v>
      </c>
      <c r="G6" s="11">
        <v>22817104113.059998</v>
      </c>
      <c r="H6" s="11">
        <v>22916696194.059998</v>
      </c>
    </row>
    <row r="7" spans="1:8">
      <c r="A7" s="10" t="s">
        <v>65</v>
      </c>
      <c r="B7" s="11">
        <v>42588661000</v>
      </c>
      <c r="C7" s="11">
        <v>42588661000</v>
      </c>
      <c r="D7" s="11">
        <v>0</v>
      </c>
      <c r="E7" s="11">
        <v>25999540824.989998</v>
      </c>
      <c r="F7" s="11">
        <v>25990202709.459999</v>
      </c>
      <c r="G7" s="11">
        <v>16589120175.01</v>
      </c>
      <c r="H7" s="11">
        <v>16598458290.540001</v>
      </c>
    </row>
    <row r="8" spans="1:8">
      <c r="A8" s="10" t="s">
        <v>370</v>
      </c>
      <c r="B8" s="11">
        <v>203071707000</v>
      </c>
      <c r="C8" s="11">
        <v>203071707000</v>
      </c>
      <c r="D8" s="11">
        <v>10878462704</v>
      </c>
      <c r="E8" s="11">
        <v>132144256339.98001</v>
      </c>
      <c r="F8" s="11">
        <v>124203957241.67001</v>
      </c>
      <c r="G8" s="11">
        <v>60048987956.019997</v>
      </c>
      <c r="H8" s="11">
        <v>67989287054.329994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689E4-40C9-4A34-83E8-54E1C496C0E9}">
  <dimension ref="A1:AC155"/>
  <sheetViews>
    <sheetView showGridLines="0" topLeftCell="B1" workbookViewId="0">
      <selection activeCell="U10" sqref="U10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9" width="18.85546875" customWidth="1"/>
  </cols>
  <sheetData>
    <row r="1" spans="1:29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  <c r="AB1" s="2"/>
      <c r="AC1" s="2"/>
    </row>
    <row r="2" spans="1:29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15">
        <f>+T10-U10</f>
        <v>12416050296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  <c r="AB2" s="2"/>
      <c r="AC2" s="2"/>
    </row>
    <row r="3" spans="1:29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  <c r="AB3" s="2"/>
      <c r="AC3" s="2"/>
    </row>
    <row r="4" spans="1:2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  <c r="AB4" s="1" t="s">
        <v>367</v>
      </c>
      <c r="AC4" s="1" t="s">
        <v>368</v>
      </c>
    </row>
    <row r="5" spans="1:29">
      <c r="A5" s="3" t="s">
        <v>33</v>
      </c>
      <c r="B5" s="4" t="s">
        <v>34</v>
      </c>
      <c r="C5" s="5" t="s">
        <v>35</v>
      </c>
      <c r="D5" s="3" t="s">
        <v>36</v>
      </c>
      <c r="E5" s="3" t="s">
        <v>37</v>
      </c>
      <c r="F5" s="3" t="s">
        <v>37</v>
      </c>
      <c r="G5" s="3" t="s">
        <v>37</v>
      </c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41</v>
      </c>
      <c r="Q5" s="6">
        <v>44499106000</v>
      </c>
      <c r="R5" s="6">
        <v>0</v>
      </c>
      <c r="S5" s="6">
        <v>0</v>
      </c>
      <c r="T5" s="6">
        <v>44499106000</v>
      </c>
      <c r="U5" s="6">
        <v>0</v>
      </c>
      <c r="V5" s="6">
        <v>44499106000</v>
      </c>
      <c r="W5" s="6">
        <v>0</v>
      </c>
      <c r="X5" s="6">
        <v>33234643420</v>
      </c>
      <c r="Y5" s="6">
        <v>33182233513</v>
      </c>
      <c r="Z5" s="6">
        <v>33172952400</v>
      </c>
      <c r="AA5" s="6">
        <v>33172952400</v>
      </c>
      <c r="AB5" s="6">
        <f>+T5-U5-X5</f>
        <v>11264462580</v>
      </c>
      <c r="AC5" s="6">
        <f>+T5-U5-Y5</f>
        <v>11316872487</v>
      </c>
    </row>
    <row r="6" spans="1:29" ht="22.5">
      <c r="A6" s="3" t="s">
        <v>33</v>
      </c>
      <c r="B6" s="4" t="s">
        <v>34</v>
      </c>
      <c r="C6" s="5" t="s">
        <v>42</v>
      </c>
      <c r="D6" s="3" t="s">
        <v>36</v>
      </c>
      <c r="E6" s="3" t="s">
        <v>37</v>
      </c>
      <c r="F6" s="3" t="s">
        <v>37</v>
      </c>
      <c r="G6" s="3" t="s">
        <v>43</v>
      </c>
      <c r="H6" s="3"/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44</v>
      </c>
      <c r="Q6" s="6">
        <v>17810187000</v>
      </c>
      <c r="R6" s="6">
        <v>0</v>
      </c>
      <c r="S6" s="6">
        <v>0</v>
      </c>
      <c r="T6" s="6">
        <v>17810187000</v>
      </c>
      <c r="U6" s="6">
        <v>0</v>
      </c>
      <c r="V6" s="6">
        <v>17810187000</v>
      </c>
      <c r="W6" s="6">
        <v>0</v>
      </c>
      <c r="X6" s="6">
        <v>12225674378</v>
      </c>
      <c r="Y6" s="6">
        <v>12225674378</v>
      </c>
      <c r="Z6" s="6">
        <v>12225674378</v>
      </c>
      <c r="AA6" s="6">
        <v>12225674378</v>
      </c>
      <c r="AB6" s="6">
        <f t="shared" ref="AB6:AB69" si="0">+T6-U6-X6</f>
        <v>5584512622</v>
      </c>
      <c r="AC6" s="6">
        <f t="shared" ref="AC6:AC69" si="1">+T6-U6-Y6</f>
        <v>5584512622</v>
      </c>
    </row>
    <row r="7" spans="1:29" ht="33.75">
      <c r="A7" s="3" t="s">
        <v>33</v>
      </c>
      <c r="B7" s="4" t="s">
        <v>34</v>
      </c>
      <c r="C7" s="5" t="s">
        <v>45</v>
      </c>
      <c r="D7" s="3" t="s">
        <v>36</v>
      </c>
      <c r="E7" s="3" t="s">
        <v>37</v>
      </c>
      <c r="F7" s="3" t="s">
        <v>37</v>
      </c>
      <c r="G7" s="3" t="s">
        <v>46</v>
      </c>
      <c r="H7" s="3"/>
      <c r="I7" s="3"/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47</v>
      </c>
      <c r="Q7" s="6">
        <v>6519478000</v>
      </c>
      <c r="R7" s="6">
        <v>0</v>
      </c>
      <c r="S7" s="6">
        <v>0</v>
      </c>
      <c r="T7" s="6">
        <v>6519478000</v>
      </c>
      <c r="U7" s="6">
        <v>0</v>
      </c>
      <c r="V7" s="6">
        <v>6519478000</v>
      </c>
      <c r="W7" s="6">
        <v>0</v>
      </c>
      <c r="X7" s="6">
        <v>4683143017</v>
      </c>
      <c r="Y7" s="6">
        <v>4649188498</v>
      </c>
      <c r="Z7" s="6">
        <v>4649188498</v>
      </c>
      <c r="AA7" s="6">
        <v>4649188498</v>
      </c>
      <c r="AB7" s="6">
        <f t="shared" si="0"/>
        <v>1836334983</v>
      </c>
      <c r="AC7" s="6">
        <f t="shared" si="1"/>
        <v>1870289502</v>
      </c>
    </row>
    <row r="8" spans="1:29" ht="22.5">
      <c r="A8" s="3" t="s">
        <v>33</v>
      </c>
      <c r="B8" s="4" t="s">
        <v>34</v>
      </c>
      <c r="C8" s="5" t="s">
        <v>48</v>
      </c>
      <c r="D8" s="3" t="s">
        <v>36</v>
      </c>
      <c r="E8" s="3" t="s">
        <v>43</v>
      </c>
      <c r="F8" s="3"/>
      <c r="G8" s="3"/>
      <c r="H8" s="3"/>
      <c r="I8" s="3"/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49</v>
      </c>
      <c r="Q8" s="6">
        <v>25973375000</v>
      </c>
      <c r="R8" s="6">
        <v>0</v>
      </c>
      <c r="S8" s="6">
        <v>0</v>
      </c>
      <c r="T8" s="6">
        <v>25973375000</v>
      </c>
      <c r="U8" s="6">
        <v>0</v>
      </c>
      <c r="V8" s="6">
        <v>25721657415.610001</v>
      </c>
      <c r="W8" s="6">
        <v>251717584.38999999</v>
      </c>
      <c r="X8" s="6">
        <v>24470918167.98</v>
      </c>
      <c r="Y8" s="6">
        <v>19809708800.490002</v>
      </c>
      <c r="Z8" s="6">
        <v>19755926052.529999</v>
      </c>
      <c r="AA8" s="6">
        <v>19715260667.529999</v>
      </c>
      <c r="AB8" s="6">
        <f t="shared" si="0"/>
        <v>1502456832.0200005</v>
      </c>
      <c r="AC8" s="6">
        <f t="shared" si="1"/>
        <v>6163666199.5099983</v>
      </c>
    </row>
    <row r="9" spans="1:29" ht="22.5">
      <c r="A9" s="3" t="s">
        <v>33</v>
      </c>
      <c r="B9" s="4" t="s">
        <v>34</v>
      </c>
      <c r="C9" s="5" t="s">
        <v>48</v>
      </c>
      <c r="D9" s="3" t="s">
        <v>36</v>
      </c>
      <c r="E9" s="3" t="s">
        <v>43</v>
      </c>
      <c r="F9" s="3"/>
      <c r="G9" s="3"/>
      <c r="H9" s="3"/>
      <c r="I9" s="3"/>
      <c r="J9" s="3"/>
      <c r="K9" s="3"/>
      <c r="L9" s="3"/>
      <c r="M9" s="3" t="s">
        <v>50</v>
      </c>
      <c r="N9" s="3" t="s">
        <v>51</v>
      </c>
      <c r="O9" s="3" t="s">
        <v>40</v>
      </c>
      <c r="P9" s="4" t="s">
        <v>49</v>
      </c>
      <c r="Q9" s="6">
        <v>18157619000</v>
      </c>
      <c r="R9" s="6">
        <v>0</v>
      </c>
      <c r="S9" s="6">
        <v>0</v>
      </c>
      <c r="T9" s="6">
        <v>18157619000</v>
      </c>
      <c r="U9" s="6">
        <v>0</v>
      </c>
      <c r="V9" s="6">
        <v>18113520577.990002</v>
      </c>
      <c r="W9" s="6">
        <v>44098422.009999998</v>
      </c>
      <c r="X9" s="6">
        <v>17702622349.07</v>
      </c>
      <c r="Y9" s="6">
        <v>14618827240.780001</v>
      </c>
      <c r="Z9" s="6">
        <v>12917218000.780001</v>
      </c>
      <c r="AA9" s="6">
        <v>12917218000.780001</v>
      </c>
      <c r="AB9" s="6">
        <f t="shared" si="0"/>
        <v>454996650.93000031</v>
      </c>
      <c r="AC9" s="6">
        <f t="shared" si="1"/>
        <v>3538791759.2199993</v>
      </c>
    </row>
    <row r="10" spans="1:29" ht="33.75">
      <c r="A10" s="3" t="s">
        <v>33</v>
      </c>
      <c r="B10" s="4" t="s">
        <v>34</v>
      </c>
      <c r="C10" s="5" t="s">
        <v>52</v>
      </c>
      <c r="D10" s="3" t="s">
        <v>36</v>
      </c>
      <c r="E10" s="3" t="s">
        <v>46</v>
      </c>
      <c r="F10" s="3" t="s">
        <v>46</v>
      </c>
      <c r="G10" s="3" t="s">
        <v>37</v>
      </c>
      <c r="H10" s="3" t="s">
        <v>53</v>
      </c>
      <c r="I10" s="3"/>
      <c r="J10" s="3"/>
      <c r="K10" s="3"/>
      <c r="L10" s="3"/>
      <c r="M10" s="3" t="s">
        <v>38</v>
      </c>
      <c r="N10" s="3" t="s">
        <v>39</v>
      </c>
      <c r="O10" s="12" t="s">
        <v>40</v>
      </c>
      <c r="P10" s="13" t="s">
        <v>54</v>
      </c>
      <c r="Q10" s="14">
        <v>23294513000</v>
      </c>
      <c r="R10" s="6">
        <v>0</v>
      </c>
      <c r="S10" s="6">
        <v>0</v>
      </c>
      <c r="T10" s="6">
        <v>23294513000</v>
      </c>
      <c r="U10" s="6">
        <v>10878462704</v>
      </c>
      <c r="V10" s="6">
        <v>12416050296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f t="shared" si="0"/>
        <v>12416050296</v>
      </c>
      <c r="AC10" s="6">
        <f t="shared" si="1"/>
        <v>12416050296</v>
      </c>
    </row>
    <row r="11" spans="1:29" ht="33.75">
      <c r="A11" s="3" t="s">
        <v>33</v>
      </c>
      <c r="B11" s="4" t="s">
        <v>34</v>
      </c>
      <c r="C11" s="5" t="s">
        <v>55</v>
      </c>
      <c r="D11" s="3" t="s">
        <v>36</v>
      </c>
      <c r="E11" s="3" t="s">
        <v>46</v>
      </c>
      <c r="F11" s="3" t="s">
        <v>56</v>
      </c>
      <c r="G11" s="3" t="s">
        <v>43</v>
      </c>
      <c r="H11" s="3" t="s">
        <v>57</v>
      </c>
      <c r="I11" s="3"/>
      <c r="J11" s="3"/>
      <c r="K11" s="3"/>
      <c r="L11" s="3"/>
      <c r="M11" s="3" t="s">
        <v>38</v>
      </c>
      <c r="N11" s="3" t="s">
        <v>39</v>
      </c>
      <c r="O11" s="3" t="s">
        <v>40</v>
      </c>
      <c r="P11" s="4" t="s">
        <v>58</v>
      </c>
      <c r="Q11" s="6">
        <v>364381000</v>
      </c>
      <c r="R11" s="6">
        <v>0</v>
      </c>
      <c r="S11" s="6">
        <v>0</v>
      </c>
      <c r="T11" s="6">
        <v>364381000</v>
      </c>
      <c r="U11" s="6">
        <v>0</v>
      </c>
      <c r="V11" s="6">
        <v>364381000</v>
      </c>
      <c r="W11" s="6">
        <v>0</v>
      </c>
      <c r="X11" s="6">
        <v>197004343</v>
      </c>
      <c r="Y11" s="6">
        <v>97412362</v>
      </c>
      <c r="Z11" s="6">
        <v>97412362</v>
      </c>
      <c r="AA11" s="6">
        <v>97412362</v>
      </c>
      <c r="AB11" s="6">
        <f t="shared" si="0"/>
        <v>167376657</v>
      </c>
      <c r="AC11" s="6">
        <f t="shared" si="1"/>
        <v>266968638</v>
      </c>
    </row>
    <row r="12" spans="1:29" ht="33.75">
      <c r="A12" s="3" t="s">
        <v>33</v>
      </c>
      <c r="B12" s="4" t="s">
        <v>34</v>
      </c>
      <c r="C12" s="5" t="s">
        <v>59</v>
      </c>
      <c r="D12" s="3" t="s">
        <v>36</v>
      </c>
      <c r="E12" s="3" t="s">
        <v>46</v>
      </c>
      <c r="F12" s="3" t="s">
        <v>56</v>
      </c>
      <c r="G12" s="3" t="s">
        <v>43</v>
      </c>
      <c r="H12" s="3" t="s">
        <v>60</v>
      </c>
      <c r="I12" s="3"/>
      <c r="J12" s="3"/>
      <c r="K12" s="3"/>
      <c r="L12" s="3"/>
      <c r="M12" s="3" t="s">
        <v>38</v>
      </c>
      <c r="N12" s="3" t="s">
        <v>39</v>
      </c>
      <c r="O12" s="3" t="s">
        <v>40</v>
      </c>
      <c r="P12" s="4" t="s">
        <v>61</v>
      </c>
      <c r="Q12" s="6">
        <v>359800000</v>
      </c>
      <c r="R12" s="6">
        <v>0</v>
      </c>
      <c r="S12" s="6">
        <v>0</v>
      </c>
      <c r="T12" s="6">
        <v>359800000</v>
      </c>
      <c r="U12" s="6">
        <v>0</v>
      </c>
      <c r="V12" s="6">
        <v>359800000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f t="shared" si="0"/>
        <v>359800000</v>
      </c>
      <c r="AC12" s="6">
        <f t="shared" si="1"/>
        <v>359800000</v>
      </c>
    </row>
    <row r="13" spans="1:29">
      <c r="A13" s="3" t="s">
        <v>33</v>
      </c>
      <c r="B13" s="4" t="s">
        <v>34</v>
      </c>
      <c r="C13" s="5" t="s">
        <v>62</v>
      </c>
      <c r="D13" s="3" t="s">
        <v>36</v>
      </c>
      <c r="E13" s="3" t="s">
        <v>46</v>
      </c>
      <c r="F13" s="3" t="s">
        <v>39</v>
      </c>
      <c r="G13" s="3"/>
      <c r="H13" s="3"/>
      <c r="I13" s="3"/>
      <c r="J13" s="3"/>
      <c r="K13" s="3"/>
      <c r="L13" s="3"/>
      <c r="M13" s="3" t="s">
        <v>50</v>
      </c>
      <c r="N13" s="3" t="s">
        <v>51</v>
      </c>
      <c r="O13" s="3" t="s">
        <v>40</v>
      </c>
      <c r="P13" s="4" t="s">
        <v>63</v>
      </c>
      <c r="Q13" s="6">
        <v>23504587000</v>
      </c>
      <c r="R13" s="6">
        <v>0</v>
      </c>
      <c r="S13" s="6">
        <v>0</v>
      </c>
      <c r="T13" s="6">
        <v>23504587000</v>
      </c>
      <c r="U13" s="6">
        <v>0</v>
      </c>
      <c r="V13" s="6">
        <v>23504587000</v>
      </c>
      <c r="W13" s="6">
        <v>0</v>
      </c>
      <c r="X13" s="6">
        <v>13630709839.940001</v>
      </c>
      <c r="Y13" s="6">
        <v>13630709739.940001</v>
      </c>
      <c r="Z13" s="6">
        <v>13630709739.940001</v>
      </c>
      <c r="AA13" s="6">
        <v>13630709739.940001</v>
      </c>
      <c r="AB13" s="6">
        <f t="shared" si="0"/>
        <v>9873877160.0599995</v>
      </c>
      <c r="AC13" s="6">
        <f t="shared" si="1"/>
        <v>9873877260.0599995</v>
      </c>
    </row>
    <row r="14" spans="1:29">
      <c r="A14" s="3" t="s">
        <v>33</v>
      </c>
      <c r="B14" s="4" t="s">
        <v>34</v>
      </c>
      <c r="C14" s="5" t="s">
        <v>64</v>
      </c>
      <c r="D14" s="3" t="s">
        <v>36</v>
      </c>
      <c r="E14" s="3" t="s">
        <v>65</v>
      </c>
      <c r="F14" s="3" t="s">
        <v>37</v>
      </c>
      <c r="G14" s="3"/>
      <c r="H14" s="3"/>
      <c r="I14" s="3"/>
      <c r="J14" s="3"/>
      <c r="K14" s="3"/>
      <c r="L14" s="3"/>
      <c r="M14" s="3" t="s">
        <v>50</v>
      </c>
      <c r="N14" s="3" t="s">
        <v>51</v>
      </c>
      <c r="O14" s="3" t="s">
        <v>40</v>
      </c>
      <c r="P14" s="4" t="s">
        <v>66</v>
      </c>
      <c r="Q14" s="6">
        <v>27295000000</v>
      </c>
      <c r="R14" s="6">
        <v>0</v>
      </c>
      <c r="S14" s="6">
        <v>0</v>
      </c>
      <c r="T14" s="6">
        <v>27295000000</v>
      </c>
      <c r="U14" s="6">
        <v>0</v>
      </c>
      <c r="V14" s="6">
        <v>20053000000</v>
      </c>
      <c r="W14" s="6">
        <v>7242000000</v>
      </c>
      <c r="X14" s="6">
        <v>14200048730.99</v>
      </c>
      <c r="Y14" s="6">
        <v>14190710615.459999</v>
      </c>
      <c r="Z14" s="6">
        <v>14136893942.459999</v>
      </c>
      <c r="AA14" s="6">
        <v>14136842202.459999</v>
      </c>
      <c r="AB14" s="6">
        <f t="shared" si="0"/>
        <v>13094951269.01</v>
      </c>
      <c r="AC14" s="6">
        <f t="shared" si="1"/>
        <v>13104289384.540001</v>
      </c>
    </row>
    <row r="15" spans="1:29" ht="22.5">
      <c r="A15" s="3" t="s">
        <v>33</v>
      </c>
      <c r="B15" s="4" t="s">
        <v>34</v>
      </c>
      <c r="C15" s="5" t="s">
        <v>67</v>
      </c>
      <c r="D15" s="3" t="s">
        <v>36</v>
      </c>
      <c r="E15" s="3" t="s">
        <v>65</v>
      </c>
      <c r="F15" s="3" t="s">
        <v>46</v>
      </c>
      <c r="G15" s="3"/>
      <c r="H15" s="3"/>
      <c r="I15" s="3"/>
      <c r="J15" s="3"/>
      <c r="K15" s="3"/>
      <c r="L15" s="3"/>
      <c r="M15" s="3" t="s">
        <v>38</v>
      </c>
      <c r="N15" s="3" t="s">
        <v>39</v>
      </c>
      <c r="O15" s="3" t="s">
        <v>40</v>
      </c>
      <c r="P15" s="4" t="s">
        <v>68</v>
      </c>
      <c r="Q15" s="6">
        <v>1545000</v>
      </c>
      <c r="R15" s="6">
        <v>0</v>
      </c>
      <c r="S15" s="6">
        <v>0</v>
      </c>
      <c r="T15" s="6">
        <v>1545000</v>
      </c>
      <c r="U15" s="6">
        <v>0</v>
      </c>
      <c r="V15" s="6">
        <v>0</v>
      </c>
      <c r="W15" s="6">
        <v>1545000</v>
      </c>
      <c r="X15" s="6">
        <v>0</v>
      </c>
      <c r="Y15" s="6">
        <v>0</v>
      </c>
      <c r="Z15" s="6">
        <v>0</v>
      </c>
      <c r="AA15" s="6">
        <v>0</v>
      </c>
      <c r="AB15" s="6">
        <f t="shared" si="0"/>
        <v>1545000</v>
      </c>
      <c r="AC15" s="6">
        <f t="shared" si="1"/>
        <v>1545000</v>
      </c>
    </row>
    <row r="16" spans="1:29" ht="22.5">
      <c r="A16" s="3" t="s">
        <v>33</v>
      </c>
      <c r="B16" s="4" t="s">
        <v>34</v>
      </c>
      <c r="C16" s="5" t="s">
        <v>69</v>
      </c>
      <c r="D16" s="3" t="s">
        <v>36</v>
      </c>
      <c r="E16" s="3" t="s">
        <v>65</v>
      </c>
      <c r="F16" s="3" t="s">
        <v>56</v>
      </c>
      <c r="G16" s="3" t="s">
        <v>37</v>
      </c>
      <c r="H16" s="3"/>
      <c r="I16" s="3"/>
      <c r="J16" s="3"/>
      <c r="K16" s="3"/>
      <c r="L16" s="3"/>
      <c r="M16" s="3" t="s">
        <v>38</v>
      </c>
      <c r="N16" s="3" t="s">
        <v>70</v>
      </c>
      <c r="O16" s="3" t="s">
        <v>71</v>
      </c>
      <c r="P16" s="4" t="s">
        <v>72</v>
      </c>
      <c r="Q16" s="6">
        <v>12106676000</v>
      </c>
      <c r="R16" s="6">
        <v>0</v>
      </c>
      <c r="S16" s="6">
        <v>0</v>
      </c>
      <c r="T16" s="6">
        <v>12106676000</v>
      </c>
      <c r="U16" s="6">
        <v>0</v>
      </c>
      <c r="V16" s="6">
        <v>11790526147</v>
      </c>
      <c r="W16" s="6">
        <v>316149853</v>
      </c>
      <c r="X16" s="6">
        <v>11790526147</v>
      </c>
      <c r="Y16" s="6">
        <v>11790526147</v>
      </c>
      <c r="Z16" s="6">
        <v>11790526147</v>
      </c>
      <c r="AA16" s="6">
        <v>11790526147</v>
      </c>
      <c r="AB16" s="6">
        <f t="shared" si="0"/>
        <v>316149853</v>
      </c>
      <c r="AC16" s="6">
        <f t="shared" si="1"/>
        <v>316149853</v>
      </c>
    </row>
    <row r="17" spans="1:29" ht="22.5">
      <c r="A17" s="3" t="s">
        <v>33</v>
      </c>
      <c r="B17" s="4" t="s">
        <v>34</v>
      </c>
      <c r="C17" s="5" t="s">
        <v>73</v>
      </c>
      <c r="D17" s="3" t="s">
        <v>36</v>
      </c>
      <c r="E17" s="3" t="s">
        <v>65</v>
      </c>
      <c r="F17" s="3" t="s">
        <v>56</v>
      </c>
      <c r="G17" s="3" t="s">
        <v>56</v>
      </c>
      <c r="H17" s="3"/>
      <c r="I17" s="3"/>
      <c r="J17" s="3"/>
      <c r="K17" s="3"/>
      <c r="L17" s="3"/>
      <c r="M17" s="3" t="s">
        <v>38</v>
      </c>
      <c r="N17" s="3" t="s">
        <v>39</v>
      </c>
      <c r="O17" s="3" t="s">
        <v>40</v>
      </c>
      <c r="P17" s="4" t="s">
        <v>74</v>
      </c>
      <c r="Q17" s="6">
        <v>3182700000</v>
      </c>
      <c r="R17" s="6">
        <v>0</v>
      </c>
      <c r="S17" s="6">
        <v>0</v>
      </c>
      <c r="T17" s="6">
        <v>3182700000</v>
      </c>
      <c r="U17" s="6">
        <v>0</v>
      </c>
      <c r="V17" s="6">
        <v>1090000000</v>
      </c>
      <c r="W17" s="6">
        <v>2092700000</v>
      </c>
      <c r="X17" s="6">
        <v>8965947</v>
      </c>
      <c r="Y17" s="6">
        <v>8965947</v>
      </c>
      <c r="Z17" s="6">
        <v>8965947</v>
      </c>
      <c r="AA17" s="6">
        <v>8965947</v>
      </c>
      <c r="AB17" s="6">
        <f t="shared" si="0"/>
        <v>3173734053</v>
      </c>
      <c r="AC17" s="6">
        <f t="shared" si="1"/>
        <v>3173734053</v>
      </c>
    </row>
    <row r="18" spans="1:29" ht="22.5">
      <c r="A18" s="3" t="s">
        <v>33</v>
      </c>
      <c r="B18" s="4" t="s">
        <v>34</v>
      </c>
      <c r="C18" s="5" t="s">
        <v>75</v>
      </c>
      <c r="D18" s="3" t="s">
        <v>36</v>
      </c>
      <c r="E18" s="3" t="s">
        <v>65</v>
      </c>
      <c r="F18" s="3" t="s">
        <v>76</v>
      </c>
      <c r="G18" s="3"/>
      <c r="H18" s="3"/>
      <c r="I18" s="3"/>
      <c r="J18" s="3"/>
      <c r="K18" s="3"/>
      <c r="L18" s="3"/>
      <c r="M18" s="3" t="s">
        <v>38</v>
      </c>
      <c r="N18" s="3" t="s">
        <v>39</v>
      </c>
      <c r="O18" s="3" t="s">
        <v>40</v>
      </c>
      <c r="P18" s="4" t="s">
        <v>77</v>
      </c>
      <c r="Q18" s="6">
        <v>2740000</v>
      </c>
      <c r="R18" s="6">
        <v>0</v>
      </c>
      <c r="S18" s="6">
        <v>0</v>
      </c>
      <c r="T18" s="6">
        <v>2740000</v>
      </c>
      <c r="U18" s="6">
        <v>0</v>
      </c>
      <c r="V18" s="6">
        <v>0</v>
      </c>
      <c r="W18" s="6">
        <v>2740000</v>
      </c>
      <c r="X18" s="6">
        <v>0</v>
      </c>
      <c r="Y18" s="6">
        <v>0</v>
      </c>
      <c r="Z18" s="6">
        <v>0</v>
      </c>
      <c r="AA18" s="6">
        <v>0</v>
      </c>
      <c r="AB18" s="6">
        <f t="shared" si="0"/>
        <v>2740000</v>
      </c>
      <c r="AC18" s="6">
        <f t="shared" si="1"/>
        <v>2740000</v>
      </c>
    </row>
    <row r="19" spans="1:29">
      <c r="A19" s="3" t="s">
        <v>33</v>
      </c>
      <c r="B19" s="4" t="s">
        <v>34</v>
      </c>
      <c r="C19" s="5" t="s">
        <v>78</v>
      </c>
      <c r="D19" s="3" t="s">
        <v>79</v>
      </c>
      <c r="E19" s="3" t="s">
        <v>39</v>
      </c>
      <c r="F19" s="3" t="s">
        <v>37</v>
      </c>
      <c r="G19" s="3" t="s">
        <v>43</v>
      </c>
      <c r="H19" s="3"/>
      <c r="I19" s="3"/>
      <c r="J19" s="3"/>
      <c r="K19" s="3"/>
      <c r="L19" s="3"/>
      <c r="M19" s="3" t="s">
        <v>38</v>
      </c>
      <c r="N19" s="3" t="s">
        <v>70</v>
      </c>
      <c r="O19" s="3" t="s">
        <v>71</v>
      </c>
      <c r="P19" s="4" t="s">
        <v>80</v>
      </c>
      <c r="Q19" s="6">
        <v>2456712528</v>
      </c>
      <c r="R19" s="6">
        <v>0</v>
      </c>
      <c r="S19" s="6">
        <v>0</v>
      </c>
      <c r="T19" s="6">
        <v>2456712528</v>
      </c>
      <c r="U19" s="6">
        <v>0</v>
      </c>
      <c r="V19" s="6">
        <v>0</v>
      </c>
      <c r="W19" s="6">
        <v>2456712528</v>
      </c>
      <c r="X19" s="6">
        <v>0</v>
      </c>
      <c r="Y19" s="6">
        <v>0</v>
      </c>
      <c r="Z19" s="6">
        <v>0</v>
      </c>
      <c r="AA19" s="6">
        <v>0</v>
      </c>
      <c r="AB19" s="6">
        <f t="shared" si="0"/>
        <v>2456712528</v>
      </c>
      <c r="AC19" s="6">
        <f t="shared" si="1"/>
        <v>2456712528</v>
      </c>
    </row>
    <row r="20" spans="1:29">
      <c r="A20" s="3" t="s">
        <v>33</v>
      </c>
      <c r="B20" s="4" t="s">
        <v>34</v>
      </c>
      <c r="C20" s="5" t="s">
        <v>81</v>
      </c>
      <c r="D20" s="3" t="s">
        <v>79</v>
      </c>
      <c r="E20" s="3" t="s">
        <v>39</v>
      </c>
      <c r="F20" s="3" t="s">
        <v>37</v>
      </c>
      <c r="G20" s="3" t="s">
        <v>46</v>
      </c>
      <c r="H20" s="3"/>
      <c r="I20" s="3"/>
      <c r="J20" s="3"/>
      <c r="K20" s="3"/>
      <c r="L20" s="3"/>
      <c r="M20" s="3" t="s">
        <v>38</v>
      </c>
      <c r="N20" s="3" t="s">
        <v>70</v>
      </c>
      <c r="O20" s="3" t="s">
        <v>71</v>
      </c>
      <c r="P20" s="4" t="s">
        <v>82</v>
      </c>
      <c r="Q20" s="6">
        <v>103608016064</v>
      </c>
      <c r="R20" s="6">
        <v>0</v>
      </c>
      <c r="S20" s="6">
        <v>0</v>
      </c>
      <c r="T20" s="6">
        <v>103608016064</v>
      </c>
      <c r="U20" s="6">
        <v>0</v>
      </c>
      <c r="V20" s="6">
        <v>0</v>
      </c>
      <c r="W20" s="6">
        <v>103608016064</v>
      </c>
      <c r="X20" s="6">
        <v>0</v>
      </c>
      <c r="Y20" s="6">
        <v>0</v>
      </c>
      <c r="Z20" s="6">
        <v>0</v>
      </c>
      <c r="AA20" s="6">
        <v>0</v>
      </c>
      <c r="AB20" s="6">
        <f t="shared" si="0"/>
        <v>103608016064</v>
      </c>
      <c r="AC20" s="6">
        <f t="shared" si="1"/>
        <v>103608016064</v>
      </c>
    </row>
    <row r="21" spans="1:29" ht="22.5">
      <c r="A21" s="3" t="s">
        <v>33</v>
      </c>
      <c r="B21" s="4" t="s">
        <v>34</v>
      </c>
      <c r="C21" s="5" t="s">
        <v>83</v>
      </c>
      <c r="D21" s="3" t="s">
        <v>79</v>
      </c>
      <c r="E21" s="3" t="s">
        <v>39</v>
      </c>
      <c r="F21" s="3" t="s">
        <v>56</v>
      </c>
      <c r="G21" s="3" t="s">
        <v>37</v>
      </c>
      <c r="H21" s="3"/>
      <c r="I21" s="3"/>
      <c r="J21" s="3"/>
      <c r="K21" s="3"/>
      <c r="L21" s="3"/>
      <c r="M21" s="3" t="s">
        <v>38</v>
      </c>
      <c r="N21" s="3" t="s">
        <v>70</v>
      </c>
      <c r="O21" s="3" t="s">
        <v>40</v>
      </c>
      <c r="P21" s="4" t="s">
        <v>84</v>
      </c>
      <c r="Q21" s="6">
        <v>7180894695</v>
      </c>
      <c r="R21" s="6">
        <v>0</v>
      </c>
      <c r="S21" s="6">
        <v>0</v>
      </c>
      <c r="T21" s="6">
        <v>7180894695</v>
      </c>
      <c r="U21" s="6">
        <v>0</v>
      </c>
      <c r="V21" s="6">
        <v>0</v>
      </c>
      <c r="W21" s="6">
        <v>7180894695</v>
      </c>
      <c r="X21" s="6">
        <v>0</v>
      </c>
      <c r="Y21" s="6">
        <v>0</v>
      </c>
      <c r="Z21" s="6">
        <v>0</v>
      </c>
      <c r="AA21" s="6">
        <v>0</v>
      </c>
      <c r="AB21" s="6">
        <f t="shared" si="0"/>
        <v>7180894695</v>
      </c>
      <c r="AC21" s="6">
        <f t="shared" si="1"/>
        <v>7180894695</v>
      </c>
    </row>
    <row r="22" spans="1:29" ht="90">
      <c r="A22" s="3" t="s">
        <v>33</v>
      </c>
      <c r="B22" s="4" t="s">
        <v>34</v>
      </c>
      <c r="C22" s="5" t="s">
        <v>85</v>
      </c>
      <c r="D22" s="3" t="s">
        <v>86</v>
      </c>
      <c r="E22" s="3" t="s">
        <v>87</v>
      </c>
      <c r="F22" s="3" t="s">
        <v>88</v>
      </c>
      <c r="G22" s="3" t="s">
        <v>89</v>
      </c>
      <c r="H22" s="3"/>
      <c r="I22" s="3"/>
      <c r="J22" s="3"/>
      <c r="K22" s="3"/>
      <c r="L22" s="3"/>
      <c r="M22" s="3" t="s">
        <v>38</v>
      </c>
      <c r="N22" s="3" t="s">
        <v>90</v>
      </c>
      <c r="O22" s="3" t="s">
        <v>40</v>
      </c>
      <c r="P22" s="4" t="s">
        <v>91</v>
      </c>
      <c r="Q22" s="6">
        <v>70000000000</v>
      </c>
      <c r="R22" s="6">
        <v>0</v>
      </c>
      <c r="S22" s="6">
        <v>0</v>
      </c>
      <c r="T22" s="6">
        <v>70000000000</v>
      </c>
      <c r="U22" s="6">
        <v>0</v>
      </c>
      <c r="V22" s="6">
        <v>70000000000</v>
      </c>
      <c r="W22" s="6">
        <v>0</v>
      </c>
      <c r="X22" s="6">
        <v>70000000000</v>
      </c>
      <c r="Y22" s="6">
        <v>49839375623</v>
      </c>
      <c r="Z22" s="6">
        <v>49839375623</v>
      </c>
      <c r="AA22" s="6">
        <v>49839375623</v>
      </c>
      <c r="AB22" s="6">
        <f t="shared" si="0"/>
        <v>0</v>
      </c>
      <c r="AC22" s="6">
        <f t="shared" si="1"/>
        <v>20160624377</v>
      </c>
    </row>
    <row r="23" spans="1:29" ht="90">
      <c r="A23" s="3" t="s">
        <v>33</v>
      </c>
      <c r="B23" s="4" t="s">
        <v>34</v>
      </c>
      <c r="C23" s="5" t="s">
        <v>85</v>
      </c>
      <c r="D23" s="3" t="s">
        <v>86</v>
      </c>
      <c r="E23" s="3" t="s">
        <v>87</v>
      </c>
      <c r="F23" s="3" t="s">
        <v>88</v>
      </c>
      <c r="G23" s="3" t="s">
        <v>89</v>
      </c>
      <c r="H23" s="3"/>
      <c r="I23" s="3"/>
      <c r="J23" s="3"/>
      <c r="K23" s="3"/>
      <c r="L23" s="3"/>
      <c r="M23" s="3" t="s">
        <v>50</v>
      </c>
      <c r="N23" s="3" t="s">
        <v>51</v>
      </c>
      <c r="O23" s="3" t="s">
        <v>40</v>
      </c>
      <c r="P23" s="4" t="s">
        <v>91</v>
      </c>
      <c r="Q23" s="6">
        <v>162640000000</v>
      </c>
      <c r="R23" s="6">
        <v>0</v>
      </c>
      <c r="S23" s="6">
        <v>0</v>
      </c>
      <c r="T23" s="6">
        <v>162640000000</v>
      </c>
      <c r="U23" s="6">
        <v>0</v>
      </c>
      <c r="V23" s="6">
        <v>157416687829.32999</v>
      </c>
      <c r="W23" s="6">
        <v>5223312170.6700001</v>
      </c>
      <c r="X23" s="6">
        <v>157373110328.45001</v>
      </c>
      <c r="Y23" s="6">
        <v>32656994585.330002</v>
      </c>
      <c r="Z23" s="6">
        <v>24554270222.549999</v>
      </c>
      <c r="AA23" s="6">
        <v>24554270222.549999</v>
      </c>
      <c r="AB23" s="6">
        <f t="shared" si="0"/>
        <v>5266889671.5499878</v>
      </c>
      <c r="AC23" s="6">
        <f t="shared" si="1"/>
        <v>129983005414.67</v>
      </c>
    </row>
    <row r="24" spans="1:29" ht="101.25">
      <c r="A24" s="3" t="s">
        <v>33</v>
      </c>
      <c r="B24" s="4" t="s">
        <v>34</v>
      </c>
      <c r="C24" s="5" t="s">
        <v>92</v>
      </c>
      <c r="D24" s="3" t="s">
        <v>86</v>
      </c>
      <c r="E24" s="3" t="s">
        <v>87</v>
      </c>
      <c r="F24" s="3" t="s">
        <v>88</v>
      </c>
      <c r="G24" s="3" t="s">
        <v>93</v>
      </c>
      <c r="H24" s="3"/>
      <c r="I24" s="3"/>
      <c r="J24" s="3"/>
      <c r="K24" s="3"/>
      <c r="L24" s="3"/>
      <c r="M24" s="3" t="s">
        <v>50</v>
      </c>
      <c r="N24" s="3" t="s">
        <v>51</v>
      </c>
      <c r="O24" s="3" t="s">
        <v>40</v>
      </c>
      <c r="P24" s="4" t="s">
        <v>94</v>
      </c>
      <c r="Q24" s="6">
        <v>41227000000</v>
      </c>
      <c r="R24" s="6">
        <v>0</v>
      </c>
      <c r="S24" s="6">
        <v>0</v>
      </c>
      <c r="T24" s="6">
        <v>41227000000</v>
      </c>
      <c r="U24" s="6">
        <v>0</v>
      </c>
      <c r="V24" s="6">
        <v>40108881451.660004</v>
      </c>
      <c r="W24" s="6">
        <v>1118118548.3399999</v>
      </c>
      <c r="X24" s="6">
        <v>39861231805.290001</v>
      </c>
      <c r="Y24" s="6">
        <v>27299386895.98</v>
      </c>
      <c r="Z24" s="6">
        <v>27299386895.98</v>
      </c>
      <c r="AA24" s="6">
        <v>27297833295.98</v>
      </c>
      <c r="AB24" s="6">
        <f t="shared" si="0"/>
        <v>1365768194.7099991</v>
      </c>
      <c r="AC24" s="6">
        <f t="shared" si="1"/>
        <v>13927613104.02</v>
      </c>
    </row>
    <row r="25" spans="1:29" ht="67.5">
      <c r="A25" s="3" t="s">
        <v>33</v>
      </c>
      <c r="B25" s="4" t="s">
        <v>34</v>
      </c>
      <c r="C25" s="5" t="s">
        <v>95</v>
      </c>
      <c r="D25" s="3" t="s">
        <v>86</v>
      </c>
      <c r="E25" s="3" t="s">
        <v>87</v>
      </c>
      <c r="F25" s="3" t="s">
        <v>88</v>
      </c>
      <c r="G25" s="3" t="s">
        <v>96</v>
      </c>
      <c r="H25" s="3"/>
      <c r="I25" s="3"/>
      <c r="J25" s="3"/>
      <c r="K25" s="3"/>
      <c r="L25" s="3"/>
      <c r="M25" s="3" t="s">
        <v>38</v>
      </c>
      <c r="N25" s="3" t="s">
        <v>90</v>
      </c>
      <c r="O25" s="3" t="s">
        <v>40</v>
      </c>
      <c r="P25" s="4" t="s">
        <v>97</v>
      </c>
      <c r="Q25" s="6">
        <v>10000000000</v>
      </c>
      <c r="R25" s="6">
        <v>0</v>
      </c>
      <c r="S25" s="6">
        <v>0</v>
      </c>
      <c r="T25" s="6">
        <v>10000000000</v>
      </c>
      <c r="U25" s="6">
        <v>0</v>
      </c>
      <c r="V25" s="6">
        <v>9999998338</v>
      </c>
      <c r="W25" s="6">
        <v>1662</v>
      </c>
      <c r="X25" s="6">
        <v>9999998338</v>
      </c>
      <c r="Y25" s="6">
        <v>173067716</v>
      </c>
      <c r="Z25" s="6">
        <v>173067716</v>
      </c>
      <c r="AA25" s="6">
        <v>173067716</v>
      </c>
      <c r="AB25" s="6">
        <f t="shared" si="0"/>
        <v>1662</v>
      </c>
      <c r="AC25" s="6">
        <f t="shared" si="1"/>
        <v>9826932284</v>
      </c>
    </row>
    <row r="26" spans="1:29" ht="67.5">
      <c r="A26" s="3" t="s">
        <v>33</v>
      </c>
      <c r="B26" s="4" t="s">
        <v>34</v>
      </c>
      <c r="C26" s="5" t="s">
        <v>95</v>
      </c>
      <c r="D26" s="3" t="s">
        <v>86</v>
      </c>
      <c r="E26" s="3" t="s">
        <v>87</v>
      </c>
      <c r="F26" s="3" t="s">
        <v>88</v>
      </c>
      <c r="G26" s="3" t="s">
        <v>96</v>
      </c>
      <c r="H26" s="3"/>
      <c r="I26" s="3"/>
      <c r="J26" s="3"/>
      <c r="K26" s="3"/>
      <c r="L26" s="3"/>
      <c r="M26" s="3" t="s">
        <v>50</v>
      </c>
      <c r="N26" s="3" t="s">
        <v>51</v>
      </c>
      <c r="O26" s="3" t="s">
        <v>40</v>
      </c>
      <c r="P26" s="4" t="s">
        <v>97</v>
      </c>
      <c r="Q26" s="6">
        <v>12000000000</v>
      </c>
      <c r="R26" s="6">
        <v>0</v>
      </c>
      <c r="S26" s="6">
        <v>0</v>
      </c>
      <c r="T26" s="6">
        <v>12000000000</v>
      </c>
      <c r="U26" s="6">
        <v>0</v>
      </c>
      <c r="V26" s="6">
        <v>8021193999</v>
      </c>
      <c r="W26" s="6">
        <v>3978806001</v>
      </c>
      <c r="X26" s="6">
        <v>5511839334</v>
      </c>
      <c r="Y26" s="6">
        <v>693159643.67999995</v>
      </c>
      <c r="Z26" s="6">
        <v>693159643.67999995</v>
      </c>
      <c r="AA26" s="6">
        <v>693159643.67999995</v>
      </c>
      <c r="AB26" s="6">
        <f t="shared" si="0"/>
        <v>6488160666</v>
      </c>
      <c r="AC26" s="6">
        <f t="shared" si="1"/>
        <v>11306840356.32</v>
      </c>
    </row>
    <row r="27" spans="1:29" ht="101.25">
      <c r="A27" s="3" t="s">
        <v>33</v>
      </c>
      <c r="B27" s="4" t="s">
        <v>34</v>
      </c>
      <c r="C27" s="5" t="s">
        <v>98</v>
      </c>
      <c r="D27" s="3" t="s">
        <v>86</v>
      </c>
      <c r="E27" s="3" t="s">
        <v>87</v>
      </c>
      <c r="F27" s="3" t="s">
        <v>88</v>
      </c>
      <c r="G27" s="3" t="s">
        <v>99</v>
      </c>
      <c r="H27" s="3"/>
      <c r="I27" s="3"/>
      <c r="J27" s="3"/>
      <c r="K27" s="3"/>
      <c r="L27" s="3"/>
      <c r="M27" s="3" t="s">
        <v>38</v>
      </c>
      <c r="N27" s="3" t="s">
        <v>70</v>
      </c>
      <c r="O27" s="3" t="s">
        <v>40</v>
      </c>
      <c r="P27" s="4" t="s">
        <v>100</v>
      </c>
      <c r="Q27" s="6">
        <v>74709786757</v>
      </c>
      <c r="R27" s="6">
        <v>0</v>
      </c>
      <c r="S27" s="6">
        <v>0</v>
      </c>
      <c r="T27" s="6">
        <v>74709786757</v>
      </c>
      <c r="U27" s="6">
        <v>0</v>
      </c>
      <c r="V27" s="6">
        <v>74709786757</v>
      </c>
      <c r="W27" s="6">
        <v>0</v>
      </c>
      <c r="X27" s="6">
        <v>74709786757</v>
      </c>
      <c r="Y27" s="6">
        <v>60700000000</v>
      </c>
      <c r="Z27" s="6">
        <v>60700000000</v>
      </c>
      <c r="AA27" s="6">
        <v>60700000000</v>
      </c>
      <c r="AB27" s="6">
        <f t="shared" si="0"/>
        <v>0</v>
      </c>
      <c r="AC27" s="6">
        <f t="shared" si="1"/>
        <v>14009786757</v>
      </c>
    </row>
    <row r="28" spans="1:29" ht="101.25">
      <c r="A28" s="3" t="s">
        <v>33</v>
      </c>
      <c r="B28" s="4" t="s">
        <v>34</v>
      </c>
      <c r="C28" s="5" t="s">
        <v>98</v>
      </c>
      <c r="D28" s="3" t="s">
        <v>86</v>
      </c>
      <c r="E28" s="3" t="s">
        <v>87</v>
      </c>
      <c r="F28" s="3" t="s">
        <v>88</v>
      </c>
      <c r="G28" s="3" t="s">
        <v>99</v>
      </c>
      <c r="H28" s="3"/>
      <c r="I28" s="3"/>
      <c r="J28" s="3"/>
      <c r="K28" s="3"/>
      <c r="L28" s="3"/>
      <c r="M28" s="3" t="s">
        <v>38</v>
      </c>
      <c r="N28" s="3" t="s">
        <v>90</v>
      </c>
      <c r="O28" s="3" t="s">
        <v>40</v>
      </c>
      <c r="P28" s="4" t="s">
        <v>100</v>
      </c>
      <c r="Q28" s="6">
        <v>192290213243</v>
      </c>
      <c r="R28" s="6">
        <v>0</v>
      </c>
      <c r="S28" s="6">
        <v>0</v>
      </c>
      <c r="T28" s="6">
        <v>192290213243</v>
      </c>
      <c r="U28" s="6">
        <v>0</v>
      </c>
      <c r="V28" s="6">
        <v>192290213243</v>
      </c>
      <c r="W28" s="6">
        <v>0</v>
      </c>
      <c r="X28" s="6">
        <v>191862308544</v>
      </c>
      <c r="Y28" s="6">
        <v>103439284403.27</v>
      </c>
      <c r="Z28" s="6">
        <v>103080235171.27</v>
      </c>
      <c r="AA28" s="6">
        <v>102871899034.23</v>
      </c>
      <c r="AB28" s="6">
        <f t="shared" si="0"/>
        <v>427904699</v>
      </c>
      <c r="AC28" s="6">
        <f t="shared" si="1"/>
        <v>88850928839.729996</v>
      </c>
    </row>
    <row r="29" spans="1:29" ht="101.25">
      <c r="A29" s="3" t="s">
        <v>33</v>
      </c>
      <c r="B29" s="4" t="s">
        <v>34</v>
      </c>
      <c r="C29" s="5" t="s">
        <v>98</v>
      </c>
      <c r="D29" s="3" t="s">
        <v>86</v>
      </c>
      <c r="E29" s="3" t="s">
        <v>87</v>
      </c>
      <c r="F29" s="3" t="s">
        <v>88</v>
      </c>
      <c r="G29" s="3" t="s">
        <v>99</v>
      </c>
      <c r="H29" s="3"/>
      <c r="I29" s="3"/>
      <c r="J29" s="3"/>
      <c r="K29" s="3"/>
      <c r="L29" s="3"/>
      <c r="M29" s="3" t="s">
        <v>50</v>
      </c>
      <c r="N29" s="3" t="s">
        <v>51</v>
      </c>
      <c r="O29" s="3" t="s">
        <v>40</v>
      </c>
      <c r="P29" s="4" t="s">
        <v>100</v>
      </c>
      <c r="Q29" s="6">
        <v>60000000000</v>
      </c>
      <c r="R29" s="6">
        <v>0</v>
      </c>
      <c r="S29" s="6">
        <v>0</v>
      </c>
      <c r="T29" s="6">
        <v>60000000000</v>
      </c>
      <c r="U29" s="6">
        <v>0</v>
      </c>
      <c r="V29" s="6">
        <v>55995000000</v>
      </c>
      <c r="W29" s="6">
        <v>4005000000</v>
      </c>
      <c r="X29" s="6">
        <v>44962281874.339996</v>
      </c>
      <c r="Y29" s="6">
        <v>2066139587.79</v>
      </c>
      <c r="Z29" s="6">
        <v>2066139587.79</v>
      </c>
      <c r="AA29" s="6">
        <v>2064175193.79</v>
      </c>
      <c r="AB29" s="6">
        <f t="shared" si="0"/>
        <v>15037718125.660004</v>
      </c>
      <c r="AC29" s="6">
        <f t="shared" si="1"/>
        <v>57933860412.209999</v>
      </c>
    </row>
    <row r="30" spans="1:29" ht="101.25">
      <c r="A30" s="3" t="s">
        <v>33</v>
      </c>
      <c r="B30" s="4" t="s">
        <v>34</v>
      </c>
      <c r="C30" s="5" t="s">
        <v>101</v>
      </c>
      <c r="D30" s="3" t="s">
        <v>86</v>
      </c>
      <c r="E30" s="3" t="s">
        <v>87</v>
      </c>
      <c r="F30" s="3" t="s">
        <v>88</v>
      </c>
      <c r="G30" s="3" t="s">
        <v>102</v>
      </c>
      <c r="H30" s="3"/>
      <c r="I30" s="3"/>
      <c r="J30" s="3"/>
      <c r="K30" s="3"/>
      <c r="L30" s="3"/>
      <c r="M30" s="3" t="s">
        <v>38</v>
      </c>
      <c r="N30" s="3" t="s">
        <v>90</v>
      </c>
      <c r="O30" s="3" t="s">
        <v>40</v>
      </c>
      <c r="P30" s="4" t="s">
        <v>103</v>
      </c>
      <c r="Q30" s="6">
        <v>10000000000</v>
      </c>
      <c r="R30" s="6">
        <v>0</v>
      </c>
      <c r="S30" s="6">
        <v>0</v>
      </c>
      <c r="T30" s="6">
        <v>10000000000</v>
      </c>
      <c r="U30" s="6">
        <v>0</v>
      </c>
      <c r="V30" s="6">
        <v>8611413800.6499996</v>
      </c>
      <c r="W30" s="6">
        <v>1388586199.3499999</v>
      </c>
      <c r="X30" s="6">
        <v>2628966654.6500001</v>
      </c>
      <c r="Y30" s="6">
        <v>929712178.54999995</v>
      </c>
      <c r="Z30" s="6">
        <v>929712178.54999995</v>
      </c>
      <c r="AA30" s="6">
        <v>929712178.54999995</v>
      </c>
      <c r="AB30" s="6">
        <f t="shared" si="0"/>
        <v>7371033345.3500004</v>
      </c>
      <c r="AC30" s="6">
        <f t="shared" si="1"/>
        <v>9070287821.4500008</v>
      </c>
    </row>
    <row r="31" spans="1:29" ht="101.25">
      <c r="A31" s="3" t="s">
        <v>33</v>
      </c>
      <c r="B31" s="4" t="s">
        <v>34</v>
      </c>
      <c r="C31" s="5" t="s">
        <v>101</v>
      </c>
      <c r="D31" s="3" t="s">
        <v>86</v>
      </c>
      <c r="E31" s="3" t="s">
        <v>87</v>
      </c>
      <c r="F31" s="3" t="s">
        <v>88</v>
      </c>
      <c r="G31" s="3" t="s">
        <v>102</v>
      </c>
      <c r="H31" s="3"/>
      <c r="I31" s="3"/>
      <c r="J31" s="3"/>
      <c r="K31" s="3"/>
      <c r="L31" s="3"/>
      <c r="M31" s="3" t="s">
        <v>50</v>
      </c>
      <c r="N31" s="3" t="s">
        <v>51</v>
      </c>
      <c r="O31" s="3" t="s">
        <v>40</v>
      </c>
      <c r="P31" s="4" t="s">
        <v>103</v>
      </c>
      <c r="Q31" s="6">
        <v>10000000000</v>
      </c>
      <c r="R31" s="6">
        <v>0</v>
      </c>
      <c r="S31" s="6">
        <v>0</v>
      </c>
      <c r="T31" s="6">
        <v>10000000000</v>
      </c>
      <c r="U31" s="6">
        <v>0</v>
      </c>
      <c r="V31" s="6">
        <v>10000000000</v>
      </c>
      <c r="W31" s="6">
        <v>0</v>
      </c>
      <c r="X31" s="6">
        <v>10000000000</v>
      </c>
      <c r="Y31" s="6">
        <v>4086692938</v>
      </c>
      <c r="Z31" s="6">
        <v>2769247337</v>
      </c>
      <c r="AA31" s="6">
        <v>2769247337</v>
      </c>
      <c r="AB31" s="6">
        <f t="shared" si="0"/>
        <v>0</v>
      </c>
      <c r="AC31" s="6">
        <f t="shared" si="1"/>
        <v>5913307062</v>
      </c>
    </row>
    <row r="32" spans="1:29" ht="78.75">
      <c r="A32" s="3" t="s">
        <v>33</v>
      </c>
      <c r="B32" s="4" t="s">
        <v>34</v>
      </c>
      <c r="C32" s="5" t="s">
        <v>104</v>
      </c>
      <c r="D32" s="3" t="s">
        <v>86</v>
      </c>
      <c r="E32" s="3" t="s">
        <v>87</v>
      </c>
      <c r="F32" s="3" t="s">
        <v>88</v>
      </c>
      <c r="G32" s="3" t="s">
        <v>105</v>
      </c>
      <c r="H32" s="3"/>
      <c r="I32" s="3"/>
      <c r="J32" s="3"/>
      <c r="K32" s="3"/>
      <c r="L32" s="3"/>
      <c r="M32" s="3" t="s">
        <v>38</v>
      </c>
      <c r="N32" s="3" t="s">
        <v>70</v>
      </c>
      <c r="O32" s="3" t="s">
        <v>40</v>
      </c>
      <c r="P32" s="4" t="s">
        <v>106</v>
      </c>
      <c r="Q32" s="6">
        <v>25000000000</v>
      </c>
      <c r="R32" s="6">
        <v>0</v>
      </c>
      <c r="S32" s="6">
        <v>0</v>
      </c>
      <c r="T32" s="6">
        <v>25000000000</v>
      </c>
      <c r="U32" s="6">
        <v>0</v>
      </c>
      <c r="V32" s="6">
        <v>24999658662</v>
      </c>
      <c r="W32" s="6">
        <v>341338</v>
      </c>
      <c r="X32" s="6">
        <v>24999658662</v>
      </c>
      <c r="Y32" s="6">
        <v>6787325652</v>
      </c>
      <c r="Z32" s="6">
        <v>6566869390</v>
      </c>
      <c r="AA32" s="6">
        <v>6566869390</v>
      </c>
      <c r="AB32" s="6">
        <f t="shared" si="0"/>
        <v>341338</v>
      </c>
      <c r="AC32" s="6">
        <f t="shared" si="1"/>
        <v>18212674348</v>
      </c>
    </row>
    <row r="33" spans="1:29" ht="78.75">
      <c r="A33" s="3" t="s">
        <v>33</v>
      </c>
      <c r="B33" s="4" t="s">
        <v>34</v>
      </c>
      <c r="C33" s="5" t="s">
        <v>104</v>
      </c>
      <c r="D33" s="3" t="s">
        <v>86</v>
      </c>
      <c r="E33" s="3" t="s">
        <v>87</v>
      </c>
      <c r="F33" s="3" t="s">
        <v>88</v>
      </c>
      <c r="G33" s="3" t="s">
        <v>105</v>
      </c>
      <c r="H33" s="3"/>
      <c r="I33" s="3"/>
      <c r="J33" s="3"/>
      <c r="K33" s="3"/>
      <c r="L33" s="3"/>
      <c r="M33" s="3" t="s">
        <v>50</v>
      </c>
      <c r="N33" s="3" t="s">
        <v>51</v>
      </c>
      <c r="O33" s="3" t="s">
        <v>40</v>
      </c>
      <c r="P33" s="4" t="s">
        <v>106</v>
      </c>
      <c r="Q33" s="6">
        <v>20000000000</v>
      </c>
      <c r="R33" s="6">
        <v>0</v>
      </c>
      <c r="S33" s="6">
        <v>0</v>
      </c>
      <c r="T33" s="6">
        <v>20000000000</v>
      </c>
      <c r="U33" s="6">
        <v>0</v>
      </c>
      <c r="V33" s="6">
        <v>19272000000</v>
      </c>
      <c r="W33" s="6">
        <v>728000000</v>
      </c>
      <c r="X33" s="6">
        <v>19272000000</v>
      </c>
      <c r="Y33" s="6">
        <v>0</v>
      </c>
      <c r="Z33" s="6">
        <v>0</v>
      </c>
      <c r="AA33" s="6">
        <v>0</v>
      </c>
      <c r="AB33" s="6">
        <f t="shared" si="0"/>
        <v>728000000</v>
      </c>
      <c r="AC33" s="6">
        <f t="shared" si="1"/>
        <v>20000000000</v>
      </c>
    </row>
    <row r="34" spans="1:29" ht="90">
      <c r="A34" s="3" t="s">
        <v>33</v>
      </c>
      <c r="B34" s="4" t="s">
        <v>34</v>
      </c>
      <c r="C34" s="5" t="s">
        <v>107</v>
      </c>
      <c r="D34" s="3" t="s">
        <v>86</v>
      </c>
      <c r="E34" s="3" t="s">
        <v>87</v>
      </c>
      <c r="F34" s="3" t="s">
        <v>88</v>
      </c>
      <c r="G34" s="3" t="s">
        <v>108</v>
      </c>
      <c r="H34" s="3"/>
      <c r="I34" s="3"/>
      <c r="J34" s="3"/>
      <c r="K34" s="3"/>
      <c r="L34" s="3"/>
      <c r="M34" s="3" t="s">
        <v>38</v>
      </c>
      <c r="N34" s="3" t="s">
        <v>70</v>
      </c>
      <c r="O34" s="3" t="s">
        <v>40</v>
      </c>
      <c r="P34" s="4" t="s">
        <v>109</v>
      </c>
      <c r="Q34" s="6">
        <v>155000000000</v>
      </c>
      <c r="R34" s="6">
        <v>0</v>
      </c>
      <c r="S34" s="6">
        <v>0</v>
      </c>
      <c r="T34" s="6">
        <v>155000000000</v>
      </c>
      <c r="U34" s="6">
        <v>0</v>
      </c>
      <c r="V34" s="6">
        <v>154967324622</v>
      </c>
      <c r="W34" s="6">
        <v>32675378</v>
      </c>
      <c r="X34" s="6">
        <v>154967324622</v>
      </c>
      <c r="Y34" s="6">
        <v>65127480580.459999</v>
      </c>
      <c r="Z34" s="6">
        <v>65015176628.599998</v>
      </c>
      <c r="AA34" s="6">
        <v>65015176628.599998</v>
      </c>
      <c r="AB34" s="6">
        <f t="shared" si="0"/>
        <v>32675378</v>
      </c>
      <c r="AC34" s="6">
        <f t="shared" si="1"/>
        <v>89872519419.540009</v>
      </c>
    </row>
    <row r="35" spans="1:29" ht="90">
      <c r="A35" s="3" t="s">
        <v>33</v>
      </c>
      <c r="B35" s="4" t="s">
        <v>34</v>
      </c>
      <c r="C35" s="5" t="s">
        <v>107</v>
      </c>
      <c r="D35" s="3" t="s">
        <v>86</v>
      </c>
      <c r="E35" s="3" t="s">
        <v>87</v>
      </c>
      <c r="F35" s="3" t="s">
        <v>88</v>
      </c>
      <c r="G35" s="3" t="s">
        <v>108</v>
      </c>
      <c r="H35" s="3"/>
      <c r="I35" s="3"/>
      <c r="J35" s="3"/>
      <c r="K35" s="3"/>
      <c r="L35" s="3"/>
      <c r="M35" s="3" t="s">
        <v>50</v>
      </c>
      <c r="N35" s="3" t="s">
        <v>51</v>
      </c>
      <c r="O35" s="3" t="s">
        <v>40</v>
      </c>
      <c r="P35" s="4" t="s">
        <v>109</v>
      </c>
      <c r="Q35" s="6">
        <v>41000000000</v>
      </c>
      <c r="R35" s="6">
        <v>0</v>
      </c>
      <c r="S35" s="6">
        <v>0</v>
      </c>
      <c r="T35" s="6">
        <v>41000000000</v>
      </c>
      <c r="U35" s="6">
        <v>0</v>
      </c>
      <c r="V35" s="6">
        <v>30111638670.990002</v>
      </c>
      <c r="W35" s="6">
        <v>10888361329.01</v>
      </c>
      <c r="X35" s="6">
        <v>28951522193.040001</v>
      </c>
      <c r="Y35" s="6">
        <v>2217906910.6900001</v>
      </c>
      <c r="Z35" s="6">
        <v>2217906910.6900001</v>
      </c>
      <c r="AA35" s="6">
        <v>2215396703.6900001</v>
      </c>
      <c r="AB35" s="6">
        <f t="shared" si="0"/>
        <v>12048477806.959999</v>
      </c>
      <c r="AC35" s="6">
        <f t="shared" si="1"/>
        <v>38782093089.309998</v>
      </c>
    </row>
    <row r="36" spans="1:29" ht="78.75">
      <c r="A36" s="3" t="s">
        <v>33</v>
      </c>
      <c r="B36" s="4" t="s">
        <v>34</v>
      </c>
      <c r="C36" s="5" t="s">
        <v>110</v>
      </c>
      <c r="D36" s="3" t="s">
        <v>86</v>
      </c>
      <c r="E36" s="3" t="s">
        <v>87</v>
      </c>
      <c r="F36" s="3" t="s">
        <v>88</v>
      </c>
      <c r="G36" s="3" t="s">
        <v>111</v>
      </c>
      <c r="H36" s="3"/>
      <c r="I36" s="3"/>
      <c r="J36" s="3"/>
      <c r="K36" s="3"/>
      <c r="L36" s="3"/>
      <c r="M36" s="3" t="s">
        <v>50</v>
      </c>
      <c r="N36" s="3" t="s">
        <v>51</v>
      </c>
      <c r="O36" s="3" t="s">
        <v>40</v>
      </c>
      <c r="P36" s="4" t="s">
        <v>112</v>
      </c>
      <c r="Q36" s="6">
        <v>10000000000</v>
      </c>
      <c r="R36" s="6">
        <v>0</v>
      </c>
      <c r="S36" s="6">
        <v>0</v>
      </c>
      <c r="T36" s="6">
        <v>10000000000</v>
      </c>
      <c r="U36" s="6">
        <v>0</v>
      </c>
      <c r="V36" s="6">
        <v>9947159000</v>
      </c>
      <c r="W36" s="6">
        <v>52841000</v>
      </c>
      <c r="X36" s="6">
        <v>9602473797</v>
      </c>
      <c r="Y36" s="6">
        <v>1284459161</v>
      </c>
      <c r="Z36" s="6">
        <v>1284459161</v>
      </c>
      <c r="AA36" s="6">
        <v>1284459161</v>
      </c>
      <c r="AB36" s="6">
        <f t="shared" si="0"/>
        <v>397526203</v>
      </c>
      <c r="AC36" s="6">
        <f t="shared" si="1"/>
        <v>8715540839</v>
      </c>
    </row>
    <row r="37" spans="1:29" ht="45">
      <c r="A37" s="3" t="s">
        <v>33</v>
      </c>
      <c r="B37" s="4" t="s">
        <v>34</v>
      </c>
      <c r="C37" s="5" t="s">
        <v>113</v>
      </c>
      <c r="D37" s="3" t="s">
        <v>86</v>
      </c>
      <c r="E37" s="3" t="s">
        <v>87</v>
      </c>
      <c r="F37" s="3" t="s">
        <v>88</v>
      </c>
      <c r="G37" s="3" t="s">
        <v>114</v>
      </c>
      <c r="H37" s="3"/>
      <c r="I37" s="3"/>
      <c r="J37" s="3"/>
      <c r="K37" s="3"/>
      <c r="L37" s="3"/>
      <c r="M37" s="3" t="s">
        <v>38</v>
      </c>
      <c r="N37" s="3" t="s">
        <v>70</v>
      </c>
      <c r="O37" s="3" t="s">
        <v>40</v>
      </c>
      <c r="P37" s="4" t="s">
        <v>115</v>
      </c>
      <c r="Q37" s="6">
        <v>40000000000</v>
      </c>
      <c r="R37" s="6">
        <v>0</v>
      </c>
      <c r="S37" s="6">
        <v>0</v>
      </c>
      <c r="T37" s="6">
        <v>40000000000</v>
      </c>
      <c r="U37" s="6">
        <v>0</v>
      </c>
      <c r="V37" s="6">
        <v>40000000000</v>
      </c>
      <c r="W37" s="6">
        <v>0</v>
      </c>
      <c r="X37" s="6">
        <v>40000000000</v>
      </c>
      <c r="Y37" s="6">
        <v>22182791495</v>
      </c>
      <c r="Z37" s="6">
        <v>22182791495</v>
      </c>
      <c r="AA37" s="6">
        <v>22182791495</v>
      </c>
      <c r="AB37" s="6">
        <f t="shared" si="0"/>
        <v>0</v>
      </c>
      <c r="AC37" s="6">
        <f t="shared" si="1"/>
        <v>17817208505</v>
      </c>
    </row>
    <row r="38" spans="1:29" ht="45">
      <c r="A38" s="3" t="s">
        <v>33</v>
      </c>
      <c r="B38" s="4" t="s">
        <v>34</v>
      </c>
      <c r="C38" s="5" t="s">
        <v>113</v>
      </c>
      <c r="D38" s="3" t="s">
        <v>86</v>
      </c>
      <c r="E38" s="3" t="s">
        <v>87</v>
      </c>
      <c r="F38" s="3" t="s">
        <v>88</v>
      </c>
      <c r="G38" s="3" t="s">
        <v>114</v>
      </c>
      <c r="H38" s="3"/>
      <c r="I38" s="3"/>
      <c r="J38" s="3"/>
      <c r="K38" s="3"/>
      <c r="L38" s="3"/>
      <c r="M38" s="3" t="s">
        <v>50</v>
      </c>
      <c r="N38" s="3" t="s">
        <v>51</v>
      </c>
      <c r="O38" s="3" t="s">
        <v>40</v>
      </c>
      <c r="P38" s="4" t="s">
        <v>115</v>
      </c>
      <c r="Q38" s="6">
        <v>1000000000</v>
      </c>
      <c r="R38" s="6">
        <v>0</v>
      </c>
      <c r="S38" s="6">
        <v>0</v>
      </c>
      <c r="T38" s="6">
        <v>1000000000</v>
      </c>
      <c r="U38" s="6">
        <v>0</v>
      </c>
      <c r="V38" s="6">
        <v>1000000000</v>
      </c>
      <c r="W38" s="6">
        <v>0</v>
      </c>
      <c r="X38" s="6">
        <v>1000000000</v>
      </c>
      <c r="Y38" s="6">
        <v>0</v>
      </c>
      <c r="Z38" s="6">
        <v>0</v>
      </c>
      <c r="AA38" s="6">
        <v>0</v>
      </c>
      <c r="AB38" s="6">
        <f t="shared" si="0"/>
        <v>0</v>
      </c>
      <c r="AC38" s="6">
        <f t="shared" si="1"/>
        <v>1000000000</v>
      </c>
    </row>
    <row r="39" spans="1:29" ht="56.25">
      <c r="A39" s="3" t="s">
        <v>33</v>
      </c>
      <c r="B39" s="4" t="s">
        <v>34</v>
      </c>
      <c r="C39" s="5" t="s">
        <v>116</v>
      </c>
      <c r="D39" s="3" t="s">
        <v>86</v>
      </c>
      <c r="E39" s="3" t="s">
        <v>87</v>
      </c>
      <c r="F39" s="3" t="s">
        <v>88</v>
      </c>
      <c r="G39" s="3" t="s">
        <v>117</v>
      </c>
      <c r="H39" s="3"/>
      <c r="I39" s="3"/>
      <c r="J39" s="3"/>
      <c r="K39" s="3"/>
      <c r="L39" s="3"/>
      <c r="M39" s="3" t="s">
        <v>50</v>
      </c>
      <c r="N39" s="3" t="s">
        <v>51</v>
      </c>
      <c r="O39" s="3" t="s">
        <v>40</v>
      </c>
      <c r="P39" s="4" t="s">
        <v>118</v>
      </c>
      <c r="Q39" s="6">
        <v>5000000000</v>
      </c>
      <c r="R39" s="6">
        <v>0</v>
      </c>
      <c r="S39" s="6">
        <v>0</v>
      </c>
      <c r="T39" s="6">
        <v>5000000000</v>
      </c>
      <c r="U39" s="6">
        <v>0</v>
      </c>
      <c r="V39" s="6">
        <v>5000000000</v>
      </c>
      <c r="W39" s="6">
        <v>0</v>
      </c>
      <c r="X39" s="6">
        <v>984377973</v>
      </c>
      <c r="Y39" s="6">
        <v>804165303</v>
      </c>
      <c r="Z39" s="6">
        <v>804165303</v>
      </c>
      <c r="AA39" s="6">
        <v>804165303</v>
      </c>
      <c r="AB39" s="6">
        <f t="shared" si="0"/>
        <v>4015622027</v>
      </c>
      <c r="AC39" s="6">
        <f t="shared" si="1"/>
        <v>4195834697</v>
      </c>
    </row>
    <row r="40" spans="1:29" ht="33.75">
      <c r="A40" s="3" t="s">
        <v>33</v>
      </c>
      <c r="B40" s="4" t="s">
        <v>34</v>
      </c>
      <c r="C40" s="5" t="s">
        <v>119</v>
      </c>
      <c r="D40" s="3" t="s">
        <v>86</v>
      </c>
      <c r="E40" s="3" t="s">
        <v>87</v>
      </c>
      <c r="F40" s="3" t="s">
        <v>88</v>
      </c>
      <c r="G40" s="3" t="s">
        <v>120</v>
      </c>
      <c r="H40" s="3"/>
      <c r="I40" s="3"/>
      <c r="J40" s="3"/>
      <c r="K40" s="3"/>
      <c r="L40" s="3"/>
      <c r="M40" s="3" t="s">
        <v>50</v>
      </c>
      <c r="N40" s="3" t="s">
        <v>51</v>
      </c>
      <c r="O40" s="3" t="s">
        <v>40</v>
      </c>
      <c r="P40" s="4" t="s">
        <v>121</v>
      </c>
      <c r="Q40" s="6">
        <v>2000000000</v>
      </c>
      <c r="R40" s="6">
        <v>0</v>
      </c>
      <c r="S40" s="6">
        <v>0</v>
      </c>
      <c r="T40" s="6">
        <v>2000000000</v>
      </c>
      <c r="U40" s="6">
        <v>0</v>
      </c>
      <c r="V40" s="6">
        <v>1991400000</v>
      </c>
      <c r="W40" s="6">
        <v>8600000</v>
      </c>
      <c r="X40" s="6">
        <v>1625017001.3299999</v>
      </c>
      <c r="Y40" s="6">
        <v>1060263511.59</v>
      </c>
      <c r="Z40" s="6">
        <v>1060263511.59</v>
      </c>
      <c r="AA40" s="6">
        <v>1057970711.59</v>
      </c>
      <c r="AB40" s="6">
        <f t="shared" si="0"/>
        <v>374982998.67000008</v>
      </c>
      <c r="AC40" s="6">
        <f t="shared" si="1"/>
        <v>939736488.40999997</v>
      </c>
    </row>
    <row r="41" spans="1:29" ht="45">
      <c r="A41" s="3" t="s">
        <v>33</v>
      </c>
      <c r="B41" s="4" t="s">
        <v>34</v>
      </c>
      <c r="C41" s="5" t="s">
        <v>122</v>
      </c>
      <c r="D41" s="3" t="s">
        <v>86</v>
      </c>
      <c r="E41" s="3" t="s">
        <v>87</v>
      </c>
      <c r="F41" s="3" t="s">
        <v>88</v>
      </c>
      <c r="G41" s="3" t="s">
        <v>123</v>
      </c>
      <c r="H41" s="3"/>
      <c r="I41" s="3"/>
      <c r="J41" s="3"/>
      <c r="K41" s="3"/>
      <c r="L41" s="3"/>
      <c r="M41" s="3" t="s">
        <v>38</v>
      </c>
      <c r="N41" s="3" t="s">
        <v>70</v>
      </c>
      <c r="O41" s="3" t="s">
        <v>40</v>
      </c>
      <c r="P41" s="4" t="s">
        <v>124</v>
      </c>
      <c r="Q41" s="6">
        <v>25000000000</v>
      </c>
      <c r="R41" s="6">
        <v>0</v>
      </c>
      <c r="S41" s="6">
        <v>0</v>
      </c>
      <c r="T41" s="6">
        <v>25000000000</v>
      </c>
      <c r="U41" s="6">
        <v>0</v>
      </c>
      <c r="V41" s="6">
        <v>25000000000</v>
      </c>
      <c r="W41" s="6">
        <v>0</v>
      </c>
      <c r="X41" s="6">
        <v>25000000000</v>
      </c>
      <c r="Y41" s="6">
        <v>0</v>
      </c>
      <c r="Z41" s="6">
        <v>0</v>
      </c>
      <c r="AA41" s="6">
        <v>0</v>
      </c>
      <c r="AB41" s="6">
        <f t="shared" si="0"/>
        <v>0</v>
      </c>
      <c r="AC41" s="6">
        <f t="shared" si="1"/>
        <v>25000000000</v>
      </c>
    </row>
    <row r="42" spans="1:29" ht="45">
      <c r="A42" s="3" t="s">
        <v>33</v>
      </c>
      <c r="B42" s="4" t="s">
        <v>34</v>
      </c>
      <c r="C42" s="5" t="s">
        <v>122</v>
      </c>
      <c r="D42" s="3" t="s">
        <v>86</v>
      </c>
      <c r="E42" s="3" t="s">
        <v>87</v>
      </c>
      <c r="F42" s="3" t="s">
        <v>88</v>
      </c>
      <c r="G42" s="3" t="s">
        <v>123</v>
      </c>
      <c r="H42" s="3"/>
      <c r="I42" s="3"/>
      <c r="J42" s="3"/>
      <c r="K42" s="3"/>
      <c r="L42" s="3"/>
      <c r="M42" s="3" t="s">
        <v>50</v>
      </c>
      <c r="N42" s="3" t="s">
        <v>51</v>
      </c>
      <c r="O42" s="3" t="s">
        <v>40</v>
      </c>
      <c r="P42" s="4" t="s">
        <v>124</v>
      </c>
      <c r="Q42" s="6">
        <v>10000000000</v>
      </c>
      <c r="R42" s="6">
        <v>0</v>
      </c>
      <c r="S42" s="6">
        <v>0</v>
      </c>
      <c r="T42" s="6">
        <v>10000000000</v>
      </c>
      <c r="U42" s="6">
        <v>0</v>
      </c>
      <c r="V42" s="6">
        <v>10000000000</v>
      </c>
      <c r="W42" s="6">
        <v>0</v>
      </c>
      <c r="X42" s="6">
        <v>4170597335</v>
      </c>
      <c r="Y42" s="6">
        <v>1578836049</v>
      </c>
      <c r="Z42" s="6">
        <v>449950090</v>
      </c>
      <c r="AA42" s="6">
        <v>449950090</v>
      </c>
      <c r="AB42" s="6">
        <f t="shared" si="0"/>
        <v>5829402665</v>
      </c>
      <c r="AC42" s="6">
        <f t="shared" si="1"/>
        <v>8421163951</v>
      </c>
    </row>
    <row r="43" spans="1:29" ht="45">
      <c r="A43" s="3" t="s">
        <v>33</v>
      </c>
      <c r="B43" s="4" t="s">
        <v>34</v>
      </c>
      <c r="C43" s="5" t="s">
        <v>125</v>
      </c>
      <c r="D43" s="3" t="s">
        <v>86</v>
      </c>
      <c r="E43" s="3" t="s">
        <v>87</v>
      </c>
      <c r="F43" s="3" t="s">
        <v>88</v>
      </c>
      <c r="G43" s="3" t="s">
        <v>126</v>
      </c>
      <c r="H43" s="3"/>
      <c r="I43" s="3"/>
      <c r="J43" s="3"/>
      <c r="K43" s="3"/>
      <c r="L43" s="3"/>
      <c r="M43" s="3" t="s">
        <v>50</v>
      </c>
      <c r="N43" s="3" t="s">
        <v>51</v>
      </c>
      <c r="O43" s="3" t="s">
        <v>40</v>
      </c>
      <c r="P43" s="4" t="s">
        <v>127</v>
      </c>
      <c r="Q43" s="6">
        <v>3000000000</v>
      </c>
      <c r="R43" s="6">
        <v>0</v>
      </c>
      <c r="S43" s="6">
        <v>0</v>
      </c>
      <c r="T43" s="6">
        <v>3000000000</v>
      </c>
      <c r="U43" s="6">
        <v>0</v>
      </c>
      <c r="V43" s="6">
        <v>3000000000</v>
      </c>
      <c r="W43" s="6">
        <v>0</v>
      </c>
      <c r="X43" s="6">
        <v>2727000000</v>
      </c>
      <c r="Y43" s="6">
        <v>0</v>
      </c>
      <c r="Z43" s="6">
        <v>0</v>
      </c>
      <c r="AA43" s="6">
        <v>0</v>
      </c>
      <c r="AB43" s="6">
        <f t="shared" si="0"/>
        <v>273000000</v>
      </c>
      <c r="AC43" s="6">
        <f t="shared" si="1"/>
        <v>3000000000</v>
      </c>
    </row>
    <row r="44" spans="1:29" ht="45">
      <c r="A44" s="3" t="s">
        <v>33</v>
      </c>
      <c r="B44" s="4" t="s">
        <v>34</v>
      </c>
      <c r="C44" s="5" t="s">
        <v>128</v>
      </c>
      <c r="D44" s="3" t="s">
        <v>86</v>
      </c>
      <c r="E44" s="3" t="s">
        <v>87</v>
      </c>
      <c r="F44" s="3" t="s">
        <v>88</v>
      </c>
      <c r="G44" s="3" t="s">
        <v>129</v>
      </c>
      <c r="H44" s="3"/>
      <c r="I44" s="3"/>
      <c r="J44" s="3"/>
      <c r="K44" s="3"/>
      <c r="L44" s="3"/>
      <c r="M44" s="3" t="s">
        <v>50</v>
      </c>
      <c r="N44" s="3" t="s">
        <v>51</v>
      </c>
      <c r="O44" s="3" t="s">
        <v>40</v>
      </c>
      <c r="P44" s="4" t="s">
        <v>130</v>
      </c>
      <c r="Q44" s="6">
        <v>10000000000</v>
      </c>
      <c r="R44" s="6">
        <v>0</v>
      </c>
      <c r="S44" s="6">
        <v>0</v>
      </c>
      <c r="T44" s="6">
        <v>10000000000</v>
      </c>
      <c r="U44" s="6">
        <v>0</v>
      </c>
      <c r="V44" s="6">
        <v>9622782703</v>
      </c>
      <c r="W44" s="6">
        <v>377217297</v>
      </c>
      <c r="X44" s="6">
        <v>9622782703</v>
      </c>
      <c r="Y44" s="6">
        <v>2814351943</v>
      </c>
      <c r="Z44" s="6">
        <v>2814351943</v>
      </c>
      <c r="AA44" s="6">
        <v>2814351943</v>
      </c>
      <c r="AB44" s="6">
        <f t="shared" si="0"/>
        <v>377217297</v>
      </c>
      <c r="AC44" s="6">
        <f t="shared" si="1"/>
        <v>7185648057</v>
      </c>
    </row>
    <row r="45" spans="1:29" ht="45">
      <c r="A45" s="3" t="s">
        <v>33</v>
      </c>
      <c r="B45" s="4" t="s">
        <v>34</v>
      </c>
      <c r="C45" s="5" t="s">
        <v>131</v>
      </c>
      <c r="D45" s="3" t="s">
        <v>86</v>
      </c>
      <c r="E45" s="3" t="s">
        <v>87</v>
      </c>
      <c r="F45" s="3" t="s">
        <v>88</v>
      </c>
      <c r="G45" s="3" t="s">
        <v>132</v>
      </c>
      <c r="H45" s="3"/>
      <c r="I45" s="3"/>
      <c r="J45" s="3"/>
      <c r="K45" s="3"/>
      <c r="L45" s="3"/>
      <c r="M45" s="3" t="s">
        <v>50</v>
      </c>
      <c r="N45" s="3" t="s">
        <v>51</v>
      </c>
      <c r="O45" s="3" t="s">
        <v>40</v>
      </c>
      <c r="P45" s="4" t="s">
        <v>133</v>
      </c>
      <c r="Q45" s="6">
        <v>2000000000</v>
      </c>
      <c r="R45" s="6">
        <v>0</v>
      </c>
      <c r="S45" s="6">
        <v>0</v>
      </c>
      <c r="T45" s="6">
        <v>2000000000</v>
      </c>
      <c r="U45" s="6">
        <v>0</v>
      </c>
      <c r="V45" s="6">
        <v>0</v>
      </c>
      <c r="W45" s="6">
        <v>2000000000</v>
      </c>
      <c r="X45" s="6">
        <v>0</v>
      </c>
      <c r="Y45" s="6">
        <v>0</v>
      </c>
      <c r="Z45" s="6">
        <v>0</v>
      </c>
      <c r="AA45" s="6">
        <v>0</v>
      </c>
      <c r="AB45" s="6">
        <f t="shared" si="0"/>
        <v>2000000000</v>
      </c>
      <c r="AC45" s="6">
        <f t="shared" si="1"/>
        <v>2000000000</v>
      </c>
    </row>
    <row r="46" spans="1:29" ht="90">
      <c r="A46" s="3" t="s">
        <v>33</v>
      </c>
      <c r="B46" s="4" t="s">
        <v>34</v>
      </c>
      <c r="C46" s="5" t="s">
        <v>134</v>
      </c>
      <c r="D46" s="3" t="s">
        <v>86</v>
      </c>
      <c r="E46" s="3" t="s">
        <v>87</v>
      </c>
      <c r="F46" s="3" t="s">
        <v>88</v>
      </c>
      <c r="G46" s="3" t="s">
        <v>135</v>
      </c>
      <c r="H46" s="3"/>
      <c r="I46" s="3"/>
      <c r="J46" s="3"/>
      <c r="K46" s="3"/>
      <c r="L46" s="3"/>
      <c r="M46" s="3" t="s">
        <v>50</v>
      </c>
      <c r="N46" s="3" t="s">
        <v>51</v>
      </c>
      <c r="O46" s="3" t="s">
        <v>40</v>
      </c>
      <c r="P46" s="4" t="s">
        <v>136</v>
      </c>
      <c r="Q46" s="6">
        <v>500000000</v>
      </c>
      <c r="R46" s="6">
        <v>0</v>
      </c>
      <c r="S46" s="6">
        <v>0</v>
      </c>
      <c r="T46" s="6">
        <v>500000000</v>
      </c>
      <c r="U46" s="6">
        <v>0</v>
      </c>
      <c r="V46" s="6">
        <v>0</v>
      </c>
      <c r="W46" s="6">
        <v>500000000</v>
      </c>
      <c r="X46" s="6">
        <v>0</v>
      </c>
      <c r="Y46" s="6">
        <v>0</v>
      </c>
      <c r="Z46" s="6">
        <v>0</v>
      </c>
      <c r="AA46" s="6">
        <v>0</v>
      </c>
      <c r="AB46" s="6">
        <f t="shared" si="0"/>
        <v>500000000</v>
      </c>
      <c r="AC46" s="6">
        <f t="shared" si="1"/>
        <v>500000000</v>
      </c>
    </row>
    <row r="47" spans="1:29" ht="78.75">
      <c r="A47" s="3" t="s">
        <v>33</v>
      </c>
      <c r="B47" s="4" t="s">
        <v>34</v>
      </c>
      <c r="C47" s="5" t="s">
        <v>137</v>
      </c>
      <c r="D47" s="3" t="s">
        <v>86</v>
      </c>
      <c r="E47" s="3" t="s">
        <v>87</v>
      </c>
      <c r="F47" s="3" t="s">
        <v>88</v>
      </c>
      <c r="G47" s="3" t="s">
        <v>138</v>
      </c>
      <c r="H47" s="3"/>
      <c r="I47" s="3"/>
      <c r="J47" s="3"/>
      <c r="K47" s="3"/>
      <c r="L47" s="3"/>
      <c r="M47" s="3" t="s">
        <v>38</v>
      </c>
      <c r="N47" s="3" t="s">
        <v>70</v>
      </c>
      <c r="O47" s="3" t="s">
        <v>40</v>
      </c>
      <c r="P47" s="4" t="s">
        <v>139</v>
      </c>
      <c r="Q47" s="6">
        <v>73000000000</v>
      </c>
      <c r="R47" s="6">
        <v>0</v>
      </c>
      <c r="S47" s="6">
        <v>0</v>
      </c>
      <c r="T47" s="6">
        <v>73000000000</v>
      </c>
      <c r="U47" s="6">
        <v>0</v>
      </c>
      <c r="V47" s="6">
        <v>73000000000</v>
      </c>
      <c r="W47" s="6">
        <v>0</v>
      </c>
      <c r="X47" s="6">
        <v>73000000000</v>
      </c>
      <c r="Y47" s="6">
        <v>57763970326.529999</v>
      </c>
      <c r="Z47" s="6">
        <v>57685393236.529999</v>
      </c>
      <c r="AA47" s="6">
        <v>57685393236.529999</v>
      </c>
      <c r="AB47" s="6">
        <f t="shared" si="0"/>
        <v>0</v>
      </c>
      <c r="AC47" s="6">
        <f t="shared" si="1"/>
        <v>15236029673.470001</v>
      </c>
    </row>
    <row r="48" spans="1:29" ht="78.75">
      <c r="A48" s="3" t="s">
        <v>33</v>
      </c>
      <c r="B48" s="4" t="s">
        <v>34</v>
      </c>
      <c r="C48" s="5" t="s">
        <v>137</v>
      </c>
      <c r="D48" s="3" t="s">
        <v>86</v>
      </c>
      <c r="E48" s="3" t="s">
        <v>87</v>
      </c>
      <c r="F48" s="3" t="s">
        <v>88</v>
      </c>
      <c r="G48" s="3" t="s">
        <v>138</v>
      </c>
      <c r="H48" s="3"/>
      <c r="I48" s="3"/>
      <c r="J48" s="3"/>
      <c r="K48" s="3"/>
      <c r="L48" s="3"/>
      <c r="M48" s="3" t="s">
        <v>50</v>
      </c>
      <c r="N48" s="3" t="s">
        <v>51</v>
      </c>
      <c r="O48" s="3" t="s">
        <v>40</v>
      </c>
      <c r="P48" s="4" t="s">
        <v>139</v>
      </c>
      <c r="Q48" s="6">
        <v>25000000000</v>
      </c>
      <c r="R48" s="6">
        <v>0</v>
      </c>
      <c r="S48" s="6">
        <v>0</v>
      </c>
      <c r="T48" s="6">
        <v>25000000000</v>
      </c>
      <c r="U48" s="6">
        <v>0</v>
      </c>
      <c r="V48" s="6">
        <v>24960000000</v>
      </c>
      <c r="W48" s="6">
        <v>40000000</v>
      </c>
      <c r="X48" s="6">
        <v>19932742708</v>
      </c>
      <c r="Y48" s="6">
        <v>1687681133.3299999</v>
      </c>
      <c r="Z48" s="6">
        <v>1687681133.3299999</v>
      </c>
      <c r="AA48" s="6">
        <v>1687681133.3299999</v>
      </c>
      <c r="AB48" s="6">
        <f t="shared" si="0"/>
        <v>5067257292</v>
      </c>
      <c r="AC48" s="6">
        <f t="shared" si="1"/>
        <v>23312318866.669998</v>
      </c>
    </row>
    <row r="49" spans="1:29" ht="112.5">
      <c r="A49" s="3" t="s">
        <v>33</v>
      </c>
      <c r="B49" s="4" t="s">
        <v>34</v>
      </c>
      <c r="C49" s="5" t="s">
        <v>140</v>
      </c>
      <c r="D49" s="3" t="s">
        <v>86</v>
      </c>
      <c r="E49" s="3" t="s">
        <v>87</v>
      </c>
      <c r="F49" s="3" t="s">
        <v>88</v>
      </c>
      <c r="G49" s="3" t="s">
        <v>141</v>
      </c>
      <c r="H49" s="3"/>
      <c r="I49" s="3"/>
      <c r="J49" s="3"/>
      <c r="K49" s="3"/>
      <c r="L49" s="3"/>
      <c r="M49" s="3" t="s">
        <v>38</v>
      </c>
      <c r="N49" s="3" t="s">
        <v>70</v>
      </c>
      <c r="O49" s="3" t="s">
        <v>40</v>
      </c>
      <c r="P49" s="4" t="s">
        <v>142</v>
      </c>
      <c r="Q49" s="6">
        <v>90000000000</v>
      </c>
      <c r="R49" s="6">
        <v>0</v>
      </c>
      <c r="S49" s="6">
        <v>0</v>
      </c>
      <c r="T49" s="6">
        <v>90000000000</v>
      </c>
      <c r="U49" s="6">
        <v>0</v>
      </c>
      <c r="V49" s="6">
        <v>90000000000</v>
      </c>
      <c r="W49" s="6">
        <v>0</v>
      </c>
      <c r="X49" s="6">
        <v>90000000000</v>
      </c>
      <c r="Y49" s="6">
        <v>52816671236</v>
      </c>
      <c r="Z49" s="6">
        <v>52816671236</v>
      </c>
      <c r="AA49" s="6">
        <v>52816671236</v>
      </c>
      <c r="AB49" s="6">
        <f t="shared" si="0"/>
        <v>0</v>
      </c>
      <c r="AC49" s="6">
        <f t="shared" si="1"/>
        <v>37183328764</v>
      </c>
    </row>
    <row r="50" spans="1:29" ht="112.5">
      <c r="A50" s="3" t="s">
        <v>33</v>
      </c>
      <c r="B50" s="4" t="s">
        <v>34</v>
      </c>
      <c r="C50" s="5" t="s">
        <v>140</v>
      </c>
      <c r="D50" s="3" t="s">
        <v>86</v>
      </c>
      <c r="E50" s="3" t="s">
        <v>87</v>
      </c>
      <c r="F50" s="3" t="s">
        <v>88</v>
      </c>
      <c r="G50" s="3" t="s">
        <v>141</v>
      </c>
      <c r="H50" s="3"/>
      <c r="I50" s="3"/>
      <c r="J50" s="3"/>
      <c r="K50" s="3"/>
      <c r="L50" s="3"/>
      <c r="M50" s="3" t="s">
        <v>50</v>
      </c>
      <c r="N50" s="3" t="s">
        <v>51</v>
      </c>
      <c r="O50" s="3" t="s">
        <v>40</v>
      </c>
      <c r="P50" s="4" t="s">
        <v>142</v>
      </c>
      <c r="Q50" s="6">
        <v>105000000000</v>
      </c>
      <c r="R50" s="6">
        <v>0</v>
      </c>
      <c r="S50" s="6">
        <v>0</v>
      </c>
      <c r="T50" s="6">
        <v>105000000000</v>
      </c>
      <c r="U50" s="6">
        <v>0</v>
      </c>
      <c r="V50" s="6">
        <v>98844003261</v>
      </c>
      <c r="W50" s="6">
        <v>6155996739</v>
      </c>
      <c r="X50" s="6">
        <v>59218661957.699997</v>
      </c>
      <c r="Y50" s="6">
        <v>3939436943.75</v>
      </c>
      <c r="Z50" s="6">
        <v>3939436943.75</v>
      </c>
      <c r="AA50" s="6">
        <v>3934043977.3499999</v>
      </c>
      <c r="AB50" s="6">
        <f t="shared" si="0"/>
        <v>45781338042.300003</v>
      </c>
      <c r="AC50" s="6">
        <f t="shared" si="1"/>
        <v>101060563056.25</v>
      </c>
    </row>
    <row r="51" spans="1:29" ht="67.5">
      <c r="A51" s="3" t="s">
        <v>33</v>
      </c>
      <c r="B51" s="4" t="s">
        <v>34</v>
      </c>
      <c r="C51" s="5" t="s">
        <v>143</v>
      </c>
      <c r="D51" s="3" t="s">
        <v>86</v>
      </c>
      <c r="E51" s="3" t="s">
        <v>87</v>
      </c>
      <c r="F51" s="3" t="s">
        <v>88</v>
      </c>
      <c r="G51" s="3" t="s">
        <v>144</v>
      </c>
      <c r="H51" s="3"/>
      <c r="I51" s="3"/>
      <c r="J51" s="3"/>
      <c r="K51" s="3"/>
      <c r="L51" s="3"/>
      <c r="M51" s="3" t="s">
        <v>50</v>
      </c>
      <c r="N51" s="3" t="s">
        <v>51</v>
      </c>
      <c r="O51" s="3" t="s">
        <v>40</v>
      </c>
      <c r="P51" s="4" t="s">
        <v>145</v>
      </c>
      <c r="Q51" s="6">
        <v>10000000000</v>
      </c>
      <c r="R51" s="6">
        <v>0</v>
      </c>
      <c r="S51" s="6">
        <v>0</v>
      </c>
      <c r="T51" s="6">
        <v>10000000000</v>
      </c>
      <c r="U51" s="6">
        <v>0</v>
      </c>
      <c r="V51" s="6">
        <v>69900524</v>
      </c>
      <c r="W51" s="6">
        <v>9930099476</v>
      </c>
      <c r="X51" s="6">
        <v>69900524</v>
      </c>
      <c r="Y51" s="6">
        <v>0</v>
      </c>
      <c r="Z51" s="6">
        <v>0</v>
      </c>
      <c r="AA51" s="6">
        <v>0</v>
      </c>
      <c r="AB51" s="6">
        <f t="shared" si="0"/>
        <v>9930099476</v>
      </c>
      <c r="AC51" s="6">
        <f t="shared" si="1"/>
        <v>10000000000</v>
      </c>
    </row>
    <row r="52" spans="1:29" ht="67.5">
      <c r="A52" s="3" t="s">
        <v>33</v>
      </c>
      <c r="B52" s="4" t="s">
        <v>34</v>
      </c>
      <c r="C52" s="5" t="s">
        <v>146</v>
      </c>
      <c r="D52" s="3" t="s">
        <v>86</v>
      </c>
      <c r="E52" s="3" t="s">
        <v>87</v>
      </c>
      <c r="F52" s="3" t="s">
        <v>88</v>
      </c>
      <c r="G52" s="3" t="s">
        <v>147</v>
      </c>
      <c r="H52" s="3"/>
      <c r="I52" s="3"/>
      <c r="J52" s="3"/>
      <c r="K52" s="3"/>
      <c r="L52" s="3"/>
      <c r="M52" s="3" t="s">
        <v>50</v>
      </c>
      <c r="N52" s="3" t="s">
        <v>51</v>
      </c>
      <c r="O52" s="3" t="s">
        <v>40</v>
      </c>
      <c r="P52" s="4" t="s">
        <v>148</v>
      </c>
      <c r="Q52" s="6">
        <v>3000000000</v>
      </c>
      <c r="R52" s="6">
        <v>0</v>
      </c>
      <c r="S52" s="6">
        <v>0</v>
      </c>
      <c r="T52" s="6">
        <v>3000000000</v>
      </c>
      <c r="U52" s="6">
        <v>0</v>
      </c>
      <c r="V52" s="6">
        <v>0</v>
      </c>
      <c r="W52" s="6">
        <v>3000000000</v>
      </c>
      <c r="X52" s="6">
        <v>0</v>
      </c>
      <c r="Y52" s="6">
        <v>0</v>
      </c>
      <c r="Z52" s="6">
        <v>0</v>
      </c>
      <c r="AA52" s="6">
        <v>0</v>
      </c>
      <c r="AB52" s="6">
        <f t="shared" si="0"/>
        <v>3000000000</v>
      </c>
      <c r="AC52" s="6">
        <f t="shared" si="1"/>
        <v>3000000000</v>
      </c>
    </row>
    <row r="53" spans="1:29" ht="45">
      <c r="A53" s="3" t="s">
        <v>33</v>
      </c>
      <c r="B53" s="4" t="s">
        <v>34</v>
      </c>
      <c r="C53" s="5" t="s">
        <v>149</v>
      </c>
      <c r="D53" s="3" t="s">
        <v>86</v>
      </c>
      <c r="E53" s="3" t="s">
        <v>87</v>
      </c>
      <c r="F53" s="3" t="s">
        <v>88</v>
      </c>
      <c r="G53" s="3" t="s">
        <v>150</v>
      </c>
      <c r="H53" s="3"/>
      <c r="I53" s="3"/>
      <c r="J53" s="3"/>
      <c r="K53" s="3"/>
      <c r="L53" s="3"/>
      <c r="M53" s="3" t="s">
        <v>38</v>
      </c>
      <c r="N53" s="3" t="s">
        <v>70</v>
      </c>
      <c r="O53" s="3" t="s">
        <v>40</v>
      </c>
      <c r="P53" s="4" t="s">
        <v>151</v>
      </c>
      <c r="Q53" s="6">
        <v>10000000000</v>
      </c>
      <c r="R53" s="6">
        <v>0</v>
      </c>
      <c r="S53" s="6">
        <v>0</v>
      </c>
      <c r="T53" s="6">
        <v>10000000000</v>
      </c>
      <c r="U53" s="6">
        <v>0</v>
      </c>
      <c r="V53" s="6">
        <v>10000000000</v>
      </c>
      <c r="W53" s="6">
        <v>0</v>
      </c>
      <c r="X53" s="6">
        <v>10000000000</v>
      </c>
      <c r="Y53" s="6">
        <v>8328752365</v>
      </c>
      <c r="Z53" s="6">
        <v>8328752365</v>
      </c>
      <c r="AA53" s="6">
        <v>8328752365</v>
      </c>
      <c r="AB53" s="6">
        <f t="shared" si="0"/>
        <v>0</v>
      </c>
      <c r="AC53" s="6">
        <f t="shared" si="1"/>
        <v>1671247635</v>
      </c>
    </row>
    <row r="54" spans="1:29" ht="45">
      <c r="A54" s="3" t="s">
        <v>33</v>
      </c>
      <c r="B54" s="4" t="s">
        <v>34</v>
      </c>
      <c r="C54" s="5" t="s">
        <v>149</v>
      </c>
      <c r="D54" s="3" t="s">
        <v>86</v>
      </c>
      <c r="E54" s="3" t="s">
        <v>87</v>
      </c>
      <c r="F54" s="3" t="s">
        <v>88</v>
      </c>
      <c r="G54" s="3" t="s">
        <v>150</v>
      </c>
      <c r="H54" s="3"/>
      <c r="I54" s="3"/>
      <c r="J54" s="3"/>
      <c r="K54" s="3"/>
      <c r="L54" s="3"/>
      <c r="M54" s="3" t="s">
        <v>50</v>
      </c>
      <c r="N54" s="3" t="s">
        <v>51</v>
      </c>
      <c r="O54" s="3" t="s">
        <v>40</v>
      </c>
      <c r="P54" s="4" t="s">
        <v>151</v>
      </c>
      <c r="Q54" s="6">
        <v>25000000000</v>
      </c>
      <c r="R54" s="6">
        <v>0</v>
      </c>
      <c r="S54" s="6">
        <v>0</v>
      </c>
      <c r="T54" s="6">
        <v>25000000000</v>
      </c>
      <c r="U54" s="6">
        <v>0</v>
      </c>
      <c r="V54" s="6">
        <v>25000000000</v>
      </c>
      <c r="W54" s="6">
        <v>0</v>
      </c>
      <c r="X54" s="6">
        <v>25000000000</v>
      </c>
      <c r="Y54" s="6">
        <v>2973714084</v>
      </c>
      <c r="Z54" s="6">
        <v>2973714084</v>
      </c>
      <c r="AA54" s="6">
        <v>0</v>
      </c>
      <c r="AB54" s="6">
        <f t="shared" si="0"/>
        <v>0</v>
      </c>
      <c r="AC54" s="6">
        <f t="shared" si="1"/>
        <v>22026285916</v>
      </c>
    </row>
    <row r="55" spans="1:29" ht="101.25">
      <c r="A55" s="3" t="s">
        <v>33</v>
      </c>
      <c r="B55" s="4" t="s">
        <v>34</v>
      </c>
      <c r="C55" s="5" t="s">
        <v>152</v>
      </c>
      <c r="D55" s="3" t="s">
        <v>86</v>
      </c>
      <c r="E55" s="3" t="s">
        <v>87</v>
      </c>
      <c r="F55" s="3" t="s">
        <v>88</v>
      </c>
      <c r="G55" s="3" t="s">
        <v>153</v>
      </c>
      <c r="H55" s="3"/>
      <c r="I55" s="3"/>
      <c r="J55" s="3"/>
      <c r="K55" s="3"/>
      <c r="L55" s="3"/>
      <c r="M55" s="3" t="s">
        <v>38</v>
      </c>
      <c r="N55" s="3" t="s">
        <v>70</v>
      </c>
      <c r="O55" s="3" t="s">
        <v>40</v>
      </c>
      <c r="P55" s="4" t="s">
        <v>154</v>
      </c>
      <c r="Q55" s="6">
        <v>104842000000</v>
      </c>
      <c r="R55" s="6">
        <v>0</v>
      </c>
      <c r="S55" s="6">
        <v>0</v>
      </c>
      <c r="T55" s="6">
        <v>104842000000</v>
      </c>
      <c r="U55" s="6">
        <v>0</v>
      </c>
      <c r="V55" s="6">
        <v>101778484599.97</v>
      </c>
      <c r="W55" s="6">
        <v>3063515400.0300002</v>
      </c>
      <c r="X55" s="6">
        <v>101680251901.88</v>
      </c>
      <c r="Y55" s="6">
        <v>8463773349.4300003</v>
      </c>
      <c r="Z55" s="6">
        <v>8463773349.4300003</v>
      </c>
      <c r="AA55" s="6">
        <v>8456954332.4300003</v>
      </c>
      <c r="AB55" s="6">
        <f t="shared" si="0"/>
        <v>3161748098.1199951</v>
      </c>
      <c r="AC55" s="6">
        <f t="shared" si="1"/>
        <v>96378226650.570007</v>
      </c>
    </row>
    <row r="56" spans="1:29" ht="101.25">
      <c r="A56" s="3" t="s">
        <v>33</v>
      </c>
      <c r="B56" s="4" t="s">
        <v>34</v>
      </c>
      <c r="C56" s="5" t="s">
        <v>152</v>
      </c>
      <c r="D56" s="3" t="s">
        <v>86</v>
      </c>
      <c r="E56" s="3" t="s">
        <v>87</v>
      </c>
      <c r="F56" s="3" t="s">
        <v>88</v>
      </c>
      <c r="G56" s="3" t="s">
        <v>153</v>
      </c>
      <c r="H56" s="3"/>
      <c r="I56" s="3"/>
      <c r="J56" s="3"/>
      <c r="K56" s="3"/>
      <c r="L56" s="3"/>
      <c r="M56" s="3" t="s">
        <v>50</v>
      </c>
      <c r="N56" s="3" t="s">
        <v>51</v>
      </c>
      <c r="O56" s="3" t="s">
        <v>40</v>
      </c>
      <c r="P56" s="4" t="s">
        <v>154</v>
      </c>
      <c r="Q56" s="6">
        <v>100050000000</v>
      </c>
      <c r="R56" s="6">
        <v>0</v>
      </c>
      <c r="S56" s="6">
        <v>0</v>
      </c>
      <c r="T56" s="6">
        <v>100050000000</v>
      </c>
      <c r="U56" s="6">
        <v>0</v>
      </c>
      <c r="V56" s="6">
        <v>95393737626</v>
      </c>
      <c r="W56" s="6">
        <v>4656262374</v>
      </c>
      <c r="X56" s="6">
        <v>94293737625.589996</v>
      </c>
      <c r="Y56" s="6">
        <v>1858311557.8900001</v>
      </c>
      <c r="Z56" s="6">
        <v>1858311557.8900001</v>
      </c>
      <c r="AA56" s="6">
        <v>1858311557.8900001</v>
      </c>
      <c r="AB56" s="6">
        <f t="shared" si="0"/>
        <v>5756262374.4100037</v>
      </c>
      <c r="AC56" s="6">
        <f t="shared" si="1"/>
        <v>98191688442.110001</v>
      </c>
    </row>
    <row r="57" spans="1:29" ht="67.5">
      <c r="A57" s="3" t="s">
        <v>33</v>
      </c>
      <c r="B57" s="4" t="s">
        <v>34</v>
      </c>
      <c r="C57" s="5" t="s">
        <v>155</v>
      </c>
      <c r="D57" s="3" t="s">
        <v>86</v>
      </c>
      <c r="E57" s="3" t="s">
        <v>87</v>
      </c>
      <c r="F57" s="3" t="s">
        <v>88</v>
      </c>
      <c r="G57" s="3" t="s">
        <v>156</v>
      </c>
      <c r="H57" s="3"/>
      <c r="I57" s="3"/>
      <c r="J57" s="3"/>
      <c r="K57" s="3"/>
      <c r="L57" s="3"/>
      <c r="M57" s="3" t="s">
        <v>38</v>
      </c>
      <c r="N57" s="3" t="s">
        <v>70</v>
      </c>
      <c r="O57" s="3" t="s">
        <v>40</v>
      </c>
      <c r="P57" s="4" t="s">
        <v>157</v>
      </c>
      <c r="Q57" s="6">
        <v>5158000000</v>
      </c>
      <c r="R57" s="6">
        <v>0</v>
      </c>
      <c r="S57" s="6">
        <v>0</v>
      </c>
      <c r="T57" s="6">
        <v>5158000000</v>
      </c>
      <c r="U57" s="6">
        <v>0</v>
      </c>
      <c r="V57" s="6">
        <v>5158000000</v>
      </c>
      <c r="W57" s="6">
        <v>0</v>
      </c>
      <c r="X57" s="6">
        <v>5158000000</v>
      </c>
      <c r="Y57" s="6">
        <v>338392309.92000002</v>
      </c>
      <c r="Z57" s="6">
        <v>338392309.92000002</v>
      </c>
      <c r="AA57" s="6">
        <v>338392309.92000002</v>
      </c>
      <c r="AB57" s="6">
        <f t="shared" si="0"/>
        <v>0</v>
      </c>
      <c r="AC57" s="6">
        <f t="shared" si="1"/>
        <v>4819607690.0799999</v>
      </c>
    </row>
    <row r="58" spans="1:29" ht="67.5">
      <c r="A58" s="3" t="s">
        <v>33</v>
      </c>
      <c r="B58" s="4" t="s">
        <v>34</v>
      </c>
      <c r="C58" s="5" t="s">
        <v>155</v>
      </c>
      <c r="D58" s="3" t="s">
        <v>86</v>
      </c>
      <c r="E58" s="3" t="s">
        <v>87</v>
      </c>
      <c r="F58" s="3" t="s">
        <v>88</v>
      </c>
      <c r="G58" s="3" t="s">
        <v>156</v>
      </c>
      <c r="H58" s="3"/>
      <c r="I58" s="3"/>
      <c r="J58" s="3"/>
      <c r="K58" s="3"/>
      <c r="L58" s="3"/>
      <c r="M58" s="3" t="s">
        <v>50</v>
      </c>
      <c r="N58" s="3" t="s">
        <v>51</v>
      </c>
      <c r="O58" s="3" t="s">
        <v>40</v>
      </c>
      <c r="P58" s="4" t="s">
        <v>157</v>
      </c>
      <c r="Q58" s="6">
        <v>1000000000</v>
      </c>
      <c r="R58" s="6">
        <v>0</v>
      </c>
      <c r="S58" s="6">
        <v>0</v>
      </c>
      <c r="T58" s="6">
        <v>1000000000</v>
      </c>
      <c r="U58" s="6">
        <v>0</v>
      </c>
      <c r="V58" s="6">
        <v>400000000</v>
      </c>
      <c r="W58" s="6">
        <v>600000000</v>
      </c>
      <c r="X58" s="6">
        <v>400000000</v>
      </c>
      <c r="Y58" s="6">
        <v>0</v>
      </c>
      <c r="Z58" s="6">
        <v>0</v>
      </c>
      <c r="AA58" s="6">
        <v>0</v>
      </c>
      <c r="AB58" s="6">
        <f t="shared" si="0"/>
        <v>600000000</v>
      </c>
      <c r="AC58" s="6">
        <f t="shared" si="1"/>
        <v>1000000000</v>
      </c>
    </row>
    <row r="59" spans="1:29" ht="56.25">
      <c r="A59" s="3" t="s">
        <v>33</v>
      </c>
      <c r="B59" s="4" t="s">
        <v>34</v>
      </c>
      <c r="C59" s="5" t="s">
        <v>158</v>
      </c>
      <c r="D59" s="3" t="s">
        <v>86</v>
      </c>
      <c r="E59" s="3" t="s">
        <v>87</v>
      </c>
      <c r="F59" s="3" t="s">
        <v>88</v>
      </c>
      <c r="G59" s="3" t="s">
        <v>159</v>
      </c>
      <c r="H59" s="3"/>
      <c r="I59" s="3"/>
      <c r="J59" s="3"/>
      <c r="K59" s="3"/>
      <c r="L59" s="3"/>
      <c r="M59" s="3" t="s">
        <v>50</v>
      </c>
      <c r="N59" s="3" t="s">
        <v>51</v>
      </c>
      <c r="O59" s="3" t="s">
        <v>40</v>
      </c>
      <c r="P59" s="4" t="s">
        <v>160</v>
      </c>
      <c r="Q59" s="6">
        <v>2000000000</v>
      </c>
      <c r="R59" s="6">
        <v>0</v>
      </c>
      <c r="S59" s="6">
        <v>0</v>
      </c>
      <c r="T59" s="6">
        <v>2000000000</v>
      </c>
      <c r="U59" s="6">
        <v>0</v>
      </c>
      <c r="V59" s="6">
        <v>1099982454</v>
      </c>
      <c r="W59" s="6">
        <v>900017546</v>
      </c>
      <c r="X59" s="6">
        <v>0</v>
      </c>
      <c r="Y59" s="6">
        <v>0</v>
      </c>
      <c r="Z59" s="6">
        <v>0</v>
      </c>
      <c r="AA59" s="6">
        <v>0</v>
      </c>
      <c r="AB59" s="6">
        <f t="shared" si="0"/>
        <v>2000000000</v>
      </c>
      <c r="AC59" s="6">
        <f t="shared" si="1"/>
        <v>2000000000</v>
      </c>
    </row>
    <row r="60" spans="1:29" ht="56.25">
      <c r="A60" s="3" t="s">
        <v>33</v>
      </c>
      <c r="B60" s="4" t="s">
        <v>34</v>
      </c>
      <c r="C60" s="5" t="s">
        <v>161</v>
      </c>
      <c r="D60" s="3" t="s">
        <v>86</v>
      </c>
      <c r="E60" s="3" t="s">
        <v>87</v>
      </c>
      <c r="F60" s="3" t="s">
        <v>88</v>
      </c>
      <c r="G60" s="3" t="s">
        <v>162</v>
      </c>
      <c r="H60" s="3"/>
      <c r="I60" s="3"/>
      <c r="J60" s="3"/>
      <c r="K60" s="3"/>
      <c r="L60" s="3"/>
      <c r="M60" s="3" t="s">
        <v>38</v>
      </c>
      <c r="N60" s="3" t="s">
        <v>70</v>
      </c>
      <c r="O60" s="3" t="s">
        <v>40</v>
      </c>
      <c r="P60" s="4" t="s">
        <v>163</v>
      </c>
      <c r="Q60" s="6">
        <v>45000000000</v>
      </c>
      <c r="R60" s="6">
        <v>0</v>
      </c>
      <c r="S60" s="6">
        <v>0</v>
      </c>
      <c r="T60" s="6">
        <v>45000000000</v>
      </c>
      <c r="U60" s="6">
        <v>0</v>
      </c>
      <c r="V60" s="6">
        <v>45000000000</v>
      </c>
      <c r="W60" s="6">
        <v>0</v>
      </c>
      <c r="X60" s="6">
        <v>44824707647.470001</v>
      </c>
      <c r="Y60" s="6">
        <v>32832495268.209999</v>
      </c>
      <c r="Z60" s="6">
        <v>32708922922.599998</v>
      </c>
      <c r="AA60" s="6">
        <v>32087832514.790001</v>
      </c>
      <c r="AB60" s="6">
        <f t="shared" si="0"/>
        <v>175292352.52999878</v>
      </c>
      <c r="AC60" s="6">
        <f t="shared" si="1"/>
        <v>12167504731.790001</v>
      </c>
    </row>
    <row r="61" spans="1:29" ht="56.25">
      <c r="A61" s="3" t="s">
        <v>33</v>
      </c>
      <c r="B61" s="4" t="s">
        <v>34</v>
      </c>
      <c r="C61" s="5" t="s">
        <v>161</v>
      </c>
      <c r="D61" s="3" t="s">
        <v>86</v>
      </c>
      <c r="E61" s="3" t="s">
        <v>87</v>
      </c>
      <c r="F61" s="3" t="s">
        <v>88</v>
      </c>
      <c r="G61" s="3" t="s">
        <v>162</v>
      </c>
      <c r="H61" s="3"/>
      <c r="I61" s="3"/>
      <c r="J61" s="3"/>
      <c r="K61" s="3"/>
      <c r="L61" s="3"/>
      <c r="M61" s="3" t="s">
        <v>50</v>
      </c>
      <c r="N61" s="3" t="s">
        <v>51</v>
      </c>
      <c r="O61" s="3" t="s">
        <v>40</v>
      </c>
      <c r="P61" s="4" t="s">
        <v>163</v>
      </c>
      <c r="Q61" s="6">
        <v>15000000000</v>
      </c>
      <c r="R61" s="6">
        <v>0</v>
      </c>
      <c r="S61" s="6">
        <v>0</v>
      </c>
      <c r="T61" s="6">
        <v>15000000000</v>
      </c>
      <c r="U61" s="6">
        <v>0</v>
      </c>
      <c r="V61" s="6">
        <v>14999996192</v>
      </c>
      <c r="W61" s="6">
        <v>3808</v>
      </c>
      <c r="X61" s="6">
        <v>1062585595</v>
      </c>
      <c r="Y61" s="6">
        <v>237680371.87</v>
      </c>
      <c r="Z61" s="6">
        <v>40956321.149999999</v>
      </c>
      <c r="AA61" s="6">
        <v>40956321.149999999</v>
      </c>
      <c r="AB61" s="6">
        <f t="shared" si="0"/>
        <v>13937414405</v>
      </c>
      <c r="AC61" s="6">
        <f t="shared" si="1"/>
        <v>14762319628.129999</v>
      </c>
    </row>
    <row r="62" spans="1:29" ht="78.75">
      <c r="A62" s="3" t="s">
        <v>33</v>
      </c>
      <c r="B62" s="4" t="s">
        <v>34</v>
      </c>
      <c r="C62" s="5" t="s">
        <v>164</v>
      </c>
      <c r="D62" s="3" t="s">
        <v>86</v>
      </c>
      <c r="E62" s="3" t="s">
        <v>87</v>
      </c>
      <c r="F62" s="3" t="s">
        <v>88</v>
      </c>
      <c r="G62" s="3" t="s">
        <v>165</v>
      </c>
      <c r="H62" s="3"/>
      <c r="I62" s="3"/>
      <c r="J62" s="3"/>
      <c r="K62" s="3"/>
      <c r="L62" s="3"/>
      <c r="M62" s="3" t="s">
        <v>38</v>
      </c>
      <c r="N62" s="3" t="s">
        <v>70</v>
      </c>
      <c r="O62" s="3" t="s">
        <v>40</v>
      </c>
      <c r="P62" s="4" t="s">
        <v>166</v>
      </c>
      <c r="Q62" s="6">
        <v>40000000000</v>
      </c>
      <c r="R62" s="6">
        <v>0</v>
      </c>
      <c r="S62" s="6">
        <v>0</v>
      </c>
      <c r="T62" s="6">
        <v>40000000000</v>
      </c>
      <c r="U62" s="6">
        <v>0</v>
      </c>
      <c r="V62" s="6">
        <v>40000000000</v>
      </c>
      <c r="W62" s="6">
        <v>0</v>
      </c>
      <c r="X62" s="6">
        <v>40000000000</v>
      </c>
      <c r="Y62" s="6">
        <v>10614166174.450001</v>
      </c>
      <c r="Z62" s="6">
        <v>10507154782.450001</v>
      </c>
      <c r="AA62" s="6">
        <v>10507154782.450001</v>
      </c>
      <c r="AB62" s="6">
        <f t="shared" si="0"/>
        <v>0</v>
      </c>
      <c r="AC62" s="6">
        <f t="shared" si="1"/>
        <v>29385833825.549999</v>
      </c>
    </row>
    <row r="63" spans="1:29" ht="78.75">
      <c r="A63" s="3" t="s">
        <v>33</v>
      </c>
      <c r="B63" s="4" t="s">
        <v>34</v>
      </c>
      <c r="C63" s="5" t="s">
        <v>164</v>
      </c>
      <c r="D63" s="3" t="s">
        <v>86</v>
      </c>
      <c r="E63" s="3" t="s">
        <v>87</v>
      </c>
      <c r="F63" s="3" t="s">
        <v>88</v>
      </c>
      <c r="G63" s="3" t="s">
        <v>165</v>
      </c>
      <c r="H63" s="3"/>
      <c r="I63" s="3"/>
      <c r="J63" s="3"/>
      <c r="K63" s="3"/>
      <c r="L63" s="3"/>
      <c r="M63" s="3" t="s">
        <v>50</v>
      </c>
      <c r="N63" s="3" t="s">
        <v>51</v>
      </c>
      <c r="O63" s="3" t="s">
        <v>40</v>
      </c>
      <c r="P63" s="4" t="s">
        <v>166</v>
      </c>
      <c r="Q63" s="6">
        <v>15000000000</v>
      </c>
      <c r="R63" s="6">
        <v>0</v>
      </c>
      <c r="S63" s="6">
        <v>0</v>
      </c>
      <c r="T63" s="6">
        <v>15000000000</v>
      </c>
      <c r="U63" s="6">
        <v>0</v>
      </c>
      <c r="V63" s="6">
        <v>15000000000</v>
      </c>
      <c r="W63" s="6">
        <v>0</v>
      </c>
      <c r="X63" s="6">
        <v>9000000000</v>
      </c>
      <c r="Y63" s="6">
        <v>0</v>
      </c>
      <c r="Z63" s="6">
        <v>0</v>
      </c>
      <c r="AA63" s="6">
        <v>0</v>
      </c>
      <c r="AB63" s="6">
        <f t="shared" si="0"/>
        <v>6000000000</v>
      </c>
      <c r="AC63" s="6">
        <f t="shared" si="1"/>
        <v>15000000000</v>
      </c>
    </row>
    <row r="64" spans="1:29" ht="56.25">
      <c r="A64" s="3" t="s">
        <v>33</v>
      </c>
      <c r="B64" s="4" t="s">
        <v>34</v>
      </c>
      <c r="C64" s="5" t="s">
        <v>167</v>
      </c>
      <c r="D64" s="3" t="s">
        <v>86</v>
      </c>
      <c r="E64" s="3" t="s">
        <v>87</v>
      </c>
      <c r="F64" s="3" t="s">
        <v>88</v>
      </c>
      <c r="G64" s="3" t="s">
        <v>168</v>
      </c>
      <c r="H64" s="3"/>
      <c r="I64" s="3"/>
      <c r="J64" s="3"/>
      <c r="K64" s="3"/>
      <c r="L64" s="3"/>
      <c r="M64" s="3" t="s">
        <v>38</v>
      </c>
      <c r="N64" s="3" t="s">
        <v>70</v>
      </c>
      <c r="O64" s="3" t="s">
        <v>40</v>
      </c>
      <c r="P64" s="4" t="s">
        <v>169</v>
      </c>
      <c r="Q64" s="6">
        <v>35000000000</v>
      </c>
      <c r="R64" s="6">
        <v>0</v>
      </c>
      <c r="S64" s="6">
        <v>0</v>
      </c>
      <c r="T64" s="6">
        <v>35000000000</v>
      </c>
      <c r="U64" s="6">
        <v>0</v>
      </c>
      <c r="V64" s="6">
        <v>35000000000</v>
      </c>
      <c r="W64" s="6">
        <v>0</v>
      </c>
      <c r="X64" s="6">
        <v>35000000000</v>
      </c>
      <c r="Y64" s="6">
        <v>23628995353</v>
      </c>
      <c r="Z64" s="6">
        <v>23628995353</v>
      </c>
      <c r="AA64" s="6">
        <v>23628995353</v>
      </c>
      <c r="AB64" s="6">
        <f t="shared" si="0"/>
        <v>0</v>
      </c>
      <c r="AC64" s="6">
        <f t="shared" si="1"/>
        <v>11371004647</v>
      </c>
    </row>
    <row r="65" spans="1:29" ht="56.25">
      <c r="A65" s="3" t="s">
        <v>33</v>
      </c>
      <c r="B65" s="4" t="s">
        <v>34</v>
      </c>
      <c r="C65" s="5" t="s">
        <v>167</v>
      </c>
      <c r="D65" s="3" t="s">
        <v>86</v>
      </c>
      <c r="E65" s="3" t="s">
        <v>87</v>
      </c>
      <c r="F65" s="3" t="s">
        <v>88</v>
      </c>
      <c r="G65" s="3" t="s">
        <v>168</v>
      </c>
      <c r="H65" s="3"/>
      <c r="I65" s="3"/>
      <c r="J65" s="3"/>
      <c r="K65" s="3"/>
      <c r="L65" s="3"/>
      <c r="M65" s="3" t="s">
        <v>50</v>
      </c>
      <c r="N65" s="3" t="s">
        <v>51</v>
      </c>
      <c r="O65" s="3" t="s">
        <v>40</v>
      </c>
      <c r="P65" s="4" t="s">
        <v>169</v>
      </c>
      <c r="Q65" s="6">
        <v>500000000</v>
      </c>
      <c r="R65" s="6">
        <v>0</v>
      </c>
      <c r="S65" s="6">
        <v>0</v>
      </c>
      <c r="T65" s="6">
        <v>500000000</v>
      </c>
      <c r="U65" s="6">
        <v>0</v>
      </c>
      <c r="V65" s="6">
        <v>500000000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f t="shared" si="0"/>
        <v>500000000</v>
      </c>
      <c r="AC65" s="6">
        <f t="shared" si="1"/>
        <v>500000000</v>
      </c>
    </row>
    <row r="66" spans="1:29" ht="67.5">
      <c r="A66" s="3" t="s">
        <v>33</v>
      </c>
      <c r="B66" s="4" t="s">
        <v>34</v>
      </c>
      <c r="C66" s="5" t="s">
        <v>170</v>
      </c>
      <c r="D66" s="3" t="s">
        <v>86</v>
      </c>
      <c r="E66" s="3" t="s">
        <v>87</v>
      </c>
      <c r="F66" s="3" t="s">
        <v>88</v>
      </c>
      <c r="G66" s="3" t="s">
        <v>171</v>
      </c>
      <c r="H66" s="3"/>
      <c r="I66" s="3"/>
      <c r="J66" s="3"/>
      <c r="K66" s="3"/>
      <c r="L66" s="3"/>
      <c r="M66" s="3" t="s">
        <v>50</v>
      </c>
      <c r="N66" s="3" t="s">
        <v>51</v>
      </c>
      <c r="O66" s="3" t="s">
        <v>40</v>
      </c>
      <c r="P66" s="4" t="s">
        <v>172</v>
      </c>
      <c r="Q66" s="6">
        <v>2000000000</v>
      </c>
      <c r="R66" s="6">
        <v>0</v>
      </c>
      <c r="S66" s="6">
        <v>0</v>
      </c>
      <c r="T66" s="6">
        <v>2000000000</v>
      </c>
      <c r="U66" s="6">
        <v>0</v>
      </c>
      <c r="V66" s="6">
        <v>0</v>
      </c>
      <c r="W66" s="6">
        <v>2000000000</v>
      </c>
      <c r="X66" s="6">
        <v>0</v>
      </c>
      <c r="Y66" s="6">
        <v>0</v>
      </c>
      <c r="Z66" s="6">
        <v>0</v>
      </c>
      <c r="AA66" s="6">
        <v>0</v>
      </c>
      <c r="AB66" s="6">
        <f t="shared" si="0"/>
        <v>2000000000</v>
      </c>
      <c r="AC66" s="6">
        <f t="shared" si="1"/>
        <v>2000000000</v>
      </c>
    </row>
    <row r="67" spans="1:29" ht="56.25">
      <c r="A67" s="3" t="s">
        <v>33</v>
      </c>
      <c r="B67" s="4" t="s">
        <v>34</v>
      </c>
      <c r="C67" s="5" t="s">
        <v>173</v>
      </c>
      <c r="D67" s="3" t="s">
        <v>86</v>
      </c>
      <c r="E67" s="3" t="s">
        <v>87</v>
      </c>
      <c r="F67" s="3" t="s">
        <v>88</v>
      </c>
      <c r="G67" s="3" t="s">
        <v>174</v>
      </c>
      <c r="H67" s="3"/>
      <c r="I67" s="3"/>
      <c r="J67" s="3"/>
      <c r="K67" s="3"/>
      <c r="L67" s="3"/>
      <c r="M67" s="3" t="s">
        <v>50</v>
      </c>
      <c r="N67" s="3" t="s">
        <v>51</v>
      </c>
      <c r="O67" s="3" t="s">
        <v>40</v>
      </c>
      <c r="P67" s="4" t="s">
        <v>175</v>
      </c>
      <c r="Q67" s="6">
        <v>1000000000</v>
      </c>
      <c r="R67" s="6">
        <v>0</v>
      </c>
      <c r="S67" s="6">
        <v>0</v>
      </c>
      <c r="T67" s="6">
        <v>1000000000</v>
      </c>
      <c r="U67" s="6">
        <v>0</v>
      </c>
      <c r="V67" s="6">
        <v>0</v>
      </c>
      <c r="W67" s="6">
        <v>1000000000</v>
      </c>
      <c r="X67" s="6">
        <v>0</v>
      </c>
      <c r="Y67" s="6">
        <v>0</v>
      </c>
      <c r="Z67" s="6">
        <v>0</v>
      </c>
      <c r="AA67" s="6">
        <v>0</v>
      </c>
      <c r="AB67" s="6">
        <f t="shared" si="0"/>
        <v>1000000000</v>
      </c>
      <c r="AC67" s="6">
        <f t="shared" si="1"/>
        <v>1000000000</v>
      </c>
    </row>
    <row r="68" spans="1:29" ht="101.25">
      <c r="A68" s="3" t="s">
        <v>33</v>
      </c>
      <c r="B68" s="4" t="s">
        <v>34</v>
      </c>
      <c r="C68" s="5" t="s">
        <v>176</v>
      </c>
      <c r="D68" s="3" t="s">
        <v>86</v>
      </c>
      <c r="E68" s="3" t="s">
        <v>87</v>
      </c>
      <c r="F68" s="3" t="s">
        <v>88</v>
      </c>
      <c r="G68" s="3" t="s">
        <v>177</v>
      </c>
      <c r="H68" s="3"/>
      <c r="I68" s="3"/>
      <c r="J68" s="3"/>
      <c r="K68" s="3"/>
      <c r="L68" s="3"/>
      <c r="M68" s="3" t="s">
        <v>50</v>
      </c>
      <c r="N68" s="3" t="s">
        <v>51</v>
      </c>
      <c r="O68" s="3" t="s">
        <v>40</v>
      </c>
      <c r="P68" s="4" t="s">
        <v>178</v>
      </c>
      <c r="Q68" s="6">
        <v>13000000000</v>
      </c>
      <c r="R68" s="6">
        <v>0</v>
      </c>
      <c r="S68" s="6">
        <v>0</v>
      </c>
      <c r="T68" s="6">
        <v>13000000000</v>
      </c>
      <c r="U68" s="6">
        <v>0</v>
      </c>
      <c r="V68" s="6">
        <v>11852694247</v>
      </c>
      <c r="W68" s="6">
        <v>1147305753</v>
      </c>
      <c r="X68" s="6">
        <v>10976793925</v>
      </c>
      <c r="Y68" s="6">
        <v>0</v>
      </c>
      <c r="Z68" s="6">
        <v>0</v>
      </c>
      <c r="AA68" s="6">
        <v>0</v>
      </c>
      <c r="AB68" s="6">
        <f t="shared" si="0"/>
        <v>2023206075</v>
      </c>
      <c r="AC68" s="6">
        <f t="shared" si="1"/>
        <v>13000000000</v>
      </c>
    </row>
    <row r="69" spans="1:29" ht="67.5">
      <c r="A69" s="3" t="s">
        <v>33</v>
      </c>
      <c r="B69" s="4" t="s">
        <v>34</v>
      </c>
      <c r="C69" s="5" t="s">
        <v>179</v>
      </c>
      <c r="D69" s="3" t="s">
        <v>86</v>
      </c>
      <c r="E69" s="3" t="s">
        <v>87</v>
      </c>
      <c r="F69" s="3" t="s">
        <v>88</v>
      </c>
      <c r="G69" s="3" t="s">
        <v>180</v>
      </c>
      <c r="H69" s="3"/>
      <c r="I69" s="3"/>
      <c r="J69" s="3"/>
      <c r="K69" s="3"/>
      <c r="L69" s="3"/>
      <c r="M69" s="3" t="s">
        <v>38</v>
      </c>
      <c r="N69" s="3" t="s">
        <v>70</v>
      </c>
      <c r="O69" s="3" t="s">
        <v>40</v>
      </c>
      <c r="P69" s="4" t="s">
        <v>181</v>
      </c>
      <c r="Q69" s="6">
        <v>5000000000</v>
      </c>
      <c r="R69" s="6">
        <v>0</v>
      </c>
      <c r="S69" s="6">
        <v>0</v>
      </c>
      <c r="T69" s="6">
        <v>5000000000</v>
      </c>
      <c r="U69" s="6">
        <v>0</v>
      </c>
      <c r="V69" s="6">
        <v>5000000000</v>
      </c>
      <c r="W69" s="6">
        <v>0</v>
      </c>
      <c r="X69" s="6">
        <v>5000000000</v>
      </c>
      <c r="Y69" s="6">
        <v>600000000</v>
      </c>
      <c r="Z69" s="6">
        <v>600000000</v>
      </c>
      <c r="AA69" s="6">
        <v>600000000</v>
      </c>
      <c r="AB69" s="6">
        <f t="shared" si="0"/>
        <v>0</v>
      </c>
      <c r="AC69" s="6">
        <f t="shared" si="1"/>
        <v>4400000000</v>
      </c>
    </row>
    <row r="70" spans="1:29" ht="67.5">
      <c r="A70" s="3" t="s">
        <v>33</v>
      </c>
      <c r="B70" s="4" t="s">
        <v>34</v>
      </c>
      <c r="C70" s="5" t="s">
        <v>179</v>
      </c>
      <c r="D70" s="3" t="s">
        <v>86</v>
      </c>
      <c r="E70" s="3" t="s">
        <v>87</v>
      </c>
      <c r="F70" s="3" t="s">
        <v>88</v>
      </c>
      <c r="G70" s="3" t="s">
        <v>180</v>
      </c>
      <c r="H70" s="3"/>
      <c r="I70" s="3"/>
      <c r="J70" s="3"/>
      <c r="K70" s="3"/>
      <c r="L70" s="3"/>
      <c r="M70" s="3" t="s">
        <v>50</v>
      </c>
      <c r="N70" s="3" t="s">
        <v>51</v>
      </c>
      <c r="O70" s="3" t="s">
        <v>40</v>
      </c>
      <c r="P70" s="4" t="s">
        <v>181</v>
      </c>
      <c r="Q70" s="6">
        <v>7000000000</v>
      </c>
      <c r="R70" s="6">
        <v>0</v>
      </c>
      <c r="S70" s="6">
        <v>0</v>
      </c>
      <c r="T70" s="6">
        <v>7000000000</v>
      </c>
      <c r="U70" s="6">
        <v>0</v>
      </c>
      <c r="V70" s="6">
        <v>2000000000</v>
      </c>
      <c r="W70" s="6">
        <v>5000000000</v>
      </c>
      <c r="X70" s="6">
        <v>2000000000</v>
      </c>
      <c r="Y70" s="6">
        <v>0</v>
      </c>
      <c r="Z70" s="6">
        <v>0</v>
      </c>
      <c r="AA70" s="6">
        <v>0</v>
      </c>
      <c r="AB70" s="6">
        <f t="shared" ref="AB70:AB133" si="2">+T70-U70-X70</f>
        <v>5000000000</v>
      </c>
      <c r="AC70" s="6">
        <f t="shared" ref="AC70:AC133" si="3">+T70-U70-Y70</f>
        <v>7000000000</v>
      </c>
    </row>
    <row r="71" spans="1:29" ht="101.25">
      <c r="A71" s="3" t="s">
        <v>33</v>
      </c>
      <c r="B71" s="4" t="s">
        <v>34</v>
      </c>
      <c r="C71" s="5" t="s">
        <v>182</v>
      </c>
      <c r="D71" s="3" t="s">
        <v>86</v>
      </c>
      <c r="E71" s="3" t="s">
        <v>87</v>
      </c>
      <c r="F71" s="3" t="s">
        <v>88</v>
      </c>
      <c r="G71" s="3" t="s">
        <v>183</v>
      </c>
      <c r="H71" s="3"/>
      <c r="I71" s="3"/>
      <c r="J71" s="3"/>
      <c r="K71" s="3"/>
      <c r="L71" s="3"/>
      <c r="M71" s="3" t="s">
        <v>38</v>
      </c>
      <c r="N71" s="3" t="s">
        <v>70</v>
      </c>
      <c r="O71" s="3" t="s">
        <v>40</v>
      </c>
      <c r="P71" s="4" t="s">
        <v>184</v>
      </c>
      <c r="Q71" s="6">
        <v>35000000000</v>
      </c>
      <c r="R71" s="6">
        <v>0</v>
      </c>
      <c r="S71" s="6">
        <v>0</v>
      </c>
      <c r="T71" s="6">
        <v>35000000000</v>
      </c>
      <c r="U71" s="6">
        <v>0</v>
      </c>
      <c r="V71" s="6">
        <v>35000000000</v>
      </c>
      <c r="W71" s="6">
        <v>0</v>
      </c>
      <c r="X71" s="6">
        <v>35000000000</v>
      </c>
      <c r="Y71" s="6">
        <v>12921775384</v>
      </c>
      <c r="Z71" s="6">
        <v>12921775384</v>
      </c>
      <c r="AA71" s="6">
        <v>12921775384</v>
      </c>
      <c r="AB71" s="6">
        <f t="shared" si="2"/>
        <v>0</v>
      </c>
      <c r="AC71" s="6">
        <f t="shared" si="3"/>
        <v>22078224616</v>
      </c>
    </row>
    <row r="72" spans="1:29" ht="101.25">
      <c r="A72" s="3" t="s">
        <v>33</v>
      </c>
      <c r="B72" s="4" t="s">
        <v>34</v>
      </c>
      <c r="C72" s="5" t="s">
        <v>182</v>
      </c>
      <c r="D72" s="3" t="s">
        <v>86</v>
      </c>
      <c r="E72" s="3" t="s">
        <v>87</v>
      </c>
      <c r="F72" s="3" t="s">
        <v>88</v>
      </c>
      <c r="G72" s="3" t="s">
        <v>183</v>
      </c>
      <c r="H72" s="3"/>
      <c r="I72" s="3"/>
      <c r="J72" s="3"/>
      <c r="K72" s="3"/>
      <c r="L72" s="3"/>
      <c r="M72" s="3" t="s">
        <v>50</v>
      </c>
      <c r="N72" s="3" t="s">
        <v>51</v>
      </c>
      <c r="O72" s="3" t="s">
        <v>40</v>
      </c>
      <c r="P72" s="4" t="s">
        <v>184</v>
      </c>
      <c r="Q72" s="6">
        <v>35000000000</v>
      </c>
      <c r="R72" s="6">
        <v>0</v>
      </c>
      <c r="S72" s="6">
        <v>0</v>
      </c>
      <c r="T72" s="6">
        <v>35000000000</v>
      </c>
      <c r="U72" s="6">
        <v>0</v>
      </c>
      <c r="V72" s="6">
        <v>35000000000</v>
      </c>
      <c r="W72" s="6">
        <v>0</v>
      </c>
      <c r="X72" s="6">
        <v>34700000000</v>
      </c>
      <c r="Y72" s="6">
        <v>0</v>
      </c>
      <c r="Z72" s="6">
        <v>0</v>
      </c>
      <c r="AA72" s="6">
        <v>0</v>
      </c>
      <c r="AB72" s="6">
        <f t="shared" si="2"/>
        <v>300000000</v>
      </c>
      <c r="AC72" s="6">
        <f t="shared" si="3"/>
        <v>35000000000</v>
      </c>
    </row>
    <row r="73" spans="1:29" ht="45">
      <c r="A73" s="3" t="s">
        <v>33</v>
      </c>
      <c r="B73" s="4" t="s">
        <v>34</v>
      </c>
      <c r="C73" s="5" t="s">
        <v>185</v>
      </c>
      <c r="D73" s="3" t="s">
        <v>86</v>
      </c>
      <c r="E73" s="3" t="s">
        <v>87</v>
      </c>
      <c r="F73" s="3" t="s">
        <v>88</v>
      </c>
      <c r="G73" s="3" t="s">
        <v>186</v>
      </c>
      <c r="H73" s="3"/>
      <c r="I73" s="3"/>
      <c r="J73" s="3"/>
      <c r="K73" s="3"/>
      <c r="L73" s="3"/>
      <c r="M73" s="3" t="s">
        <v>50</v>
      </c>
      <c r="N73" s="3" t="s">
        <v>51</v>
      </c>
      <c r="O73" s="3" t="s">
        <v>40</v>
      </c>
      <c r="P73" s="4" t="s">
        <v>187</v>
      </c>
      <c r="Q73" s="6">
        <v>148464152006</v>
      </c>
      <c r="R73" s="6">
        <v>0</v>
      </c>
      <c r="S73" s="6">
        <v>0</v>
      </c>
      <c r="T73" s="6">
        <v>148464152006</v>
      </c>
      <c r="U73" s="6">
        <v>0</v>
      </c>
      <c r="V73" s="6">
        <v>147711591085.42999</v>
      </c>
      <c r="W73" s="6">
        <v>752560920.57000005</v>
      </c>
      <c r="X73" s="6">
        <v>146576073492.32999</v>
      </c>
      <c r="Y73" s="6">
        <v>101423388056.44</v>
      </c>
      <c r="Z73" s="6">
        <v>96981462205.460007</v>
      </c>
      <c r="AA73" s="6">
        <v>96967957110.960007</v>
      </c>
      <c r="AB73" s="6">
        <f t="shared" si="2"/>
        <v>1888078513.6700134</v>
      </c>
      <c r="AC73" s="6">
        <f t="shared" si="3"/>
        <v>47040763949.559998</v>
      </c>
    </row>
    <row r="74" spans="1:29" ht="56.25">
      <c r="A74" s="3" t="s">
        <v>33</v>
      </c>
      <c r="B74" s="4" t="s">
        <v>34</v>
      </c>
      <c r="C74" s="5" t="s">
        <v>188</v>
      </c>
      <c r="D74" s="3" t="s">
        <v>86</v>
      </c>
      <c r="E74" s="3" t="s">
        <v>87</v>
      </c>
      <c r="F74" s="3" t="s">
        <v>88</v>
      </c>
      <c r="G74" s="3" t="s">
        <v>189</v>
      </c>
      <c r="H74" s="3"/>
      <c r="I74" s="3"/>
      <c r="J74" s="3"/>
      <c r="K74" s="3"/>
      <c r="L74" s="3"/>
      <c r="M74" s="3" t="s">
        <v>50</v>
      </c>
      <c r="N74" s="3" t="s">
        <v>51</v>
      </c>
      <c r="O74" s="3" t="s">
        <v>40</v>
      </c>
      <c r="P74" s="4" t="s">
        <v>190</v>
      </c>
      <c r="Q74" s="6">
        <v>1000000000</v>
      </c>
      <c r="R74" s="6">
        <v>0</v>
      </c>
      <c r="S74" s="6">
        <v>0</v>
      </c>
      <c r="T74" s="6">
        <v>1000000000</v>
      </c>
      <c r="U74" s="6">
        <v>0</v>
      </c>
      <c r="V74" s="6">
        <v>1000000000</v>
      </c>
      <c r="W74" s="6">
        <v>0</v>
      </c>
      <c r="X74" s="6">
        <v>352870606</v>
      </c>
      <c r="Y74" s="6">
        <v>326373368.27999997</v>
      </c>
      <c r="Z74" s="6">
        <v>326373368.27999997</v>
      </c>
      <c r="AA74" s="6">
        <v>326373368.27999997</v>
      </c>
      <c r="AB74" s="6">
        <f t="shared" si="2"/>
        <v>647129394</v>
      </c>
      <c r="AC74" s="6">
        <f t="shared" si="3"/>
        <v>673626631.72000003</v>
      </c>
    </row>
    <row r="75" spans="1:29" ht="67.5">
      <c r="A75" s="3" t="s">
        <v>33</v>
      </c>
      <c r="B75" s="4" t="s">
        <v>34</v>
      </c>
      <c r="C75" s="5" t="s">
        <v>191</v>
      </c>
      <c r="D75" s="3" t="s">
        <v>86</v>
      </c>
      <c r="E75" s="3" t="s">
        <v>87</v>
      </c>
      <c r="F75" s="3" t="s">
        <v>88</v>
      </c>
      <c r="G75" s="3" t="s">
        <v>192</v>
      </c>
      <c r="H75" s="3"/>
      <c r="I75" s="3"/>
      <c r="J75" s="3"/>
      <c r="K75" s="3"/>
      <c r="L75" s="3"/>
      <c r="M75" s="3" t="s">
        <v>38</v>
      </c>
      <c r="N75" s="3" t="s">
        <v>70</v>
      </c>
      <c r="O75" s="3" t="s">
        <v>40</v>
      </c>
      <c r="P75" s="4" t="s">
        <v>193</v>
      </c>
      <c r="Q75" s="6">
        <v>140000000000</v>
      </c>
      <c r="R75" s="6">
        <v>0</v>
      </c>
      <c r="S75" s="6">
        <v>0</v>
      </c>
      <c r="T75" s="6">
        <v>140000000000</v>
      </c>
      <c r="U75" s="6">
        <v>0</v>
      </c>
      <c r="V75" s="6">
        <v>140000000000</v>
      </c>
      <c r="W75" s="6">
        <v>0</v>
      </c>
      <c r="X75" s="6">
        <v>140000000000</v>
      </c>
      <c r="Y75" s="6">
        <v>101736926772</v>
      </c>
      <c r="Z75" s="6">
        <v>101736926772</v>
      </c>
      <c r="AA75" s="6">
        <v>101736926772</v>
      </c>
      <c r="AB75" s="6">
        <f t="shared" si="2"/>
        <v>0</v>
      </c>
      <c r="AC75" s="6">
        <f t="shared" si="3"/>
        <v>38263073228</v>
      </c>
    </row>
    <row r="76" spans="1:29" ht="67.5">
      <c r="A76" s="3" t="s">
        <v>33</v>
      </c>
      <c r="B76" s="4" t="s">
        <v>34</v>
      </c>
      <c r="C76" s="5" t="s">
        <v>191</v>
      </c>
      <c r="D76" s="3" t="s">
        <v>86</v>
      </c>
      <c r="E76" s="3" t="s">
        <v>87</v>
      </c>
      <c r="F76" s="3" t="s">
        <v>88</v>
      </c>
      <c r="G76" s="3" t="s">
        <v>192</v>
      </c>
      <c r="H76" s="3"/>
      <c r="I76" s="3"/>
      <c r="J76" s="3"/>
      <c r="K76" s="3"/>
      <c r="L76" s="3"/>
      <c r="M76" s="3" t="s">
        <v>50</v>
      </c>
      <c r="N76" s="3" t="s">
        <v>51</v>
      </c>
      <c r="O76" s="3" t="s">
        <v>40</v>
      </c>
      <c r="P76" s="4" t="s">
        <v>193</v>
      </c>
      <c r="Q76" s="6">
        <v>1000000000</v>
      </c>
      <c r="R76" s="6">
        <v>0</v>
      </c>
      <c r="S76" s="6">
        <v>0</v>
      </c>
      <c r="T76" s="6">
        <v>1000000000</v>
      </c>
      <c r="U76" s="6">
        <v>0</v>
      </c>
      <c r="V76" s="6">
        <v>0</v>
      </c>
      <c r="W76" s="6">
        <v>1000000000</v>
      </c>
      <c r="X76" s="6">
        <v>0</v>
      </c>
      <c r="Y76" s="6">
        <v>0</v>
      </c>
      <c r="Z76" s="6">
        <v>0</v>
      </c>
      <c r="AA76" s="6">
        <v>0</v>
      </c>
      <c r="AB76" s="6">
        <f t="shared" si="2"/>
        <v>1000000000</v>
      </c>
      <c r="AC76" s="6">
        <f t="shared" si="3"/>
        <v>1000000000</v>
      </c>
    </row>
    <row r="77" spans="1:29" ht="56.25">
      <c r="A77" s="3" t="s">
        <v>33</v>
      </c>
      <c r="B77" s="4" t="s">
        <v>34</v>
      </c>
      <c r="C77" s="5" t="s">
        <v>194</v>
      </c>
      <c r="D77" s="3" t="s">
        <v>86</v>
      </c>
      <c r="E77" s="3" t="s">
        <v>87</v>
      </c>
      <c r="F77" s="3" t="s">
        <v>88</v>
      </c>
      <c r="G77" s="3" t="s">
        <v>195</v>
      </c>
      <c r="H77" s="3"/>
      <c r="I77" s="3"/>
      <c r="J77" s="3"/>
      <c r="K77" s="3"/>
      <c r="L77" s="3"/>
      <c r="M77" s="3" t="s">
        <v>38</v>
      </c>
      <c r="N77" s="3" t="s">
        <v>70</v>
      </c>
      <c r="O77" s="3" t="s">
        <v>40</v>
      </c>
      <c r="P77" s="4" t="s">
        <v>196</v>
      </c>
      <c r="Q77" s="6">
        <v>33200000000</v>
      </c>
      <c r="R77" s="6">
        <v>0</v>
      </c>
      <c r="S77" s="6">
        <v>0</v>
      </c>
      <c r="T77" s="6">
        <v>33200000000</v>
      </c>
      <c r="U77" s="6">
        <v>0</v>
      </c>
      <c r="V77" s="6">
        <v>33200000000</v>
      </c>
      <c r="W77" s="6">
        <v>0</v>
      </c>
      <c r="X77" s="6">
        <v>33200000000</v>
      </c>
      <c r="Y77" s="6">
        <v>2163802940</v>
      </c>
      <c r="Z77" s="6">
        <v>2163802940</v>
      </c>
      <c r="AA77" s="6">
        <v>2163802940</v>
      </c>
      <c r="AB77" s="6">
        <f t="shared" si="2"/>
        <v>0</v>
      </c>
      <c r="AC77" s="6">
        <f t="shared" si="3"/>
        <v>31036197060</v>
      </c>
    </row>
    <row r="78" spans="1:29" ht="56.25">
      <c r="A78" s="3" t="s">
        <v>33</v>
      </c>
      <c r="B78" s="4" t="s">
        <v>34</v>
      </c>
      <c r="C78" s="5" t="s">
        <v>194</v>
      </c>
      <c r="D78" s="3" t="s">
        <v>86</v>
      </c>
      <c r="E78" s="3" t="s">
        <v>87</v>
      </c>
      <c r="F78" s="3" t="s">
        <v>88</v>
      </c>
      <c r="G78" s="3" t="s">
        <v>195</v>
      </c>
      <c r="H78" s="3"/>
      <c r="I78" s="3"/>
      <c r="J78" s="3"/>
      <c r="K78" s="3"/>
      <c r="L78" s="3"/>
      <c r="M78" s="3" t="s">
        <v>50</v>
      </c>
      <c r="N78" s="3" t="s">
        <v>51</v>
      </c>
      <c r="O78" s="3" t="s">
        <v>40</v>
      </c>
      <c r="P78" s="4" t="s">
        <v>196</v>
      </c>
      <c r="Q78" s="6">
        <v>500000000</v>
      </c>
      <c r="R78" s="6">
        <v>0</v>
      </c>
      <c r="S78" s="6">
        <v>0</v>
      </c>
      <c r="T78" s="6">
        <v>500000000</v>
      </c>
      <c r="U78" s="6">
        <v>0</v>
      </c>
      <c r="V78" s="6">
        <v>0</v>
      </c>
      <c r="W78" s="6">
        <v>500000000</v>
      </c>
      <c r="X78" s="6">
        <v>0</v>
      </c>
      <c r="Y78" s="6">
        <v>0</v>
      </c>
      <c r="Z78" s="6">
        <v>0</v>
      </c>
      <c r="AA78" s="6">
        <v>0</v>
      </c>
      <c r="AB78" s="6">
        <f t="shared" si="2"/>
        <v>500000000</v>
      </c>
      <c r="AC78" s="6">
        <f t="shared" si="3"/>
        <v>500000000</v>
      </c>
    </row>
    <row r="79" spans="1:29" ht="112.5">
      <c r="A79" s="3" t="s">
        <v>33</v>
      </c>
      <c r="B79" s="4" t="s">
        <v>34</v>
      </c>
      <c r="C79" s="5" t="s">
        <v>197</v>
      </c>
      <c r="D79" s="3" t="s">
        <v>86</v>
      </c>
      <c r="E79" s="3" t="s">
        <v>87</v>
      </c>
      <c r="F79" s="3" t="s">
        <v>88</v>
      </c>
      <c r="G79" s="3" t="s">
        <v>198</v>
      </c>
      <c r="H79" s="3"/>
      <c r="I79" s="3"/>
      <c r="J79" s="3"/>
      <c r="K79" s="3"/>
      <c r="L79" s="3"/>
      <c r="M79" s="3" t="s">
        <v>38</v>
      </c>
      <c r="N79" s="3" t="s">
        <v>70</v>
      </c>
      <c r="O79" s="3" t="s">
        <v>40</v>
      </c>
      <c r="P79" s="4" t="s">
        <v>199</v>
      </c>
      <c r="Q79" s="6">
        <v>40000000000</v>
      </c>
      <c r="R79" s="6">
        <v>0</v>
      </c>
      <c r="S79" s="6">
        <v>0</v>
      </c>
      <c r="T79" s="6">
        <v>40000000000</v>
      </c>
      <c r="U79" s="6">
        <v>0</v>
      </c>
      <c r="V79" s="6">
        <v>40000000000</v>
      </c>
      <c r="W79" s="6">
        <v>0</v>
      </c>
      <c r="X79" s="6">
        <v>40000000000</v>
      </c>
      <c r="Y79" s="6">
        <v>22771010441.209999</v>
      </c>
      <c r="Z79" s="6">
        <v>22771010441.209999</v>
      </c>
      <c r="AA79" s="6">
        <v>22771010441.209999</v>
      </c>
      <c r="AB79" s="6">
        <f t="shared" si="2"/>
        <v>0</v>
      </c>
      <c r="AC79" s="6">
        <f t="shared" si="3"/>
        <v>17228989558.790001</v>
      </c>
    </row>
    <row r="80" spans="1:29" ht="112.5">
      <c r="A80" s="3" t="s">
        <v>33</v>
      </c>
      <c r="B80" s="4" t="s">
        <v>34</v>
      </c>
      <c r="C80" s="5" t="s">
        <v>197</v>
      </c>
      <c r="D80" s="3" t="s">
        <v>86</v>
      </c>
      <c r="E80" s="3" t="s">
        <v>87</v>
      </c>
      <c r="F80" s="3" t="s">
        <v>88</v>
      </c>
      <c r="G80" s="3" t="s">
        <v>198</v>
      </c>
      <c r="H80" s="3"/>
      <c r="I80" s="3"/>
      <c r="J80" s="3"/>
      <c r="K80" s="3"/>
      <c r="L80" s="3"/>
      <c r="M80" s="3" t="s">
        <v>50</v>
      </c>
      <c r="N80" s="3" t="s">
        <v>51</v>
      </c>
      <c r="O80" s="3" t="s">
        <v>40</v>
      </c>
      <c r="P80" s="4" t="s">
        <v>199</v>
      </c>
      <c r="Q80" s="6">
        <v>57035078078</v>
      </c>
      <c r="R80" s="6">
        <v>0</v>
      </c>
      <c r="S80" s="6">
        <v>0</v>
      </c>
      <c r="T80" s="6">
        <v>57035078078</v>
      </c>
      <c r="U80" s="6">
        <v>0</v>
      </c>
      <c r="V80" s="6">
        <v>57034945586</v>
      </c>
      <c r="W80" s="6">
        <v>132492</v>
      </c>
      <c r="X80" s="6">
        <v>37334945586</v>
      </c>
      <c r="Y80" s="6">
        <v>17537576650</v>
      </c>
      <c r="Z80" s="6">
        <v>17537576650</v>
      </c>
      <c r="AA80" s="6">
        <v>17537576650</v>
      </c>
      <c r="AB80" s="6">
        <f t="shared" si="2"/>
        <v>19700132492</v>
      </c>
      <c r="AC80" s="6">
        <f t="shared" si="3"/>
        <v>39497501428</v>
      </c>
    </row>
    <row r="81" spans="1:29" ht="67.5">
      <c r="A81" s="3" t="s">
        <v>33</v>
      </c>
      <c r="B81" s="4" t="s">
        <v>34</v>
      </c>
      <c r="C81" s="5" t="s">
        <v>200</v>
      </c>
      <c r="D81" s="3" t="s">
        <v>86</v>
      </c>
      <c r="E81" s="3" t="s">
        <v>87</v>
      </c>
      <c r="F81" s="3" t="s">
        <v>88</v>
      </c>
      <c r="G81" s="3" t="s">
        <v>201</v>
      </c>
      <c r="H81" s="3"/>
      <c r="I81" s="3"/>
      <c r="J81" s="3"/>
      <c r="K81" s="3"/>
      <c r="L81" s="3"/>
      <c r="M81" s="3" t="s">
        <v>50</v>
      </c>
      <c r="N81" s="3" t="s">
        <v>51</v>
      </c>
      <c r="O81" s="3" t="s">
        <v>40</v>
      </c>
      <c r="P81" s="4" t="s">
        <v>202</v>
      </c>
      <c r="Q81" s="6">
        <v>4000000000</v>
      </c>
      <c r="R81" s="6">
        <v>0</v>
      </c>
      <c r="S81" s="6">
        <v>0</v>
      </c>
      <c r="T81" s="6">
        <v>4000000000</v>
      </c>
      <c r="U81" s="6">
        <v>0</v>
      </c>
      <c r="V81" s="6">
        <v>2923397197</v>
      </c>
      <c r="W81" s="6">
        <v>1076602803</v>
      </c>
      <c r="X81" s="6">
        <v>2046928640</v>
      </c>
      <c r="Y81" s="6">
        <v>1224116023</v>
      </c>
      <c r="Z81" s="6">
        <v>1224116023</v>
      </c>
      <c r="AA81" s="6">
        <v>1224116023</v>
      </c>
      <c r="AB81" s="6">
        <f t="shared" si="2"/>
        <v>1953071360</v>
      </c>
      <c r="AC81" s="6">
        <f t="shared" si="3"/>
        <v>2775883977</v>
      </c>
    </row>
    <row r="82" spans="1:29" ht="112.5">
      <c r="A82" s="3" t="s">
        <v>33</v>
      </c>
      <c r="B82" s="4" t="s">
        <v>34</v>
      </c>
      <c r="C82" s="5" t="s">
        <v>203</v>
      </c>
      <c r="D82" s="3" t="s">
        <v>86</v>
      </c>
      <c r="E82" s="3" t="s">
        <v>87</v>
      </c>
      <c r="F82" s="3" t="s">
        <v>88</v>
      </c>
      <c r="G82" s="3" t="s">
        <v>204</v>
      </c>
      <c r="H82" s="3"/>
      <c r="I82" s="3"/>
      <c r="J82" s="3"/>
      <c r="K82" s="3"/>
      <c r="L82" s="3"/>
      <c r="M82" s="3" t="s">
        <v>38</v>
      </c>
      <c r="N82" s="3" t="s">
        <v>70</v>
      </c>
      <c r="O82" s="3" t="s">
        <v>40</v>
      </c>
      <c r="P82" s="4" t="s">
        <v>205</v>
      </c>
      <c r="Q82" s="6">
        <v>22000000000</v>
      </c>
      <c r="R82" s="6">
        <v>0</v>
      </c>
      <c r="S82" s="6">
        <v>0</v>
      </c>
      <c r="T82" s="6">
        <v>22000000000</v>
      </c>
      <c r="U82" s="6">
        <v>0</v>
      </c>
      <c r="V82" s="6">
        <v>22000000000</v>
      </c>
      <c r="W82" s="6">
        <v>0</v>
      </c>
      <c r="X82" s="6">
        <v>22000000000</v>
      </c>
      <c r="Y82" s="6">
        <v>6467028542.5</v>
      </c>
      <c r="Z82" s="6">
        <v>6467028542.5</v>
      </c>
      <c r="AA82" s="6">
        <v>6467028542.5</v>
      </c>
      <c r="AB82" s="6">
        <f t="shared" si="2"/>
        <v>0</v>
      </c>
      <c r="AC82" s="6">
        <f t="shared" si="3"/>
        <v>15532971457.5</v>
      </c>
    </row>
    <row r="83" spans="1:29" ht="112.5">
      <c r="A83" s="3" t="s">
        <v>33</v>
      </c>
      <c r="B83" s="4" t="s">
        <v>34</v>
      </c>
      <c r="C83" s="5" t="s">
        <v>203</v>
      </c>
      <c r="D83" s="3" t="s">
        <v>86</v>
      </c>
      <c r="E83" s="3" t="s">
        <v>87</v>
      </c>
      <c r="F83" s="3" t="s">
        <v>88</v>
      </c>
      <c r="G83" s="3" t="s">
        <v>204</v>
      </c>
      <c r="H83" s="3"/>
      <c r="I83" s="3"/>
      <c r="J83" s="3"/>
      <c r="K83" s="3"/>
      <c r="L83" s="3"/>
      <c r="M83" s="3" t="s">
        <v>50</v>
      </c>
      <c r="N83" s="3" t="s">
        <v>51</v>
      </c>
      <c r="O83" s="3" t="s">
        <v>40</v>
      </c>
      <c r="P83" s="4" t="s">
        <v>205</v>
      </c>
      <c r="Q83" s="6">
        <v>132514262910</v>
      </c>
      <c r="R83" s="6">
        <v>0</v>
      </c>
      <c r="S83" s="6">
        <v>0</v>
      </c>
      <c r="T83" s="6">
        <v>132514262910</v>
      </c>
      <c r="U83" s="6">
        <v>0</v>
      </c>
      <c r="V83" s="6">
        <v>118001502538</v>
      </c>
      <c r="W83" s="6">
        <v>14512760372</v>
      </c>
      <c r="X83" s="6">
        <v>94664962782.050003</v>
      </c>
      <c r="Y83" s="6">
        <v>31418911040.439999</v>
      </c>
      <c r="Z83" s="6">
        <v>31416109177.93</v>
      </c>
      <c r="AA83" s="6">
        <v>31405913490.93</v>
      </c>
      <c r="AB83" s="6">
        <f t="shared" si="2"/>
        <v>37849300127.949997</v>
      </c>
      <c r="AC83" s="6">
        <f t="shared" si="3"/>
        <v>101095351869.56</v>
      </c>
    </row>
    <row r="84" spans="1:29" ht="67.5">
      <c r="A84" s="3" t="s">
        <v>33</v>
      </c>
      <c r="B84" s="4" t="s">
        <v>34</v>
      </c>
      <c r="C84" s="5" t="s">
        <v>206</v>
      </c>
      <c r="D84" s="3" t="s">
        <v>86</v>
      </c>
      <c r="E84" s="3" t="s">
        <v>87</v>
      </c>
      <c r="F84" s="3" t="s">
        <v>88</v>
      </c>
      <c r="G84" s="3" t="s">
        <v>207</v>
      </c>
      <c r="H84" s="3"/>
      <c r="I84" s="3"/>
      <c r="J84" s="3"/>
      <c r="K84" s="3"/>
      <c r="L84" s="3"/>
      <c r="M84" s="3" t="s">
        <v>38</v>
      </c>
      <c r="N84" s="3" t="s">
        <v>70</v>
      </c>
      <c r="O84" s="3" t="s">
        <v>40</v>
      </c>
      <c r="P84" s="4" t="s">
        <v>208</v>
      </c>
      <c r="Q84" s="6">
        <v>70000000000</v>
      </c>
      <c r="R84" s="6">
        <v>0</v>
      </c>
      <c r="S84" s="6">
        <v>0</v>
      </c>
      <c r="T84" s="6">
        <v>70000000000</v>
      </c>
      <c r="U84" s="6">
        <v>0</v>
      </c>
      <c r="V84" s="6">
        <v>69999993158</v>
      </c>
      <c r="W84" s="6">
        <v>6842</v>
      </c>
      <c r="X84" s="6">
        <v>69999993158</v>
      </c>
      <c r="Y84" s="6">
        <v>19146296797</v>
      </c>
      <c r="Z84" s="6">
        <v>19146296797</v>
      </c>
      <c r="AA84" s="6">
        <v>19146296797</v>
      </c>
      <c r="AB84" s="6">
        <f t="shared" si="2"/>
        <v>6842</v>
      </c>
      <c r="AC84" s="6">
        <f t="shared" si="3"/>
        <v>50853703203</v>
      </c>
    </row>
    <row r="85" spans="1:29" ht="67.5">
      <c r="A85" s="3" t="s">
        <v>33</v>
      </c>
      <c r="B85" s="4" t="s">
        <v>34</v>
      </c>
      <c r="C85" s="5" t="s">
        <v>206</v>
      </c>
      <c r="D85" s="3" t="s">
        <v>86</v>
      </c>
      <c r="E85" s="3" t="s">
        <v>87</v>
      </c>
      <c r="F85" s="3" t="s">
        <v>88</v>
      </c>
      <c r="G85" s="3" t="s">
        <v>207</v>
      </c>
      <c r="H85" s="3"/>
      <c r="I85" s="3"/>
      <c r="J85" s="3"/>
      <c r="K85" s="3"/>
      <c r="L85" s="3"/>
      <c r="M85" s="3" t="s">
        <v>50</v>
      </c>
      <c r="N85" s="3" t="s">
        <v>51</v>
      </c>
      <c r="O85" s="3" t="s">
        <v>40</v>
      </c>
      <c r="P85" s="4" t="s">
        <v>208</v>
      </c>
      <c r="Q85" s="6">
        <v>500000000</v>
      </c>
      <c r="R85" s="6">
        <v>0</v>
      </c>
      <c r="S85" s="6">
        <v>0</v>
      </c>
      <c r="T85" s="6">
        <v>500000000</v>
      </c>
      <c r="U85" s="6">
        <v>0</v>
      </c>
      <c r="V85" s="6">
        <v>500000000</v>
      </c>
      <c r="W85" s="6">
        <v>0</v>
      </c>
      <c r="X85" s="6">
        <v>500000000</v>
      </c>
      <c r="Y85" s="6">
        <v>0</v>
      </c>
      <c r="Z85" s="6">
        <v>0</v>
      </c>
      <c r="AA85" s="6">
        <v>0</v>
      </c>
      <c r="AB85" s="6">
        <f t="shared" si="2"/>
        <v>0</v>
      </c>
      <c r="AC85" s="6">
        <f t="shared" si="3"/>
        <v>500000000</v>
      </c>
    </row>
    <row r="86" spans="1:29" ht="56.25">
      <c r="A86" s="3" t="s">
        <v>33</v>
      </c>
      <c r="B86" s="4" t="s">
        <v>34</v>
      </c>
      <c r="C86" s="5" t="s">
        <v>209</v>
      </c>
      <c r="D86" s="3" t="s">
        <v>86</v>
      </c>
      <c r="E86" s="3" t="s">
        <v>87</v>
      </c>
      <c r="F86" s="3" t="s">
        <v>88</v>
      </c>
      <c r="G86" s="3" t="s">
        <v>210</v>
      </c>
      <c r="H86" s="3"/>
      <c r="I86" s="3"/>
      <c r="J86" s="3"/>
      <c r="K86" s="3"/>
      <c r="L86" s="3"/>
      <c r="M86" s="3" t="s">
        <v>50</v>
      </c>
      <c r="N86" s="3" t="s">
        <v>51</v>
      </c>
      <c r="O86" s="3" t="s">
        <v>40</v>
      </c>
      <c r="P86" s="4" t="s">
        <v>211</v>
      </c>
      <c r="Q86" s="6">
        <v>1000000000</v>
      </c>
      <c r="R86" s="6">
        <v>0</v>
      </c>
      <c r="S86" s="6">
        <v>0</v>
      </c>
      <c r="T86" s="6">
        <v>1000000000</v>
      </c>
      <c r="U86" s="6">
        <v>0</v>
      </c>
      <c r="V86" s="6">
        <v>0</v>
      </c>
      <c r="W86" s="6">
        <v>1000000000</v>
      </c>
      <c r="X86" s="6">
        <v>0</v>
      </c>
      <c r="Y86" s="6">
        <v>0</v>
      </c>
      <c r="Z86" s="6">
        <v>0</v>
      </c>
      <c r="AA86" s="6">
        <v>0</v>
      </c>
      <c r="AB86" s="6">
        <f t="shared" si="2"/>
        <v>1000000000</v>
      </c>
      <c r="AC86" s="6">
        <f t="shared" si="3"/>
        <v>1000000000</v>
      </c>
    </row>
    <row r="87" spans="1:29" ht="45">
      <c r="A87" s="3" t="s">
        <v>33</v>
      </c>
      <c r="B87" s="4" t="s">
        <v>34</v>
      </c>
      <c r="C87" s="5" t="s">
        <v>212</v>
      </c>
      <c r="D87" s="3" t="s">
        <v>86</v>
      </c>
      <c r="E87" s="3" t="s">
        <v>87</v>
      </c>
      <c r="F87" s="3" t="s">
        <v>88</v>
      </c>
      <c r="G87" s="3" t="s">
        <v>213</v>
      </c>
      <c r="H87" s="3"/>
      <c r="I87" s="3"/>
      <c r="J87" s="3"/>
      <c r="K87" s="3"/>
      <c r="L87" s="3"/>
      <c r="M87" s="3" t="s">
        <v>50</v>
      </c>
      <c r="N87" s="3" t="s">
        <v>51</v>
      </c>
      <c r="O87" s="3" t="s">
        <v>40</v>
      </c>
      <c r="P87" s="4" t="s">
        <v>214</v>
      </c>
      <c r="Q87" s="6">
        <v>5000000000</v>
      </c>
      <c r="R87" s="6">
        <v>0</v>
      </c>
      <c r="S87" s="6">
        <v>0</v>
      </c>
      <c r="T87" s="6">
        <v>5000000000</v>
      </c>
      <c r="U87" s="6">
        <v>0</v>
      </c>
      <c r="V87" s="6">
        <v>5000000000</v>
      </c>
      <c r="W87" s="6">
        <v>0</v>
      </c>
      <c r="X87" s="6">
        <v>5000000000</v>
      </c>
      <c r="Y87" s="6">
        <v>0</v>
      </c>
      <c r="Z87" s="6">
        <v>0</v>
      </c>
      <c r="AA87" s="6">
        <v>0</v>
      </c>
      <c r="AB87" s="6">
        <f t="shared" si="2"/>
        <v>0</v>
      </c>
      <c r="AC87" s="6">
        <f t="shared" si="3"/>
        <v>5000000000</v>
      </c>
    </row>
    <row r="88" spans="1:29" ht="78.75">
      <c r="A88" s="3" t="s">
        <v>33</v>
      </c>
      <c r="B88" s="4" t="s">
        <v>34</v>
      </c>
      <c r="C88" s="5" t="s">
        <v>215</v>
      </c>
      <c r="D88" s="3" t="s">
        <v>86</v>
      </c>
      <c r="E88" s="3" t="s">
        <v>87</v>
      </c>
      <c r="F88" s="3" t="s">
        <v>88</v>
      </c>
      <c r="G88" s="3" t="s">
        <v>216</v>
      </c>
      <c r="H88" s="3"/>
      <c r="I88" s="3"/>
      <c r="J88" s="3"/>
      <c r="K88" s="3"/>
      <c r="L88" s="3"/>
      <c r="M88" s="3" t="s">
        <v>50</v>
      </c>
      <c r="N88" s="3" t="s">
        <v>51</v>
      </c>
      <c r="O88" s="3" t="s">
        <v>40</v>
      </c>
      <c r="P88" s="4" t="s">
        <v>217</v>
      </c>
      <c r="Q88" s="6">
        <v>500000000</v>
      </c>
      <c r="R88" s="6">
        <v>0</v>
      </c>
      <c r="S88" s="6">
        <v>0</v>
      </c>
      <c r="T88" s="6">
        <v>500000000</v>
      </c>
      <c r="U88" s="6">
        <v>0</v>
      </c>
      <c r="V88" s="6">
        <v>500000000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f t="shared" si="2"/>
        <v>500000000</v>
      </c>
      <c r="AC88" s="6">
        <f t="shared" si="3"/>
        <v>500000000</v>
      </c>
    </row>
    <row r="89" spans="1:29" ht="90">
      <c r="A89" s="3" t="s">
        <v>33</v>
      </c>
      <c r="B89" s="4" t="s">
        <v>34</v>
      </c>
      <c r="C89" s="5" t="s">
        <v>218</v>
      </c>
      <c r="D89" s="3" t="s">
        <v>86</v>
      </c>
      <c r="E89" s="3" t="s">
        <v>87</v>
      </c>
      <c r="F89" s="3" t="s">
        <v>88</v>
      </c>
      <c r="G89" s="3" t="s">
        <v>219</v>
      </c>
      <c r="H89" s="3"/>
      <c r="I89" s="3"/>
      <c r="J89" s="3"/>
      <c r="K89" s="3"/>
      <c r="L89" s="3"/>
      <c r="M89" s="3" t="s">
        <v>38</v>
      </c>
      <c r="N89" s="3" t="s">
        <v>70</v>
      </c>
      <c r="O89" s="3" t="s">
        <v>40</v>
      </c>
      <c r="P89" s="4" t="s">
        <v>220</v>
      </c>
      <c r="Q89" s="6">
        <v>125000000000</v>
      </c>
      <c r="R89" s="6">
        <v>0</v>
      </c>
      <c r="S89" s="6">
        <v>0</v>
      </c>
      <c r="T89" s="6">
        <v>125000000000</v>
      </c>
      <c r="U89" s="6">
        <v>0</v>
      </c>
      <c r="V89" s="6">
        <v>125000000000</v>
      </c>
      <c r="W89" s="6">
        <v>0</v>
      </c>
      <c r="X89" s="6">
        <v>125000000000</v>
      </c>
      <c r="Y89" s="6">
        <v>3284299290</v>
      </c>
      <c r="Z89" s="6">
        <v>3284299290</v>
      </c>
      <c r="AA89" s="6">
        <v>3079534924</v>
      </c>
      <c r="AB89" s="6">
        <f t="shared" si="2"/>
        <v>0</v>
      </c>
      <c r="AC89" s="6">
        <f t="shared" si="3"/>
        <v>121715700710</v>
      </c>
    </row>
    <row r="90" spans="1:29" ht="112.5">
      <c r="A90" s="3" t="s">
        <v>33</v>
      </c>
      <c r="B90" s="4" t="s">
        <v>34</v>
      </c>
      <c r="C90" s="5" t="s">
        <v>221</v>
      </c>
      <c r="D90" s="3" t="s">
        <v>86</v>
      </c>
      <c r="E90" s="3" t="s">
        <v>87</v>
      </c>
      <c r="F90" s="3" t="s">
        <v>88</v>
      </c>
      <c r="G90" s="3" t="s">
        <v>222</v>
      </c>
      <c r="H90" s="3"/>
      <c r="I90" s="3"/>
      <c r="J90" s="3"/>
      <c r="K90" s="3"/>
      <c r="L90" s="3"/>
      <c r="M90" s="3" t="s">
        <v>38</v>
      </c>
      <c r="N90" s="3" t="s">
        <v>70</v>
      </c>
      <c r="O90" s="3" t="s">
        <v>40</v>
      </c>
      <c r="P90" s="4" t="s">
        <v>223</v>
      </c>
      <c r="Q90" s="6">
        <v>277278000000</v>
      </c>
      <c r="R90" s="6">
        <v>0</v>
      </c>
      <c r="S90" s="6">
        <v>0</v>
      </c>
      <c r="T90" s="6">
        <v>277278000000</v>
      </c>
      <c r="U90" s="6">
        <v>0</v>
      </c>
      <c r="V90" s="6">
        <v>276190409198</v>
      </c>
      <c r="W90" s="6">
        <v>1087590802</v>
      </c>
      <c r="X90" s="6">
        <v>276017508196.34003</v>
      </c>
      <c r="Y90" s="6">
        <v>122840316002.96001</v>
      </c>
      <c r="Z90" s="6">
        <v>121845506425.75999</v>
      </c>
      <c r="AA90" s="6">
        <v>121842506425.75999</v>
      </c>
      <c r="AB90" s="6">
        <f t="shared" si="2"/>
        <v>1260491803.6599731</v>
      </c>
      <c r="AC90" s="6">
        <f t="shared" si="3"/>
        <v>154437683997.03998</v>
      </c>
    </row>
    <row r="91" spans="1:29" ht="112.5">
      <c r="A91" s="3" t="s">
        <v>33</v>
      </c>
      <c r="B91" s="4" t="s">
        <v>34</v>
      </c>
      <c r="C91" s="5" t="s">
        <v>221</v>
      </c>
      <c r="D91" s="3" t="s">
        <v>86</v>
      </c>
      <c r="E91" s="3" t="s">
        <v>87</v>
      </c>
      <c r="F91" s="3" t="s">
        <v>88</v>
      </c>
      <c r="G91" s="3" t="s">
        <v>222</v>
      </c>
      <c r="H91" s="3"/>
      <c r="I91" s="3"/>
      <c r="J91" s="3"/>
      <c r="K91" s="3"/>
      <c r="L91" s="3"/>
      <c r="M91" s="3" t="s">
        <v>50</v>
      </c>
      <c r="N91" s="3" t="s">
        <v>51</v>
      </c>
      <c r="O91" s="3" t="s">
        <v>40</v>
      </c>
      <c r="P91" s="4" t="s">
        <v>223</v>
      </c>
      <c r="Q91" s="6">
        <v>189999766096</v>
      </c>
      <c r="R91" s="6">
        <v>0</v>
      </c>
      <c r="S91" s="6">
        <v>0</v>
      </c>
      <c r="T91" s="6">
        <v>189999766096</v>
      </c>
      <c r="U91" s="6">
        <v>0</v>
      </c>
      <c r="V91" s="6">
        <v>128565963706</v>
      </c>
      <c r="W91" s="6">
        <v>61433802390</v>
      </c>
      <c r="X91" s="6">
        <v>77481532908</v>
      </c>
      <c r="Y91" s="6">
        <v>38350075283</v>
      </c>
      <c r="Z91" s="6">
        <v>27314382734</v>
      </c>
      <c r="AA91" s="6">
        <v>27314382734</v>
      </c>
      <c r="AB91" s="6">
        <f t="shared" si="2"/>
        <v>112518233188</v>
      </c>
      <c r="AC91" s="6">
        <f t="shared" si="3"/>
        <v>151649690813</v>
      </c>
    </row>
    <row r="92" spans="1:29" ht="56.25">
      <c r="A92" s="3" t="s">
        <v>33</v>
      </c>
      <c r="B92" s="4" t="s">
        <v>34</v>
      </c>
      <c r="C92" s="5" t="s">
        <v>224</v>
      </c>
      <c r="D92" s="3" t="s">
        <v>86</v>
      </c>
      <c r="E92" s="3" t="s">
        <v>87</v>
      </c>
      <c r="F92" s="3" t="s">
        <v>88</v>
      </c>
      <c r="G92" s="3" t="s">
        <v>225</v>
      </c>
      <c r="H92" s="3"/>
      <c r="I92" s="3"/>
      <c r="J92" s="3"/>
      <c r="K92" s="3"/>
      <c r="L92" s="3"/>
      <c r="M92" s="3" t="s">
        <v>38</v>
      </c>
      <c r="N92" s="3" t="s">
        <v>70</v>
      </c>
      <c r="O92" s="3" t="s">
        <v>40</v>
      </c>
      <c r="P92" s="4" t="s">
        <v>226</v>
      </c>
      <c r="Q92" s="6">
        <v>45000000000</v>
      </c>
      <c r="R92" s="6">
        <v>0</v>
      </c>
      <c r="S92" s="6">
        <v>0</v>
      </c>
      <c r="T92" s="6">
        <v>45000000000</v>
      </c>
      <c r="U92" s="6">
        <v>0</v>
      </c>
      <c r="V92" s="6">
        <v>45000000000</v>
      </c>
      <c r="W92" s="6">
        <v>0</v>
      </c>
      <c r="X92" s="6">
        <v>45000000000</v>
      </c>
      <c r="Y92" s="6">
        <v>15000000000</v>
      </c>
      <c r="Z92" s="6">
        <v>15000000000</v>
      </c>
      <c r="AA92" s="6">
        <v>15000000000</v>
      </c>
      <c r="AB92" s="6">
        <f t="shared" si="2"/>
        <v>0</v>
      </c>
      <c r="AC92" s="6">
        <f t="shared" si="3"/>
        <v>30000000000</v>
      </c>
    </row>
    <row r="93" spans="1:29" ht="56.25">
      <c r="A93" s="3" t="s">
        <v>33</v>
      </c>
      <c r="B93" s="4" t="s">
        <v>34</v>
      </c>
      <c r="C93" s="5" t="s">
        <v>224</v>
      </c>
      <c r="D93" s="3" t="s">
        <v>86</v>
      </c>
      <c r="E93" s="3" t="s">
        <v>87</v>
      </c>
      <c r="F93" s="3" t="s">
        <v>88</v>
      </c>
      <c r="G93" s="3" t="s">
        <v>225</v>
      </c>
      <c r="H93" s="3"/>
      <c r="I93" s="3"/>
      <c r="J93" s="3"/>
      <c r="K93" s="3"/>
      <c r="L93" s="3"/>
      <c r="M93" s="3" t="s">
        <v>50</v>
      </c>
      <c r="N93" s="3" t="s">
        <v>51</v>
      </c>
      <c r="O93" s="3" t="s">
        <v>40</v>
      </c>
      <c r="P93" s="4" t="s">
        <v>226</v>
      </c>
      <c r="Q93" s="6">
        <v>15000000000</v>
      </c>
      <c r="R93" s="6">
        <v>0</v>
      </c>
      <c r="S93" s="6">
        <v>0</v>
      </c>
      <c r="T93" s="6">
        <v>15000000000</v>
      </c>
      <c r="U93" s="6">
        <v>0</v>
      </c>
      <c r="V93" s="6">
        <v>15000000000</v>
      </c>
      <c r="W93" s="6">
        <v>0</v>
      </c>
      <c r="X93" s="6">
        <v>15000000000</v>
      </c>
      <c r="Y93" s="6">
        <v>0</v>
      </c>
      <c r="Z93" s="6">
        <v>0</v>
      </c>
      <c r="AA93" s="6">
        <v>0</v>
      </c>
      <c r="AB93" s="6">
        <f t="shared" si="2"/>
        <v>0</v>
      </c>
      <c r="AC93" s="6">
        <f t="shared" si="3"/>
        <v>15000000000</v>
      </c>
    </row>
    <row r="94" spans="1:29" ht="56.25">
      <c r="A94" s="3" t="s">
        <v>33</v>
      </c>
      <c r="B94" s="4" t="s">
        <v>34</v>
      </c>
      <c r="C94" s="5" t="s">
        <v>227</v>
      </c>
      <c r="D94" s="3" t="s">
        <v>86</v>
      </c>
      <c r="E94" s="3" t="s">
        <v>87</v>
      </c>
      <c r="F94" s="3" t="s">
        <v>88</v>
      </c>
      <c r="G94" s="3" t="s">
        <v>228</v>
      </c>
      <c r="H94" s="3"/>
      <c r="I94" s="3"/>
      <c r="J94" s="3"/>
      <c r="K94" s="3"/>
      <c r="L94" s="3"/>
      <c r="M94" s="3" t="s">
        <v>50</v>
      </c>
      <c r="N94" s="3" t="s">
        <v>51</v>
      </c>
      <c r="O94" s="3" t="s">
        <v>40</v>
      </c>
      <c r="P94" s="4" t="s">
        <v>229</v>
      </c>
      <c r="Q94" s="6">
        <v>3000000000</v>
      </c>
      <c r="R94" s="6">
        <v>0</v>
      </c>
      <c r="S94" s="6">
        <v>0</v>
      </c>
      <c r="T94" s="6">
        <v>3000000000</v>
      </c>
      <c r="U94" s="6">
        <v>0</v>
      </c>
      <c r="V94" s="6">
        <v>3000000000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f t="shared" si="2"/>
        <v>3000000000</v>
      </c>
      <c r="AC94" s="6">
        <f t="shared" si="3"/>
        <v>3000000000</v>
      </c>
    </row>
    <row r="95" spans="1:29" ht="56.25">
      <c r="A95" s="3" t="s">
        <v>33</v>
      </c>
      <c r="B95" s="4" t="s">
        <v>34</v>
      </c>
      <c r="C95" s="5" t="s">
        <v>230</v>
      </c>
      <c r="D95" s="3" t="s">
        <v>86</v>
      </c>
      <c r="E95" s="3" t="s">
        <v>87</v>
      </c>
      <c r="F95" s="3" t="s">
        <v>88</v>
      </c>
      <c r="G95" s="3" t="s">
        <v>231</v>
      </c>
      <c r="H95" s="3"/>
      <c r="I95" s="3"/>
      <c r="J95" s="3"/>
      <c r="K95" s="3"/>
      <c r="L95" s="3"/>
      <c r="M95" s="3" t="s">
        <v>50</v>
      </c>
      <c r="N95" s="3" t="s">
        <v>51</v>
      </c>
      <c r="O95" s="3" t="s">
        <v>40</v>
      </c>
      <c r="P95" s="4" t="s">
        <v>232</v>
      </c>
      <c r="Q95" s="6">
        <v>500000000</v>
      </c>
      <c r="R95" s="6">
        <v>0</v>
      </c>
      <c r="S95" s="6">
        <v>0</v>
      </c>
      <c r="T95" s="6">
        <v>500000000</v>
      </c>
      <c r="U95" s="6">
        <v>0</v>
      </c>
      <c r="V95" s="6">
        <v>0</v>
      </c>
      <c r="W95" s="6">
        <v>500000000</v>
      </c>
      <c r="X95" s="6">
        <v>0</v>
      </c>
      <c r="Y95" s="6">
        <v>0</v>
      </c>
      <c r="Z95" s="6">
        <v>0</v>
      </c>
      <c r="AA95" s="6">
        <v>0</v>
      </c>
      <c r="AB95" s="6">
        <f t="shared" si="2"/>
        <v>500000000</v>
      </c>
      <c r="AC95" s="6">
        <f t="shared" si="3"/>
        <v>500000000</v>
      </c>
    </row>
    <row r="96" spans="1:29" ht="78.75">
      <c r="A96" s="3" t="s">
        <v>33</v>
      </c>
      <c r="B96" s="4" t="s">
        <v>34</v>
      </c>
      <c r="C96" s="5" t="s">
        <v>233</v>
      </c>
      <c r="D96" s="3" t="s">
        <v>86</v>
      </c>
      <c r="E96" s="3" t="s">
        <v>87</v>
      </c>
      <c r="F96" s="3" t="s">
        <v>88</v>
      </c>
      <c r="G96" s="3" t="s">
        <v>234</v>
      </c>
      <c r="H96" s="3"/>
      <c r="I96" s="3"/>
      <c r="J96" s="3"/>
      <c r="K96" s="3"/>
      <c r="L96" s="3"/>
      <c r="M96" s="3" t="s">
        <v>38</v>
      </c>
      <c r="N96" s="3" t="s">
        <v>70</v>
      </c>
      <c r="O96" s="3" t="s">
        <v>40</v>
      </c>
      <c r="P96" s="4" t="s">
        <v>235</v>
      </c>
      <c r="Q96" s="6">
        <v>50000000000</v>
      </c>
      <c r="R96" s="6">
        <v>0</v>
      </c>
      <c r="S96" s="6">
        <v>0</v>
      </c>
      <c r="T96" s="6">
        <v>50000000000</v>
      </c>
      <c r="U96" s="6">
        <v>0</v>
      </c>
      <c r="V96" s="6">
        <v>50000000000</v>
      </c>
      <c r="W96" s="6">
        <v>0</v>
      </c>
      <c r="X96" s="6">
        <v>50000000000</v>
      </c>
      <c r="Y96" s="6">
        <v>11599991861.030001</v>
      </c>
      <c r="Z96" s="6">
        <v>11599991861.030001</v>
      </c>
      <c r="AA96" s="6">
        <v>11599991861.030001</v>
      </c>
      <c r="AB96" s="6">
        <f t="shared" si="2"/>
        <v>0</v>
      </c>
      <c r="AC96" s="6">
        <f t="shared" si="3"/>
        <v>38400008138.970001</v>
      </c>
    </row>
    <row r="97" spans="1:29" ht="78.75">
      <c r="A97" s="3" t="s">
        <v>33</v>
      </c>
      <c r="B97" s="4" t="s">
        <v>34</v>
      </c>
      <c r="C97" s="5" t="s">
        <v>233</v>
      </c>
      <c r="D97" s="3" t="s">
        <v>86</v>
      </c>
      <c r="E97" s="3" t="s">
        <v>87</v>
      </c>
      <c r="F97" s="3" t="s">
        <v>88</v>
      </c>
      <c r="G97" s="3" t="s">
        <v>234</v>
      </c>
      <c r="H97" s="3"/>
      <c r="I97" s="3"/>
      <c r="J97" s="3"/>
      <c r="K97" s="3"/>
      <c r="L97" s="3"/>
      <c r="M97" s="3" t="s">
        <v>50</v>
      </c>
      <c r="N97" s="3" t="s">
        <v>51</v>
      </c>
      <c r="O97" s="3" t="s">
        <v>40</v>
      </c>
      <c r="P97" s="4" t="s">
        <v>235</v>
      </c>
      <c r="Q97" s="6">
        <v>10000000000</v>
      </c>
      <c r="R97" s="6">
        <v>0</v>
      </c>
      <c r="S97" s="6">
        <v>0</v>
      </c>
      <c r="T97" s="6">
        <v>10000000000</v>
      </c>
      <c r="U97" s="6">
        <v>0</v>
      </c>
      <c r="V97" s="6">
        <v>9999999450</v>
      </c>
      <c r="W97" s="6">
        <v>550</v>
      </c>
      <c r="X97" s="6">
        <v>9999999449</v>
      </c>
      <c r="Y97" s="6">
        <v>3457521818.3000002</v>
      </c>
      <c r="Z97" s="6">
        <v>3457521818.3000002</v>
      </c>
      <c r="AA97" s="6">
        <v>3457521818.3000002</v>
      </c>
      <c r="AB97" s="6">
        <f t="shared" si="2"/>
        <v>551</v>
      </c>
      <c r="AC97" s="6">
        <f t="shared" si="3"/>
        <v>6542478181.6999998</v>
      </c>
    </row>
    <row r="98" spans="1:29" ht="45">
      <c r="A98" s="3" t="s">
        <v>33</v>
      </c>
      <c r="B98" s="4" t="s">
        <v>34</v>
      </c>
      <c r="C98" s="5" t="s">
        <v>236</v>
      </c>
      <c r="D98" s="3" t="s">
        <v>86</v>
      </c>
      <c r="E98" s="3" t="s">
        <v>87</v>
      </c>
      <c r="F98" s="3" t="s">
        <v>88</v>
      </c>
      <c r="G98" s="3" t="s">
        <v>237</v>
      </c>
      <c r="H98" s="3"/>
      <c r="I98" s="3"/>
      <c r="J98" s="3"/>
      <c r="K98" s="3"/>
      <c r="L98" s="3"/>
      <c r="M98" s="3" t="s">
        <v>38</v>
      </c>
      <c r="N98" s="3" t="s">
        <v>70</v>
      </c>
      <c r="O98" s="3" t="s">
        <v>40</v>
      </c>
      <c r="P98" s="4" t="s">
        <v>238</v>
      </c>
      <c r="Q98" s="6">
        <v>20000000000</v>
      </c>
      <c r="R98" s="6">
        <v>0</v>
      </c>
      <c r="S98" s="6">
        <v>0</v>
      </c>
      <c r="T98" s="6">
        <v>20000000000</v>
      </c>
      <c r="U98" s="6">
        <v>0</v>
      </c>
      <c r="V98" s="6">
        <v>20000000000</v>
      </c>
      <c r="W98" s="6">
        <v>0</v>
      </c>
      <c r="X98" s="6">
        <v>19999004000</v>
      </c>
      <c r="Y98" s="6">
        <v>6769581200.5500002</v>
      </c>
      <c r="Z98" s="6">
        <v>5755983618.3999996</v>
      </c>
      <c r="AA98" s="6">
        <v>5618711147.3999996</v>
      </c>
      <c r="AB98" s="6">
        <f t="shared" si="2"/>
        <v>996000</v>
      </c>
      <c r="AC98" s="6">
        <f t="shared" si="3"/>
        <v>13230418799.450001</v>
      </c>
    </row>
    <row r="99" spans="1:29" ht="78.75">
      <c r="A99" s="3" t="s">
        <v>33</v>
      </c>
      <c r="B99" s="4" t="s">
        <v>34</v>
      </c>
      <c r="C99" s="5" t="s">
        <v>239</v>
      </c>
      <c r="D99" s="3" t="s">
        <v>86</v>
      </c>
      <c r="E99" s="3" t="s">
        <v>87</v>
      </c>
      <c r="F99" s="3" t="s">
        <v>88</v>
      </c>
      <c r="G99" s="3" t="s">
        <v>240</v>
      </c>
      <c r="H99" s="3"/>
      <c r="I99" s="3"/>
      <c r="J99" s="3"/>
      <c r="K99" s="3"/>
      <c r="L99" s="3"/>
      <c r="M99" s="3" t="s">
        <v>50</v>
      </c>
      <c r="N99" s="3" t="s">
        <v>51</v>
      </c>
      <c r="O99" s="3" t="s">
        <v>40</v>
      </c>
      <c r="P99" s="4" t="s">
        <v>241</v>
      </c>
      <c r="Q99" s="6">
        <v>2000000000</v>
      </c>
      <c r="R99" s="6">
        <v>0</v>
      </c>
      <c r="S99" s="6">
        <v>0</v>
      </c>
      <c r="T99" s="6">
        <v>2000000000</v>
      </c>
      <c r="U99" s="6">
        <v>0</v>
      </c>
      <c r="V99" s="6">
        <v>1508459479</v>
      </c>
      <c r="W99" s="6">
        <v>491540521</v>
      </c>
      <c r="X99" s="6">
        <v>1508459479</v>
      </c>
      <c r="Y99" s="6">
        <v>935772331.24000001</v>
      </c>
      <c r="Z99" s="6">
        <v>935772331.24000001</v>
      </c>
      <c r="AA99" s="6">
        <v>935772331.24000001</v>
      </c>
      <c r="AB99" s="6">
        <f t="shared" si="2"/>
        <v>491540521</v>
      </c>
      <c r="AC99" s="6">
        <f t="shared" si="3"/>
        <v>1064227668.76</v>
      </c>
    </row>
    <row r="100" spans="1:29" ht="67.5">
      <c r="A100" s="3" t="s">
        <v>33</v>
      </c>
      <c r="B100" s="4" t="s">
        <v>34</v>
      </c>
      <c r="C100" s="5" t="s">
        <v>242</v>
      </c>
      <c r="D100" s="3" t="s">
        <v>86</v>
      </c>
      <c r="E100" s="3" t="s">
        <v>87</v>
      </c>
      <c r="F100" s="3" t="s">
        <v>88</v>
      </c>
      <c r="G100" s="3" t="s">
        <v>243</v>
      </c>
      <c r="H100" s="3"/>
      <c r="I100" s="3"/>
      <c r="J100" s="3"/>
      <c r="K100" s="3"/>
      <c r="L100" s="3"/>
      <c r="M100" s="3" t="s">
        <v>38</v>
      </c>
      <c r="N100" s="3" t="s">
        <v>70</v>
      </c>
      <c r="O100" s="3" t="s">
        <v>40</v>
      </c>
      <c r="P100" s="4" t="s">
        <v>244</v>
      </c>
      <c r="Q100" s="6">
        <v>20000000000</v>
      </c>
      <c r="R100" s="6">
        <v>0</v>
      </c>
      <c r="S100" s="6">
        <v>0</v>
      </c>
      <c r="T100" s="6">
        <v>20000000000</v>
      </c>
      <c r="U100" s="6">
        <v>0</v>
      </c>
      <c r="V100" s="6">
        <v>20000000000</v>
      </c>
      <c r="W100" s="6">
        <v>0</v>
      </c>
      <c r="X100" s="6">
        <v>20000000000</v>
      </c>
      <c r="Y100" s="6">
        <v>18551517646</v>
      </c>
      <c r="Z100" s="6">
        <v>18272775075</v>
      </c>
      <c r="AA100" s="6">
        <v>18272775075</v>
      </c>
      <c r="AB100" s="6">
        <f t="shared" si="2"/>
        <v>0</v>
      </c>
      <c r="AC100" s="6">
        <f t="shared" si="3"/>
        <v>1448482354</v>
      </c>
    </row>
    <row r="101" spans="1:29" ht="67.5">
      <c r="A101" s="3" t="s">
        <v>33</v>
      </c>
      <c r="B101" s="4" t="s">
        <v>34</v>
      </c>
      <c r="C101" s="5" t="s">
        <v>242</v>
      </c>
      <c r="D101" s="3" t="s">
        <v>86</v>
      </c>
      <c r="E101" s="3" t="s">
        <v>87</v>
      </c>
      <c r="F101" s="3" t="s">
        <v>88</v>
      </c>
      <c r="G101" s="3" t="s">
        <v>243</v>
      </c>
      <c r="H101" s="3"/>
      <c r="I101" s="3"/>
      <c r="J101" s="3"/>
      <c r="K101" s="3"/>
      <c r="L101" s="3"/>
      <c r="M101" s="3" t="s">
        <v>50</v>
      </c>
      <c r="N101" s="3" t="s">
        <v>51</v>
      </c>
      <c r="O101" s="3" t="s">
        <v>40</v>
      </c>
      <c r="P101" s="4" t="s">
        <v>244</v>
      </c>
      <c r="Q101" s="6">
        <v>500000000</v>
      </c>
      <c r="R101" s="6">
        <v>0</v>
      </c>
      <c r="S101" s="6">
        <v>0</v>
      </c>
      <c r="T101" s="6">
        <v>500000000</v>
      </c>
      <c r="U101" s="6">
        <v>0</v>
      </c>
      <c r="V101" s="6">
        <v>0</v>
      </c>
      <c r="W101" s="6">
        <v>500000000</v>
      </c>
      <c r="X101" s="6">
        <v>0</v>
      </c>
      <c r="Y101" s="6">
        <v>0</v>
      </c>
      <c r="Z101" s="6">
        <v>0</v>
      </c>
      <c r="AA101" s="6">
        <v>0</v>
      </c>
      <c r="AB101" s="6">
        <f t="shared" si="2"/>
        <v>500000000</v>
      </c>
      <c r="AC101" s="6">
        <f t="shared" si="3"/>
        <v>500000000</v>
      </c>
    </row>
    <row r="102" spans="1:29" ht="56.25">
      <c r="A102" s="3" t="s">
        <v>33</v>
      </c>
      <c r="B102" s="4" t="s">
        <v>34</v>
      </c>
      <c r="C102" s="5" t="s">
        <v>245</v>
      </c>
      <c r="D102" s="3" t="s">
        <v>86</v>
      </c>
      <c r="E102" s="3" t="s">
        <v>87</v>
      </c>
      <c r="F102" s="3" t="s">
        <v>88</v>
      </c>
      <c r="G102" s="3" t="s">
        <v>246</v>
      </c>
      <c r="H102" s="3"/>
      <c r="I102" s="3"/>
      <c r="J102" s="3"/>
      <c r="K102" s="3"/>
      <c r="L102" s="3"/>
      <c r="M102" s="3" t="s">
        <v>50</v>
      </c>
      <c r="N102" s="3" t="s">
        <v>51</v>
      </c>
      <c r="O102" s="3" t="s">
        <v>40</v>
      </c>
      <c r="P102" s="4" t="s">
        <v>247</v>
      </c>
      <c r="Q102" s="6">
        <v>500000000</v>
      </c>
      <c r="R102" s="6">
        <v>0</v>
      </c>
      <c r="S102" s="6">
        <v>0</v>
      </c>
      <c r="T102" s="6">
        <v>500000000</v>
      </c>
      <c r="U102" s="6">
        <v>0</v>
      </c>
      <c r="V102" s="6">
        <v>0</v>
      </c>
      <c r="W102" s="6">
        <v>500000000</v>
      </c>
      <c r="X102" s="6">
        <v>0</v>
      </c>
      <c r="Y102" s="6">
        <v>0</v>
      </c>
      <c r="Z102" s="6">
        <v>0</v>
      </c>
      <c r="AA102" s="6">
        <v>0</v>
      </c>
      <c r="AB102" s="6">
        <f t="shared" si="2"/>
        <v>500000000</v>
      </c>
      <c r="AC102" s="6">
        <f t="shared" si="3"/>
        <v>500000000</v>
      </c>
    </row>
    <row r="103" spans="1:29" ht="90">
      <c r="A103" s="3" t="s">
        <v>33</v>
      </c>
      <c r="B103" s="4" t="s">
        <v>34</v>
      </c>
      <c r="C103" s="5" t="s">
        <v>248</v>
      </c>
      <c r="D103" s="3" t="s">
        <v>86</v>
      </c>
      <c r="E103" s="3" t="s">
        <v>87</v>
      </c>
      <c r="F103" s="3" t="s">
        <v>88</v>
      </c>
      <c r="G103" s="3" t="s">
        <v>249</v>
      </c>
      <c r="H103" s="3"/>
      <c r="I103" s="3"/>
      <c r="J103" s="3"/>
      <c r="K103" s="3"/>
      <c r="L103" s="3"/>
      <c r="M103" s="3" t="s">
        <v>38</v>
      </c>
      <c r="N103" s="3" t="s">
        <v>70</v>
      </c>
      <c r="O103" s="3" t="s">
        <v>40</v>
      </c>
      <c r="P103" s="4" t="s">
        <v>250</v>
      </c>
      <c r="Q103" s="6">
        <v>12000000000</v>
      </c>
      <c r="R103" s="6">
        <v>0</v>
      </c>
      <c r="S103" s="6">
        <v>0</v>
      </c>
      <c r="T103" s="6">
        <v>12000000000</v>
      </c>
      <c r="U103" s="6">
        <v>0</v>
      </c>
      <c r="V103" s="6">
        <v>12000000000</v>
      </c>
      <c r="W103" s="6">
        <v>0</v>
      </c>
      <c r="X103" s="6">
        <v>12000000000</v>
      </c>
      <c r="Y103" s="6">
        <v>10116722353.459999</v>
      </c>
      <c r="Z103" s="6">
        <v>10074563296.360001</v>
      </c>
      <c r="AA103" s="6">
        <v>10074563296.360001</v>
      </c>
      <c r="AB103" s="6">
        <f t="shared" si="2"/>
        <v>0</v>
      </c>
      <c r="AC103" s="6">
        <f t="shared" si="3"/>
        <v>1883277646.5400009</v>
      </c>
    </row>
    <row r="104" spans="1:29" ht="90">
      <c r="A104" s="3" t="s">
        <v>33</v>
      </c>
      <c r="B104" s="4" t="s">
        <v>34</v>
      </c>
      <c r="C104" s="5" t="s">
        <v>248</v>
      </c>
      <c r="D104" s="3" t="s">
        <v>86</v>
      </c>
      <c r="E104" s="3" t="s">
        <v>87</v>
      </c>
      <c r="F104" s="3" t="s">
        <v>88</v>
      </c>
      <c r="G104" s="3" t="s">
        <v>249</v>
      </c>
      <c r="H104" s="3"/>
      <c r="I104" s="3"/>
      <c r="J104" s="3"/>
      <c r="K104" s="3"/>
      <c r="L104" s="3"/>
      <c r="M104" s="3" t="s">
        <v>50</v>
      </c>
      <c r="N104" s="3" t="s">
        <v>51</v>
      </c>
      <c r="O104" s="3" t="s">
        <v>40</v>
      </c>
      <c r="P104" s="4" t="s">
        <v>250</v>
      </c>
      <c r="Q104" s="6">
        <v>1000000000</v>
      </c>
      <c r="R104" s="6">
        <v>0</v>
      </c>
      <c r="S104" s="6">
        <v>0</v>
      </c>
      <c r="T104" s="6">
        <v>1000000000</v>
      </c>
      <c r="U104" s="6">
        <v>0</v>
      </c>
      <c r="V104" s="6">
        <v>1000000000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f t="shared" si="2"/>
        <v>1000000000</v>
      </c>
      <c r="AC104" s="6">
        <f t="shared" si="3"/>
        <v>1000000000</v>
      </c>
    </row>
    <row r="105" spans="1:29" ht="45">
      <c r="A105" s="3" t="s">
        <v>33</v>
      </c>
      <c r="B105" s="4" t="s">
        <v>34</v>
      </c>
      <c r="C105" s="5" t="s">
        <v>251</v>
      </c>
      <c r="D105" s="3" t="s">
        <v>86</v>
      </c>
      <c r="E105" s="3" t="s">
        <v>87</v>
      </c>
      <c r="F105" s="3" t="s">
        <v>88</v>
      </c>
      <c r="G105" s="3" t="s">
        <v>252</v>
      </c>
      <c r="H105" s="3"/>
      <c r="I105" s="3"/>
      <c r="J105" s="3"/>
      <c r="K105" s="3"/>
      <c r="L105" s="3"/>
      <c r="M105" s="3" t="s">
        <v>50</v>
      </c>
      <c r="N105" s="3" t="s">
        <v>51</v>
      </c>
      <c r="O105" s="3" t="s">
        <v>40</v>
      </c>
      <c r="P105" s="4" t="s">
        <v>253</v>
      </c>
      <c r="Q105" s="6">
        <v>500000000</v>
      </c>
      <c r="R105" s="6">
        <v>0</v>
      </c>
      <c r="S105" s="6">
        <v>0</v>
      </c>
      <c r="T105" s="6">
        <v>500000000</v>
      </c>
      <c r="U105" s="6">
        <v>0</v>
      </c>
      <c r="V105" s="6">
        <v>0</v>
      </c>
      <c r="W105" s="6">
        <v>500000000</v>
      </c>
      <c r="X105" s="6">
        <v>0</v>
      </c>
      <c r="Y105" s="6">
        <v>0</v>
      </c>
      <c r="Z105" s="6">
        <v>0</v>
      </c>
      <c r="AA105" s="6">
        <v>0</v>
      </c>
      <c r="AB105" s="6">
        <f t="shared" si="2"/>
        <v>500000000</v>
      </c>
      <c r="AC105" s="6">
        <f t="shared" si="3"/>
        <v>500000000</v>
      </c>
    </row>
    <row r="106" spans="1:29" ht="67.5">
      <c r="A106" s="3" t="s">
        <v>33</v>
      </c>
      <c r="B106" s="4" t="s">
        <v>34</v>
      </c>
      <c r="C106" s="5" t="s">
        <v>254</v>
      </c>
      <c r="D106" s="3" t="s">
        <v>86</v>
      </c>
      <c r="E106" s="3" t="s">
        <v>87</v>
      </c>
      <c r="F106" s="3" t="s">
        <v>88</v>
      </c>
      <c r="G106" s="3" t="s">
        <v>255</v>
      </c>
      <c r="H106" s="3"/>
      <c r="I106" s="3"/>
      <c r="J106" s="3"/>
      <c r="K106" s="3"/>
      <c r="L106" s="3"/>
      <c r="M106" s="3" t="s">
        <v>38</v>
      </c>
      <c r="N106" s="3" t="s">
        <v>70</v>
      </c>
      <c r="O106" s="3" t="s">
        <v>40</v>
      </c>
      <c r="P106" s="4" t="s">
        <v>256</v>
      </c>
      <c r="Q106" s="6">
        <v>90000000000</v>
      </c>
      <c r="R106" s="6">
        <v>0</v>
      </c>
      <c r="S106" s="6">
        <v>0</v>
      </c>
      <c r="T106" s="6">
        <v>90000000000</v>
      </c>
      <c r="U106" s="6">
        <v>0</v>
      </c>
      <c r="V106" s="6">
        <v>90000000000</v>
      </c>
      <c r="W106" s="6">
        <v>0</v>
      </c>
      <c r="X106" s="6">
        <v>89920000000</v>
      </c>
      <c r="Y106" s="6">
        <v>23582093196.599998</v>
      </c>
      <c r="Z106" s="6">
        <v>23582093196.599998</v>
      </c>
      <c r="AA106" s="6">
        <v>23582093196.599998</v>
      </c>
      <c r="AB106" s="6">
        <f t="shared" si="2"/>
        <v>80000000</v>
      </c>
      <c r="AC106" s="6">
        <f t="shared" si="3"/>
        <v>66417906803.400002</v>
      </c>
    </row>
    <row r="107" spans="1:29" ht="67.5">
      <c r="A107" s="3" t="s">
        <v>33</v>
      </c>
      <c r="B107" s="4" t="s">
        <v>34</v>
      </c>
      <c r="C107" s="5" t="s">
        <v>254</v>
      </c>
      <c r="D107" s="3" t="s">
        <v>86</v>
      </c>
      <c r="E107" s="3" t="s">
        <v>87</v>
      </c>
      <c r="F107" s="3" t="s">
        <v>88</v>
      </c>
      <c r="G107" s="3" t="s">
        <v>255</v>
      </c>
      <c r="H107" s="3"/>
      <c r="I107" s="3"/>
      <c r="J107" s="3"/>
      <c r="K107" s="3"/>
      <c r="L107" s="3"/>
      <c r="M107" s="3" t="s">
        <v>50</v>
      </c>
      <c r="N107" s="3" t="s">
        <v>51</v>
      </c>
      <c r="O107" s="3" t="s">
        <v>40</v>
      </c>
      <c r="P107" s="4" t="s">
        <v>256</v>
      </c>
      <c r="Q107" s="6">
        <v>5000000000</v>
      </c>
      <c r="R107" s="6">
        <v>0</v>
      </c>
      <c r="S107" s="6">
        <v>0</v>
      </c>
      <c r="T107" s="6">
        <v>5000000000</v>
      </c>
      <c r="U107" s="6">
        <v>0</v>
      </c>
      <c r="V107" s="6">
        <v>5000000000</v>
      </c>
      <c r="W107" s="6">
        <v>0</v>
      </c>
      <c r="X107" s="6">
        <v>5000000000</v>
      </c>
      <c r="Y107" s="6">
        <v>0</v>
      </c>
      <c r="Z107" s="6">
        <v>0</v>
      </c>
      <c r="AA107" s="6">
        <v>0</v>
      </c>
      <c r="AB107" s="6">
        <f t="shared" si="2"/>
        <v>0</v>
      </c>
      <c r="AC107" s="6">
        <f t="shared" si="3"/>
        <v>5000000000</v>
      </c>
    </row>
    <row r="108" spans="1:29" ht="45">
      <c r="A108" s="3" t="s">
        <v>33</v>
      </c>
      <c r="B108" s="4" t="s">
        <v>34</v>
      </c>
      <c r="C108" s="5" t="s">
        <v>257</v>
      </c>
      <c r="D108" s="3" t="s">
        <v>86</v>
      </c>
      <c r="E108" s="3" t="s">
        <v>87</v>
      </c>
      <c r="F108" s="3" t="s">
        <v>88</v>
      </c>
      <c r="G108" s="3" t="s">
        <v>258</v>
      </c>
      <c r="H108" s="3"/>
      <c r="I108" s="3"/>
      <c r="J108" s="3"/>
      <c r="K108" s="3"/>
      <c r="L108" s="3"/>
      <c r="M108" s="3" t="s">
        <v>38</v>
      </c>
      <c r="N108" s="3" t="s">
        <v>70</v>
      </c>
      <c r="O108" s="3" t="s">
        <v>40</v>
      </c>
      <c r="P108" s="4" t="s">
        <v>259</v>
      </c>
      <c r="Q108" s="6">
        <v>1000000000</v>
      </c>
      <c r="R108" s="6">
        <v>0</v>
      </c>
      <c r="S108" s="6">
        <v>0</v>
      </c>
      <c r="T108" s="6">
        <v>1000000000</v>
      </c>
      <c r="U108" s="6">
        <v>0</v>
      </c>
      <c r="V108" s="6">
        <v>1000000000</v>
      </c>
      <c r="W108" s="6">
        <v>0</v>
      </c>
      <c r="X108" s="6">
        <v>1000000000</v>
      </c>
      <c r="Y108" s="6">
        <v>0</v>
      </c>
      <c r="Z108" s="6">
        <v>0</v>
      </c>
      <c r="AA108" s="6">
        <v>0</v>
      </c>
      <c r="AB108" s="6">
        <f t="shared" si="2"/>
        <v>0</v>
      </c>
      <c r="AC108" s="6">
        <f t="shared" si="3"/>
        <v>1000000000</v>
      </c>
    </row>
    <row r="109" spans="1:29" ht="112.5">
      <c r="A109" s="3" t="s">
        <v>33</v>
      </c>
      <c r="B109" s="4" t="s">
        <v>34</v>
      </c>
      <c r="C109" s="5" t="s">
        <v>260</v>
      </c>
      <c r="D109" s="3" t="s">
        <v>86</v>
      </c>
      <c r="E109" s="3" t="s">
        <v>87</v>
      </c>
      <c r="F109" s="3" t="s">
        <v>88</v>
      </c>
      <c r="G109" s="3" t="s">
        <v>261</v>
      </c>
      <c r="H109" s="3"/>
      <c r="I109" s="3"/>
      <c r="J109" s="3"/>
      <c r="K109" s="3"/>
      <c r="L109" s="3"/>
      <c r="M109" s="3" t="s">
        <v>38</v>
      </c>
      <c r="N109" s="3" t="s">
        <v>70</v>
      </c>
      <c r="O109" s="3" t="s">
        <v>40</v>
      </c>
      <c r="P109" s="4" t="s">
        <v>262</v>
      </c>
      <c r="Q109" s="6">
        <v>41800000000</v>
      </c>
      <c r="R109" s="6">
        <v>0</v>
      </c>
      <c r="S109" s="6">
        <v>0</v>
      </c>
      <c r="T109" s="6">
        <v>41800000000</v>
      </c>
      <c r="U109" s="6">
        <v>0</v>
      </c>
      <c r="V109" s="6">
        <v>41086095888</v>
      </c>
      <c r="W109" s="6">
        <v>713904112</v>
      </c>
      <c r="X109" s="6">
        <v>40892341347</v>
      </c>
      <c r="Y109" s="6">
        <v>10560456634.23</v>
      </c>
      <c r="Z109" s="6">
        <v>10560456634.23</v>
      </c>
      <c r="AA109" s="6">
        <v>10560456634.23</v>
      </c>
      <c r="AB109" s="6">
        <f t="shared" si="2"/>
        <v>907658653</v>
      </c>
      <c r="AC109" s="6">
        <f t="shared" si="3"/>
        <v>31239543365.77</v>
      </c>
    </row>
    <row r="110" spans="1:29" ht="112.5">
      <c r="A110" s="3" t="s">
        <v>33</v>
      </c>
      <c r="B110" s="4" t="s">
        <v>34</v>
      </c>
      <c r="C110" s="5" t="s">
        <v>260</v>
      </c>
      <c r="D110" s="3" t="s">
        <v>86</v>
      </c>
      <c r="E110" s="3" t="s">
        <v>87</v>
      </c>
      <c r="F110" s="3" t="s">
        <v>88</v>
      </c>
      <c r="G110" s="3" t="s">
        <v>261</v>
      </c>
      <c r="H110" s="3"/>
      <c r="I110" s="3"/>
      <c r="J110" s="3"/>
      <c r="K110" s="3"/>
      <c r="L110" s="3"/>
      <c r="M110" s="3" t="s">
        <v>50</v>
      </c>
      <c r="N110" s="3" t="s">
        <v>51</v>
      </c>
      <c r="O110" s="3" t="s">
        <v>40</v>
      </c>
      <c r="P110" s="4" t="s">
        <v>262</v>
      </c>
      <c r="Q110" s="6">
        <v>5000000000</v>
      </c>
      <c r="R110" s="6">
        <v>0</v>
      </c>
      <c r="S110" s="6">
        <v>0</v>
      </c>
      <c r="T110" s="6">
        <v>5000000000</v>
      </c>
      <c r="U110" s="6">
        <v>0</v>
      </c>
      <c r="V110" s="6">
        <v>5000000000</v>
      </c>
      <c r="W110" s="6">
        <v>0</v>
      </c>
      <c r="X110" s="6">
        <v>76000000</v>
      </c>
      <c r="Y110" s="6">
        <v>0</v>
      </c>
      <c r="Z110" s="6">
        <v>0</v>
      </c>
      <c r="AA110" s="6">
        <v>0</v>
      </c>
      <c r="AB110" s="6">
        <f t="shared" si="2"/>
        <v>4924000000</v>
      </c>
      <c r="AC110" s="6">
        <f t="shared" si="3"/>
        <v>5000000000</v>
      </c>
    </row>
    <row r="111" spans="1:29" ht="56.25">
      <c r="A111" s="3" t="s">
        <v>33</v>
      </c>
      <c r="B111" s="4" t="s">
        <v>34</v>
      </c>
      <c r="C111" s="5" t="s">
        <v>263</v>
      </c>
      <c r="D111" s="3" t="s">
        <v>86</v>
      </c>
      <c r="E111" s="3" t="s">
        <v>87</v>
      </c>
      <c r="F111" s="3" t="s">
        <v>88</v>
      </c>
      <c r="G111" s="3" t="s">
        <v>264</v>
      </c>
      <c r="H111" s="3"/>
      <c r="I111" s="3"/>
      <c r="J111" s="3"/>
      <c r="K111" s="3"/>
      <c r="L111" s="3"/>
      <c r="M111" s="3" t="s">
        <v>50</v>
      </c>
      <c r="N111" s="3" t="s">
        <v>51</v>
      </c>
      <c r="O111" s="3" t="s">
        <v>40</v>
      </c>
      <c r="P111" s="4" t="s">
        <v>265</v>
      </c>
      <c r="Q111" s="6">
        <v>1000000000</v>
      </c>
      <c r="R111" s="6">
        <v>0</v>
      </c>
      <c r="S111" s="6">
        <v>0</v>
      </c>
      <c r="T111" s="6">
        <v>1000000000</v>
      </c>
      <c r="U111" s="6">
        <v>0</v>
      </c>
      <c r="V111" s="6">
        <v>1000000000</v>
      </c>
      <c r="W111" s="6">
        <v>0</v>
      </c>
      <c r="X111" s="6">
        <v>76095626</v>
      </c>
      <c r="Y111" s="6">
        <v>15963256</v>
      </c>
      <c r="Z111" s="6">
        <v>15963256</v>
      </c>
      <c r="AA111" s="6">
        <v>15963256</v>
      </c>
      <c r="AB111" s="6">
        <f t="shared" si="2"/>
        <v>923904374</v>
      </c>
      <c r="AC111" s="6">
        <f t="shared" si="3"/>
        <v>984036744</v>
      </c>
    </row>
    <row r="112" spans="1:29" ht="56.25">
      <c r="A112" s="3" t="s">
        <v>33</v>
      </c>
      <c r="B112" s="4" t="s">
        <v>34</v>
      </c>
      <c r="C112" s="5" t="s">
        <v>266</v>
      </c>
      <c r="D112" s="3" t="s">
        <v>86</v>
      </c>
      <c r="E112" s="3" t="s">
        <v>87</v>
      </c>
      <c r="F112" s="3" t="s">
        <v>88</v>
      </c>
      <c r="G112" s="3" t="s">
        <v>267</v>
      </c>
      <c r="H112" s="3"/>
      <c r="I112" s="3"/>
      <c r="J112" s="3"/>
      <c r="K112" s="3"/>
      <c r="L112" s="3"/>
      <c r="M112" s="3" t="s">
        <v>38</v>
      </c>
      <c r="N112" s="3" t="s">
        <v>70</v>
      </c>
      <c r="O112" s="3" t="s">
        <v>40</v>
      </c>
      <c r="P112" s="4" t="s">
        <v>268</v>
      </c>
      <c r="Q112" s="6">
        <v>4800000000</v>
      </c>
      <c r="R112" s="6">
        <v>0</v>
      </c>
      <c r="S112" s="6">
        <v>0</v>
      </c>
      <c r="T112" s="6">
        <v>4800000000</v>
      </c>
      <c r="U112" s="6">
        <v>0</v>
      </c>
      <c r="V112" s="6">
        <v>4800000000</v>
      </c>
      <c r="W112" s="6">
        <v>0</v>
      </c>
      <c r="X112" s="6">
        <v>4800000000</v>
      </c>
      <c r="Y112" s="6">
        <v>4300000000</v>
      </c>
      <c r="Z112" s="6">
        <v>4300000000</v>
      </c>
      <c r="AA112" s="6">
        <v>4300000000</v>
      </c>
      <c r="AB112" s="6">
        <f t="shared" si="2"/>
        <v>0</v>
      </c>
      <c r="AC112" s="6">
        <f t="shared" si="3"/>
        <v>500000000</v>
      </c>
    </row>
    <row r="113" spans="1:29" ht="56.25">
      <c r="A113" s="3" t="s">
        <v>33</v>
      </c>
      <c r="B113" s="4" t="s">
        <v>34</v>
      </c>
      <c r="C113" s="5" t="s">
        <v>266</v>
      </c>
      <c r="D113" s="3" t="s">
        <v>86</v>
      </c>
      <c r="E113" s="3" t="s">
        <v>87</v>
      </c>
      <c r="F113" s="3" t="s">
        <v>88</v>
      </c>
      <c r="G113" s="3" t="s">
        <v>267</v>
      </c>
      <c r="H113" s="3"/>
      <c r="I113" s="3"/>
      <c r="J113" s="3"/>
      <c r="K113" s="3"/>
      <c r="L113" s="3"/>
      <c r="M113" s="3" t="s">
        <v>50</v>
      </c>
      <c r="N113" s="3" t="s">
        <v>51</v>
      </c>
      <c r="O113" s="3" t="s">
        <v>40</v>
      </c>
      <c r="P113" s="4" t="s">
        <v>268</v>
      </c>
      <c r="Q113" s="6">
        <v>1000000000</v>
      </c>
      <c r="R113" s="6">
        <v>0</v>
      </c>
      <c r="S113" s="6">
        <v>0</v>
      </c>
      <c r="T113" s="6">
        <v>1000000000</v>
      </c>
      <c r="U113" s="6">
        <v>0</v>
      </c>
      <c r="V113" s="6">
        <v>0</v>
      </c>
      <c r="W113" s="6">
        <v>1000000000</v>
      </c>
      <c r="X113" s="6">
        <v>0</v>
      </c>
      <c r="Y113" s="6">
        <v>0</v>
      </c>
      <c r="Z113" s="6">
        <v>0</v>
      </c>
      <c r="AA113" s="6">
        <v>0</v>
      </c>
      <c r="AB113" s="6">
        <f t="shared" si="2"/>
        <v>1000000000</v>
      </c>
      <c r="AC113" s="6">
        <f t="shared" si="3"/>
        <v>1000000000</v>
      </c>
    </row>
    <row r="114" spans="1:29" ht="67.5">
      <c r="A114" s="3" t="s">
        <v>33</v>
      </c>
      <c r="B114" s="4" t="s">
        <v>34</v>
      </c>
      <c r="C114" s="5" t="s">
        <v>269</v>
      </c>
      <c r="D114" s="3" t="s">
        <v>86</v>
      </c>
      <c r="E114" s="3" t="s">
        <v>87</v>
      </c>
      <c r="F114" s="3" t="s">
        <v>88</v>
      </c>
      <c r="G114" s="3" t="s">
        <v>270</v>
      </c>
      <c r="H114" s="3"/>
      <c r="I114" s="3"/>
      <c r="J114" s="3"/>
      <c r="K114" s="3"/>
      <c r="L114" s="3"/>
      <c r="M114" s="3" t="s">
        <v>38</v>
      </c>
      <c r="N114" s="3" t="s">
        <v>70</v>
      </c>
      <c r="O114" s="3" t="s">
        <v>40</v>
      </c>
      <c r="P114" s="4" t="s">
        <v>271</v>
      </c>
      <c r="Q114" s="6">
        <v>5000000000</v>
      </c>
      <c r="R114" s="6">
        <v>0</v>
      </c>
      <c r="S114" s="6">
        <v>0</v>
      </c>
      <c r="T114" s="6">
        <v>5000000000</v>
      </c>
      <c r="U114" s="6">
        <v>0</v>
      </c>
      <c r="V114" s="6">
        <v>5000000000</v>
      </c>
      <c r="W114" s="6">
        <v>0</v>
      </c>
      <c r="X114" s="6">
        <v>5000000000</v>
      </c>
      <c r="Y114" s="6">
        <v>1619569856</v>
      </c>
      <c r="Z114" s="6">
        <v>1619569856</v>
      </c>
      <c r="AA114" s="6">
        <v>1619569856</v>
      </c>
      <c r="AB114" s="6">
        <f t="shared" si="2"/>
        <v>0</v>
      </c>
      <c r="AC114" s="6">
        <f t="shared" si="3"/>
        <v>3380430144</v>
      </c>
    </row>
    <row r="115" spans="1:29" ht="67.5">
      <c r="A115" s="3" t="s">
        <v>33</v>
      </c>
      <c r="B115" s="4" t="s">
        <v>34</v>
      </c>
      <c r="C115" s="5" t="s">
        <v>269</v>
      </c>
      <c r="D115" s="3" t="s">
        <v>86</v>
      </c>
      <c r="E115" s="3" t="s">
        <v>87</v>
      </c>
      <c r="F115" s="3" t="s">
        <v>88</v>
      </c>
      <c r="G115" s="3" t="s">
        <v>270</v>
      </c>
      <c r="H115" s="3"/>
      <c r="I115" s="3"/>
      <c r="J115" s="3"/>
      <c r="K115" s="3"/>
      <c r="L115" s="3"/>
      <c r="M115" s="3" t="s">
        <v>50</v>
      </c>
      <c r="N115" s="3" t="s">
        <v>51</v>
      </c>
      <c r="O115" s="3" t="s">
        <v>40</v>
      </c>
      <c r="P115" s="4" t="s">
        <v>271</v>
      </c>
      <c r="Q115" s="6">
        <v>500000000</v>
      </c>
      <c r="R115" s="6">
        <v>0</v>
      </c>
      <c r="S115" s="6">
        <v>0</v>
      </c>
      <c r="T115" s="6">
        <v>500000000</v>
      </c>
      <c r="U115" s="6">
        <v>0</v>
      </c>
      <c r="V115" s="6">
        <v>500000000</v>
      </c>
      <c r="W115" s="6">
        <v>0</v>
      </c>
      <c r="X115" s="6">
        <v>0</v>
      </c>
      <c r="Y115" s="6">
        <v>0</v>
      </c>
      <c r="Z115" s="6">
        <v>0</v>
      </c>
      <c r="AA115" s="6">
        <v>0</v>
      </c>
      <c r="AB115" s="6">
        <f t="shared" si="2"/>
        <v>500000000</v>
      </c>
      <c r="AC115" s="6">
        <f t="shared" si="3"/>
        <v>500000000</v>
      </c>
    </row>
    <row r="116" spans="1:29" ht="56.25">
      <c r="A116" s="3" t="s">
        <v>33</v>
      </c>
      <c r="B116" s="4" t="s">
        <v>34</v>
      </c>
      <c r="C116" s="5" t="s">
        <v>272</v>
      </c>
      <c r="D116" s="3" t="s">
        <v>86</v>
      </c>
      <c r="E116" s="3" t="s">
        <v>87</v>
      </c>
      <c r="F116" s="3" t="s">
        <v>88</v>
      </c>
      <c r="G116" s="3" t="s">
        <v>273</v>
      </c>
      <c r="H116" s="3"/>
      <c r="I116" s="3"/>
      <c r="J116" s="3"/>
      <c r="K116" s="3"/>
      <c r="L116" s="3"/>
      <c r="M116" s="3" t="s">
        <v>50</v>
      </c>
      <c r="N116" s="3" t="s">
        <v>51</v>
      </c>
      <c r="O116" s="3" t="s">
        <v>40</v>
      </c>
      <c r="P116" s="4" t="s">
        <v>274</v>
      </c>
      <c r="Q116" s="6">
        <v>500000000</v>
      </c>
      <c r="R116" s="6">
        <v>0</v>
      </c>
      <c r="S116" s="6">
        <v>0</v>
      </c>
      <c r="T116" s="6">
        <v>500000000</v>
      </c>
      <c r="U116" s="6">
        <v>0</v>
      </c>
      <c r="V116" s="6">
        <v>499454243</v>
      </c>
      <c r="W116" s="6">
        <v>545757</v>
      </c>
      <c r="X116" s="6">
        <v>0</v>
      </c>
      <c r="Y116" s="6">
        <v>0</v>
      </c>
      <c r="Z116" s="6">
        <v>0</v>
      </c>
      <c r="AA116" s="6">
        <v>0</v>
      </c>
      <c r="AB116" s="6">
        <f t="shared" si="2"/>
        <v>500000000</v>
      </c>
      <c r="AC116" s="6">
        <f t="shared" si="3"/>
        <v>500000000</v>
      </c>
    </row>
    <row r="117" spans="1:29" ht="67.5">
      <c r="A117" s="3" t="s">
        <v>33</v>
      </c>
      <c r="B117" s="4" t="s">
        <v>34</v>
      </c>
      <c r="C117" s="5" t="s">
        <v>275</v>
      </c>
      <c r="D117" s="3" t="s">
        <v>86</v>
      </c>
      <c r="E117" s="3" t="s">
        <v>87</v>
      </c>
      <c r="F117" s="3" t="s">
        <v>88</v>
      </c>
      <c r="G117" s="3" t="s">
        <v>276</v>
      </c>
      <c r="H117" s="3"/>
      <c r="I117" s="3"/>
      <c r="J117" s="3"/>
      <c r="K117" s="3"/>
      <c r="L117" s="3"/>
      <c r="M117" s="3" t="s">
        <v>38</v>
      </c>
      <c r="N117" s="3" t="s">
        <v>70</v>
      </c>
      <c r="O117" s="3" t="s">
        <v>40</v>
      </c>
      <c r="P117" s="4" t="s">
        <v>277</v>
      </c>
      <c r="Q117" s="6">
        <v>9000000000</v>
      </c>
      <c r="R117" s="6">
        <v>0</v>
      </c>
      <c r="S117" s="6">
        <v>0</v>
      </c>
      <c r="T117" s="6">
        <v>9000000000</v>
      </c>
      <c r="U117" s="6">
        <v>0</v>
      </c>
      <c r="V117" s="6">
        <v>9000000000</v>
      </c>
      <c r="W117" s="6">
        <v>0</v>
      </c>
      <c r="X117" s="6">
        <v>9000000000</v>
      </c>
      <c r="Y117" s="6">
        <v>7500000000</v>
      </c>
      <c r="Z117" s="6">
        <v>7500000000</v>
      </c>
      <c r="AA117" s="6">
        <v>7500000000</v>
      </c>
      <c r="AB117" s="6">
        <f t="shared" si="2"/>
        <v>0</v>
      </c>
      <c r="AC117" s="6">
        <f t="shared" si="3"/>
        <v>1500000000</v>
      </c>
    </row>
    <row r="118" spans="1:29" ht="67.5">
      <c r="A118" s="3" t="s">
        <v>33</v>
      </c>
      <c r="B118" s="4" t="s">
        <v>34</v>
      </c>
      <c r="C118" s="5" t="s">
        <v>278</v>
      </c>
      <c r="D118" s="3" t="s">
        <v>86</v>
      </c>
      <c r="E118" s="3" t="s">
        <v>87</v>
      </c>
      <c r="F118" s="3" t="s">
        <v>88</v>
      </c>
      <c r="G118" s="3" t="s">
        <v>279</v>
      </c>
      <c r="H118" s="3"/>
      <c r="I118" s="3"/>
      <c r="J118" s="3"/>
      <c r="K118" s="3"/>
      <c r="L118" s="3"/>
      <c r="M118" s="3" t="s">
        <v>50</v>
      </c>
      <c r="N118" s="3" t="s">
        <v>51</v>
      </c>
      <c r="O118" s="3" t="s">
        <v>40</v>
      </c>
      <c r="P118" s="4" t="s">
        <v>280</v>
      </c>
      <c r="Q118" s="6">
        <v>53999826686</v>
      </c>
      <c r="R118" s="6">
        <v>0</v>
      </c>
      <c r="S118" s="6">
        <v>0</v>
      </c>
      <c r="T118" s="6">
        <v>53999826686</v>
      </c>
      <c r="U118" s="6">
        <v>0</v>
      </c>
      <c r="V118" s="6">
        <v>53992640109</v>
      </c>
      <c r="W118" s="6">
        <v>7186577</v>
      </c>
      <c r="X118" s="6">
        <v>53981610109</v>
      </c>
      <c r="Y118" s="6">
        <v>12747175680.82</v>
      </c>
      <c r="Z118" s="6">
        <v>12553684226.889999</v>
      </c>
      <c r="AA118" s="6">
        <v>12553684226.889999</v>
      </c>
      <c r="AB118" s="6">
        <f t="shared" si="2"/>
        <v>18216577</v>
      </c>
      <c r="AC118" s="6">
        <f t="shared" si="3"/>
        <v>41252651005.18</v>
      </c>
    </row>
    <row r="119" spans="1:29" ht="45">
      <c r="A119" s="3" t="s">
        <v>33</v>
      </c>
      <c r="B119" s="4" t="s">
        <v>34</v>
      </c>
      <c r="C119" s="5" t="s">
        <v>281</v>
      </c>
      <c r="D119" s="3" t="s">
        <v>86</v>
      </c>
      <c r="E119" s="3" t="s">
        <v>87</v>
      </c>
      <c r="F119" s="3" t="s">
        <v>88</v>
      </c>
      <c r="G119" s="3" t="s">
        <v>282</v>
      </c>
      <c r="H119" s="3" t="s">
        <v>1</v>
      </c>
      <c r="I119" s="3" t="s">
        <v>1</v>
      </c>
      <c r="J119" s="3" t="s">
        <v>1</v>
      </c>
      <c r="K119" s="3" t="s">
        <v>1</v>
      </c>
      <c r="L119" s="3" t="s">
        <v>1</v>
      </c>
      <c r="M119" s="3" t="s">
        <v>38</v>
      </c>
      <c r="N119" s="3" t="s">
        <v>70</v>
      </c>
      <c r="O119" s="3" t="s">
        <v>40</v>
      </c>
      <c r="P119" s="4" t="s">
        <v>283</v>
      </c>
      <c r="Q119" s="6">
        <v>10000000000</v>
      </c>
      <c r="R119" s="6">
        <v>0</v>
      </c>
      <c r="S119" s="6">
        <v>0</v>
      </c>
      <c r="T119" s="6">
        <v>10000000000</v>
      </c>
      <c r="U119" s="6">
        <v>0</v>
      </c>
      <c r="V119" s="6">
        <v>9727998383.9400005</v>
      </c>
      <c r="W119" s="6">
        <v>272001616.06</v>
      </c>
      <c r="X119" s="6">
        <v>6902386201.9399996</v>
      </c>
      <c r="Y119" s="6">
        <v>3524584023.1799998</v>
      </c>
      <c r="Z119" s="6">
        <v>3524584023.1799998</v>
      </c>
      <c r="AA119" s="6">
        <v>3524584023.1799998</v>
      </c>
      <c r="AB119" s="6">
        <f t="shared" si="2"/>
        <v>3097613798.0600004</v>
      </c>
      <c r="AC119" s="6">
        <f t="shared" si="3"/>
        <v>6475415976.8199997</v>
      </c>
    </row>
    <row r="120" spans="1:29" ht="45">
      <c r="A120" s="3" t="s">
        <v>33</v>
      </c>
      <c r="B120" s="4" t="s">
        <v>34</v>
      </c>
      <c r="C120" s="5" t="s">
        <v>281</v>
      </c>
      <c r="D120" s="3" t="s">
        <v>86</v>
      </c>
      <c r="E120" s="3" t="s">
        <v>87</v>
      </c>
      <c r="F120" s="3" t="s">
        <v>88</v>
      </c>
      <c r="G120" s="3" t="s">
        <v>282</v>
      </c>
      <c r="H120" s="3" t="s">
        <v>1</v>
      </c>
      <c r="I120" s="3" t="s">
        <v>1</v>
      </c>
      <c r="J120" s="3" t="s">
        <v>1</v>
      </c>
      <c r="K120" s="3" t="s">
        <v>1</v>
      </c>
      <c r="L120" s="3" t="s">
        <v>1</v>
      </c>
      <c r="M120" s="3" t="s">
        <v>38</v>
      </c>
      <c r="N120" s="3" t="s">
        <v>90</v>
      </c>
      <c r="O120" s="3" t="s">
        <v>40</v>
      </c>
      <c r="P120" s="4" t="s">
        <v>283</v>
      </c>
      <c r="Q120" s="6">
        <v>0</v>
      </c>
      <c r="R120" s="6">
        <v>66706000000</v>
      </c>
      <c r="S120" s="6">
        <v>0</v>
      </c>
      <c r="T120" s="6">
        <v>66706000000</v>
      </c>
      <c r="U120" s="6">
        <v>0</v>
      </c>
      <c r="V120" s="6">
        <v>65186954309</v>
      </c>
      <c r="W120" s="6">
        <v>1519045691</v>
      </c>
      <c r="X120" s="6">
        <v>60774375993</v>
      </c>
      <c r="Y120" s="6">
        <v>0</v>
      </c>
      <c r="Z120" s="6">
        <v>0</v>
      </c>
      <c r="AA120" s="6">
        <v>0</v>
      </c>
      <c r="AB120" s="6">
        <f t="shared" si="2"/>
        <v>5931624007</v>
      </c>
      <c r="AC120" s="6">
        <f t="shared" si="3"/>
        <v>66706000000</v>
      </c>
    </row>
    <row r="121" spans="1:29" ht="56.25">
      <c r="A121" s="3" t="s">
        <v>33</v>
      </c>
      <c r="B121" s="4" t="s">
        <v>34</v>
      </c>
      <c r="C121" s="5" t="s">
        <v>284</v>
      </c>
      <c r="D121" s="3" t="s">
        <v>86</v>
      </c>
      <c r="E121" s="3" t="s">
        <v>87</v>
      </c>
      <c r="F121" s="3" t="s">
        <v>88</v>
      </c>
      <c r="G121" s="3" t="s">
        <v>285</v>
      </c>
      <c r="H121" s="3"/>
      <c r="I121" s="3"/>
      <c r="J121" s="3"/>
      <c r="K121" s="3"/>
      <c r="L121" s="3"/>
      <c r="M121" s="3" t="s">
        <v>50</v>
      </c>
      <c r="N121" s="3" t="s">
        <v>51</v>
      </c>
      <c r="O121" s="3" t="s">
        <v>40</v>
      </c>
      <c r="P121" s="4" t="s">
        <v>286</v>
      </c>
      <c r="Q121" s="6">
        <v>10000000000</v>
      </c>
      <c r="R121" s="6">
        <v>0</v>
      </c>
      <c r="S121" s="6">
        <v>0</v>
      </c>
      <c r="T121" s="6">
        <v>10000000000</v>
      </c>
      <c r="U121" s="6">
        <v>0</v>
      </c>
      <c r="V121" s="6">
        <v>10000000000</v>
      </c>
      <c r="W121" s="6">
        <v>0</v>
      </c>
      <c r="X121" s="6">
        <v>0</v>
      </c>
      <c r="Y121" s="6">
        <v>0</v>
      </c>
      <c r="Z121" s="6">
        <v>0</v>
      </c>
      <c r="AA121" s="6">
        <v>0</v>
      </c>
      <c r="AB121" s="6">
        <f t="shared" si="2"/>
        <v>10000000000</v>
      </c>
      <c r="AC121" s="6">
        <f t="shared" si="3"/>
        <v>10000000000</v>
      </c>
    </row>
    <row r="122" spans="1:29" ht="56.25">
      <c r="A122" s="3" t="s">
        <v>33</v>
      </c>
      <c r="B122" s="4" t="s">
        <v>34</v>
      </c>
      <c r="C122" s="5" t="s">
        <v>287</v>
      </c>
      <c r="D122" s="3" t="s">
        <v>86</v>
      </c>
      <c r="E122" s="3" t="s">
        <v>87</v>
      </c>
      <c r="F122" s="3" t="s">
        <v>88</v>
      </c>
      <c r="G122" s="3" t="s">
        <v>288</v>
      </c>
      <c r="H122" s="3"/>
      <c r="I122" s="3"/>
      <c r="J122" s="3"/>
      <c r="K122" s="3"/>
      <c r="L122" s="3"/>
      <c r="M122" s="3" t="s">
        <v>50</v>
      </c>
      <c r="N122" s="3" t="s">
        <v>51</v>
      </c>
      <c r="O122" s="3" t="s">
        <v>40</v>
      </c>
      <c r="P122" s="4" t="s">
        <v>289</v>
      </c>
      <c r="Q122" s="6">
        <v>2000000000</v>
      </c>
      <c r="R122" s="6">
        <v>0</v>
      </c>
      <c r="S122" s="6">
        <v>0</v>
      </c>
      <c r="T122" s="6">
        <v>2000000000</v>
      </c>
      <c r="U122" s="6">
        <v>0</v>
      </c>
      <c r="V122" s="6">
        <v>1100000000</v>
      </c>
      <c r="W122" s="6">
        <v>900000000</v>
      </c>
      <c r="X122" s="6">
        <v>0</v>
      </c>
      <c r="Y122" s="6">
        <v>0</v>
      </c>
      <c r="Z122" s="6">
        <v>0</v>
      </c>
      <c r="AA122" s="6">
        <v>0</v>
      </c>
      <c r="AB122" s="6">
        <f t="shared" si="2"/>
        <v>2000000000</v>
      </c>
      <c r="AC122" s="6">
        <f t="shared" si="3"/>
        <v>2000000000</v>
      </c>
    </row>
    <row r="123" spans="1:29" ht="78.75">
      <c r="A123" s="3" t="s">
        <v>33</v>
      </c>
      <c r="B123" s="4" t="s">
        <v>34</v>
      </c>
      <c r="C123" s="5" t="s">
        <v>290</v>
      </c>
      <c r="D123" s="3" t="s">
        <v>86</v>
      </c>
      <c r="E123" s="3" t="s">
        <v>87</v>
      </c>
      <c r="F123" s="3" t="s">
        <v>88</v>
      </c>
      <c r="G123" s="3" t="s">
        <v>291</v>
      </c>
      <c r="H123" s="3" t="s">
        <v>1</v>
      </c>
      <c r="I123" s="3" t="s">
        <v>1</v>
      </c>
      <c r="J123" s="3" t="s">
        <v>1</v>
      </c>
      <c r="K123" s="3" t="s">
        <v>1</v>
      </c>
      <c r="L123" s="3" t="s">
        <v>1</v>
      </c>
      <c r="M123" s="3" t="s">
        <v>38</v>
      </c>
      <c r="N123" s="3" t="s">
        <v>70</v>
      </c>
      <c r="O123" s="3" t="s">
        <v>40</v>
      </c>
      <c r="P123" s="4" t="s">
        <v>292</v>
      </c>
      <c r="Q123" s="6">
        <v>10000000000</v>
      </c>
      <c r="R123" s="6">
        <v>0</v>
      </c>
      <c r="S123" s="6">
        <v>0</v>
      </c>
      <c r="T123" s="6">
        <v>10000000000</v>
      </c>
      <c r="U123" s="6">
        <v>0</v>
      </c>
      <c r="V123" s="6">
        <v>10000000000</v>
      </c>
      <c r="W123" s="6">
        <v>0</v>
      </c>
      <c r="X123" s="6">
        <v>10000000000</v>
      </c>
      <c r="Y123" s="6">
        <v>5000000000</v>
      </c>
      <c r="Z123" s="6">
        <v>5000000000</v>
      </c>
      <c r="AA123" s="6">
        <v>5000000000</v>
      </c>
      <c r="AB123" s="6">
        <f t="shared" si="2"/>
        <v>0</v>
      </c>
      <c r="AC123" s="6">
        <f t="shared" si="3"/>
        <v>5000000000</v>
      </c>
    </row>
    <row r="124" spans="1:29" ht="45">
      <c r="A124" s="3" t="s">
        <v>33</v>
      </c>
      <c r="B124" s="4" t="s">
        <v>34</v>
      </c>
      <c r="C124" s="5" t="s">
        <v>293</v>
      </c>
      <c r="D124" s="3" t="s">
        <v>86</v>
      </c>
      <c r="E124" s="3" t="s">
        <v>294</v>
      </c>
      <c r="F124" s="3" t="s">
        <v>88</v>
      </c>
      <c r="G124" s="3" t="s">
        <v>70</v>
      </c>
      <c r="H124" s="3"/>
      <c r="I124" s="3"/>
      <c r="J124" s="3"/>
      <c r="K124" s="3"/>
      <c r="L124" s="3"/>
      <c r="M124" s="3" t="s">
        <v>38</v>
      </c>
      <c r="N124" s="3" t="s">
        <v>70</v>
      </c>
      <c r="O124" s="3" t="s">
        <v>40</v>
      </c>
      <c r="P124" s="4" t="s">
        <v>295</v>
      </c>
      <c r="Q124" s="6">
        <v>10000000000</v>
      </c>
      <c r="R124" s="6">
        <v>0</v>
      </c>
      <c r="S124" s="6">
        <v>0</v>
      </c>
      <c r="T124" s="6">
        <v>10000000000</v>
      </c>
      <c r="U124" s="6">
        <v>0</v>
      </c>
      <c r="V124" s="6">
        <v>9924206537</v>
      </c>
      <c r="W124" s="6">
        <v>75793463</v>
      </c>
      <c r="X124" s="6">
        <v>7518205437</v>
      </c>
      <c r="Y124" s="6">
        <v>7011005052.5</v>
      </c>
      <c r="Z124" s="6">
        <v>7011005052.5</v>
      </c>
      <c r="AA124" s="6">
        <v>7011005052.5</v>
      </c>
      <c r="AB124" s="6">
        <f t="shared" si="2"/>
        <v>2481794563</v>
      </c>
      <c r="AC124" s="6">
        <f t="shared" si="3"/>
        <v>2988994947.5</v>
      </c>
    </row>
    <row r="125" spans="1:29" ht="67.5">
      <c r="A125" s="3" t="s">
        <v>33</v>
      </c>
      <c r="B125" s="4" t="s">
        <v>34</v>
      </c>
      <c r="C125" s="5" t="s">
        <v>296</v>
      </c>
      <c r="D125" s="3" t="s">
        <v>86</v>
      </c>
      <c r="E125" s="3" t="s">
        <v>294</v>
      </c>
      <c r="F125" s="3" t="s">
        <v>88</v>
      </c>
      <c r="G125" s="3" t="s">
        <v>297</v>
      </c>
      <c r="H125" s="3" t="s">
        <v>1</v>
      </c>
      <c r="I125" s="3" t="s">
        <v>1</v>
      </c>
      <c r="J125" s="3" t="s">
        <v>1</v>
      </c>
      <c r="K125" s="3" t="s">
        <v>1</v>
      </c>
      <c r="L125" s="3" t="s">
        <v>1</v>
      </c>
      <c r="M125" s="3" t="s">
        <v>38</v>
      </c>
      <c r="N125" s="3" t="s">
        <v>70</v>
      </c>
      <c r="O125" s="3" t="s">
        <v>40</v>
      </c>
      <c r="P125" s="4" t="s">
        <v>298</v>
      </c>
      <c r="Q125" s="6">
        <v>986500000000</v>
      </c>
      <c r="R125" s="6">
        <v>0</v>
      </c>
      <c r="S125" s="6">
        <v>0</v>
      </c>
      <c r="T125" s="6">
        <v>986500000000</v>
      </c>
      <c r="U125" s="6">
        <v>0</v>
      </c>
      <c r="V125" s="6">
        <v>973120724486.53003</v>
      </c>
      <c r="W125" s="6">
        <v>13379275513.469999</v>
      </c>
      <c r="X125" s="6">
        <v>950642661432.89001</v>
      </c>
      <c r="Y125" s="6">
        <v>832633905004.47998</v>
      </c>
      <c r="Z125" s="6">
        <v>816652608459.55005</v>
      </c>
      <c r="AA125" s="6">
        <v>816581870654.41003</v>
      </c>
      <c r="AB125" s="6">
        <f t="shared" si="2"/>
        <v>35857338567.109985</v>
      </c>
      <c r="AC125" s="6">
        <f t="shared" si="3"/>
        <v>153866094995.52002</v>
      </c>
    </row>
    <row r="126" spans="1:29" ht="67.5">
      <c r="A126" s="3" t="s">
        <v>33</v>
      </c>
      <c r="B126" s="4" t="s">
        <v>34</v>
      </c>
      <c r="C126" s="5" t="s">
        <v>296</v>
      </c>
      <c r="D126" s="3" t="s">
        <v>86</v>
      </c>
      <c r="E126" s="3" t="s">
        <v>294</v>
      </c>
      <c r="F126" s="3" t="s">
        <v>88</v>
      </c>
      <c r="G126" s="3" t="s">
        <v>297</v>
      </c>
      <c r="H126" s="3" t="s">
        <v>1</v>
      </c>
      <c r="I126" s="3" t="s">
        <v>1</v>
      </c>
      <c r="J126" s="3" t="s">
        <v>1</v>
      </c>
      <c r="K126" s="3" t="s">
        <v>1</v>
      </c>
      <c r="L126" s="3" t="s">
        <v>1</v>
      </c>
      <c r="M126" s="3" t="s">
        <v>38</v>
      </c>
      <c r="N126" s="3" t="s">
        <v>90</v>
      </c>
      <c r="O126" s="3" t="s">
        <v>40</v>
      </c>
      <c r="P126" s="4" t="s">
        <v>298</v>
      </c>
      <c r="Q126" s="6">
        <v>30000000000</v>
      </c>
      <c r="R126" s="6">
        <v>0</v>
      </c>
      <c r="S126" s="6">
        <v>0</v>
      </c>
      <c r="T126" s="6">
        <v>30000000000</v>
      </c>
      <c r="U126" s="6">
        <v>0</v>
      </c>
      <c r="V126" s="6">
        <v>29354093464.049999</v>
      </c>
      <c r="W126" s="6">
        <v>645906535.95000005</v>
      </c>
      <c r="X126" s="6">
        <v>22327248178.049999</v>
      </c>
      <c r="Y126" s="6">
        <v>13938015941</v>
      </c>
      <c r="Z126" s="6">
        <v>9238015941</v>
      </c>
      <c r="AA126" s="6">
        <v>9238015941</v>
      </c>
      <c r="AB126" s="6">
        <f t="shared" si="2"/>
        <v>7672751821.9500008</v>
      </c>
      <c r="AC126" s="6">
        <f t="shared" si="3"/>
        <v>16061984059</v>
      </c>
    </row>
    <row r="127" spans="1:29" ht="67.5">
      <c r="A127" s="3" t="s">
        <v>33</v>
      </c>
      <c r="B127" s="4" t="s">
        <v>34</v>
      </c>
      <c r="C127" s="5" t="s">
        <v>296</v>
      </c>
      <c r="D127" s="3" t="s">
        <v>86</v>
      </c>
      <c r="E127" s="3" t="s">
        <v>294</v>
      </c>
      <c r="F127" s="3" t="s">
        <v>88</v>
      </c>
      <c r="G127" s="3" t="s">
        <v>297</v>
      </c>
      <c r="H127" s="3" t="s">
        <v>1</v>
      </c>
      <c r="I127" s="3" t="s">
        <v>1</v>
      </c>
      <c r="J127" s="3" t="s">
        <v>1</v>
      </c>
      <c r="K127" s="3" t="s">
        <v>1</v>
      </c>
      <c r="L127" s="3" t="s">
        <v>1</v>
      </c>
      <c r="M127" s="3" t="s">
        <v>50</v>
      </c>
      <c r="N127" s="3" t="s">
        <v>51</v>
      </c>
      <c r="O127" s="3" t="s">
        <v>40</v>
      </c>
      <c r="P127" s="4" t="s">
        <v>298</v>
      </c>
      <c r="Q127" s="6">
        <v>70000000000</v>
      </c>
      <c r="R127" s="6">
        <v>0</v>
      </c>
      <c r="S127" s="6">
        <v>0</v>
      </c>
      <c r="T127" s="6">
        <v>70000000000</v>
      </c>
      <c r="U127" s="6">
        <v>0</v>
      </c>
      <c r="V127" s="6">
        <v>68333490403</v>
      </c>
      <c r="W127" s="6">
        <v>1666509597</v>
      </c>
      <c r="X127" s="6">
        <v>66911725673</v>
      </c>
      <c r="Y127" s="6">
        <v>52450000000</v>
      </c>
      <c r="Z127" s="6">
        <v>32450000000</v>
      </c>
      <c r="AA127" s="6">
        <v>32450000000</v>
      </c>
      <c r="AB127" s="6">
        <f t="shared" si="2"/>
        <v>3088274327</v>
      </c>
      <c r="AC127" s="6">
        <f t="shared" si="3"/>
        <v>17550000000</v>
      </c>
    </row>
    <row r="128" spans="1:29" ht="67.5">
      <c r="A128" s="3" t="s">
        <v>33</v>
      </c>
      <c r="B128" s="4" t="s">
        <v>34</v>
      </c>
      <c r="C128" s="5" t="s">
        <v>299</v>
      </c>
      <c r="D128" s="3" t="s">
        <v>86</v>
      </c>
      <c r="E128" s="3" t="s">
        <v>294</v>
      </c>
      <c r="F128" s="3" t="s">
        <v>88</v>
      </c>
      <c r="G128" s="3" t="s">
        <v>90</v>
      </c>
      <c r="H128" s="3"/>
      <c r="I128" s="3"/>
      <c r="J128" s="3"/>
      <c r="K128" s="3"/>
      <c r="L128" s="3"/>
      <c r="M128" s="3" t="s">
        <v>38</v>
      </c>
      <c r="N128" s="3" t="s">
        <v>70</v>
      </c>
      <c r="O128" s="3" t="s">
        <v>40</v>
      </c>
      <c r="P128" s="4" t="s">
        <v>300</v>
      </c>
      <c r="Q128" s="6">
        <v>396728000000</v>
      </c>
      <c r="R128" s="6">
        <v>0</v>
      </c>
      <c r="S128" s="6">
        <v>0</v>
      </c>
      <c r="T128" s="6">
        <v>396728000000</v>
      </c>
      <c r="U128" s="6">
        <v>0</v>
      </c>
      <c r="V128" s="6">
        <v>342560424229.78998</v>
      </c>
      <c r="W128" s="6">
        <v>54167575770.209999</v>
      </c>
      <c r="X128" s="6">
        <v>313841992365</v>
      </c>
      <c r="Y128" s="6">
        <v>190306836568.97</v>
      </c>
      <c r="Z128" s="6">
        <v>188530482772.91</v>
      </c>
      <c r="AA128" s="6">
        <v>188493761024.91</v>
      </c>
      <c r="AB128" s="6">
        <f t="shared" si="2"/>
        <v>82886007635</v>
      </c>
      <c r="AC128" s="6">
        <f t="shared" si="3"/>
        <v>206421163431.03</v>
      </c>
    </row>
    <row r="129" spans="1:29" ht="67.5">
      <c r="A129" s="3" t="s">
        <v>33</v>
      </c>
      <c r="B129" s="4" t="s">
        <v>34</v>
      </c>
      <c r="C129" s="5" t="s">
        <v>299</v>
      </c>
      <c r="D129" s="3" t="s">
        <v>86</v>
      </c>
      <c r="E129" s="3" t="s">
        <v>294</v>
      </c>
      <c r="F129" s="3" t="s">
        <v>88</v>
      </c>
      <c r="G129" s="3" t="s">
        <v>90</v>
      </c>
      <c r="H129" s="3"/>
      <c r="I129" s="3"/>
      <c r="J129" s="3"/>
      <c r="K129" s="3"/>
      <c r="L129" s="3"/>
      <c r="M129" s="3" t="s">
        <v>50</v>
      </c>
      <c r="N129" s="3" t="s">
        <v>51</v>
      </c>
      <c r="O129" s="3" t="s">
        <v>40</v>
      </c>
      <c r="P129" s="4" t="s">
        <v>300</v>
      </c>
      <c r="Q129" s="6">
        <v>10000000000</v>
      </c>
      <c r="R129" s="6">
        <v>0</v>
      </c>
      <c r="S129" s="6">
        <v>0</v>
      </c>
      <c r="T129" s="6">
        <v>10000000000</v>
      </c>
      <c r="U129" s="6">
        <v>0</v>
      </c>
      <c r="V129" s="6">
        <v>10000000000</v>
      </c>
      <c r="W129" s="6">
        <v>0</v>
      </c>
      <c r="X129" s="6">
        <v>10000000000</v>
      </c>
      <c r="Y129" s="6">
        <v>1801378533</v>
      </c>
      <c r="Z129" s="6">
        <v>1801378533</v>
      </c>
      <c r="AA129" s="6">
        <v>1801378533</v>
      </c>
      <c r="AB129" s="6">
        <f t="shared" si="2"/>
        <v>0</v>
      </c>
      <c r="AC129" s="6">
        <f t="shared" si="3"/>
        <v>8198621467</v>
      </c>
    </row>
    <row r="130" spans="1:29" ht="56.25">
      <c r="A130" s="3" t="s">
        <v>33</v>
      </c>
      <c r="B130" s="4" t="s">
        <v>34</v>
      </c>
      <c r="C130" s="5" t="s">
        <v>301</v>
      </c>
      <c r="D130" s="3" t="s">
        <v>86</v>
      </c>
      <c r="E130" s="3" t="s">
        <v>302</v>
      </c>
      <c r="F130" s="3" t="s">
        <v>88</v>
      </c>
      <c r="G130" s="3" t="s">
        <v>303</v>
      </c>
      <c r="H130" s="3"/>
      <c r="I130" s="3"/>
      <c r="J130" s="3"/>
      <c r="K130" s="3"/>
      <c r="L130" s="3"/>
      <c r="M130" s="3" t="s">
        <v>38</v>
      </c>
      <c r="N130" s="3" t="s">
        <v>70</v>
      </c>
      <c r="O130" s="3" t="s">
        <v>40</v>
      </c>
      <c r="P130" s="4" t="s">
        <v>304</v>
      </c>
      <c r="Q130" s="6">
        <v>60000000000</v>
      </c>
      <c r="R130" s="6">
        <v>0</v>
      </c>
      <c r="S130" s="6">
        <v>0</v>
      </c>
      <c r="T130" s="6">
        <v>60000000000</v>
      </c>
      <c r="U130" s="6">
        <v>0</v>
      </c>
      <c r="V130" s="6">
        <v>34319578565</v>
      </c>
      <c r="W130" s="6">
        <v>25680421435</v>
      </c>
      <c r="X130" s="6">
        <v>32304765676.880001</v>
      </c>
      <c r="Y130" s="6">
        <v>20156359072.849998</v>
      </c>
      <c r="Z130" s="6">
        <v>20058359072.849998</v>
      </c>
      <c r="AA130" s="6">
        <v>20054043948.849998</v>
      </c>
      <c r="AB130" s="6">
        <f t="shared" si="2"/>
        <v>27695234323.119999</v>
      </c>
      <c r="AC130" s="6">
        <f t="shared" si="3"/>
        <v>39843640927.150002</v>
      </c>
    </row>
    <row r="131" spans="1:29" ht="56.25">
      <c r="A131" s="3" t="s">
        <v>33</v>
      </c>
      <c r="B131" s="4" t="s">
        <v>34</v>
      </c>
      <c r="C131" s="5" t="s">
        <v>305</v>
      </c>
      <c r="D131" s="3" t="s">
        <v>86</v>
      </c>
      <c r="E131" s="3" t="s">
        <v>306</v>
      </c>
      <c r="F131" s="3" t="s">
        <v>88</v>
      </c>
      <c r="G131" s="3" t="s">
        <v>307</v>
      </c>
      <c r="H131" s="3"/>
      <c r="I131" s="3"/>
      <c r="J131" s="3"/>
      <c r="K131" s="3"/>
      <c r="L131" s="3"/>
      <c r="M131" s="3" t="s">
        <v>50</v>
      </c>
      <c r="N131" s="3" t="s">
        <v>51</v>
      </c>
      <c r="O131" s="3" t="s">
        <v>40</v>
      </c>
      <c r="P131" s="4" t="s">
        <v>308</v>
      </c>
      <c r="Q131" s="6">
        <v>40000000000</v>
      </c>
      <c r="R131" s="6">
        <v>0</v>
      </c>
      <c r="S131" s="6">
        <v>0</v>
      </c>
      <c r="T131" s="6">
        <v>40000000000</v>
      </c>
      <c r="U131" s="6">
        <v>0</v>
      </c>
      <c r="V131" s="6">
        <v>31314941339</v>
      </c>
      <c r="W131" s="6">
        <v>8685058661</v>
      </c>
      <c r="X131" s="6">
        <v>1520820526.78</v>
      </c>
      <c r="Y131" s="6">
        <v>753135177.10000002</v>
      </c>
      <c r="Z131" s="6">
        <v>753135177.10000002</v>
      </c>
      <c r="AA131" s="6">
        <v>753135177.10000002</v>
      </c>
      <c r="AB131" s="6">
        <f t="shared" si="2"/>
        <v>38479179473.220001</v>
      </c>
      <c r="AC131" s="6">
        <f t="shared" si="3"/>
        <v>39246864822.900002</v>
      </c>
    </row>
    <row r="132" spans="1:29" ht="67.5">
      <c r="A132" s="3" t="s">
        <v>33</v>
      </c>
      <c r="B132" s="4" t="s">
        <v>34</v>
      </c>
      <c r="C132" s="5" t="s">
        <v>309</v>
      </c>
      <c r="D132" s="3" t="s">
        <v>86</v>
      </c>
      <c r="E132" s="3" t="s">
        <v>306</v>
      </c>
      <c r="F132" s="3" t="s">
        <v>88</v>
      </c>
      <c r="G132" s="3" t="s">
        <v>310</v>
      </c>
      <c r="H132" s="3" t="s">
        <v>1</v>
      </c>
      <c r="I132" s="3" t="s">
        <v>1</v>
      </c>
      <c r="J132" s="3" t="s">
        <v>1</v>
      </c>
      <c r="K132" s="3" t="s">
        <v>1</v>
      </c>
      <c r="L132" s="3" t="s">
        <v>1</v>
      </c>
      <c r="M132" s="3" t="s">
        <v>50</v>
      </c>
      <c r="N132" s="3" t="s">
        <v>51</v>
      </c>
      <c r="O132" s="3" t="s">
        <v>40</v>
      </c>
      <c r="P132" s="4" t="s">
        <v>311</v>
      </c>
      <c r="Q132" s="6">
        <v>2500000000</v>
      </c>
      <c r="R132" s="6">
        <v>0</v>
      </c>
      <c r="S132" s="6">
        <v>0</v>
      </c>
      <c r="T132" s="6">
        <v>2500000000</v>
      </c>
      <c r="U132" s="6">
        <v>0</v>
      </c>
      <c r="V132" s="6">
        <v>2500000000</v>
      </c>
      <c r="W132" s="6">
        <v>0</v>
      </c>
      <c r="X132" s="6">
        <v>0</v>
      </c>
      <c r="Y132" s="6">
        <v>0</v>
      </c>
      <c r="Z132" s="6">
        <v>0</v>
      </c>
      <c r="AA132" s="6">
        <v>0</v>
      </c>
      <c r="AB132" s="6">
        <f t="shared" si="2"/>
        <v>2500000000</v>
      </c>
      <c r="AC132" s="6">
        <f t="shared" si="3"/>
        <v>2500000000</v>
      </c>
    </row>
    <row r="133" spans="1:29" ht="33.75">
      <c r="A133" s="3" t="s">
        <v>33</v>
      </c>
      <c r="B133" s="4" t="s">
        <v>34</v>
      </c>
      <c r="C133" s="5" t="s">
        <v>312</v>
      </c>
      <c r="D133" s="3" t="s">
        <v>86</v>
      </c>
      <c r="E133" s="3" t="s">
        <v>313</v>
      </c>
      <c r="F133" s="3" t="s">
        <v>88</v>
      </c>
      <c r="G133" s="3" t="s">
        <v>310</v>
      </c>
      <c r="H133" s="3"/>
      <c r="I133" s="3"/>
      <c r="J133" s="3"/>
      <c r="K133" s="3"/>
      <c r="L133" s="3"/>
      <c r="M133" s="3" t="s">
        <v>38</v>
      </c>
      <c r="N133" s="3" t="s">
        <v>70</v>
      </c>
      <c r="O133" s="3" t="s">
        <v>40</v>
      </c>
      <c r="P133" s="4" t="s">
        <v>314</v>
      </c>
      <c r="Q133" s="6">
        <v>10000000000</v>
      </c>
      <c r="R133" s="6">
        <v>0</v>
      </c>
      <c r="S133" s="6">
        <v>0</v>
      </c>
      <c r="T133" s="6">
        <v>10000000000</v>
      </c>
      <c r="U133" s="6">
        <v>0</v>
      </c>
      <c r="V133" s="6">
        <v>2381600423</v>
      </c>
      <c r="W133" s="6">
        <v>7618399577</v>
      </c>
      <c r="X133" s="6">
        <v>2376236186.0700002</v>
      </c>
      <c r="Y133" s="6">
        <v>713683028.71000004</v>
      </c>
      <c r="Z133" s="6">
        <v>713683028.71000004</v>
      </c>
      <c r="AA133" s="6">
        <v>713683028.71000004</v>
      </c>
      <c r="AB133" s="6">
        <f t="shared" si="2"/>
        <v>7623763813.9300003</v>
      </c>
      <c r="AC133" s="6">
        <f t="shared" si="3"/>
        <v>9286316971.2900009</v>
      </c>
    </row>
    <row r="134" spans="1:29" ht="56.25">
      <c r="A134" s="3" t="s">
        <v>33</v>
      </c>
      <c r="B134" s="4" t="s">
        <v>34</v>
      </c>
      <c r="C134" s="5" t="s">
        <v>315</v>
      </c>
      <c r="D134" s="3" t="s">
        <v>86</v>
      </c>
      <c r="E134" s="3" t="s">
        <v>313</v>
      </c>
      <c r="F134" s="3" t="s">
        <v>88</v>
      </c>
      <c r="G134" s="3" t="s">
        <v>316</v>
      </c>
      <c r="H134" s="3"/>
      <c r="I134" s="3"/>
      <c r="J134" s="3"/>
      <c r="K134" s="3"/>
      <c r="L134" s="3"/>
      <c r="M134" s="3" t="s">
        <v>38</v>
      </c>
      <c r="N134" s="3" t="s">
        <v>70</v>
      </c>
      <c r="O134" s="3" t="s">
        <v>40</v>
      </c>
      <c r="P134" s="4" t="s">
        <v>317</v>
      </c>
      <c r="Q134" s="6">
        <v>30300000000</v>
      </c>
      <c r="R134" s="6">
        <v>0</v>
      </c>
      <c r="S134" s="6">
        <v>0</v>
      </c>
      <c r="T134" s="6">
        <v>30300000000</v>
      </c>
      <c r="U134" s="6">
        <v>0</v>
      </c>
      <c r="V134" s="6">
        <v>28537312737</v>
      </c>
      <c r="W134" s="6">
        <v>1762687263</v>
      </c>
      <c r="X134" s="6">
        <v>6178607047.5799999</v>
      </c>
      <c r="Y134" s="6">
        <v>1734663630.98</v>
      </c>
      <c r="Z134" s="6">
        <v>1734501964.98</v>
      </c>
      <c r="AA134" s="6">
        <v>1731961611.98</v>
      </c>
      <c r="AB134" s="6">
        <f t="shared" ref="AB134:AB153" si="4">+T134-U134-X134</f>
        <v>24121392952.419998</v>
      </c>
      <c r="AC134" s="6">
        <f t="shared" ref="AC134:AC153" si="5">+T134-U134-Y134</f>
        <v>28565336369.02</v>
      </c>
    </row>
    <row r="135" spans="1:29" ht="56.25">
      <c r="A135" s="3" t="s">
        <v>33</v>
      </c>
      <c r="B135" s="4" t="s">
        <v>34</v>
      </c>
      <c r="C135" s="5" t="s">
        <v>315</v>
      </c>
      <c r="D135" s="3" t="s">
        <v>86</v>
      </c>
      <c r="E135" s="3" t="s">
        <v>313</v>
      </c>
      <c r="F135" s="3" t="s">
        <v>88</v>
      </c>
      <c r="G135" s="3" t="s">
        <v>316</v>
      </c>
      <c r="H135" s="3"/>
      <c r="I135" s="3"/>
      <c r="J135" s="3"/>
      <c r="K135" s="3"/>
      <c r="L135" s="3"/>
      <c r="M135" s="3" t="s">
        <v>50</v>
      </c>
      <c r="N135" s="3" t="s">
        <v>51</v>
      </c>
      <c r="O135" s="3" t="s">
        <v>40</v>
      </c>
      <c r="P135" s="4" t="s">
        <v>317</v>
      </c>
      <c r="Q135" s="6">
        <v>20000000000</v>
      </c>
      <c r="R135" s="6">
        <v>0</v>
      </c>
      <c r="S135" s="6">
        <v>0</v>
      </c>
      <c r="T135" s="6">
        <v>20000000000</v>
      </c>
      <c r="U135" s="6">
        <v>0</v>
      </c>
      <c r="V135" s="6">
        <v>17000000000</v>
      </c>
      <c r="W135" s="6">
        <v>3000000000</v>
      </c>
      <c r="X135" s="6">
        <v>0</v>
      </c>
      <c r="Y135" s="6">
        <v>0</v>
      </c>
      <c r="Z135" s="6">
        <v>0</v>
      </c>
      <c r="AA135" s="6">
        <v>0</v>
      </c>
      <c r="AB135" s="6">
        <f t="shared" si="4"/>
        <v>20000000000</v>
      </c>
      <c r="AC135" s="6">
        <f t="shared" si="5"/>
        <v>20000000000</v>
      </c>
    </row>
    <row r="136" spans="1:29" ht="33.75">
      <c r="A136" s="3" t="s">
        <v>33</v>
      </c>
      <c r="B136" s="4" t="s">
        <v>34</v>
      </c>
      <c r="C136" s="5" t="s">
        <v>318</v>
      </c>
      <c r="D136" s="3" t="s">
        <v>86</v>
      </c>
      <c r="E136" s="3" t="s">
        <v>313</v>
      </c>
      <c r="F136" s="3" t="s">
        <v>88</v>
      </c>
      <c r="G136" s="3" t="s">
        <v>319</v>
      </c>
      <c r="H136" s="3"/>
      <c r="I136" s="3"/>
      <c r="J136" s="3"/>
      <c r="K136" s="3"/>
      <c r="L136" s="3"/>
      <c r="M136" s="3" t="s">
        <v>38</v>
      </c>
      <c r="N136" s="3" t="s">
        <v>70</v>
      </c>
      <c r="O136" s="3" t="s">
        <v>40</v>
      </c>
      <c r="P136" s="4" t="s">
        <v>320</v>
      </c>
      <c r="Q136" s="6">
        <v>200000000</v>
      </c>
      <c r="R136" s="6">
        <v>0</v>
      </c>
      <c r="S136" s="6">
        <v>0</v>
      </c>
      <c r="T136" s="6">
        <v>200000000</v>
      </c>
      <c r="U136" s="6">
        <v>0</v>
      </c>
      <c r="V136" s="6">
        <v>200000000</v>
      </c>
      <c r="W136" s="6">
        <v>0</v>
      </c>
      <c r="X136" s="6">
        <v>41654879</v>
      </c>
      <c r="Y136" s="6">
        <v>28279306</v>
      </c>
      <c r="Z136" s="6">
        <v>28279306</v>
      </c>
      <c r="AA136" s="6">
        <v>28279306</v>
      </c>
      <c r="AB136" s="6">
        <f t="shared" si="4"/>
        <v>158345121</v>
      </c>
      <c r="AC136" s="6">
        <f t="shared" si="5"/>
        <v>171720694</v>
      </c>
    </row>
    <row r="137" spans="1:29" ht="33.75">
      <c r="A137" s="3" t="s">
        <v>33</v>
      </c>
      <c r="B137" s="4" t="s">
        <v>34</v>
      </c>
      <c r="C137" s="5" t="s">
        <v>321</v>
      </c>
      <c r="D137" s="3" t="s">
        <v>86</v>
      </c>
      <c r="E137" s="3" t="s">
        <v>322</v>
      </c>
      <c r="F137" s="3" t="s">
        <v>88</v>
      </c>
      <c r="G137" s="3" t="s">
        <v>303</v>
      </c>
      <c r="H137" s="3"/>
      <c r="I137" s="3"/>
      <c r="J137" s="3"/>
      <c r="K137" s="3"/>
      <c r="L137" s="3"/>
      <c r="M137" s="3" t="s">
        <v>50</v>
      </c>
      <c r="N137" s="3" t="s">
        <v>51</v>
      </c>
      <c r="O137" s="3" t="s">
        <v>40</v>
      </c>
      <c r="P137" s="4" t="s">
        <v>323</v>
      </c>
      <c r="Q137" s="6">
        <v>70000000000</v>
      </c>
      <c r="R137" s="6">
        <v>0</v>
      </c>
      <c r="S137" s="6">
        <v>0</v>
      </c>
      <c r="T137" s="6">
        <v>70000000000</v>
      </c>
      <c r="U137" s="6">
        <v>0</v>
      </c>
      <c r="V137" s="6">
        <v>65723059645</v>
      </c>
      <c r="W137" s="6">
        <v>4276940355</v>
      </c>
      <c r="X137" s="6">
        <v>47153788455</v>
      </c>
      <c r="Y137" s="6">
        <v>19126981919.080002</v>
      </c>
      <c r="Z137" s="6">
        <v>19022852149.080002</v>
      </c>
      <c r="AA137" s="6">
        <v>19015202149.080002</v>
      </c>
      <c r="AB137" s="6">
        <f t="shared" si="4"/>
        <v>22846211545</v>
      </c>
      <c r="AC137" s="6">
        <f t="shared" si="5"/>
        <v>50873018080.919998</v>
      </c>
    </row>
    <row r="138" spans="1:29" ht="56.25">
      <c r="A138" s="3" t="s">
        <v>33</v>
      </c>
      <c r="B138" s="4" t="s">
        <v>34</v>
      </c>
      <c r="C138" s="5" t="s">
        <v>324</v>
      </c>
      <c r="D138" s="3" t="s">
        <v>86</v>
      </c>
      <c r="E138" s="3" t="s">
        <v>322</v>
      </c>
      <c r="F138" s="3" t="s">
        <v>88</v>
      </c>
      <c r="G138" s="3" t="s">
        <v>325</v>
      </c>
      <c r="H138" s="3"/>
      <c r="I138" s="3"/>
      <c r="J138" s="3"/>
      <c r="K138" s="3"/>
      <c r="L138" s="3"/>
      <c r="M138" s="3" t="s">
        <v>50</v>
      </c>
      <c r="N138" s="3" t="s">
        <v>51</v>
      </c>
      <c r="O138" s="3" t="s">
        <v>40</v>
      </c>
      <c r="P138" s="4" t="s">
        <v>326</v>
      </c>
      <c r="Q138" s="6">
        <v>5000000000</v>
      </c>
      <c r="R138" s="6">
        <v>0</v>
      </c>
      <c r="S138" s="6">
        <v>0</v>
      </c>
      <c r="T138" s="6">
        <v>5000000000</v>
      </c>
      <c r="U138" s="6">
        <v>0</v>
      </c>
      <c r="V138" s="6">
        <v>0</v>
      </c>
      <c r="W138" s="6">
        <v>5000000000</v>
      </c>
      <c r="X138" s="6">
        <v>0</v>
      </c>
      <c r="Y138" s="6">
        <v>0</v>
      </c>
      <c r="Z138" s="6">
        <v>0</v>
      </c>
      <c r="AA138" s="6">
        <v>0</v>
      </c>
      <c r="AB138" s="6">
        <f t="shared" si="4"/>
        <v>5000000000</v>
      </c>
      <c r="AC138" s="6">
        <f t="shared" si="5"/>
        <v>5000000000</v>
      </c>
    </row>
    <row r="139" spans="1:29" ht="45">
      <c r="A139" s="3" t="s">
        <v>33</v>
      </c>
      <c r="B139" s="4" t="s">
        <v>34</v>
      </c>
      <c r="C139" s="5" t="s">
        <v>327</v>
      </c>
      <c r="D139" s="3" t="s">
        <v>86</v>
      </c>
      <c r="E139" s="3" t="s">
        <v>322</v>
      </c>
      <c r="F139" s="3" t="s">
        <v>88</v>
      </c>
      <c r="G139" s="3" t="s">
        <v>328</v>
      </c>
      <c r="H139" s="3"/>
      <c r="I139" s="3"/>
      <c r="J139" s="3"/>
      <c r="K139" s="3"/>
      <c r="L139" s="3"/>
      <c r="M139" s="3" t="s">
        <v>50</v>
      </c>
      <c r="N139" s="3" t="s">
        <v>51</v>
      </c>
      <c r="O139" s="3" t="s">
        <v>40</v>
      </c>
      <c r="P139" s="4" t="s">
        <v>329</v>
      </c>
      <c r="Q139" s="6">
        <v>8788688817</v>
      </c>
      <c r="R139" s="6">
        <v>0</v>
      </c>
      <c r="S139" s="6">
        <v>0</v>
      </c>
      <c r="T139" s="6">
        <v>8788688817</v>
      </c>
      <c r="U139" s="6">
        <v>0</v>
      </c>
      <c r="V139" s="6">
        <v>7918546382</v>
      </c>
      <c r="W139" s="6">
        <v>870142435</v>
      </c>
      <c r="X139" s="6">
        <v>5719493907</v>
      </c>
      <c r="Y139" s="6">
        <v>4411321490.9700003</v>
      </c>
      <c r="Z139" s="6">
        <v>4170019915.8499999</v>
      </c>
      <c r="AA139" s="6">
        <v>4170019915.8499999</v>
      </c>
      <c r="AB139" s="6">
        <f t="shared" si="4"/>
        <v>3069194910</v>
      </c>
      <c r="AC139" s="6">
        <f t="shared" si="5"/>
        <v>4377367326.0299997</v>
      </c>
    </row>
    <row r="140" spans="1:29" ht="45">
      <c r="A140" s="3" t="s">
        <v>33</v>
      </c>
      <c r="B140" s="4" t="s">
        <v>34</v>
      </c>
      <c r="C140" s="5" t="s">
        <v>330</v>
      </c>
      <c r="D140" s="3" t="s">
        <v>86</v>
      </c>
      <c r="E140" s="3" t="s">
        <v>322</v>
      </c>
      <c r="F140" s="3" t="s">
        <v>88</v>
      </c>
      <c r="G140" s="3" t="s">
        <v>307</v>
      </c>
      <c r="H140" s="3"/>
      <c r="I140" s="3"/>
      <c r="J140" s="3"/>
      <c r="K140" s="3"/>
      <c r="L140" s="3"/>
      <c r="M140" s="3" t="s">
        <v>50</v>
      </c>
      <c r="N140" s="3" t="s">
        <v>51</v>
      </c>
      <c r="O140" s="3" t="s">
        <v>40</v>
      </c>
      <c r="P140" s="4" t="s">
        <v>331</v>
      </c>
      <c r="Q140" s="6">
        <v>1350000000</v>
      </c>
      <c r="R140" s="6">
        <v>0</v>
      </c>
      <c r="S140" s="6">
        <v>0</v>
      </c>
      <c r="T140" s="6">
        <v>1350000000</v>
      </c>
      <c r="U140" s="6">
        <v>0</v>
      </c>
      <c r="V140" s="6">
        <v>1350000000</v>
      </c>
      <c r="W140" s="6">
        <v>0</v>
      </c>
      <c r="X140" s="6">
        <v>1350000000</v>
      </c>
      <c r="Y140" s="6">
        <v>1350000000</v>
      </c>
      <c r="Z140" s="6">
        <v>0</v>
      </c>
      <c r="AA140" s="6">
        <v>0</v>
      </c>
      <c r="AB140" s="6">
        <f t="shared" si="4"/>
        <v>0</v>
      </c>
      <c r="AC140" s="6">
        <f t="shared" si="5"/>
        <v>0</v>
      </c>
    </row>
    <row r="141" spans="1:29" ht="45">
      <c r="A141" s="3" t="s">
        <v>33</v>
      </c>
      <c r="B141" s="4" t="s">
        <v>34</v>
      </c>
      <c r="C141" s="5" t="s">
        <v>332</v>
      </c>
      <c r="D141" s="3" t="s">
        <v>86</v>
      </c>
      <c r="E141" s="3" t="s">
        <v>322</v>
      </c>
      <c r="F141" s="3" t="s">
        <v>88</v>
      </c>
      <c r="G141" s="3" t="s">
        <v>310</v>
      </c>
      <c r="H141" s="3"/>
      <c r="I141" s="3"/>
      <c r="J141" s="3"/>
      <c r="K141" s="3"/>
      <c r="L141" s="3"/>
      <c r="M141" s="3" t="s">
        <v>50</v>
      </c>
      <c r="N141" s="3" t="s">
        <v>51</v>
      </c>
      <c r="O141" s="3" t="s">
        <v>40</v>
      </c>
      <c r="P141" s="4" t="s">
        <v>333</v>
      </c>
      <c r="Q141" s="6">
        <v>2000000000</v>
      </c>
      <c r="R141" s="6">
        <v>0</v>
      </c>
      <c r="S141" s="6">
        <v>0</v>
      </c>
      <c r="T141" s="6">
        <v>2000000000</v>
      </c>
      <c r="U141" s="6">
        <v>0</v>
      </c>
      <c r="V141" s="6">
        <v>1944470497</v>
      </c>
      <c r="W141" s="6">
        <v>55529503</v>
      </c>
      <c r="X141" s="6">
        <v>943470497</v>
      </c>
      <c r="Y141" s="6">
        <v>619320344.98000002</v>
      </c>
      <c r="Z141" s="6">
        <v>619320344.98000002</v>
      </c>
      <c r="AA141" s="6">
        <v>619320344.98000002</v>
      </c>
      <c r="AB141" s="6">
        <f t="shared" si="4"/>
        <v>1056529503</v>
      </c>
      <c r="AC141" s="6">
        <f t="shared" si="5"/>
        <v>1380679655.02</v>
      </c>
    </row>
    <row r="142" spans="1:29" ht="56.25">
      <c r="A142" s="3" t="s">
        <v>33</v>
      </c>
      <c r="B142" s="4" t="s">
        <v>34</v>
      </c>
      <c r="C142" s="5" t="s">
        <v>334</v>
      </c>
      <c r="D142" s="3" t="s">
        <v>86</v>
      </c>
      <c r="E142" s="3" t="s">
        <v>335</v>
      </c>
      <c r="F142" s="3" t="s">
        <v>88</v>
      </c>
      <c r="G142" s="3" t="s">
        <v>303</v>
      </c>
      <c r="H142" s="3"/>
      <c r="I142" s="3"/>
      <c r="J142" s="3"/>
      <c r="K142" s="3"/>
      <c r="L142" s="3"/>
      <c r="M142" s="3" t="s">
        <v>50</v>
      </c>
      <c r="N142" s="3" t="s">
        <v>51</v>
      </c>
      <c r="O142" s="3" t="s">
        <v>40</v>
      </c>
      <c r="P142" s="4" t="s">
        <v>336</v>
      </c>
      <c r="Q142" s="6">
        <v>3000000000</v>
      </c>
      <c r="R142" s="6">
        <v>0</v>
      </c>
      <c r="S142" s="6">
        <v>0</v>
      </c>
      <c r="T142" s="6">
        <v>3000000000</v>
      </c>
      <c r="U142" s="6">
        <v>0</v>
      </c>
      <c r="V142" s="6">
        <v>2699999537</v>
      </c>
      <c r="W142" s="6">
        <v>300000463</v>
      </c>
      <c r="X142" s="6">
        <v>2699732835</v>
      </c>
      <c r="Y142" s="6">
        <v>0</v>
      </c>
      <c r="Z142" s="6">
        <v>0</v>
      </c>
      <c r="AA142" s="6">
        <v>0</v>
      </c>
      <c r="AB142" s="6">
        <f t="shared" si="4"/>
        <v>300267165</v>
      </c>
      <c r="AC142" s="6">
        <f t="shared" si="5"/>
        <v>3000000000</v>
      </c>
    </row>
    <row r="143" spans="1:29" ht="56.25">
      <c r="A143" s="3" t="s">
        <v>33</v>
      </c>
      <c r="B143" s="4" t="s">
        <v>34</v>
      </c>
      <c r="C143" s="5" t="s">
        <v>337</v>
      </c>
      <c r="D143" s="3" t="s">
        <v>86</v>
      </c>
      <c r="E143" s="3" t="s">
        <v>338</v>
      </c>
      <c r="F143" s="3" t="s">
        <v>88</v>
      </c>
      <c r="G143" s="3" t="s">
        <v>339</v>
      </c>
      <c r="H143" s="3"/>
      <c r="I143" s="3"/>
      <c r="J143" s="3"/>
      <c r="K143" s="3"/>
      <c r="L143" s="3"/>
      <c r="M143" s="3" t="s">
        <v>50</v>
      </c>
      <c r="N143" s="3" t="s">
        <v>51</v>
      </c>
      <c r="O143" s="3" t="s">
        <v>40</v>
      </c>
      <c r="P143" s="4" t="s">
        <v>340</v>
      </c>
      <c r="Q143" s="6">
        <v>4000000000</v>
      </c>
      <c r="R143" s="6">
        <v>0</v>
      </c>
      <c r="S143" s="6">
        <v>0</v>
      </c>
      <c r="T143" s="6">
        <v>4000000000</v>
      </c>
      <c r="U143" s="6">
        <v>0</v>
      </c>
      <c r="V143" s="6">
        <v>4000000000</v>
      </c>
      <c r="W143" s="6">
        <v>0</v>
      </c>
      <c r="X143" s="6">
        <v>1250845503</v>
      </c>
      <c r="Y143" s="6">
        <v>944848176.5</v>
      </c>
      <c r="Z143" s="6">
        <v>944848176.5</v>
      </c>
      <c r="AA143" s="6">
        <v>944848176.5</v>
      </c>
      <c r="AB143" s="6">
        <f t="shared" si="4"/>
        <v>2749154497</v>
      </c>
      <c r="AC143" s="6">
        <f t="shared" si="5"/>
        <v>3055151823.5</v>
      </c>
    </row>
    <row r="144" spans="1:29" ht="56.25">
      <c r="A144" s="3" t="s">
        <v>33</v>
      </c>
      <c r="B144" s="4" t="s">
        <v>34</v>
      </c>
      <c r="C144" s="5" t="s">
        <v>341</v>
      </c>
      <c r="D144" s="3" t="s">
        <v>86</v>
      </c>
      <c r="E144" s="3" t="s">
        <v>338</v>
      </c>
      <c r="F144" s="3" t="s">
        <v>88</v>
      </c>
      <c r="G144" s="3" t="s">
        <v>342</v>
      </c>
      <c r="H144" s="3"/>
      <c r="I144" s="3"/>
      <c r="J144" s="3"/>
      <c r="K144" s="3"/>
      <c r="L144" s="3"/>
      <c r="M144" s="3" t="s">
        <v>50</v>
      </c>
      <c r="N144" s="3" t="s">
        <v>51</v>
      </c>
      <c r="O144" s="3" t="s">
        <v>40</v>
      </c>
      <c r="P144" s="4" t="s">
        <v>343</v>
      </c>
      <c r="Q144" s="6">
        <v>700000000</v>
      </c>
      <c r="R144" s="6">
        <v>0</v>
      </c>
      <c r="S144" s="6">
        <v>0</v>
      </c>
      <c r="T144" s="6">
        <v>700000000</v>
      </c>
      <c r="U144" s="6">
        <v>0</v>
      </c>
      <c r="V144" s="6">
        <v>350520000</v>
      </c>
      <c r="W144" s="6">
        <v>349480000</v>
      </c>
      <c r="X144" s="6">
        <v>297889900</v>
      </c>
      <c r="Y144" s="6">
        <v>244514866</v>
      </c>
      <c r="Z144" s="6">
        <v>244514866</v>
      </c>
      <c r="AA144" s="6">
        <v>244514866</v>
      </c>
      <c r="AB144" s="6">
        <f t="shared" si="4"/>
        <v>402110100</v>
      </c>
      <c r="AC144" s="6">
        <f t="shared" si="5"/>
        <v>455485134</v>
      </c>
    </row>
    <row r="145" spans="1:29" ht="45">
      <c r="A145" s="3" t="s">
        <v>33</v>
      </c>
      <c r="B145" s="4" t="s">
        <v>34</v>
      </c>
      <c r="C145" s="5" t="s">
        <v>344</v>
      </c>
      <c r="D145" s="3" t="s">
        <v>86</v>
      </c>
      <c r="E145" s="3" t="s">
        <v>338</v>
      </c>
      <c r="F145" s="3" t="s">
        <v>88</v>
      </c>
      <c r="G145" s="3" t="s">
        <v>345</v>
      </c>
      <c r="H145" s="3"/>
      <c r="I145" s="3"/>
      <c r="J145" s="3"/>
      <c r="K145" s="3"/>
      <c r="L145" s="3"/>
      <c r="M145" s="3" t="s">
        <v>50</v>
      </c>
      <c r="N145" s="3" t="s">
        <v>51</v>
      </c>
      <c r="O145" s="3" t="s">
        <v>40</v>
      </c>
      <c r="P145" s="4" t="s">
        <v>346</v>
      </c>
      <c r="Q145" s="6">
        <v>500000000</v>
      </c>
      <c r="R145" s="6">
        <v>0</v>
      </c>
      <c r="S145" s="6">
        <v>0</v>
      </c>
      <c r="T145" s="6">
        <v>500000000</v>
      </c>
      <c r="U145" s="6">
        <v>0</v>
      </c>
      <c r="V145" s="6">
        <v>404684200</v>
      </c>
      <c r="W145" s="6">
        <v>95315800</v>
      </c>
      <c r="X145" s="6">
        <v>400184200</v>
      </c>
      <c r="Y145" s="6">
        <v>13328000</v>
      </c>
      <c r="Z145" s="6">
        <v>13328000</v>
      </c>
      <c r="AA145" s="6">
        <v>13328000</v>
      </c>
      <c r="AB145" s="6">
        <f t="shared" si="4"/>
        <v>99815800</v>
      </c>
      <c r="AC145" s="6">
        <f t="shared" si="5"/>
        <v>486672000</v>
      </c>
    </row>
    <row r="146" spans="1:29" ht="45">
      <c r="A146" s="3" t="s">
        <v>33</v>
      </c>
      <c r="B146" s="4" t="s">
        <v>34</v>
      </c>
      <c r="C146" s="5" t="s">
        <v>347</v>
      </c>
      <c r="D146" s="3" t="s">
        <v>86</v>
      </c>
      <c r="E146" s="3" t="s">
        <v>338</v>
      </c>
      <c r="F146" s="3" t="s">
        <v>88</v>
      </c>
      <c r="G146" s="3" t="s">
        <v>51</v>
      </c>
      <c r="H146" s="3"/>
      <c r="I146" s="3"/>
      <c r="J146" s="3"/>
      <c r="K146" s="3"/>
      <c r="L146" s="3"/>
      <c r="M146" s="3" t="s">
        <v>50</v>
      </c>
      <c r="N146" s="3" t="s">
        <v>51</v>
      </c>
      <c r="O146" s="3" t="s">
        <v>40</v>
      </c>
      <c r="P146" s="4" t="s">
        <v>348</v>
      </c>
      <c r="Q146" s="6">
        <v>1700000000</v>
      </c>
      <c r="R146" s="6">
        <v>0</v>
      </c>
      <c r="S146" s="6">
        <v>0</v>
      </c>
      <c r="T146" s="6">
        <v>1700000000</v>
      </c>
      <c r="U146" s="6">
        <v>0</v>
      </c>
      <c r="V146" s="6">
        <v>1520851404.76</v>
      </c>
      <c r="W146" s="6">
        <v>179148595.24000001</v>
      </c>
      <c r="X146" s="6">
        <v>979276625.26999998</v>
      </c>
      <c r="Y146" s="6">
        <v>196907804.91</v>
      </c>
      <c r="Z146" s="6">
        <v>159349721.53999999</v>
      </c>
      <c r="AA146" s="6">
        <v>159349721.53999999</v>
      </c>
      <c r="AB146" s="6">
        <f t="shared" si="4"/>
        <v>720723374.73000002</v>
      </c>
      <c r="AC146" s="6">
        <f t="shared" si="5"/>
        <v>1503092195.0899999</v>
      </c>
    </row>
    <row r="147" spans="1:29" ht="67.5">
      <c r="A147" s="3" t="s">
        <v>33</v>
      </c>
      <c r="B147" s="4" t="s">
        <v>34</v>
      </c>
      <c r="C147" s="5" t="s">
        <v>349</v>
      </c>
      <c r="D147" s="3" t="s">
        <v>86</v>
      </c>
      <c r="E147" s="3" t="s">
        <v>338</v>
      </c>
      <c r="F147" s="3" t="s">
        <v>88</v>
      </c>
      <c r="G147" s="3" t="s">
        <v>350</v>
      </c>
      <c r="H147" s="3"/>
      <c r="I147" s="3"/>
      <c r="J147" s="3"/>
      <c r="K147" s="3"/>
      <c r="L147" s="3"/>
      <c r="M147" s="3" t="s">
        <v>50</v>
      </c>
      <c r="N147" s="3" t="s">
        <v>51</v>
      </c>
      <c r="O147" s="3" t="s">
        <v>40</v>
      </c>
      <c r="P147" s="4" t="s">
        <v>351</v>
      </c>
      <c r="Q147" s="6">
        <v>8000000000</v>
      </c>
      <c r="R147" s="6">
        <v>0</v>
      </c>
      <c r="S147" s="6">
        <v>0</v>
      </c>
      <c r="T147" s="6">
        <v>8000000000</v>
      </c>
      <c r="U147" s="6">
        <v>0</v>
      </c>
      <c r="V147" s="6">
        <v>7144813742.6899996</v>
      </c>
      <c r="W147" s="6">
        <v>855186257.30999994</v>
      </c>
      <c r="X147" s="6">
        <v>6879255393.2200003</v>
      </c>
      <c r="Y147" s="6">
        <v>5337013261.3400002</v>
      </c>
      <c r="Z147" s="6">
        <v>3880086041.75</v>
      </c>
      <c r="AA147" s="6">
        <v>3880086041.75</v>
      </c>
      <c r="AB147" s="6">
        <f t="shared" si="4"/>
        <v>1120744606.7799997</v>
      </c>
      <c r="AC147" s="6">
        <f t="shared" si="5"/>
        <v>2662986738.6599998</v>
      </c>
    </row>
    <row r="148" spans="1:29" ht="33.75">
      <c r="A148" s="3" t="s">
        <v>33</v>
      </c>
      <c r="B148" s="4" t="s">
        <v>34</v>
      </c>
      <c r="C148" s="5" t="s">
        <v>352</v>
      </c>
      <c r="D148" s="3" t="s">
        <v>86</v>
      </c>
      <c r="E148" s="3" t="s">
        <v>338</v>
      </c>
      <c r="F148" s="3" t="s">
        <v>88</v>
      </c>
      <c r="G148" s="3" t="s">
        <v>353</v>
      </c>
      <c r="H148" s="3"/>
      <c r="I148" s="3"/>
      <c r="J148" s="3"/>
      <c r="K148" s="3"/>
      <c r="L148" s="3"/>
      <c r="M148" s="3" t="s">
        <v>50</v>
      </c>
      <c r="N148" s="3" t="s">
        <v>51</v>
      </c>
      <c r="O148" s="3" t="s">
        <v>40</v>
      </c>
      <c r="P148" s="4" t="s">
        <v>354</v>
      </c>
      <c r="Q148" s="6">
        <v>26681225407</v>
      </c>
      <c r="R148" s="6">
        <v>0</v>
      </c>
      <c r="S148" s="6">
        <v>0</v>
      </c>
      <c r="T148" s="6">
        <v>26681225407</v>
      </c>
      <c r="U148" s="6">
        <v>0</v>
      </c>
      <c r="V148" s="6">
        <v>25081311386</v>
      </c>
      <c r="W148" s="6">
        <v>1599914021</v>
      </c>
      <c r="X148" s="6">
        <v>18933469381</v>
      </c>
      <c r="Y148" s="6">
        <v>7206456049.5299997</v>
      </c>
      <c r="Z148" s="6">
        <v>6810711485.8900003</v>
      </c>
      <c r="AA148" s="6">
        <v>6809823885.8900003</v>
      </c>
      <c r="AB148" s="6">
        <f t="shared" si="4"/>
        <v>7747756026</v>
      </c>
      <c r="AC148" s="6">
        <f t="shared" si="5"/>
        <v>19474769357.470001</v>
      </c>
    </row>
    <row r="149" spans="1:29" ht="45">
      <c r="A149" s="3" t="s">
        <v>33</v>
      </c>
      <c r="B149" s="4" t="s">
        <v>34</v>
      </c>
      <c r="C149" s="5" t="s">
        <v>355</v>
      </c>
      <c r="D149" s="3" t="s">
        <v>86</v>
      </c>
      <c r="E149" s="3" t="s">
        <v>338</v>
      </c>
      <c r="F149" s="3" t="s">
        <v>88</v>
      </c>
      <c r="G149" s="3" t="s">
        <v>356</v>
      </c>
      <c r="H149" s="3"/>
      <c r="I149" s="3"/>
      <c r="J149" s="3"/>
      <c r="K149" s="3"/>
      <c r="L149" s="3"/>
      <c r="M149" s="3" t="s">
        <v>50</v>
      </c>
      <c r="N149" s="3" t="s">
        <v>51</v>
      </c>
      <c r="O149" s="3" t="s">
        <v>40</v>
      </c>
      <c r="P149" s="4" t="s">
        <v>357</v>
      </c>
      <c r="Q149" s="6">
        <v>1400000000</v>
      </c>
      <c r="R149" s="6">
        <v>0</v>
      </c>
      <c r="S149" s="6">
        <v>0</v>
      </c>
      <c r="T149" s="6">
        <v>1400000000</v>
      </c>
      <c r="U149" s="6">
        <v>0</v>
      </c>
      <c r="V149" s="6">
        <v>1400000000</v>
      </c>
      <c r="W149" s="6">
        <v>0</v>
      </c>
      <c r="X149" s="6">
        <v>1400000000</v>
      </c>
      <c r="Y149" s="6">
        <v>1310277032.96</v>
      </c>
      <c r="Z149" s="6">
        <v>1310277032.96</v>
      </c>
      <c r="AA149" s="6">
        <v>1310277032.96</v>
      </c>
      <c r="AB149" s="6">
        <f t="shared" si="4"/>
        <v>0</v>
      </c>
      <c r="AC149" s="6">
        <f t="shared" si="5"/>
        <v>89722967.039999962</v>
      </c>
    </row>
    <row r="150" spans="1:29" ht="33.75">
      <c r="A150" s="3" t="s">
        <v>33</v>
      </c>
      <c r="B150" s="4" t="s">
        <v>34</v>
      </c>
      <c r="C150" s="5" t="s">
        <v>358</v>
      </c>
      <c r="D150" s="3" t="s">
        <v>86</v>
      </c>
      <c r="E150" s="3" t="s">
        <v>338</v>
      </c>
      <c r="F150" s="3" t="s">
        <v>88</v>
      </c>
      <c r="G150" s="3" t="s">
        <v>359</v>
      </c>
      <c r="H150" s="3"/>
      <c r="I150" s="3"/>
      <c r="J150" s="3"/>
      <c r="K150" s="3"/>
      <c r="L150" s="3"/>
      <c r="M150" s="3" t="s">
        <v>50</v>
      </c>
      <c r="N150" s="3" t="s">
        <v>51</v>
      </c>
      <c r="O150" s="3" t="s">
        <v>40</v>
      </c>
      <c r="P150" s="4" t="s">
        <v>360</v>
      </c>
      <c r="Q150" s="6">
        <v>3850000000</v>
      </c>
      <c r="R150" s="6">
        <v>0</v>
      </c>
      <c r="S150" s="6">
        <v>0</v>
      </c>
      <c r="T150" s="6">
        <v>3850000000</v>
      </c>
      <c r="U150" s="6">
        <v>0</v>
      </c>
      <c r="V150" s="6">
        <v>120000000</v>
      </c>
      <c r="W150" s="6">
        <v>3730000000</v>
      </c>
      <c r="X150" s="6">
        <v>50766667</v>
      </c>
      <c r="Y150" s="6">
        <v>0</v>
      </c>
      <c r="Z150" s="6">
        <v>0</v>
      </c>
      <c r="AA150" s="6">
        <v>0</v>
      </c>
      <c r="AB150" s="6">
        <f t="shared" si="4"/>
        <v>3799233333</v>
      </c>
      <c r="AC150" s="6">
        <f t="shared" si="5"/>
        <v>3850000000</v>
      </c>
    </row>
    <row r="151" spans="1:29" ht="56.25">
      <c r="A151" s="3" t="s">
        <v>33</v>
      </c>
      <c r="B151" s="4" t="s">
        <v>34</v>
      </c>
      <c r="C151" s="5" t="s">
        <v>361</v>
      </c>
      <c r="D151" s="3" t="s">
        <v>86</v>
      </c>
      <c r="E151" s="3" t="s">
        <v>338</v>
      </c>
      <c r="F151" s="3" t="s">
        <v>88</v>
      </c>
      <c r="G151" s="3" t="s">
        <v>362</v>
      </c>
      <c r="H151" s="3" t="s">
        <v>1</v>
      </c>
      <c r="I151" s="3" t="s">
        <v>1</v>
      </c>
      <c r="J151" s="3" t="s">
        <v>1</v>
      </c>
      <c r="K151" s="3" t="s">
        <v>1</v>
      </c>
      <c r="L151" s="3" t="s">
        <v>1</v>
      </c>
      <c r="M151" s="3" t="s">
        <v>50</v>
      </c>
      <c r="N151" s="3" t="s">
        <v>51</v>
      </c>
      <c r="O151" s="3" t="s">
        <v>40</v>
      </c>
      <c r="P151" s="4" t="s">
        <v>363</v>
      </c>
      <c r="Q151" s="6">
        <v>2600000000</v>
      </c>
      <c r="R151" s="6">
        <v>0</v>
      </c>
      <c r="S151" s="6">
        <v>0</v>
      </c>
      <c r="T151" s="6">
        <v>2600000000</v>
      </c>
      <c r="U151" s="6">
        <v>0</v>
      </c>
      <c r="V151" s="6">
        <v>2600000000</v>
      </c>
      <c r="W151" s="6">
        <v>0</v>
      </c>
      <c r="X151" s="6">
        <v>2600000000</v>
      </c>
      <c r="Y151" s="6">
        <v>0</v>
      </c>
      <c r="Z151" s="6">
        <v>0</v>
      </c>
      <c r="AA151" s="6">
        <v>0</v>
      </c>
      <c r="AB151" s="6">
        <f t="shared" si="4"/>
        <v>0</v>
      </c>
      <c r="AC151" s="6">
        <f t="shared" si="5"/>
        <v>2600000000</v>
      </c>
    </row>
    <row r="152" spans="1:29" ht="56.25">
      <c r="A152" s="3" t="s">
        <v>33</v>
      </c>
      <c r="B152" s="4" t="s">
        <v>34</v>
      </c>
      <c r="C152" s="5" t="s">
        <v>364</v>
      </c>
      <c r="D152" s="3" t="s">
        <v>86</v>
      </c>
      <c r="E152" s="3" t="s">
        <v>338</v>
      </c>
      <c r="F152" s="3" t="s">
        <v>88</v>
      </c>
      <c r="G152" s="3" t="s">
        <v>365</v>
      </c>
      <c r="H152" s="3"/>
      <c r="I152" s="3"/>
      <c r="J152" s="3"/>
      <c r="K152" s="3"/>
      <c r="L152" s="3"/>
      <c r="M152" s="3" t="s">
        <v>50</v>
      </c>
      <c r="N152" s="3" t="s">
        <v>51</v>
      </c>
      <c r="O152" s="3" t="s">
        <v>40</v>
      </c>
      <c r="P152" s="4" t="s">
        <v>366</v>
      </c>
      <c r="Q152" s="6">
        <v>4500000000</v>
      </c>
      <c r="R152" s="6">
        <v>0</v>
      </c>
      <c r="S152" s="6">
        <v>0</v>
      </c>
      <c r="T152" s="6">
        <v>4500000000</v>
      </c>
      <c r="U152" s="6">
        <v>0</v>
      </c>
      <c r="V152" s="6">
        <v>1310000000</v>
      </c>
      <c r="W152" s="6">
        <v>3190000000</v>
      </c>
      <c r="X152" s="6">
        <v>1310000000</v>
      </c>
      <c r="Y152" s="6">
        <v>697629007.19000006</v>
      </c>
      <c r="Z152" s="6">
        <v>679217205.80999994</v>
      </c>
      <c r="AA152" s="6">
        <v>679217205.80999994</v>
      </c>
      <c r="AB152" s="6">
        <f t="shared" si="4"/>
        <v>3190000000</v>
      </c>
      <c r="AC152" s="6">
        <f t="shared" si="5"/>
        <v>3802370992.8099999</v>
      </c>
    </row>
    <row r="153" spans="1:29">
      <c r="A153" s="3" t="s">
        <v>1</v>
      </c>
      <c r="B153" s="4" t="s">
        <v>1</v>
      </c>
      <c r="C153" s="5" t="s">
        <v>1</v>
      </c>
      <c r="D153" s="3" t="s">
        <v>1</v>
      </c>
      <c r="E153" s="3" t="s">
        <v>1</v>
      </c>
      <c r="F153" s="3" t="s">
        <v>1</v>
      </c>
      <c r="G153" s="3" t="s">
        <v>1</v>
      </c>
      <c r="H153" s="3" t="s">
        <v>1</v>
      </c>
      <c r="I153" s="3" t="s">
        <v>1</v>
      </c>
      <c r="J153" s="3" t="s">
        <v>1</v>
      </c>
      <c r="K153" s="3" t="s">
        <v>1</v>
      </c>
      <c r="L153" s="3" t="s">
        <v>1</v>
      </c>
      <c r="M153" s="3" t="s">
        <v>1</v>
      </c>
      <c r="N153" s="3" t="s">
        <v>1</v>
      </c>
      <c r="O153" s="3" t="s">
        <v>1</v>
      </c>
      <c r="P153" s="4" t="s">
        <v>1</v>
      </c>
      <c r="Q153" s="6">
        <v>5601123330287</v>
      </c>
      <c r="R153" s="6">
        <v>66706000000</v>
      </c>
      <c r="S153" s="6">
        <v>0</v>
      </c>
      <c r="T153" s="6">
        <v>5667829330287</v>
      </c>
      <c r="U153" s="6">
        <v>10878462704</v>
      </c>
      <c r="V153" s="6">
        <v>5240508264726.3896</v>
      </c>
      <c r="W153" s="6">
        <v>416442602856.60999</v>
      </c>
      <c r="X153" s="6">
        <v>4795031094486.1201</v>
      </c>
      <c r="Y153" s="6">
        <v>2495908097609.6802</v>
      </c>
      <c r="Z153" s="6">
        <v>2418179752064.79</v>
      </c>
      <c r="AA153" s="6">
        <v>2413823771077.8999</v>
      </c>
      <c r="AB153" s="6">
        <f t="shared" si="4"/>
        <v>861919773096.87988</v>
      </c>
      <c r="AC153" s="6">
        <f t="shared" si="5"/>
        <v>3161042769973.3198</v>
      </c>
    </row>
    <row r="154" spans="1:29">
      <c r="A154" s="3" t="s">
        <v>1</v>
      </c>
      <c r="B154" s="7" t="s">
        <v>1</v>
      </c>
      <c r="C154" s="5" t="s">
        <v>1</v>
      </c>
      <c r="D154" s="3" t="s">
        <v>1</v>
      </c>
      <c r="E154" s="3" t="s">
        <v>1</v>
      </c>
      <c r="F154" s="3" t="s">
        <v>1</v>
      </c>
      <c r="G154" s="3" t="s">
        <v>1</v>
      </c>
      <c r="H154" s="3" t="s">
        <v>1</v>
      </c>
      <c r="I154" s="3" t="s">
        <v>1</v>
      </c>
      <c r="J154" s="3" t="s">
        <v>1</v>
      </c>
      <c r="K154" s="3" t="s">
        <v>1</v>
      </c>
      <c r="L154" s="3" t="s">
        <v>1</v>
      </c>
      <c r="M154" s="3" t="s">
        <v>1</v>
      </c>
      <c r="N154" s="3" t="s">
        <v>1</v>
      </c>
      <c r="O154" s="3" t="s">
        <v>1</v>
      </c>
      <c r="P154" s="4" t="s">
        <v>1</v>
      </c>
      <c r="Q154" s="8" t="s">
        <v>1</v>
      </c>
      <c r="R154" s="8" t="s">
        <v>1</v>
      </c>
      <c r="S154" s="8" t="s">
        <v>1</v>
      </c>
      <c r="T154" s="8" t="s">
        <v>1</v>
      </c>
      <c r="U154" s="8" t="s">
        <v>1</v>
      </c>
      <c r="V154" s="8" t="s">
        <v>1</v>
      </c>
      <c r="W154" s="8" t="s">
        <v>1</v>
      </c>
      <c r="X154" s="8" t="s">
        <v>1</v>
      </c>
      <c r="Y154" s="8" t="s">
        <v>1</v>
      </c>
      <c r="Z154" s="8" t="s">
        <v>1</v>
      </c>
      <c r="AA154" s="8" t="s">
        <v>1</v>
      </c>
      <c r="AB154" s="6"/>
      <c r="AC154" s="6"/>
    </row>
    <row r="155" spans="1:29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>
      <c r="A1" s="2" t="s">
        <v>1</v>
      </c>
      <c r="B1" s="2" t="s">
        <v>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/>
      <c r="Q1" s="2"/>
    </row>
    <row r="2" spans="1:17" s="17" customFormat="1">
      <c r="A2" s="16" t="s">
        <v>1</v>
      </c>
      <c r="B2" s="16" t="s">
        <v>1</v>
      </c>
      <c r="C2" s="16" t="s">
        <v>1</v>
      </c>
      <c r="D2" s="16" t="s">
        <v>1</v>
      </c>
      <c r="E2" s="30" t="s">
        <v>381</v>
      </c>
      <c r="F2" s="30"/>
      <c r="G2" s="30"/>
      <c r="H2" s="30"/>
      <c r="I2" s="30"/>
      <c r="J2" s="16" t="s">
        <v>1</v>
      </c>
      <c r="K2" s="16" t="s">
        <v>1</v>
      </c>
      <c r="L2" s="16" t="s">
        <v>1</v>
      </c>
      <c r="M2" s="16" t="s">
        <v>1</v>
      </c>
      <c r="N2" s="16" t="s">
        <v>1</v>
      </c>
      <c r="O2" s="16"/>
      <c r="P2" s="16"/>
      <c r="Q2" s="16"/>
    </row>
    <row r="3" spans="1:17">
      <c r="A3" s="2" t="s">
        <v>1</v>
      </c>
      <c r="B3" s="2" t="s">
        <v>1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/>
      <c r="Q3" s="2"/>
    </row>
    <row r="4" spans="1:17" ht="24">
      <c r="A4" s="1" t="s">
        <v>8</v>
      </c>
      <c r="B4" s="1" t="s">
        <v>18</v>
      </c>
      <c r="C4" s="1" t="s">
        <v>19</v>
      </c>
      <c r="D4" s="1" t="s">
        <v>20</v>
      </c>
      <c r="E4" s="1" t="s">
        <v>21</v>
      </c>
      <c r="F4" s="1" t="s">
        <v>22</v>
      </c>
      <c r="G4" s="1" t="s">
        <v>23</v>
      </c>
      <c r="H4" s="1" t="s">
        <v>24</v>
      </c>
      <c r="I4" s="1" t="s">
        <v>25</v>
      </c>
      <c r="J4" s="1" t="s">
        <v>26</v>
      </c>
      <c r="K4" s="1" t="s">
        <v>27</v>
      </c>
      <c r="L4" s="1" t="s">
        <v>28</v>
      </c>
      <c r="M4" s="1" t="s">
        <v>29</v>
      </c>
      <c r="N4" s="1" t="s">
        <v>30</v>
      </c>
      <c r="O4" s="1" t="s">
        <v>32</v>
      </c>
      <c r="P4" s="1" t="s">
        <v>379</v>
      </c>
      <c r="Q4" s="1" t="s">
        <v>380</v>
      </c>
    </row>
    <row r="5" spans="1:17">
      <c r="A5" s="5" t="s">
        <v>35</v>
      </c>
      <c r="B5" s="3" t="s">
        <v>38</v>
      </c>
      <c r="C5" s="3" t="s">
        <v>39</v>
      </c>
      <c r="D5" s="3" t="s">
        <v>40</v>
      </c>
      <c r="E5" s="4" t="s">
        <v>41</v>
      </c>
      <c r="F5" s="6">
        <v>44499106000</v>
      </c>
      <c r="G5" s="6">
        <v>0</v>
      </c>
      <c r="H5" s="6">
        <v>0</v>
      </c>
      <c r="I5" s="6">
        <v>44499106000</v>
      </c>
      <c r="J5" s="6">
        <v>0</v>
      </c>
      <c r="K5" s="6">
        <v>44499106000</v>
      </c>
      <c r="L5" s="6">
        <v>0</v>
      </c>
      <c r="M5" s="6">
        <v>33234643420</v>
      </c>
      <c r="N5" s="6">
        <v>33182233513</v>
      </c>
      <c r="O5" s="6">
        <v>33172952400</v>
      </c>
      <c r="P5" s="18">
        <f>M5-N5</f>
        <v>52409907</v>
      </c>
      <c r="Q5" s="18">
        <f>N5-O5</f>
        <v>9281113</v>
      </c>
    </row>
    <row r="6" spans="1:17" ht="22.5">
      <c r="A6" s="5" t="s">
        <v>42</v>
      </c>
      <c r="B6" s="3" t="s">
        <v>38</v>
      </c>
      <c r="C6" s="3" t="s">
        <v>39</v>
      </c>
      <c r="D6" s="3" t="s">
        <v>40</v>
      </c>
      <c r="E6" s="4" t="s">
        <v>44</v>
      </c>
      <c r="F6" s="6">
        <v>17810187000</v>
      </c>
      <c r="G6" s="6">
        <v>0</v>
      </c>
      <c r="H6" s="6">
        <v>0</v>
      </c>
      <c r="I6" s="6">
        <v>17810187000</v>
      </c>
      <c r="J6" s="6">
        <v>0</v>
      </c>
      <c r="K6" s="6">
        <v>17810187000</v>
      </c>
      <c r="L6" s="6">
        <v>0</v>
      </c>
      <c r="M6" s="6">
        <v>12225674378</v>
      </c>
      <c r="N6" s="6">
        <v>12225674378</v>
      </c>
      <c r="O6" s="6">
        <v>12225674378</v>
      </c>
      <c r="P6" s="18">
        <f t="shared" ref="P6:P82" si="0">M6-N6</f>
        <v>0</v>
      </c>
      <c r="Q6" s="18">
        <f t="shared" ref="Q6:Q82" si="1">N6-O6</f>
        <v>0</v>
      </c>
    </row>
    <row r="7" spans="1:17" ht="33.75">
      <c r="A7" s="5" t="s">
        <v>45</v>
      </c>
      <c r="B7" s="3" t="s">
        <v>38</v>
      </c>
      <c r="C7" s="3" t="s">
        <v>39</v>
      </c>
      <c r="D7" s="3" t="s">
        <v>40</v>
      </c>
      <c r="E7" s="4" t="s">
        <v>47</v>
      </c>
      <c r="F7" s="6">
        <v>6519478000</v>
      </c>
      <c r="G7" s="6">
        <v>0</v>
      </c>
      <c r="H7" s="6">
        <v>0</v>
      </c>
      <c r="I7" s="6">
        <v>6519478000</v>
      </c>
      <c r="J7" s="6">
        <v>0</v>
      </c>
      <c r="K7" s="6">
        <v>6519478000</v>
      </c>
      <c r="L7" s="6">
        <v>0</v>
      </c>
      <c r="M7" s="6">
        <v>4683143017</v>
      </c>
      <c r="N7" s="6">
        <v>4649188498</v>
      </c>
      <c r="O7" s="6">
        <v>4649188498</v>
      </c>
      <c r="P7" s="18">
        <f t="shared" si="0"/>
        <v>33954519</v>
      </c>
      <c r="Q7" s="18">
        <f t="shared" si="1"/>
        <v>0</v>
      </c>
    </row>
    <row r="8" spans="1:17" s="17" customFormat="1">
      <c r="A8" s="31" t="s">
        <v>382</v>
      </c>
      <c r="B8" s="32"/>
      <c r="C8" s="32"/>
      <c r="D8" s="33"/>
      <c r="E8" s="19"/>
      <c r="F8" s="19">
        <f>SUM(F5:F7)</f>
        <v>68828771000</v>
      </c>
      <c r="G8" s="19">
        <f t="shared" ref="G8:P8" si="2">SUM(G5:G7)</f>
        <v>0</v>
      </c>
      <c r="H8" s="19">
        <f t="shared" si="2"/>
        <v>0</v>
      </c>
      <c r="I8" s="19">
        <f t="shared" si="2"/>
        <v>68828771000</v>
      </c>
      <c r="J8" s="19">
        <f t="shared" si="2"/>
        <v>0</v>
      </c>
      <c r="K8" s="19">
        <f t="shared" si="2"/>
        <v>68828771000</v>
      </c>
      <c r="L8" s="19">
        <f t="shared" si="2"/>
        <v>0</v>
      </c>
      <c r="M8" s="19">
        <f t="shared" si="2"/>
        <v>50143460815</v>
      </c>
      <c r="N8" s="19">
        <f t="shared" si="2"/>
        <v>50057096389</v>
      </c>
      <c r="O8" s="19">
        <f t="shared" si="2"/>
        <v>50047815276</v>
      </c>
      <c r="P8" s="19">
        <f t="shared" si="2"/>
        <v>86364426</v>
      </c>
      <c r="Q8" s="19">
        <f>SUM(Q5:Q7)</f>
        <v>9281113</v>
      </c>
    </row>
    <row r="9" spans="1:17" s="17" customFormat="1">
      <c r="A9" s="20"/>
      <c r="B9" s="20"/>
      <c r="C9" s="20"/>
      <c r="D9" s="20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</row>
    <row r="10" spans="1:17" ht="22.5">
      <c r="A10" s="5" t="s">
        <v>48</v>
      </c>
      <c r="B10" s="3" t="s">
        <v>38</v>
      </c>
      <c r="C10" s="3" t="s">
        <v>39</v>
      </c>
      <c r="D10" s="3" t="s">
        <v>40</v>
      </c>
      <c r="E10" s="4" t="s">
        <v>49</v>
      </c>
      <c r="F10" s="6">
        <v>25973375000</v>
      </c>
      <c r="G10" s="6">
        <v>0</v>
      </c>
      <c r="H10" s="6">
        <v>0</v>
      </c>
      <c r="I10" s="6">
        <v>25973375000</v>
      </c>
      <c r="J10" s="6">
        <v>0</v>
      </c>
      <c r="K10" s="6">
        <v>25721657415.610001</v>
      </c>
      <c r="L10" s="6">
        <v>251717584.38999999</v>
      </c>
      <c r="M10" s="6">
        <v>24470918167.98</v>
      </c>
      <c r="N10" s="6">
        <v>19809708800.490002</v>
      </c>
      <c r="O10" s="6">
        <v>19715260667.529999</v>
      </c>
      <c r="P10" s="18">
        <f t="shared" si="0"/>
        <v>4661209367.4899979</v>
      </c>
      <c r="Q10" s="18">
        <f t="shared" si="1"/>
        <v>94448132.960002899</v>
      </c>
    </row>
    <row r="11" spans="1:17" ht="22.5">
      <c r="A11" s="5" t="s">
        <v>48</v>
      </c>
      <c r="B11" s="3" t="s">
        <v>50</v>
      </c>
      <c r="C11" s="3" t="s">
        <v>51</v>
      </c>
      <c r="D11" s="3" t="s">
        <v>40</v>
      </c>
      <c r="E11" s="4" t="s">
        <v>49</v>
      </c>
      <c r="F11" s="6">
        <v>18157619000</v>
      </c>
      <c r="G11" s="6">
        <v>0</v>
      </c>
      <c r="H11" s="6">
        <v>0</v>
      </c>
      <c r="I11" s="6">
        <v>18157619000</v>
      </c>
      <c r="J11" s="6">
        <v>0</v>
      </c>
      <c r="K11" s="6">
        <v>18113520577.990002</v>
      </c>
      <c r="L11" s="6">
        <v>44098422.009999998</v>
      </c>
      <c r="M11" s="6">
        <v>17702622349.07</v>
      </c>
      <c r="N11" s="6">
        <v>14618827240.780001</v>
      </c>
      <c r="O11" s="6">
        <v>12917218000.780001</v>
      </c>
      <c r="P11" s="18">
        <f t="shared" si="0"/>
        <v>3083795108.289999</v>
      </c>
      <c r="Q11" s="18">
        <f t="shared" si="1"/>
        <v>1701609240</v>
      </c>
    </row>
    <row r="12" spans="1:17" s="17" customFormat="1">
      <c r="A12" s="31" t="s">
        <v>383</v>
      </c>
      <c r="B12" s="32"/>
      <c r="C12" s="32"/>
      <c r="D12" s="33"/>
      <c r="E12" s="19"/>
      <c r="F12" s="19">
        <f>SUM(F10:F11)</f>
        <v>44130994000</v>
      </c>
      <c r="G12" s="19">
        <f t="shared" ref="G12:P12" si="3">SUM(G10:G11)</f>
        <v>0</v>
      </c>
      <c r="H12" s="19">
        <f t="shared" si="3"/>
        <v>0</v>
      </c>
      <c r="I12" s="19">
        <f>SUM(I10:I11)</f>
        <v>44130994000</v>
      </c>
      <c r="J12" s="19">
        <f t="shared" si="3"/>
        <v>0</v>
      </c>
      <c r="K12" s="19">
        <f t="shared" si="3"/>
        <v>43835177993.600006</v>
      </c>
      <c r="L12" s="19">
        <f t="shared" si="3"/>
        <v>295816006.39999998</v>
      </c>
      <c r="M12" s="19">
        <f t="shared" si="3"/>
        <v>42173540517.050003</v>
      </c>
      <c r="N12" s="19">
        <f t="shared" si="3"/>
        <v>34428536041.270004</v>
      </c>
      <c r="O12" s="19">
        <f t="shared" si="3"/>
        <v>32632478668.309998</v>
      </c>
      <c r="P12" s="19">
        <f t="shared" si="3"/>
        <v>7745004475.7799969</v>
      </c>
      <c r="Q12" s="19">
        <f>SUM(Q10:Q11)</f>
        <v>1796057372.9600029</v>
      </c>
    </row>
    <row r="13" spans="1:17" s="17" customFormat="1">
      <c r="A13" s="20"/>
      <c r="B13" s="20"/>
      <c r="C13" s="20"/>
      <c r="D13" s="20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</row>
    <row r="14" spans="1:17" ht="33.75">
      <c r="A14" s="5" t="s">
        <v>52</v>
      </c>
      <c r="B14" s="3" t="s">
        <v>38</v>
      </c>
      <c r="C14" s="3" t="s">
        <v>39</v>
      </c>
      <c r="D14" s="3" t="s">
        <v>40</v>
      </c>
      <c r="E14" s="4" t="s">
        <v>54</v>
      </c>
      <c r="F14" s="6">
        <v>23294513000</v>
      </c>
      <c r="G14" s="6">
        <v>0</v>
      </c>
      <c r="H14" s="6">
        <v>0</v>
      </c>
      <c r="I14" s="6">
        <v>23294513000</v>
      </c>
      <c r="J14" s="6">
        <v>10878462704</v>
      </c>
      <c r="K14" s="6">
        <v>12416050296</v>
      </c>
      <c r="L14" s="6">
        <v>0</v>
      </c>
      <c r="M14" s="6">
        <v>0</v>
      </c>
      <c r="N14" s="6">
        <v>0</v>
      </c>
      <c r="O14" s="6">
        <v>0</v>
      </c>
      <c r="P14" s="18">
        <f t="shared" si="0"/>
        <v>0</v>
      </c>
      <c r="Q14" s="18">
        <f t="shared" si="1"/>
        <v>0</v>
      </c>
    </row>
    <row r="15" spans="1:17" ht="33.75">
      <c r="A15" s="5" t="s">
        <v>55</v>
      </c>
      <c r="B15" s="3" t="s">
        <v>38</v>
      </c>
      <c r="C15" s="3" t="s">
        <v>39</v>
      </c>
      <c r="D15" s="3" t="s">
        <v>40</v>
      </c>
      <c r="E15" s="4" t="s">
        <v>58</v>
      </c>
      <c r="F15" s="6">
        <v>364381000</v>
      </c>
      <c r="G15" s="6">
        <v>0</v>
      </c>
      <c r="H15" s="6">
        <v>0</v>
      </c>
      <c r="I15" s="6">
        <v>364381000</v>
      </c>
      <c r="J15" s="6">
        <v>0</v>
      </c>
      <c r="K15" s="6">
        <v>364381000</v>
      </c>
      <c r="L15" s="6">
        <v>0</v>
      </c>
      <c r="M15" s="6">
        <v>197004343</v>
      </c>
      <c r="N15" s="6">
        <v>97412362</v>
      </c>
      <c r="O15" s="6">
        <v>97412362</v>
      </c>
      <c r="P15" s="18">
        <f t="shared" si="0"/>
        <v>99591981</v>
      </c>
      <c r="Q15" s="18">
        <f t="shared" si="1"/>
        <v>0</v>
      </c>
    </row>
    <row r="16" spans="1:17" ht="33.75">
      <c r="A16" s="5" t="s">
        <v>59</v>
      </c>
      <c r="B16" s="3" t="s">
        <v>38</v>
      </c>
      <c r="C16" s="3" t="s">
        <v>39</v>
      </c>
      <c r="D16" s="3" t="s">
        <v>40</v>
      </c>
      <c r="E16" s="4" t="s">
        <v>61</v>
      </c>
      <c r="F16" s="6">
        <v>359800000</v>
      </c>
      <c r="G16" s="6">
        <v>0</v>
      </c>
      <c r="H16" s="6">
        <v>0</v>
      </c>
      <c r="I16" s="6">
        <v>359800000</v>
      </c>
      <c r="J16" s="6">
        <v>0</v>
      </c>
      <c r="K16" s="6">
        <v>359800000</v>
      </c>
      <c r="L16" s="6">
        <v>0</v>
      </c>
      <c r="M16" s="6">
        <v>0</v>
      </c>
      <c r="N16" s="6">
        <v>0</v>
      </c>
      <c r="O16" s="6">
        <v>0</v>
      </c>
      <c r="P16" s="18">
        <f t="shared" si="0"/>
        <v>0</v>
      </c>
      <c r="Q16" s="18">
        <f t="shared" si="1"/>
        <v>0</v>
      </c>
    </row>
    <row r="17" spans="1:19">
      <c r="A17" s="5" t="s">
        <v>62</v>
      </c>
      <c r="B17" s="3" t="s">
        <v>50</v>
      </c>
      <c r="C17" s="3" t="s">
        <v>51</v>
      </c>
      <c r="D17" s="3" t="s">
        <v>40</v>
      </c>
      <c r="E17" s="4" t="s">
        <v>63</v>
      </c>
      <c r="F17" s="6">
        <v>23504587000</v>
      </c>
      <c r="G17" s="6">
        <v>0</v>
      </c>
      <c r="H17" s="6">
        <v>0</v>
      </c>
      <c r="I17" s="6">
        <v>23504587000</v>
      </c>
      <c r="J17" s="6">
        <v>0</v>
      </c>
      <c r="K17" s="6">
        <v>23504587000</v>
      </c>
      <c r="L17" s="6">
        <v>0</v>
      </c>
      <c r="M17" s="6">
        <v>13630709839.940001</v>
      </c>
      <c r="N17" s="6">
        <v>13630709739.940001</v>
      </c>
      <c r="O17" s="6">
        <v>13630709739.940001</v>
      </c>
      <c r="P17" s="18">
        <f t="shared" si="0"/>
        <v>100</v>
      </c>
      <c r="Q17" s="18">
        <f t="shared" si="1"/>
        <v>0</v>
      </c>
    </row>
    <row r="18" spans="1:19" s="17" customFormat="1">
      <c r="A18" s="31" t="s">
        <v>384</v>
      </c>
      <c r="B18" s="32"/>
      <c r="C18" s="32"/>
      <c r="D18" s="33"/>
      <c r="E18" s="19"/>
      <c r="F18" s="19">
        <f>SUM(F14:F17)</f>
        <v>47523281000</v>
      </c>
      <c r="G18" s="19">
        <f t="shared" ref="G18:O18" si="4">SUM(G14:G17)</f>
        <v>0</v>
      </c>
      <c r="H18" s="19">
        <f t="shared" si="4"/>
        <v>0</v>
      </c>
      <c r="I18" s="19">
        <f>SUM(I14:I17)</f>
        <v>47523281000</v>
      </c>
      <c r="J18" s="19">
        <f t="shared" si="4"/>
        <v>10878462704</v>
      </c>
      <c r="K18" s="19">
        <f t="shared" si="4"/>
        <v>36644818296</v>
      </c>
      <c r="L18" s="19">
        <f t="shared" si="4"/>
        <v>0</v>
      </c>
      <c r="M18" s="19">
        <f>SUM(M14:M17)</f>
        <v>13827714182.940001</v>
      </c>
      <c r="N18" s="19">
        <f>SUM(N14:N17)</f>
        <v>13728122101.940001</v>
      </c>
      <c r="O18" s="19">
        <f t="shared" si="4"/>
        <v>13728122101.940001</v>
      </c>
      <c r="P18" s="19">
        <f>SUM(P14:P17)</f>
        <v>99592081</v>
      </c>
      <c r="Q18" s="19">
        <f>SUM(Q14:Q17)</f>
        <v>0</v>
      </c>
    </row>
    <row r="19" spans="1:19" s="17" customFormat="1">
      <c r="A19" s="20"/>
      <c r="B19" s="20"/>
      <c r="C19" s="20"/>
      <c r="D19" s="20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</row>
    <row r="20" spans="1:19">
      <c r="A20" s="5" t="s">
        <v>64</v>
      </c>
      <c r="B20" s="3" t="s">
        <v>50</v>
      </c>
      <c r="C20" s="3" t="s">
        <v>51</v>
      </c>
      <c r="D20" s="3" t="s">
        <v>40</v>
      </c>
      <c r="E20" s="4" t="s">
        <v>66</v>
      </c>
      <c r="F20" s="6">
        <v>27295000000</v>
      </c>
      <c r="G20" s="6">
        <v>0</v>
      </c>
      <c r="H20" s="6">
        <v>0</v>
      </c>
      <c r="I20" s="6">
        <v>27295000000</v>
      </c>
      <c r="J20" s="6">
        <v>0</v>
      </c>
      <c r="K20" s="6">
        <v>20053000000</v>
      </c>
      <c r="L20" s="6">
        <v>7242000000</v>
      </c>
      <c r="M20" s="6">
        <v>14200048730.99</v>
      </c>
      <c r="N20" s="6">
        <v>14190710615.459999</v>
      </c>
      <c r="O20" s="6">
        <v>14136842202.459999</v>
      </c>
      <c r="P20" s="18">
        <f t="shared" si="0"/>
        <v>9338115.5300006866</v>
      </c>
      <c r="Q20" s="18">
        <f t="shared" si="1"/>
        <v>53868413</v>
      </c>
    </row>
    <row r="21" spans="1:19" ht="22.5">
      <c r="A21" s="5" t="s">
        <v>67</v>
      </c>
      <c r="B21" s="3" t="s">
        <v>38</v>
      </c>
      <c r="C21" s="3" t="s">
        <v>39</v>
      </c>
      <c r="D21" s="3" t="s">
        <v>40</v>
      </c>
      <c r="E21" s="4" t="s">
        <v>68</v>
      </c>
      <c r="F21" s="6">
        <v>1545000</v>
      </c>
      <c r="G21" s="6">
        <v>0</v>
      </c>
      <c r="H21" s="6">
        <v>0</v>
      </c>
      <c r="I21" s="6">
        <v>1545000</v>
      </c>
      <c r="J21" s="6">
        <v>0</v>
      </c>
      <c r="K21" s="6">
        <v>0</v>
      </c>
      <c r="L21" s="6">
        <v>1545000</v>
      </c>
      <c r="M21" s="6">
        <v>0</v>
      </c>
      <c r="N21" s="6">
        <v>0</v>
      </c>
      <c r="O21" s="6">
        <v>0</v>
      </c>
      <c r="P21" s="18">
        <f t="shared" si="0"/>
        <v>0</v>
      </c>
      <c r="Q21" s="18">
        <f t="shared" si="1"/>
        <v>0</v>
      </c>
    </row>
    <row r="22" spans="1:19" ht="22.5">
      <c r="A22" s="5" t="s">
        <v>69</v>
      </c>
      <c r="B22" s="3" t="s">
        <v>38</v>
      </c>
      <c r="C22" s="3" t="s">
        <v>70</v>
      </c>
      <c r="D22" s="3" t="s">
        <v>71</v>
      </c>
      <c r="E22" s="4" t="s">
        <v>72</v>
      </c>
      <c r="F22" s="6">
        <v>12106676000</v>
      </c>
      <c r="G22" s="6">
        <v>0</v>
      </c>
      <c r="H22" s="6">
        <v>0</v>
      </c>
      <c r="I22" s="6">
        <v>12106676000</v>
      </c>
      <c r="J22" s="6">
        <v>0</v>
      </c>
      <c r="K22" s="6">
        <v>11790526147</v>
      </c>
      <c r="L22" s="6">
        <v>316149853</v>
      </c>
      <c r="M22" s="6">
        <v>11790526147</v>
      </c>
      <c r="N22" s="6">
        <v>11790526147</v>
      </c>
      <c r="O22" s="6">
        <v>11790526147</v>
      </c>
      <c r="P22" s="18">
        <f t="shared" si="0"/>
        <v>0</v>
      </c>
      <c r="Q22" s="18">
        <f t="shared" si="1"/>
        <v>0</v>
      </c>
    </row>
    <row r="23" spans="1:19" ht="22.5">
      <c r="A23" s="5" t="s">
        <v>73</v>
      </c>
      <c r="B23" s="3" t="s">
        <v>38</v>
      </c>
      <c r="C23" s="3" t="s">
        <v>39</v>
      </c>
      <c r="D23" s="3" t="s">
        <v>40</v>
      </c>
      <c r="E23" s="4" t="s">
        <v>74</v>
      </c>
      <c r="F23" s="6">
        <v>3182700000</v>
      </c>
      <c r="G23" s="6">
        <v>0</v>
      </c>
      <c r="H23" s="6">
        <v>0</v>
      </c>
      <c r="I23" s="6">
        <v>3182700000</v>
      </c>
      <c r="J23" s="6">
        <v>0</v>
      </c>
      <c r="K23" s="6">
        <v>1090000000</v>
      </c>
      <c r="L23" s="6">
        <v>2092700000</v>
      </c>
      <c r="M23" s="6">
        <v>8965947</v>
      </c>
      <c r="N23" s="6">
        <v>8965947</v>
      </c>
      <c r="O23" s="6">
        <v>8965947</v>
      </c>
      <c r="P23" s="18">
        <f t="shared" si="0"/>
        <v>0</v>
      </c>
      <c r="Q23" s="18">
        <f t="shared" si="1"/>
        <v>0</v>
      </c>
    </row>
    <row r="24" spans="1:19" ht="22.5">
      <c r="A24" s="5" t="s">
        <v>75</v>
      </c>
      <c r="B24" s="3" t="s">
        <v>38</v>
      </c>
      <c r="C24" s="3" t="s">
        <v>39</v>
      </c>
      <c r="D24" s="3" t="s">
        <v>40</v>
      </c>
      <c r="E24" s="4" t="s">
        <v>77</v>
      </c>
      <c r="F24" s="6">
        <v>2740000</v>
      </c>
      <c r="G24" s="6">
        <v>0</v>
      </c>
      <c r="H24" s="6">
        <v>0</v>
      </c>
      <c r="I24" s="6">
        <v>2740000</v>
      </c>
      <c r="J24" s="6">
        <v>0</v>
      </c>
      <c r="K24" s="6">
        <v>0</v>
      </c>
      <c r="L24" s="6">
        <v>2740000</v>
      </c>
      <c r="M24" s="6">
        <v>0</v>
      </c>
      <c r="N24" s="6">
        <v>0</v>
      </c>
      <c r="O24" s="6">
        <v>0</v>
      </c>
      <c r="P24" s="18">
        <f t="shared" si="0"/>
        <v>0</v>
      </c>
      <c r="Q24" s="18">
        <f t="shared" si="1"/>
        <v>0</v>
      </c>
    </row>
    <row r="25" spans="1:19" s="17" customFormat="1" ht="22.5" customHeight="1">
      <c r="A25" s="31" t="s">
        <v>385</v>
      </c>
      <c r="B25" s="32"/>
      <c r="C25" s="32"/>
      <c r="D25" s="33"/>
      <c r="E25" s="19"/>
      <c r="F25" s="19">
        <f>SUM(F20:F24)</f>
        <v>42588661000</v>
      </c>
      <c r="G25" s="19">
        <f t="shared" ref="G25:P25" si="5">SUM(G20:G24)</f>
        <v>0</v>
      </c>
      <c r="H25" s="19">
        <f t="shared" si="5"/>
        <v>0</v>
      </c>
      <c r="I25" s="19">
        <f>SUM(I20:I24)</f>
        <v>42588661000</v>
      </c>
      <c r="J25" s="19">
        <f t="shared" si="5"/>
        <v>0</v>
      </c>
      <c r="K25" s="19">
        <f t="shared" si="5"/>
        <v>32933526147</v>
      </c>
      <c r="L25" s="19">
        <f t="shared" si="5"/>
        <v>9655134853</v>
      </c>
      <c r="M25" s="19">
        <f>SUM(M20:M24)</f>
        <v>25999540824.989998</v>
      </c>
      <c r="N25" s="19">
        <f>SUM(N20:N24)</f>
        <v>25990202709.459999</v>
      </c>
      <c r="O25" s="19">
        <f t="shared" si="5"/>
        <v>25936334296.459999</v>
      </c>
      <c r="P25" s="19">
        <f t="shared" si="5"/>
        <v>9338115.5300006866</v>
      </c>
      <c r="Q25" s="19">
        <f>SUM(Q20:Q24)</f>
        <v>53868413</v>
      </c>
    </row>
    <row r="26" spans="1:19" s="17" customFormat="1">
      <c r="A26" s="22"/>
      <c r="B26" s="23"/>
      <c r="C26" s="24"/>
      <c r="D26" s="22"/>
      <c r="E26" s="22"/>
      <c r="F26" s="22"/>
      <c r="G26" s="23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</row>
    <row r="27" spans="1:19" s="17" customFormat="1">
      <c r="A27" s="28" t="s">
        <v>386</v>
      </c>
      <c r="B27" s="28"/>
      <c r="C27" s="28"/>
      <c r="D27" s="28"/>
      <c r="E27" s="25"/>
      <c r="F27" s="25">
        <f>F12+F18+F25+F8</f>
        <v>203071707000</v>
      </c>
      <c r="G27" s="25">
        <f t="shared" ref="G27" si="6">G12+G18+G25+G8</f>
        <v>0</v>
      </c>
      <c r="H27" s="25">
        <f>H12+H18+H25+H8</f>
        <v>0</v>
      </c>
      <c r="I27" s="25">
        <f>I12+I18+I25+I8</f>
        <v>203071707000</v>
      </c>
      <c r="J27" s="25">
        <f t="shared" ref="J27:P27" si="7">J12+J18+J25+J8</f>
        <v>10878462704</v>
      </c>
      <c r="K27" s="25">
        <f t="shared" si="7"/>
        <v>182242293436.60001</v>
      </c>
      <c r="L27" s="25">
        <f t="shared" si="7"/>
        <v>9950950859.3999996</v>
      </c>
      <c r="M27" s="25">
        <f>M12+M18+M25+M8</f>
        <v>132144256339.98001</v>
      </c>
      <c r="N27" s="25">
        <f>N12+N18+N25+N8</f>
        <v>124203957241.67001</v>
      </c>
      <c r="O27" s="25">
        <f t="shared" si="7"/>
        <v>122344750342.70999</v>
      </c>
      <c r="P27" s="25">
        <f t="shared" si="7"/>
        <v>7940299098.3099976</v>
      </c>
      <c r="Q27" s="25">
        <f>Q12+Q18+Q25+Q8</f>
        <v>1859206898.9600029</v>
      </c>
    </row>
    <row r="28" spans="1:19" s="17" customFormat="1">
      <c r="A28" s="22"/>
      <c r="B28" s="23"/>
      <c r="C28" s="24"/>
      <c r="D28" s="22"/>
      <c r="E28" s="22"/>
      <c r="F28" s="22"/>
      <c r="G28" s="23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</row>
    <row r="29" spans="1:19" s="17" customFormat="1">
      <c r="A29" s="22"/>
      <c r="B29" s="23"/>
      <c r="C29" s="24"/>
      <c r="D29" s="22"/>
      <c r="E29" s="22"/>
      <c r="F29" s="22"/>
      <c r="G29" s="23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</row>
    <row r="30" spans="1:19">
      <c r="A30" s="5" t="s">
        <v>78</v>
      </c>
      <c r="B30" s="3" t="s">
        <v>38</v>
      </c>
      <c r="C30" s="3" t="s">
        <v>70</v>
      </c>
      <c r="D30" s="3" t="s">
        <v>71</v>
      </c>
      <c r="E30" s="4" t="s">
        <v>80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18">
        <f t="shared" si="0"/>
        <v>0</v>
      </c>
      <c r="Q30" s="18">
        <f t="shared" si="1"/>
        <v>0</v>
      </c>
    </row>
    <row r="31" spans="1:19">
      <c r="A31" s="5" t="s">
        <v>81</v>
      </c>
      <c r="B31" s="3" t="s">
        <v>38</v>
      </c>
      <c r="C31" s="3" t="s">
        <v>70</v>
      </c>
      <c r="D31" s="3" t="s">
        <v>71</v>
      </c>
      <c r="E31" s="4" t="s">
        <v>82</v>
      </c>
      <c r="F31" s="6">
        <v>103608016064</v>
      </c>
      <c r="G31" s="6">
        <v>0</v>
      </c>
      <c r="H31" s="6">
        <v>0</v>
      </c>
      <c r="I31" s="6">
        <v>103608016064</v>
      </c>
      <c r="J31" s="6">
        <v>0</v>
      </c>
      <c r="K31" s="6">
        <v>0</v>
      </c>
      <c r="L31" s="6">
        <v>103608016064</v>
      </c>
      <c r="M31" s="6">
        <v>0</v>
      </c>
      <c r="N31" s="6">
        <v>0</v>
      </c>
      <c r="O31" s="6">
        <v>0</v>
      </c>
      <c r="P31" s="18">
        <f t="shared" si="0"/>
        <v>0</v>
      </c>
      <c r="Q31" s="18">
        <f t="shared" si="1"/>
        <v>0</v>
      </c>
    </row>
    <row r="32" spans="1:19" ht="22.5">
      <c r="A32" s="5" t="s">
        <v>83</v>
      </c>
      <c r="B32" s="3" t="s">
        <v>38</v>
      </c>
      <c r="C32" s="3" t="s">
        <v>70</v>
      </c>
      <c r="D32" s="3" t="s">
        <v>40</v>
      </c>
      <c r="E32" s="4" t="s">
        <v>84</v>
      </c>
      <c r="F32" s="6">
        <v>7180894695</v>
      </c>
      <c r="G32" s="6">
        <v>0</v>
      </c>
      <c r="H32" s="6">
        <v>0</v>
      </c>
      <c r="I32" s="6">
        <v>7180894695</v>
      </c>
      <c r="J32" s="6">
        <v>0</v>
      </c>
      <c r="K32" s="6">
        <v>0</v>
      </c>
      <c r="L32" s="6">
        <v>7180894695</v>
      </c>
      <c r="M32" s="6">
        <v>0</v>
      </c>
      <c r="N32" s="6">
        <v>0</v>
      </c>
      <c r="O32" s="6">
        <v>0</v>
      </c>
      <c r="P32" s="18">
        <f t="shared" si="0"/>
        <v>0</v>
      </c>
      <c r="Q32" s="18">
        <f t="shared" si="1"/>
        <v>0</v>
      </c>
    </row>
    <row r="33" spans="1:19" s="17" customFormat="1">
      <c r="A33" s="28" t="s">
        <v>387</v>
      </c>
      <c r="B33" s="28"/>
      <c r="C33" s="28"/>
      <c r="D33" s="28"/>
      <c r="E33" s="25"/>
      <c r="F33" s="25">
        <f>SUM(F30:F32)</f>
        <v>113245623287</v>
      </c>
      <c r="G33" s="25">
        <f t="shared" ref="G33:P33" si="8">SUM(G30:G32)</f>
        <v>0</v>
      </c>
      <c r="H33" s="25">
        <f t="shared" si="8"/>
        <v>0</v>
      </c>
      <c r="I33" s="25">
        <f>SUM(I30:I32)</f>
        <v>113245623287</v>
      </c>
      <c r="J33" s="25">
        <f t="shared" si="8"/>
        <v>0</v>
      </c>
      <c r="K33" s="25">
        <f t="shared" si="8"/>
        <v>0</v>
      </c>
      <c r="L33" s="25">
        <f>SUM(L30:L32)</f>
        <v>113245623287</v>
      </c>
      <c r="M33" s="25">
        <f t="shared" si="8"/>
        <v>0</v>
      </c>
      <c r="N33" s="25">
        <f t="shared" si="8"/>
        <v>0</v>
      </c>
      <c r="O33" s="25">
        <f t="shared" si="8"/>
        <v>0</v>
      </c>
      <c r="P33" s="25">
        <f t="shared" si="8"/>
        <v>0</v>
      </c>
      <c r="Q33" s="25">
        <f>SUM(Q30:Q32)</f>
        <v>0</v>
      </c>
    </row>
    <row r="34" spans="1:19" s="17" customFormat="1">
      <c r="A34" s="22"/>
      <c r="B34" s="23"/>
      <c r="C34" s="24"/>
      <c r="D34" s="22"/>
      <c r="E34" s="22"/>
      <c r="F34" s="22"/>
      <c r="G34" s="23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</row>
    <row r="35" spans="1:19" ht="90">
      <c r="A35" s="5" t="s">
        <v>85</v>
      </c>
      <c r="B35" s="3" t="s">
        <v>38</v>
      </c>
      <c r="C35" s="3" t="s">
        <v>90</v>
      </c>
      <c r="D35" s="3" t="s">
        <v>40</v>
      </c>
      <c r="E35" s="4" t="s">
        <v>91</v>
      </c>
      <c r="F35" s="6">
        <v>70000000000</v>
      </c>
      <c r="G35" s="6">
        <v>0</v>
      </c>
      <c r="H35" s="6">
        <v>0</v>
      </c>
      <c r="I35" s="6">
        <v>70000000000</v>
      </c>
      <c r="J35" s="6">
        <v>0</v>
      </c>
      <c r="K35" s="6">
        <v>70000000000</v>
      </c>
      <c r="L35" s="6">
        <v>0</v>
      </c>
      <c r="M35" s="6">
        <v>70000000000</v>
      </c>
      <c r="N35" s="6">
        <v>49839375623</v>
      </c>
      <c r="O35" s="6">
        <v>49839375623</v>
      </c>
      <c r="P35" s="18">
        <f t="shared" si="0"/>
        <v>20160624377</v>
      </c>
      <c r="Q35" s="18">
        <f t="shared" si="1"/>
        <v>0</v>
      </c>
    </row>
    <row r="36" spans="1:19" ht="90">
      <c r="A36" s="5" t="s">
        <v>85</v>
      </c>
      <c r="B36" s="3" t="s">
        <v>50</v>
      </c>
      <c r="C36" s="3" t="s">
        <v>51</v>
      </c>
      <c r="D36" s="3" t="s">
        <v>40</v>
      </c>
      <c r="E36" s="4" t="s">
        <v>91</v>
      </c>
      <c r="F36" s="6">
        <v>162640000000</v>
      </c>
      <c r="G36" s="6">
        <v>0</v>
      </c>
      <c r="H36" s="6">
        <v>0</v>
      </c>
      <c r="I36" s="6">
        <v>162640000000</v>
      </c>
      <c r="J36" s="6">
        <v>0</v>
      </c>
      <c r="K36" s="6">
        <v>157416687829.32999</v>
      </c>
      <c r="L36" s="6">
        <v>5223312170.6700001</v>
      </c>
      <c r="M36" s="6">
        <v>157373110328.45001</v>
      </c>
      <c r="N36" s="6">
        <v>32656994585.330002</v>
      </c>
      <c r="O36" s="6">
        <v>24554270222.549999</v>
      </c>
      <c r="P36" s="18">
        <f t="shared" si="0"/>
        <v>124716115743.12001</v>
      </c>
      <c r="Q36" s="18">
        <f t="shared" si="1"/>
        <v>8102724362.7800026</v>
      </c>
    </row>
    <row r="37" spans="1:19" ht="101.25">
      <c r="A37" s="5" t="s">
        <v>92</v>
      </c>
      <c r="B37" s="3" t="s">
        <v>50</v>
      </c>
      <c r="C37" s="3" t="s">
        <v>51</v>
      </c>
      <c r="D37" s="3" t="s">
        <v>40</v>
      </c>
      <c r="E37" s="4" t="s">
        <v>94</v>
      </c>
      <c r="F37" s="6">
        <v>41227000000</v>
      </c>
      <c r="G37" s="6">
        <v>0</v>
      </c>
      <c r="H37" s="6">
        <v>0</v>
      </c>
      <c r="I37" s="6">
        <v>41227000000</v>
      </c>
      <c r="J37" s="6">
        <v>0</v>
      </c>
      <c r="K37" s="6">
        <v>40108881451.660004</v>
      </c>
      <c r="L37" s="6">
        <v>1118118548.3399999</v>
      </c>
      <c r="M37" s="6">
        <v>39861231805.290001</v>
      </c>
      <c r="N37" s="6">
        <v>27299386895.98</v>
      </c>
      <c r="O37" s="6">
        <v>27297833295.98</v>
      </c>
      <c r="P37" s="18">
        <f t="shared" si="0"/>
        <v>12561844909.310001</v>
      </c>
      <c r="Q37" s="18">
        <f t="shared" si="1"/>
        <v>1553600</v>
      </c>
    </row>
    <row r="38" spans="1:19" ht="67.5">
      <c r="A38" s="5" t="s">
        <v>95</v>
      </c>
      <c r="B38" s="3" t="s">
        <v>38</v>
      </c>
      <c r="C38" s="3" t="s">
        <v>90</v>
      </c>
      <c r="D38" s="3" t="s">
        <v>40</v>
      </c>
      <c r="E38" s="4" t="s">
        <v>97</v>
      </c>
      <c r="F38" s="6">
        <v>10000000000</v>
      </c>
      <c r="G38" s="6">
        <v>0</v>
      </c>
      <c r="H38" s="6">
        <v>0</v>
      </c>
      <c r="I38" s="6">
        <v>10000000000</v>
      </c>
      <c r="J38" s="6">
        <v>0</v>
      </c>
      <c r="K38" s="6">
        <v>9999998338</v>
      </c>
      <c r="L38" s="6">
        <v>1662</v>
      </c>
      <c r="M38" s="6">
        <v>9999998338</v>
      </c>
      <c r="N38" s="6">
        <v>173067716</v>
      </c>
      <c r="O38" s="6">
        <v>173067716</v>
      </c>
      <c r="P38" s="18">
        <f t="shared" si="0"/>
        <v>9826930622</v>
      </c>
      <c r="Q38" s="18">
        <f t="shared" si="1"/>
        <v>0</v>
      </c>
    </row>
    <row r="39" spans="1:19" ht="67.5">
      <c r="A39" s="5" t="s">
        <v>95</v>
      </c>
      <c r="B39" s="3" t="s">
        <v>50</v>
      </c>
      <c r="C39" s="3" t="s">
        <v>51</v>
      </c>
      <c r="D39" s="3" t="s">
        <v>40</v>
      </c>
      <c r="E39" s="4" t="s">
        <v>97</v>
      </c>
      <c r="F39" s="6">
        <v>12000000000</v>
      </c>
      <c r="G39" s="6">
        <v>0</v>
      </c>
      <c r="H39" s="6">
        <v>0</v>
      </c>
      <c r="I39" s="6">
        <v>12000000000</v>
      </c>
      <c r="J39" s="6">
        <v>0</v>
      </c>
      <c r="K39" s="6">
        <v>8021193999</v>
      </c>
      <c r="L39" s="6">
        <v>3978806001</v>
      </c>
      <c r="M39" s="6">
        <v>5511839334</v>
      </c>
      <c r="N39" s="6">
        <v>693159643.67999995</v>
      </c>
      <c r="O39" s="6">
        <v>693159643.67999995</v>
      </c>
      <c r="P39" s="18">
        <f t="shared" si="0"/>
        <v>4818679690.3199997</v>
      </c>
      <c r="Q39" s="18">
        <f t="shared" si="1"/>
        <v>0</v>
      </c>
    </row>
    <row r="40" spans="1:19" ht="101.25">
      <c r="A40" s="5" t="s">
        <v>98</v>
      </c>
      <c r="B40" s="3" t="s">
        <v>38</v>
      </c>
      <c r="C40" s="3" t="s">
        <v>70</v>
      </c>
      <c r="D40" s="3" t="s">
        <v>40</v>
      </c>
      <c r="E40" s="4" t="s">
        <v>100</v>
      </c>
      <c r="F40" s="6">
        <v>74709786757</v>
      </c>
      <c r="G40" s="6">
        <v>0</v>
      </c>
      <c r="H40" s="6">
        <v>0</v>
      </c>
      <c r="I40" s="6">
        <v>74709786757</v>
      </c>
      <c r="J40" s="6">
        <v>0</v>
      </c>
      <c r="K40" s="6">
        <v>74709786757</v>
      </c>
      <c r="L40" s="6">
        <v>0</v>
      </c>
      <c r="M40" s="6">
        <v>74709786757</v>
      </c>
      <c r="N40" s="6">
        <v>60700000000</v>
      </c>
      <c r="O40" s="6">
        <v>60700000000</v>
      </c>
      <c r="P40" s="18">
        <f t="shared" si="0"/>
        <v>14009786757</v>
      </c>
      <c r="Q40" s="18">
        <f t="shared" si="1"/>
        <v>0</v>
      </c>
    </row>
    <row r="41" spans="1:19" ht="101.25">
      <c r="A41" s="5" t="s">
        <v>98</v>
      </c>
      <c r="B41" s="3" t="s">
        <v>38</v>
      </c>
      <c r="C41" s="3" t="s">
        <v>90</v>
      </c>
      <c r="D41" s="3" t="s">
        <v>40</v>
      </c>
      <c r="E41" s="4" t="s">
        <v>100</v>
      </c>
      <c r="F41" s="6">
        <v>192290213243</v>
      </c>
      <c r="G41" s="6">
        <v>0</v>
      </c>
      <c r="H41" s="6">
        <v>0</v>
      </c>
      <c r="I41" s="6">
        <v>192290213243</v>
      </c>
      <c r="J41" s="6">
        <v>0</v>
      </c>
      <c r="K41" s="6">
        <v>192290213243</v>
      </c>
      <c r="L41" s="6">
        <v>0</v>
      </c>
      <c r="M41" s="6">
        <v>191862308544</v>
      </c>
      <c r="N41" s="6">
        <v>103439284403.27</v>
      </c>
      <c r="O41" s="6">
        <v>102871899034.23</v>
      </c>
      <c r="P41" s="18">
        <f t="shared" si="0"/>
        <v>88423024140.729996</v>
      </c>
      <c r="Q41" s="18">
        <f t="shared" si="1"/>
        <v>567385369.04000854</v>
      </c>
    </row>
    <row r="42" spans="1:19" ht="101.25">
      <c r="A42" s="5" t="s">
        <v>98</v>
      </c>
      <c r="B42" s="3" t="s">
        <v>50</v>
      </c>
      <c r="C42" s="3" t="s">
        <v>51</v>
      </c>
      <c r="D42" s="3" t="s">
        <v>40</v>
      </c>
      <c r="E42" s="4" t="s">
        <v>100</v>
      </c>
      <c r="F42" s="6">
        <v>60000000000</v>
      </c>
      <c r="G42" s="6">
        <v>0</v>
      </c>
      <c r="H42" s="6">
        <v>0</v>
      </c>
      <c r="I42" s="6">
        <v>60000000000</v>
      </c>
      <c r="J42" s="6">
        <v>0</v>
      </c>
      <c r="K42" s="6">
        <v>55995000000</v>
      </c>
      <c r="L42" s="6">
        <v>4005000000</v>
      </c>
      <c r="M42" s="6">
        <v>44962281874.339996</v>
      </c>
      <c r="N42" s="6">
        <v>2066139587.79</v>
      </c>
      <c r="O42" s="6">
        <v>2064175193.79</v>
      </c>
      <c r="P42" s="18">
        <f t="shared" si="0"/>
        <v>42896142286.549995</v>
      </c>
      <c r="Q42" s="18">
        <f t="shared" si="1"/>
        <v>1964394</v>
      </c>
    </row>
    <row r="43" spans="1:19" ht="101.25">
      <c r="A43" s="5" t="s">
        <v>101</v>
      </c>
      <c r="B43" s="3" t="s">
        <v>38</v>
      </c>
      <c r="C43" s="3" t="s">
        <v>90</v>
      </c>
      <c r="D43" s="3" t="s">
        <v>40</v>
      </c>
      <c r="E43" s="4" t="s">
        <v>103</v>
      </c>
      <c r="F43" s="6">
        <v>10000000000</v>
      </c>
      <c r="G43" s="6">
        <v>0</v>
      </c>
      <c r="H43" s="6">
        <v>0</v>
      </c>
      <c r="I43" s="6">
        <v>10000000000</v>
      </c>
      <c r="J43" s="6">
        <v>0</v>
      </c>
      <c r="K43" s="6">
        <v>8611413800.6499996</v>
      </c>
      <c r="L43" s="6">
        <v>1388586199.3499999</v>
      </c>
      <c r="M43" s="6">
        <v>2628966654.6500001</v>
      </c>
      <c r="N43" s="6">
        <v>929712178.54999995</v>
      </c>
      <c r="O43" s="6">
        <v>929712178.54999995</v>
      </c>
      <c r="P43" s="18">
        <f t="shared" si="0"/>
        <v>1699254476.1000001</v>
      </c>
      <c r="Q43" s="18">
        <f t="shared" si="1"/>
        <v>0</v>
      </c>
    </row>
    <row r="44" spans="1:19" ht="101.25">
      <c r="A44" s="5" t="s">
        <v>101</v>
      </c>
      <c r="B44" s="3" t="s">
        <v>50</v>
      </c>
      <c r="C44" s="3" t="s">
        <v>51</v>
      </c>
      <c r="D44" s="3" t="s">
        <v>40</v>
      </c>
      <c r="E44" s="4" t="s">
        <v>103</v>
      </c>
      <c r="F44" s="6">
        <v>10000000000</v>
      </c>
      <c r="G44" s="6">
        <v>0</v>
      </c>
      <c r="H44" s="6">
        <v>0</v>
      </c>
      <c r="I44" s="6">
        <v>10000000000</v>
      </c>
      <c r="J44" s="6">
        <v>0</v>
      </c>
      <c r="K44" s="6">
        <v>10000000000</v>
      </c>
      <c r="L44" s="6">
        <v>0</v>
      </c>
      <c r="M44" s="6">
        <v>10000000000</v>
      </c>
      <c r="N44" s="6">
        <v>4086692938</v>
      </c>
      <c r="O44" s="6">
        <v>2769247337</v>
      </c>
      <c r="P44" s="18">
        <f t="shared" si="0"/>
        <v>5913307062</v>
      </c>
      <c r="Q44" s="18">
        <f t="shared" si="1"/>
        <v>1317445601</v>
      </c>
    </row>
    <row r="45" spans="1:19" ht="78.75">
      <c r="A45" s="5" t="s">
        <v>104</v>
      </c>
      <c r="B45" s="3" t="s">
        <v>38</v>
      </c>
      <c r="C45" s="3" t="s">
        <v>70</v>
      </c>
      <c r="D45" s="3" t="s">
        <v>40</v>
      </c>
      <c r="E45" s="4" t="s">
        <v>106</v>
      </c>
      <c r="F45" s="6">
        <v>25000000000</v>
      </c>
      <c r="G45" s="6">
        <v>0</v>
      </c>
      <c r="H45" s="6">
        <v>0</v>
      </c>
      <c r="I45" s="6">
        <v>25000000000</v>
      </c>
      <c r="J45" s="6">
        <v>0</v>
      </c>
      <c r="K45" s="6">
        <v>24999658662</v>
      </c>
      <c r="L45" s="6">
        <v>341338</v>
      </c>
      <c r="M45" s="6">
        <v>24999658662</v>
      </c>
      <c r="N45" s="6">
        <v>6787325652</v>
      </c>
      <c r="O45" s="6">
        <v>6566869390</v>
      </c>
      <c r="P45" s="18">
        <f t="shared" si="0"/>
        <v>18212333010</v>
      </c>
      <c r="Q45" s="18">
        <f t="shared" si="1"/>
        <v>220456262</v>
      </c>
    </row>
    <row r="46" spans="1:19" ht="78.75">
      <c r="A46" s="5" t="s">
        <v>104</v>
      </c>
      <c r="B46" s="3" t="s">
        <v>50</v>
      </c>
      <c r="C46" s="3" t="s">
        <v>51</v>
      </c>
      <c r="D46" s="3" t="s">
        <v>40</v>
      </c>
      <c r="E46" s="4" t="s">
        <v>106</v>
      </c>
      <c r="F46" s="6">
        <v>20000000000</v>
      </c>
      <c r="G46" s="6">
        <v>0</v>
      </c>
      <c r="H46" s="6">
        <v>0</v>
      </c>
      <c r="I46" s="6">
        <v>20000000000</v>
      </c>
      <c r="J46" s="6">
        <v>0</v>
      </c>
      <c r="K46" s="6">
        <v>19272000000</v>
      </c>
      <c r="L46" s="6">
        <v>728000000</v>
      </c>
      <c r="M46" s="6">
        <v>19272000000</v>
      </c>
      <c r="N46" s="6">
        <v>0</v>
      </c>
      <c r="O46" s="6">
        <v>0</v>
      </c>
      <c r="P46" s="18">
        <f t="shared" si="0"/>
        <v>19272000000</v>
      </c>
      <c r="Q46" s="18">
        <f t="shared" si="1"/>
        <v>0</v>
      </c>
    </row>
    <row r="47" spans="1:19" ht="90">
      <c r="A47" s="5" t="s">
        <v>107</v>
      </c>
      <c r="B47" s="3" t="s">
        <v>38</v>
      </c>
      <c r="C47" s="3" t="s">
        <v>70</v>
      </c>
      <c r="D47" s="3" t="s">
        <v>40</v>
      </c>
      <c r="E47" s="4" t="s">
        <v>109</v>
      </c>
      <c r="F47" s="6">
        <v>155000000000</v>
      </c>
      <c r="G47" s="6">
        <v>0</v>
      </c>
      <c r="H47" s="6">
        <v>0</v>
      </c>
      <c r="I47" s="6">
        <v>155000000000</v>
      </c>
      <c r="J47" s="6">
        <v>0</v>
      </c>
      <c r="K47" s="6">
        <v>154967324622</v>
      </c>
      <c r="L47" s="6">
        <v>32675378</v>
      </c>
      <c r="M47" s="6">
        <v>154967324622</v>
      </c>
      <c r="N47" s="6">
        <v>65127480580.459999</v>
      </c>
      <c r="O47" s="6">
        <v>65015176628.599998</v>
      </c>
      <c r="P47" s="18">
        <f t="shared" si="0"/>
        <v>89839844041.540009</v>
      </c>
      <c r="Q47" s="18">
        <f t="shared" si="1"/>
        <v>112303951.86000061</v>
      </c>
    </row>
    <row r="48" spans="1:19" ht="90">
      <c r="A48" s="5" t="s">
        <v>107</v>
      </c>
      <c r="B48" s="3" t="s">
        <v>50</v>
      </c>
      <c r="C48" s="3" t="s">
        <v>51</v>
      </c>
      <c r="D48" s="3" t="s">
        <v>40</v>
      </c>
      <c r="E48" s="4" t="s">
        <v>109</v>
      </c>
      <c r="F48" s="6">
        <v>41000000000</v>
      </c>
      <c r="G48" s="6">
        <v>0</v>
      </c>
      <c r="H48" s="6">
        <v>0</v>
      </c>
      <c r="I48" s="6">
        <v>41000000000</v>
      </c>
      <c r="J48" s="6">
        <v>0</v>
      </c>
      <c r="K48" s="6">
        <v>30111638670.990002</v>
      </c>
      <c r="L48" s="6">
        <v>10888361329.01</v>
      </c>
      <c r="M48" s="6">
        <v>28951522193.040001</v>
      </c>
      <c r="N48" s="6">
        <v>2217906910.6900001</v>
      </c>
      <c r="O48" s="6">
        <v>2215396703.6900001</v>
      </c>
      <c r="P48" s="18">
        <f t="shared" si="0"/>
        <v>26733615282.350002</v>
      </c>
      <c r="Q48" s="18">
        <f t="shared" si="1"/>
        <v>2510207</v>
      </c>
    </row>
    <row r="49" spans="1:17" ht="78.75">
      <c r="A49" s="5" t="s">
        <v>110</v>
      </c>
      <c r="B49" s="3" t="s">
        <v>50</v>
      </c>
      <c r="C49" s="3" t="s">
        <v>51</v>
      </c>
      <c r="D49" s="3" t="s">
        <v>40</v>
      </c>
      <c r="E49" s="4" t="s">
        <v>112</v>
      </c>
      <c r="F49" s="6">
        <v>10000000000</v>
      </c>
      <c r="G49" s="6">
        <v>0</v>
      </c>
      <c r="H49" s="6">
        <v>0</v>
      </c>
      <c r="I49" s="6">
        <v>10000000000</v>
      </c>
      <c r="J49" s="6">
        <v>0</v>
      </c>
      <c r="K49" s="6">
        <v>9947159000</v>
      </c>
      <c r="L49" s="6">
        <v>52841000</v>
      </c>
      <c r="M49" s="6">
        <v>9602473797</v>
      </c>
      <c r="N49" s="6">
        <v>1284459161</v>
      </c>
      <c r="O49" s="6">
        <v>1284459161</v>
      </c>
      <c r="P49" s="18">
        <f t="shared" si="0"/>
        <v>8318014636</v>
      </c>
      <c r="Q49" s="18">
        <f t="shared" si="1"/>
        <v>0</v>
      </c>
    </row>
    <row r="50" spans="1:17" ht="45">
      <c r="A50" s="5" t="s">
        <v>113</v>
      </c>
      <c r="B50" s="3" t="s">
        <v>38</v>
      </c>
      <c r="C50" s="3" t="s">
        <v>70</v>
      </c>
      <c r="D50" s="3" t="s">
        <v>40</v>
      </c>
      <c r="E50" s="4" t="s">
        <v>115</v>
      </c>
      <c r="F50" s="6">
        <v>40000000000</v>
      </c>
      <c r="G50" s="6">
        <v>0</v>
      </c>
      <c r="H50" s="6">
        <v>0</v>
      </c>
      <c r="I50" s="6">
        <v>40000000000</v>
      </c>
      <c r="J50" s="6">
        <v>0</v>
      </c>
      <c r="K50" s="6">
        <v>40000000000</v>
      </c>
      <c r="L50" s="6">
        <v>0</v>
      </c>
      <c r="M50" s="6">
        <v>40000000000</v>
      </c>
      <c r="N50" s="6">
        <v>22182791495</v>
      </c>
      <c r="O50" s="6">
        <v>22182791495</v>
      </c>
      <c r="P50" s="18">
        <f t="shared" si="0"/>
        <v>17817208505</v>
      </c>
      <c r="Q50" s="18">
        <f t="shared" si="1"/>
        <v>0</v>
      </c>
    </row>
    <row r="51" spans="1:17" ht="45">
      <c r="A51" s="5" t="s">
        <v>113</v>
      </c>
      <c r="B51" s="3" t="s">
        <v>50</v>
      </c>
      <c r="C51" s="3" t="s">
        <v>51</v>
      </c>
      <c r="D51" s="3" t="s">
        <v>40</v>
      </c>
      <c r="E51" s="4" t="s">
        <v>115</v>
      </c>
      <c r="F51" s="6">
        <v>1000000000</v>
      </c>
      <c r="G51" s="6">
        <v>0</v>
      </c>
      <c r="H51" s="6">
        <v>0</v>
      </c>
      <c r="I51" s="6">
        <v>1000000000</v>
      </c>
      <c r="J51" s="6">
        <v>0</v>
      </c>
      <c r="K51" s="6">
        <v>1000000000</v>
      </c>
      <c r="L51" s="6">
        <v>0</v>
      </c>
      <c r="M51" s="6">
        <v>1000000000</v>
      </c>
      <c r="N51" s="6">
        <v>0</v>
      </c>
      <c r="O51" s="6">
        <v>0</v>
      </c>
      <c r="P51" s="18">
        <f t="shared" si="0"/>
        <v>1000000000</v>
      </c>
      <c r="Q51" s="18">
        <f t="shared" si="1"/>
        <v>0</v>
      </c>
    </row>
    <row r="52" spans="1:17" ht="56.25">
      <c r="A52" s="5" t="s">
        <v>116</v>
      </c>
      <c r="B52" s="3" t="s">
        <v>50</v>
      </c>
      <c r="C52" s="3" t="s">
        <v>51</v>
      </c>
      <c r="D52" s="3" t="s">
        <v>40</v>
      </c>
      <c r="E52" s="4" t="s">
        <v>118</v>
      </c>
      <c r="F52" s="6">
        <v>5000000000</v>
      </c>
      <c r="G52" s="6">
        <v>0</v>
      </c>
      <c r="H52" s="6">
        <v>0</v>
      </c>
      <c r="I52" s="6">
        <v>5000000000</v>
      </c>
      <c r="J52" s="6">
        <v>0</v>
      </c>
      <c r="K52" s="6">
        <v>5000000000</v>
      </c>
      <c r="L52" s="6">
        <v>0</v>
      </c>
      <c r="M52" s="6">
        <v>984377973</v>
      </c>
      <c r="N52" s="6">
        <v>804165303</v>
      </c>
      <c r="O52" s="6">
        <v>804165303</v>
      </c>
      <c r="P52" s="18">
        <f t="shared" si="0"/>
        <v>180212670</v>
      </c>
      <c r="Q52" s="18">
        <f t="shared" si="1"/>
        <v>0</v>
      </c>
    </row>
    <row r="53" spans="1:17" ht="33.75">
      <c r="A53" s="5" t="s">
        <v>119</v>
      </c>
      <c r="B53" s="3" t="s">
        <v>50</v>
      </c>
      <c r="C53" s="3" t="s">
        <v>51</v>
      </c>
      <c r="D53" s="3" t="s">
        <v>40</v>
      </c>
      <c r="E53" s="4" t="s">
        <v>121</v>
      </c>
      <c r="F53" s="6">
        <v>2000000000</v>
      </c>
      <c r="G53" s="6">
        <v>0</v>
      </c>
      <c r="H53" s="6">
        <v>0</v>
      </c>
      <c r="I53" s="6">
        <v>2000000000</v>
      </c>
      <c r="J53" s="6">
        <v>0</v>
      </c>
      <c r="K53" s="6">
        <v>1991400000</v>
      </c>
      <c r="L53" s="6">
        <v>8600000</v>
      </c>
      <c r="M53" s="6">
        <v>1625017001.3299999</v>
      </c>
      <c r="N53" s="6">
        <v>1060263511.59</v>
      </c>
      <c r="O53" s="6">
        <v>1057970711.59</v>
      </c>
      <c r="P53" s="18">
        <f t="shared" si="0"/>
        <v>564753489.73999989</v>
      </c>
      <c r="Q53" s="18">
        <f t="shared" si="1"/>
        <v>2292800</v>
      </c>
    </row>
    <row r="54" spans="1:17" ht="45">
      <c r="A54" s="5" t="s">
        <v>122</v>
      </c>
      <c r="B54" s="3" t="s">
        <v>38</v>
      </c>
      <c r="C54" s="3" t="s">
        <v>70</v>
      </c>
      <c r="D54" s="3" t="s">
        <v>40</v>
      </c>
      <c r="E54" s="4" t="s">
        <v>124</v>
      </c>
      <c r="F54" s="6">
        <v>25000000000</v>
      </c>
      <c r="G54" s="6">
        <v>0</v>
      </c>
      <c r="H54" s="6">
        <v>0</v>
      </c>
      <c r="I54" s="6">
        <v>25000000000</v>
      </c>
      <c r="J54" s="6">
        <v>0</v>
      </c>
      <c r="K54" s="6">
        <v>25000000000</v>
      </c>
      <c r="L54" s="6">
        <v>0</v>
      </c>
      <c r="M54" s="6">
        <v>25000000000</v>
      </c>
      <c r="N54" s="6">
        <v>0</v>
      </c>
      <c r="O54" s="6">
        <v>0</v>
      </c>
      <c r="P54" s="18">
        <f t="shared" si="0"/>
        <v>25000000000</v>
      </c>
      <c r="Q54" s="18">
        <f t="shared" si="1"/>
        <v>0</v>
      </c>
    </row>
    <row r="55" spans="1:17" ht="45">
      <c r="A55" s="5" t="s">
        <v>122</v>
      </c>
      <c r="B55" s="3" t="s">
        <v>50</v>
      </c>
      <c r="C55" s="3" t="s">
        <v>51</v>
      </c>
      <c r="D55" s="3" t="s">
        <v>40</v>
      </c>
      <c r="E55" s="4" t="s">
        <v>124</v>
      </c>
      <c r="F55" s="6">
        <v>10000000000</v>
      </c>
      <c r="G55" s="6">
        <v>0</v>
      </c>
      <c r="H55" s="6">
        <v>0</v>
      </c>
      <c r="I55" s="6">
        <v>10000000000</v>
      </c>
      <c r="J55" s="6">
        <v>0</v>
      </c>
      <c r="K55" s="6">
        <v>10000000000</v>
      </c>
      <c r="L55" s="6">
        <v>0</v>
      </c>
      <c r="M55" s="6">
        <v>4170597335</v>
      </c>
      <c r="N55" s="6">
        <v>1578836049</v>
      </c>
      <c r="O55" s="6">
        <v>449950090</v>
      </c>
      <c r="P55" s="18">
        <f t="shared" si="0"/>
        <v>2591761286</v>
      </c>
      <c r="Q55" s="18">
        <f t="shared" si="1"/>
        <v>1128885959</v>
      </c>
    </row>
    <row r="56" spans="1:17" ht="45">
      <c r="A56" s="5" t="s">
        <v>125</v>
      </c>
      <c r="B56" s="3" t="s">
        <v>50</v>
      </c>
      <c r="C56" s="3" t="s">
        <v>51</v>
      </c>
      <c r="D56" s="3" t="s">
        <v>40</v>
      </c>
      <c r="E56" s="4" t="s">
        <v>127</v>
      </c>
      <c r="F56" s="6">
        <v>3000000000</v>
      </c>
      <c r="G56" s="6">
        <v>0</v>
      </c>
      <c r="H56" s="6">
        <v>0</v>
      </c>
      <c r="I56" s="6">
        <v>3000000000</v>
      </c>
      <c r="J56" s="6">
        <v>0</v>
      </c>
      <c r="K56" s="6">
        <v>3000000000</v>
      </c>
      <c r="L56" s="6">
        <v>0</v>
      </c>
      <c r="M56" s="6">
        <v>2727000000</v>
      </c>
      <c r="N56" s="6">
        <v>0</v>
      </c>
      <c r="O56" s="6">
        <v>0</v>
      </c>
      <c r="P56" s="18">
        <f t="shared" si="0"/>
        <v>2727000000</v>
      </c>
      <c r="Q56" s="18">
        <f t="shared" si="1"/>
        <v>0</v>
      </c>
    </row>
    <row r="57" spans="1:17" ht="45">
      <c r="A57" s="5" t="s">
        <v>128</v>
      </c>
      <c r="B57" s="3" t="s">
        <v>50</v>
      </c>
      <c r="C57" s="3" t="s">
        <v>51</v>
      </c>
      <c r="D57" s="3" t="s">
        <v>40</v>
      </c>
      <c r="E57" s="4" t="s">
        <v>130</v>
      </c>
      <c r="F57" s="6">
        <v>10000000000</v>
      </c>
      <c r="G57" s="6">
        <v>0</v>
      </c>
      <c r="H57" s="6">
        <v>0</v>
      </c>
      <c r="I57" s="6">
        <v>10000000000</v>
      </c>
      <c r="J57" s="6">
        <v>0</v>
      </c>
      <c r="K57" s="6">
        <v>9622782703</v>
      </c>
      <c r="L57" s="6">
        <v>377217297</v>
      </c>
      <c r="M57" s="6">
        <v>9622782703</v>
      </c>
      <c r="N57" s="6">
        <v>2814351943</v>
      </c>
      <c r="O57" s="6">
        <v>2814351943</v>
      </c>
      <c r="P57" s="18">
        <f t="shared" si="0"/>
        <v>6808430760</v>
      </c>
      <c r="Q57" s="18">
        <f t="shared" si="1"/>
        <v>0</v>
      </c>
    </row>
    <row r="58" spans="1:17" ht="45">
      <c r="A58" s="5" t="s">
        <v>131</v>
      </c>
      <c r="B58" s="3" t="s">
        <v>50</v>
      </c>
      <c r="C58" s="3" t="s">
        <v>51</v>
      </c>
      <c r="D58" s="3" t="s">
        <v>40</v>
      </c>
      <c r="E58" s="4" t="s">
        <v>133</v>
      </c>
      <c r="F58" s="6">
        <v>2000000000</v>
      </c>
      <c r="G58" s="6">
        <v>0</v>
      </c>
      <c r="H58" s="6">
        <v>0</v>
      </c>
      <c r="I58" s="6">
        <v>2000000000</v>
      </c>
      <c r="J58" s="6">
        <v>0</v>
      </c>
      <c r="K58" s="6">
        <v>0</v>
      </c>
      <c r="L58" s="6">
        <v>2000000000</v>
      </c>
      <c r="M58" s="6">
        <v>0</v>
      </c>
      <c r="N58" s="6">
        <v>0</v>
      </c>
      <c r="O58" s="6">
        <v>0</v>
      </c>
      <c r="P58" s="18">
        <f t="shared" si="0"/>
        <v>0</v>
      </c>
      <c r="Q58" s="18">
        <f t="shared" si="1"/>
        <v>0</v>
      </c>
    </row>
    <row r="59" spans="1:17" ht="90">
      <c r="A59" s="5" t="s">
        <v>134</v>
      </c>
      <c r="B59" s="3" t="s">
        <v>50</v>
      </c>
      <c r="C59" s="3" t="s">
        <v>51</v>
      </c>
      <c r="D59" s="3" t="s">
        <v>40</v>
      </c>
      <c r="E59" s="4" t="s">
        <v>136</v>
      </c>
      <c r="F59" s="6">
        <v>500000000</v>
      </c>
      <c r="G59" s="6">
        <v>0</v>
      </c>
      <c r="H59" s="6">
        <v>0</v>
      </c>
      <c r="I59" s="6">
        <v>500000000</v>
      </c>
      <c r="J59" s="6">
        <v>0</v>
      </c>
      <c r="K59" s="6">
        <v>0</v>
      </c>
      <c r="L59" s="6">
        <v>500000000</v>
      </c>
      <c r="M59" s="6">
        <v>0</v>
      </c>
      <c r="N59" s="6">
        <v>0</v>
      </c>
      <c r="O59" s="6">
        <v>0</v>
      </c>
      <c r="P59" s="18">
        <f t="shared" si="0"/>
        <v>0</v>
      </c>
      <c r="Q59" s="18">
        <f t="shared" si="1"/>
        <v>0</v>
      </c>
    </row>
    <row r="60" spans="1:17" ht="78.75">
      <c r="A60" s="5" t="s">
        <v>137</v>
      </c>
      <c r="B60" s="3" t="s">
        <v>38</v>
      </c>
      <c r="C60" s="3" t="s">
        <v>70</v>
      </c>
      <c r="D60" s="3" t="s">
        <v>40</v>
      </c>
      <c r="E60" s="4" t="s">
        <v>139</v>
      </c>
      <c r="F60" s="6">
        <v>73000000000</v>
      </c>
      <c r="G60" s="6">
        <v>0</v>
      </c>
      <c r="H60" s="6">
        <v>0</v>
      </c>
      <c r="I60" s="6">
        <v>73000000000</v>
      </c>
      <c r="J60" s="6">
        <v>0</v>
      </c>
      <c r="K60" s="6">
        <v>73000000000</v>
      </c>
      <c r="L60" s="6">
        <v>0</v>
      </c>
      <c r="M60" s="6">
        <v>73000000000</v>
      </c>
      <c r="N60" s="6">
        <v>57763970326.529999</v>
      </c>
      <c r="O60" s="6">
        <v>57685393236.529999</v>
      </c>
      <c r="P60" s="18">
        <f t="shared" si="0"/>
        <v>15236029673.470001</v>
      </c>
      <c r="Q60" s="18">
        <f t="shared" si="1"/>
        <v>78577090</v>
      </c>
    </row>
    <row r="61" spans="1:17" ht="78.75">
      <c r="A61" s="5" t="s">
        <v>137</v>
      </c>
      <c r="B61" s="3" t="s">
        <v>50</v>
      </c>
      <c r="C61" s="3" t="s">
        <v>51</v>
      </c>
      <c r="D61" s="3" t="s">
        <v>40</v>
      </c>
      <c r="E61" s="4" t="s">
        <v>139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24960000000</v>
      </c>
      <c r="L61" s="6">
        <v>40000000</v>
      </c>
      <c r="M61" s="6">
        <v>19932742708</v>
      </c>
      <c r="N61" s="6">
        <v>1687681133.3299999</v>
      </c>
      <c r="O61" s="6">
        <v>1687681133.3299999</v>
      </c>
      <c r="P61" s="18">
        <f t="shared" si="0"/>
        <v>18245061574.669998</v>
      </c>
      <c r="Q61" s="18">
        <f t="shared" si="1"/>
        <v>0</v>
      </c>
    </row>
    <row r="62" spans="1:17" ht="112.5">
      <c r="A62" s="5" t="s">
        <v>140</v>
      </c>
      <c r="B62" s="3" t="s">
        <v>38</v>
      </c>
      <c r="C62" s="3" t="s">
        <v>70</v>
      </c>
      <c r="D62" s="3" t="s">
        <v>40</v>
      </c>
      <c r="E62" s="4" t="s">
        <v>142</v>
      </c>
      <c r="F62" s="6">
        <v>90000000000</v>
      </c>
      <c r="G62" s="6">
        <v>0</v>
      </c>
      <c r="H62" s="6">
        <v>0</v>
      </c>
      <c r="I62" s="6">
        <v>90000000000</v>
      </c>
      <c r="J62" s="6">
        <v>0</v>
      </c>
      <c r="K62" s="6">
        <v>90000000000</v>
      </c>
      <c r="L62" s="6">
        <v>0</v>
      </c>
      <c r="M62" s="6">
        <v>90000000000</v>
      </c>
      <c r="N62" s="6">
        <v>52816671236</v>
      </c>
      <c r="O62" s="6">
        <v>52816671236</v>
      </c>
      <c r="P62" s="18">
        <f t="shared" si="0"/>
        <v>37183328764</v>
      </c>
      <c r="Q62" s="18">
        <f t="shared" si="1"/>
        <v>0</v>
      </c>
    </row>
    <row r="63" spans="1:17" ht="112.5">
      <c r="A63" s="5" t="s">
        <v>140</v>
      </c>
      <c r="B63" s="3" t="s">
        <v>50</v>
      </c>
      <c r="C63" s="3" t="s">
        <v>51</v>
      </c>
      <c r="D63" s="3" t="s">
        <v>40</v>
      </c>
      <c r="E63" s="4" t="s">
        <v>142</v>
      </c>
      <c r="F63" s="6">
        <v>105000000000</v>
      </c>
      <c r="G63" s="6">
        <v>0</v>
      </c>
      <c r="H63" s="6">
        <v>0</v>
      </c>
      <c r="I63" s="6">
        <v>105000000000</v>
      </c>
      <c r="J63" s="6">
        <v>0</v>
      </c>
      <c r="K63" s="6">
        <v>98844003261</v>
      </c>
      <c r="L63" s="6">
        <v>6155996739</v>
      </c>
      <c r="M63" s="6">
        <v>59218661957.699997</v>
      </c>
      <c r="N63" s="6">
        <v>3939436943.75</v>
      </c>
      <c r="O63" s="6">
        <v>3934043977.3499999</v>
      </c>
      <c r="P63" s="18">
        <f t="shared" si="0"/>
        <v>55279225013.949997</v>
      </c>
      <c r="Q63" s="18">
        <f t="shared" si="1"/>
        <v>5392966.4000000954</v>
      </c>
    </row>
    <row r="64" spans="1:17" ht="67.5">
      <c r="A64" s="5" t="s">
        <v>143</v>
      </c>
      <c r="B64" s="3" t="s">
        <v>50</v>
      </c>
      <c r="C64" s="3" t="s">
        <v>51</v>
      </c>
      <c r="D64" s="3" t="s">
        <v>40</v>
      </c>
      <c r="E64" s="4" t="s">
        <v>145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69900524</v>
      </c>
      <c r="L64" s="6">
        <v>9930099476</v>
      </c>
      <c r="M64" s="6">
        <v>69900524</v>
      </c>
      <c r="N64" s="6">
        <v>0</v>
      </c>
      <c r="O64" s="6">
        <v>0</v>
      </c>
      <c r="P64" s="18">
        <f t="shared" si="0"/>
        <v>69900524</v>
      </c>
      <c r="Q64" s="18">
        <f t="shared" si="1"/>
        <v>0</v>
      </c>
    </row>
    <row r="65" spans="1:17" ht="67.5">
      <c r="A65" s="5" t="s">
        <v>146</v>
      </c>
      <c r="B65" s="3" t="s">
        <v>50</v>
      </c>
      <c r="C65" s="3" t="s">
        <v>51</v>
      </c>
      <c r="D65" s="3" t="s">
        <v>40</v>
      </c>
      <c r="E65" s="4" t="s">
        <v>148</v>
      </c>
      <c r="F65" s="6">
        <v>3000000000</v>
      </c>
      <c r="G65" s="6">
        <v>0</v>
      </c>
      <c r="H65" s="6">
        <v>0</v>
      </c>
      <c r="I65" s="6">
        <v>3000000000</v>
      </c>
      <c r="J65" s="6">
        <v>0</v>
      </c>
      <c r="K65" s="6">
        <v>0</v>
      </c>
      <c r="L65" s="6">
        <v>3000000000</v>
      </c>
      <c r="M65" s="6">
        <v>0</v>
      </c>
      <c r="N65" s="6">
        <v>0</v>
      </c>
      <c r="O65" s="6">
        <v>0</v>
      </c>
      <c r="P65" s="18">
        <f t="shared" si="0"/>
        <v>0</v>
      </c>
      <c r="Q65" s="18">
        <f t="shared" si="1"/>
        <v>0</v>
      </c>
    </row>
    <row r="66" spans="1:17" ht="45">
      <c r="A66" s="5" t="s">
        <v>149</v>
      </c>
      <c r="B66" s="3" t="s">
        <v>38</v>
      </c>
      <c r="C66" s="3" t="s">
        <v>70</v>
      </c>
      <c r="D66" s="3" t="s">
        <v>40</v>
      </c>
      <c r="E66" s="4" t="s">
        <v>151</v>
      </c>
      <c r="F66" s="6">
        <v>10000000000</v>
      </c>
      <c r="G66" s="6">
        <v>0</v>
      </c>
      <c r="H66" s="6">
        <v>0</v>
      </c>
      <c r="I66" s="6">
        <v>10000000000</v>
      </c>
      <c r="J66" s="6">
        <v>0</v>
      </c>
      <c r="K66" s="6">
        <v>10000000000</v>
      </c>
      <c r="L66" s="6">
        <v>0</v>
      </c>
      <c r="M66" s="6">
        <v>10000000000</v>
      </c>
      <c r="N66" s="6">
        <v>8328752365</v>
      </c>
      <c r="O66" s="6">
        <v>8328752365</v>
      </c>
      <c r="P66" s="18">
        <f t="shared" si="0"/>
        <v>1671247635</v>
      </c>
      <c r="Q66" s="18">
        <f t="shared" si="1"/>
        <v>0</v>
      </c>
    </row>
    <row r="67" spans="1:17" ht="45">
      <c r="A67" s="5" t="s">
        <v>149</v>
      </c>
      <c r="B67" s="3" t="s">
        <v>50</v>
      </c>
      <c r="C67" s="3" t="s">
        <v>51</v>
      </c>
      <c r="D67" s="3" t="s">
        <v>40</v>
      </c>
      <c r="E67" s="4" t="s">
        <v>151</v>
      </c>
      <c r="F67" s="6">
        <v>25000000000</v>
      </c>
      <c r="G67" s="6">
        <v>0</v>
      </c>
      <c r="H67" s="6">
        <v>0</v>
      </c>
      <c r="I67" s="6">
        <v>25000000000</v>
      </c>
      <c r="J67" s="6">
        <v>0</v>
      </c>
      <c r="K67" s="6">
        <v>25000000000</v>
      </c>
      <c r="L67" s="6">
        <v>0</v>
      </c>
      <c r="M67" s="6">
        <v>25000000000</v>
      </c>
      <c r="N67" s="6">
        <v>2973714084</v>
      </c>
      <c r="O67" s="6">
        <v>0</v>
      </c>
      <c r="P67" s="18">
        <f t="shared" si="0"/>
        <v>22026285916</v>
      </c>
      <c r="Q67" s="18">
        <f t="shared" si="1"/>
        <v>2973714084</v>
      </c>
    </row>
    <row r="68" spans="1:17" ht="101.25">
      <c r="A68" s="5" t="s">
        <v>152</v>
      </c>
      <c r="B68" s="3" t="s">
        <v>38</v>
      </c>
      <c r="C68" s="3" t="s">
        <v>70</v>
      </c>
      <c r="D68" s="3" t="s">
        <v>40</v>
      </c>
      <c r="E68" s="4" t="s">
        <v>154</v>
      </c>
      <c r="F68" s="6">
        <v>104842000000</v>
      </c>
      <c r="G68" s="6">
        <v>0</v>
      </c>
      <c r="H68" s="6">
        <v>0</v>
      </c>
      <c r="I68" s="6">
        <v>104842000000</v>
      </c>
      <c r="J68" s="6">
        <v>0</v>
      </c>
      <c r="K68" s="6">
        <v>101778484599.97</v>
      </c>
      <c r="L68" s="6">
        <v>3063515400.0300002</v>
      </c>
      <c r="M68" s="6">
        <v>101680251901.88</v>
      </c>
      <c r="N68" s="6">
        <v>8463773349.4300003</v>
      </c>
      <c r="O68" s="6">
        <v>8456954332.4300003</v>
      </c>
      <c r="P68" s="18">
        <f t="shared" si="0"/>
        <v>93216478552.450012</v>
      </c>
      <c r="Q68" s="18">
        <f t="shared" si="1"/>
        <v>6819017</v>
      </c>
    </row>
    <row r="69" spans="1:17" ht="101.25">
      <c r="A69" s="5" t="s">
        <v>152</v>
      </c>
      <c r="B69" s="3" t="s">
        <v>50</v>
      </c>
      <c r="C69" s="3" t="s">
        <v>51</v>
      </c>
      <c r="D69" s="3" t="s">
        <v>40</v>
      </c>
      <c r="E69" s="4" t="s">
        <v>154</v>
      </c>
      <c r="F69" s="6">
        <v>100050000000</v>
      </c>
      <c r="G69" s="6">
        <v>0</v>
      </c>
      <c r="H69" s="6">
        <v>0</v>
      </c>
      <c r="I69" s="6">
        <v>100050000000</v>
      </c>
      <c r="J69" s="6">
        <v>0</v>
      </c>
      <c r="K69" s="6">
        <v>95393737626</v>
      </c>
      <c r="L69" s="6">
        <v>4656262374</v>
      </c>
      <c r="M69" s="6">
        <v>94293737625.589996</v>
      </c>
      <c r="N69" s="6">
        <v>1858311557.8900001</v>
      </c>
      <c r="O69" s="6">
        <v>1858311557.8900001</v>
      </c>
      <c r="P69" s="18">
        <f t="shared" si="0"/>
        <v>92435426067.699997</v>
      </c>
      <c r="Q69" s="18">
        <f t="shared" si="1"/>
        <v>0</v>
      </c>
    </row>
    <row r="70" spans="1:17" ht="67.5">
      <c r="A70" s="5" t="s">
        <v>155</v>
      </c>
      <c r="B70" s="3" t="s">
        <v>38</v>
      </c>
      <c r="C70" s="3" t="s">
        <v>70</v>
      </c>
      <c r="D70" s="3" t="s">
        <v>40</v>
      </c>
      <c r="E70" s="4" t="s">
        <v>157</v>
      </c>
      <c r="F70" s="6">
        <v>5158000000</v>
      </c>
      <c r="G70" s="6">
        <v>0</v>
      </c>
      <c r="H70" s="6">
        <v>0</v>
      </c>
      <c r="I70" s="6">
        <v>5158000000</v>
      </c>
      <c r="J70" s="6">
        <v>0</v>
      </c>
      <c r="K70" s="6">
        <v>5158000000</v>
      </c>
      <c r="L70" s="6">
        <v>0</v>
      </c>
      <c r="M70" s="6">
        <v>5158000000</v>
      </c>
      <c r="N70" s="6">
        <v>338392309.92000002</v>
      </c>
      <c r="O70" s="6">
        <v>338392309.92000002</v>
      </c>
      <c r="P70" s="18">
        <f t="shared" si="0"/>
        <v>4819607690.0799999</v>
      </c>
      <c r="Q70" s="18">
        <f t="shared" si="1"/>
        <v>0</v>
      </c>
    </row>
    <row r="71" spans="1:17" ht="67.5">
      <c r="A71" s="5" t="s">
        <v>155</v>
      </c>
      <c r="B71" s="3" t="s">
        <v>50</v>
      </c>
      <c r="C71" s="3" t="s">
        <v>51</v>
      </c>
      <c r="D71" s="3" t="s">
        <v>40</v>
      </c>
      <c r="E71" s="4" t="s">
        <v>157</v>
      </c>
      <c r="F71" s="6">
        <v>1000000000</v>
      </c>
      <c r="G71" s="6">
        <v>0</v>
      </c>
      <c r="H71" s="6">
        <v>0</v>
      </c>
      <c r="I71" s="6">
        <v>1000000000</v>
      </c>
      <c r="J71" s="6">
        <v>0</v>
      </c>
      <c r="K71" s="6">
        <v>400000000</v>
      </c>
      <c r="L71" s="6">
        <v>600000000</v>
      </c>
      <c r="M71" s="6">
        <v>400000000</v>
      </c>
      <c r="N71" s="6">
        <v>0</v>
      </c>
      <c r="O71" s="6">
        <v>0</v>
      </c>
      <c r="P71" s="18">
        <f t="shared" si="0"/>
        <v>400000000</v>
      </c>
      <c r="Q71" s="18">
        <f t="shared" si="1"/>
        <v>0</v>
      </c>
    </row>
    <row r="72" spans="1:17" ht="56.25">
      <c r="A72" s="5" t="s">
        <v>158</v>
      </c>
      <c r="B72" s="3" t="s">
        <v>50</v>
      </c>
      <c r="C72" s="3" t="s">
        <v>51</v>
      </c>
      <c r="D72" s="3" t="s">
        <v>40</v>
      </c>
      <c r="E72" s="4" t="s">
        <v>160</v>
      </c>
      <c r="F72" s="6">
        <v>2000000000</v>
      </c>
      <c r="G72" s="6">
        <v>0</v>
      </c>
      <c r="H72" s="6">
        <v>0</v>
      </c>
      <c r="I72" s="6">
        <v>2000000000</v>
      </c>
      <c r="J72" s="6">
        <v>0</v>
      </c>
      <c r="K72" s="6">
        <v>1099982454</v>
      </c>
      <c r="L72" s="6">
        <v>900017546</v>
      </c>
      <c r="M72" s="6">
        <v>0</v>
      </c>
      <c r="N72" s="6">
        <v>0</v>
      </c>
      <c r="O72" s="6">
        <v>0</v>
      </c>
      <c r="P72" s="18">
        <f t="shared" si="0"/>
        <v>0</v>
      </c>
      <c r="Q72" s="18">
        <f t="shared" si="1"/>
        <v>0</v>
      </c>
    </row>
    <row r="73" spans="1:17" ht="56.25">
      <c r="A73" s="5" t="s">
        <v>161</v>
      </c>
      <c r="B73" s="3" t="s">
        <v>38</v>
      </c>
      <c r="C73" s="3" t="s">
        <v>70</v>
      </c>
      <c r="D73" s="3" t="s">
        <v>40</v>
      </c>
      <c r="E73" s="4" t="s">
        <v>163</v>
      </c>
      <c r="F73" s="6">
        <v>45000000000</v>
      </c>
      <c r="G73" s="6">
        <v>0</v>
      </c>
      <c r="H73" s="6">
        <v>0</v>
      </c>
      <c r="I73" s="6">
        <v>45000000000</v>
      </c>
      <c r="J73" s="6">
        <v>0</v>
      </c>
      <c r="K73" s="6">
        <v>45000000000</v>
      </c>
      <c r="L73" s="6">
        <v>0</v>
      </c>
      <c r="M73" s="6">
        <v>44824707647.470001</v>
      </c>
      <c r="N73" s="6">
        <v>32832495268.209999</v>
      </c>
      <c r="O73" s="6">
        <v>32087832514.790001</v>
      </c>
      <c r="P73" s="18">
        <f t="shared" si="0"/>
        <v>11992212379.260002</v>
      </c>
      <c r="Q73" s="18">
        <f t="shared" si="1"/>
        <v>744662753.41999817</v>
      </c>
    </row>
    <row r="74" spans="1:17" ht="56.25">
      <c r="A74" s="5" t="s">
        <v>161</v>
      </c>
      <c r="B74" s="3" t="s">
        <v>50</v>
      </c>
      <c r="C74" s="3" t="s">
        <v>51</v>
      </c>
      <c r="D74" s="3" t="s">
        <v>40</v>
      </c>
      <c r="E74" s="4" t="s">
        <v>163</v>
      </c>
      <c r="F74" s="6">
        <v>15000000000</v>
      </c>
      <c r="G74" s="6">
        <v>0</v>
      </c>
      <c r="H74" s="6">
        <v>0</v>
      </c>
      <c r="I74" s="6">
        <v>15000000000</v>
      </c>
      <c r="J74" s="6">
        <v>0</v>
      </c>
      <c r="K74" s="6">
        <v>14999996192</v>
      </c>
      <c r="L74" s="6">
        <v>3808</v>
      </c>
      <c r="M74" s="6">
        <v>1062585595</v>
      </c>
      <c r="N74" s="6">
        <v>237680371.87</v>
      </c>
      <c r="O74" s="6">
        <v>40956321.149999999</v>
      </c>
      <c r="P74" s="18">
        <f t="shared" si="0"/>
        <v>824905223.13</v>
      </c>
      <c r="Q74" s="18">
        <f t="shared" si="1"/>
        <v>196724050.72</v>
      </c>
    </row>
    <row r="75" spans="1:17" ht="78.75">
      <c r="A75" s="5" t="s">
        <v>164</v>
      </c>
      <c r="B75" s="3" t="s">
        <v>38</v>
      </c>
      <c r="C75" s="3" t="s">
        <v>70</v>
      </c>
      <c r="D75" s="3" t="s">
        <v>40</v>
      </c>
      <c r="E75" s="4" t="s">
        <v>166</v>
      </c>
      <c r="F75" s="6">
        <v>40000000000</v>
      </c>
      <c r="G75" s="6">
        <v>0</v>
      </c>
      <c r="H75" s="6">
        <v>0</v>
      </c>
      <c r="I75" s="6">
        <v>40000000000</v>
      </c>
      <c r="J75" s="6">
        <v>0</v>
      </c>
      <c r="K75" s="6">
        <v>40000000000</v>
      </c>
      <c r="L75" s="6">
        <v>0</v>
      </c>
      <c r="M75" s="6">
        <v>40000000000</v>
      </c>
      <c r="N75" s="6">
        <v>10614166174.450001</v>
      </c>
      <c r="O75" s="6">
        <v>10507154782.450001</v>
      </c>
      <c r="P75" s="18">
        <f t="shared" si="0"/>
        <v>29385833825.549999</v>
      </c>
      <c r="Q75" s="18">
        <f t="shared" si="1"/>
        <v>107011392</v>
      </c>
    </row>
    <row r="76" spans="1:17" ht="78.75">
      <c r="A76" s="5" t="s">
        <v>164</v>
      </c>
      <c r="B76" s="3" t="s">
        <v>50</v>
      </c>
      <c r="C76" s="3" t="s">
        <v>51</v>
      </c>
      <c r="D76" s="3" t="s">
        <v>40</v>
      </c>
      <c r="E76" s="4" t="s">
        <v>166</v>
      </c>
      <c r="F76" s="6">
        <v>15000000000</v>
      </c>
      <c r="G76" s="6">
        <v>0</v>
      </c>
      <c r="H76" s="6">
        <v>0</v>
      </c>
      <c r="I76" s="6">
        <v>15000000000</v>
      </c>
      <c r="J76" s="6">
        <v>0</v>
      </c>
      <c r="K76" s="6">
        <v>15000000000</v>
      </c>
      <c r="L76" s="6">
        <v>0</v>
      </c>
      <c r="M76" s="6">
        <v>9000000000</v>
      </c>
      <c r="N76" s="6">
        <v>0</v>
      </c>
      <c r="O76" s="6">
        <v>0</v>
      </c>
      <c r="P76" s="18">
        <f t="shared" si="0"/>
        <v>9000000000</v>
      </c>
      <c r="Q76" s="18">
        <f t="shared" si="1"/>
        <v>0</v>
      </c>
    </row>
    <row r="77" spans="1:17" ht="56.25">
      <c r="A77" s="5" t="s">
        <v>167</v>
      </c>
      <c r="B77" s="3" t="s">
        <v>38</v>
      </c>
      <c r="C77" s="3" t="s">
        <v>70</v>
      </c>
      <c r="D77" s="3" t="s">
        <v>40</v>
      </c>
      <c r="E77" s="4" t="s">
        <v>169</v>
      </c>
      <c r="F77" s="6">
        <v>35000000000</v>
      </c>
      <c r="G77" s="6">
        <v>0</v>
      </c>
      <c r="H77" s="6">
        <v>0</v>
      </c>
      <c r="I77" s="6">
        <v>35000000000</v>
      </c>
      <c r="J77" s="6">
        <v>0</v>
      </c>
      <c r="K77" s="6">
        <v>35000000000</v>
      </c>
      <c r="L77" s="6">
        <v>0</v>
      </c>
      <c r="M77" s="6">
        <v>35000000000</v>
      </c>
      <c r="N77" s="6">
        <v>23628995353</v>
      </c>
      <c r="O77" s="6">
        <v>23628995353</v>
      </c>
      <c r="P77" s="18">
        <f t="shared" si="0"/>
        <v>11371004647</v>
      </c>
      <c r="Q77" s="18">
        <f t="shared" si="1"/>
        <v>0</v>
      </c>
    </row>
    <row r="78" spans="1:17" ht="56.25">
      <c r="A78" s="5" t="s">
        <v>167</v>
      </c>
      <c r="B78" s="3" t="s">
        <v>50</v>
      </c>
      <c r="C78" s="3" t="s">
        <v>51</v>
      </c>
      <c r="D78" s="3" t="s">
        <v>40</v>
      </c>
      <c r="E78" s="4" t="s">
        <v>169</v>
      </c>
      <c r="F78" s="6">
        <v>500000000</v>
      </c>
      <c r="G78" s="6">
        <v>0</v>
      </c>
      <c r="H78" s="6">
        <v>0</v>
      </c>
      <c r="I78" s="6">
        <v>500000000</v>
      </c>
      <c r="J78" s="6">
        <v>0</v>
      </c>
      <c r="K78" s="6">
        <v>500000000</v>
      </c>
      <c r="L78" s="6">
        <v>0</v>
      </c>
      <c r="M78" s="6">
        <v>0</v>
      </c>
      <c r="N78" s="6">
        <v>0</v>
      </c>
      <c r="O78" s="6">
        <v>0</v>
      </c>
      <c r="P78" s="18">
        <f t="shared" si="0"/>
        <v>0</v>
      </c>
      <c r="Q78" s="18">
        <f t="shared" si="1"/>
        <v>0</v>
      </c>
    </row>
    <row r="79" spans="1:17" ht="67.5">
      <c r="A79" s="5" t="s">
        <v>170</v>
      </c>
      <c r="B79" s="3" t="s">
        <v>50</v>
      </c>
      <c r="C79" s="3" t="s">
        <v>51</v>
      </c>
      <c r="D79" s="3" t="s">
        <v>40</v>
      </c>
      <c r="E79" s="4" t="s">
        <v>172</v>
      </c>
      <c r="F79" s="6">
        <v>2000000000</v>
      </c>
      <c r="G79" s="6">
        <v>0</v>
      </c>
      <c r="H79" s="6">
        <v>0</v>
      </c>
      <c r="I79" s="6">
        <v>2000000000</v>
      </c>
      <c r="J79" s="6">
        <v>0</v>
      </c>
      <c r="K79" s="6">
        <v>0</v>
      </c>
      <c r="L79" s="6">
        <v>2000000000</v>
      </c>
      <c r="M79" s="6">
        <v>0</v>
      </c>
      <c r="N79" s="6">
        <v>0</v>
      </c>
      <c r="O79" s="6">
        <v>0</v>
      </c>
      <c r="P79" s="18">
        <f t="shared" si="0"/>
        <v>0</v>
      </c>
      <c r="Q79" s="18">
        <f t="shared" si="1"/>
        <v>0</v>
      </c>
    </row>
    <row r="80" spans="1:17" ht="56.25">
      <c r="A80" s="5" t="s">
        <v>173</v>
      </c>
      <c r="B80" s="3" t="s">
        <v>50</v>
      </c>
      <c r="C80" s="3" t="s">
        <v>51</v>
      </c>
      <c r="D80" s="3" t="s">
        <v>40</v>
      </c>
      <c r="E80" s="4" t="s">
        <v>175</v>
      </c>
      <c r="F80" s="6">
        <v>1000000000</v>
      </c>
      <c r="G80" s="6">
        <v>0</v>
      </c>
      <c r="H80" s="6">
        <v>0</v>
      </c>
      <c r="I80" s="6">
        <v>1000000000</v>
      </c>
      <c r="J80" s="6">
        <v>0</v>
      </c>
      <c r="K80" s="6">
        <v>0</v>
      </c>
      <c r="L80" s="6">
        <v>1000000000</v>
      </c>
      <c r="M80" s="6">
        <v>0</v>
      </c>
      <c r="N80" s="6">
        <v>0</v>
      </c>
      <c r="O80" s="6">
        <v>0</v>
      </c>
      <c r="P80" s="18">
        <f t="shared" si="0"/>
        <v>0</v>
      </c>
      <c r="Q80" s="18">
        <f t="shared" si="1"/>
        <v>0</v>
      </c>
    </row>
    <row r="81" spans="1:17" ht="101.25">
      <c r="A81" s="5" t="s">
        <v>176</v>
      </c>
      <c r="B81" s="3" t="s">
        <v>50</v>
      </c>
      <c r="C81" s="3" t="s">
        <v>51</v>
      </c>
      <c r="D81" s="3" t="s">
        <v>40</v>
      </c>
      <c r="E81" s="4" t="s">
        <v>178</v>
      </c>
      <c r="F81" s="6">
        <v>13000000000</v>
      </c>
      <c r="G81" s="6">
        <v>0</v>
      </c>
      <c r="H81" s="6">
        <v>0</v>
      </c>
      <c r="I81" s="6">
        <v>13000000000</v>
      </c>
      <c r="J81" s="6">
        <v>0</v>
      </c>
      <c r="K81" s="6">
        <v>11852694247</v>
      </c>
      <c r="L81" s="6">
        <v>1147305753</v>
      </c>
      <c r="M81" s="6">
        <v>10976793925</v>
      </c>
      <c r="N81" s="6">
        <v>0</v>
      </c>
      <c r="O81" s="6">
        <v>0</v>
      </c>
      <c r="P81" s="18">
        <f t="shared" si="0"/>
        <v>10976793925</v>
      </c>
      <c r="Q81" s="18">
        <f t="shared" si="1"/>
        <v>0</v>
      </c>
    </row>
    <row r="82" spans="1:17" ht="67.5">
      <c r="A82" s="5" t="s">
        <v>179</v>
      </c>
      <c r="B82" s="3" t="s">
        <v>38</v>
      </c>
      <c r="C82" s="3" t="s">
        <v>70</v>
      </c>
      <c r="D82" s="3" t="s">
        <v>40</v>
      </c>
      <c r="E82" s="4" t="s">
        <v>181</v>
      </c>
      <c r="F82" s="6">
        <v>5000000000</v>
      </c>
      <c r="G82" s="6">
        <v>0</v>
      </c>
      <c r="H82" s="6">
        <v>0</v>
      </c>
      <c r="I82" s="6">
        <v>5000000000</v>
      </c>
      <c r="J82" s="6">
        <v>0</v>
      </c>
      <c r="K82" s="6">
        <v>5000000000</v>
      </c>
      <c r="L82" s="6">
        <v>0</v>
      </c>
      <c r="M82" s="6">
        <v>5000000000</v>
      </c>
      <c r="N82" s="6">
        <v>600000000</v>
      </c>
      <c r="O82" s="6">
        <v>600000000</v>
      </c>
      <c r="P82" s="18">
        <f t="shared" si="0"/>
        <v>4400000000</v>
      </c>
      <c r="Q82" s="18">
        <f t="shared" si="1"/>
        <v>0</v>
      </c>
    </row>
    <row r="83" spans="1:17" ht="67.5">
      <c r="A83" s="5" t="s">
        <v>179</v>
      </c>
      <c r="B83" s="3" t="s">
        <v>50</v>
      </c>
      <c r="C83" s="3" t="s">
        <v>51</v>
      </c>
      <c r="D83" s="3" t="s">
        <v>40</v>
      </c>
      <c r="E83" s="4" t="s">
        <v>181</v>
      </c>
      <c r="F83" s="6">
        <v>7000000000</v>
      </c>
      <c r="G83" s="6">
        <v>0</v>
      </c>
      <c r="H83" s="6">
        <v>0</v>
      </c>
      <c r="I83" s="6">
        <v>7000000000</v>
      </c>
      <c r="J83" s="6">
        <v>0</v>
      </c>
      <c r="K83" s="6">
        <v>2000000000</v>
      </c>
      <c r="L83" s="6">
        <v>5000000000</v>
      </c>
      <c r="M83" s="6">
        <v>2000000000</v>
      </c>
      <c r="N83" s="6">
        <v>0</v>
      </c>
      <c r="O83" s="6">
        <v>0</v>
      </c>
      <c r="P83" s="18">
        <f t="shared" ref="P83:P146" si="9">M83-N83</f>
        <v>2000000000</v>
      </c>
      <c r="Q83" s="18">
        <f t="shared" ref="Q83:Q146" si="10">N83-O83</f>
        <v>0</v>
      </c>
    </row>
    <row r="84" spans="1:17" ht="101.25">
      <c r="A84" s="5" t="s">
        <v>182</v>
      </c>
      <c r="B84" s="3" t="s">
        <v>38</v>
      </c>
      <c r="C84" s="3" t="s">
        <v>70</v>
      </c>
      <c r="D84" s="3" t="s">
        <v>40</v>
      </c>
      <c r="E84" s="4" t="s">
        <v>184</v>
      </c>
      <c r="F84" s="6">
        <v>35000000000</v>
      </c>
      <c r="G84" s="6">
        <v>0</v>
      </c>
      <c r="H84" s="6">
        <v>0</v>
      </c>
      <c r="I84" s="6">
        <v>35000000000</v>
      </c>
      <c r="J84" s="6">
        <v>0</v>
      </c>
      <c r="K84" s="6">
        <v>35000000000</v>
      </c>
      <c r="L84" s="6">
        <v>0</v>
      </c>
      <c r="M84" s="6">
        <v>35000000000</v>
      </c>
      <c r="N84" s="6">
        <v>12921775384</v>
      </c>
      <c r="O84" s="6">
        <v>12921775384</v>
      </c>
      <c r="P84" s="18">
        <f t="shared" si="9"/>
        <v>22078224616</v>
      </c>
      <c r="Q84" s="18">
        <f t="shared" si="10"/>
        <v>0</v>
      </c>
    </row>
    <row r="85" spans="1:17" ht="101.25">
      <c r="A85" s="5" t="s">
        <v>182</v>
      </c>
      <c r="B85" s="3" t="s">
        <v>50</v>
      </c>
      <c r="C85" s="3" t="s">
        <v>51</v>
      </c>
      <c r="D85" s="3" t="s">
        <v>40</v>
      </c>
      <c r="E85" s="4" t="s">
        <v>184</v>
      </c>
      <c r="F85" s="6">
        <v>35000000000</v>
      </c>
      <c r="G85" s="6">
        <v>0</v>
      </c>
      <c r="H85" s="6">
        <v>0</v>
      </c>
      <c r="I85" s="6">
        <v>35000000000</v>
      </c>
      <c r="J85" s="6">
        <v>0</v>
      </c>
      <c r="K85" s="6">
        <v>35000000000</v>
      </c>
      <c r="L85" s="6">
        <v>0</v>
      </c>
      <c r="M85" s="6">
        <v>34700000000</v>
      </c>
      <c r="N85" s="6">
        <v>0</v>
      </c>
      <c r="O85" s="6">
        <v>0</v>
      </c>
      <c r="P85" s="18">
        <f t="shared" si="9"/>
        <v>34700000000</v>
      </c>
      <c r="Q85" s="18">
        <f t="shared" si="10"/>
        <v>0</v>
      </c>
    </row>
    <row r="86" spans="1:17" ht="45">
      <c r="A86" s="5" t="s">
        <v>185</v>
      </c>
      <c r="B86" s="3" t="s">
        <v>50</v>
      </c>
      <c r="C86" s="3" t="s">
        <v>51</v>
      </c>
      <c r="D86" s="3" t="s">
        <v>40</v>
      </c>
      <c r="E86" s="4" t="s">
        <v>187</v>
      </c>
      <c r="F86" s="6">
        <v>148464152006</v>
      </c>
      <c r="G86" s="6">
        <v>0</v>
      </c>
      <c r="H86" s="6">
        <v>0</v>
      </c>
      <c r="I86" s="6">
        <v>148464152006</v>
      </c>
      <c r="J86" s="6">
        <v>0</v>
      </c>
      <c r="K86" s="6">
        <v>147711591085.42999</v>
      </c>
      <c r="L86" s="6">
        <v>752560920.57000005</v>
      </c>
      <c r="M86" s="6">
        <v>146576073492.32999</v>
      </c>
      <c r="N86" s="6">
        <v>101423388056.44</v>
      </c>
      <c r="O86" s="6">
        <v>96967957110.960007</v>
      </c>
      <c r="P86" s="18">
        <f t="shared" si="9"/>
        <v>45152685435.889984</v>
      </c>
      <c r="Q86" s="18">
        <f t="shared" si="10"/>
        <v>4455430945.4799957</v>
      </c>
    </row>
    <row r="87" spans="1:17" ht="56.25">
      <c r="A87" s="5" t="s">
        <v>188</v>
      </c>
      <c r="B87" s="3" t="s">
        <v>50</v>
      </c>
      <c r="C87" s="3" t="s">
        <v>51</v>
      </c>
      <c r="D87" s="3" t="s">
        <v>40</v>
      </c>
      <c r="E87" s="4" t="s">
        <v>190</v>
      </c>
      <c r="F87" s="6">
        <v>1000000000</v>
      </c>
      <c r="G87" s="6">
        <v>0</v>
      </c>
      <c r="H87" s="6">
        <v>0</v>
      </c>
      <c r="I87" s="6">
        <v>1000000000</v>
      </c>
      <c r="J87" s="6">
        <v>0</v>
      </c>
      <c r="K87" s="6">
        <v>1000000000</v>
      </c>
      <c r="L87" s="6">
        <v>0</v>
      </c>
      <c r="M87" s="6">
        <v>352870606</v>
      </c>
      <c r="N87" s="6">
        <v>326373368.27999997</v>
      </c>
      <c r="O87" s="6">
        <v>326373368.27999997</v>
      </c>
      <c r="P87" s="18">
        <f t="shared" si="9"/>
        <v>26497237.720000029</v>
      </c>
      <c r="Q87" s="18">
        <f t="shared" si="10"/>
        <v>0</v>
      </c>
    </row>
    <row r="88" spans="1:17" ht="67.5">
      <c r="A88" s="5" t="s">
        <v>191</v>
      </c>
      <c r="B88" s="3" t="s">
        <v>38</v>
      </c>
      <c r="C88" s="3" t="s">
        <v>70</v>
      </c>
      <c r="D88" s="3" t="s">
        <v>40</v>
      </c>
      <c r="E88" s="4" t="s">
        <v>193</v>
      </c>
      <c r="F88" s="6">
        <v>140000000000</v>
      </c>
      <c r="G88" s="6">
        <v>0</v>
      </c>
      <c r="H88" s="6">
        <v>0</v>
      </c>
      <c r="I88" s="6">
        <v>140000000000</v>
      </c>
      <c r="J88" s="6">
        <v>0</v>
      </c>
      <c r="K88" s="6">
        <v>140000000000</v>
      </c>
      <c r="L88" s="6">
        <v>0</v>
      </c>
      <c r="M88" s="6">
        <v>140000000000</v>
      </c>
      <c r="N88" s="6">
        <v>101736926772</v>
      </c>
      <c r="O88" s="6">
        <v>101736926772</v>
      </c>
      <c r="P88" s="18">
        <f t="shared" si="9"/>
        <v>38263073228</v>
      </c>
      <c r="Q88" s="18">
        <f t="shared" si="10"/>
        <v>0</v>
      </c>
    </row>
    <row r="89" spans="1:17" ht="67.5">
      <c r="A89" s="5" t="s">
        <v>191</v>
      </c>
      <c r="B89" s="3" t="s">
        <v>50</v>
      </c>
      <c r="C89" s="3" t="s">
        <v>51</v>
      </c>
      <c r="D89" s="3" t="s">
        <v>40</v>
      </c>
      <c r="E89" s="4" t="s">
        <v>193</v>
      </c>
      <c r="F89" s="6">
        <v>1000000000</v>
      </c>
      <c r="G89" s="6">
        <v>0</v>
      </c>
      <c r="H89" s="6">
        <v>0</v>
      </c>
      <c r="I89" s="6">
        <v>1000000000</v>
      </c>
      <c r="J89" s="6">
        <v>0</v>
      </c>
      <c r="K89" s="6">
        <v>0</v>
      </c>
      <c r="L89" s="6">
        <v>1000000000</v>
      </c>
      <c r="M89" s="6">
        <v>0</v>
      </c>
      <c r="N89" s="6">
        <v>0</v>
      </c>
      <c r="O89" s="6">
        <v>0</v>
      </c>
      <c r="P89" s="18">
        <f t="shared" si="9"/>
        <v>0</v>
      </c>
      <c r="Q89" s="18">
        <f t="shared" si="10"/>
        <v>0</v>
      </c>
    </row>
    <row r="90" spans="1:17" ht="56.25">
      <c r="A90" s="5" t="s">
        <v>194</v>
      </c>
      <c r="B90" s="3" t="s">
        <v>38</v>
      </c>
      <c r="C90" s="3" t="s">
        <v>70</v>
      </c>
      <c r="D90" s="3" t="s">
        <v>40</v>
      </c>
      <c r="E90" s="4" t="s">
        <v>196</v>
      </c>
      <c r="F90" s="6">
        <v>33200000000</v>
      </c>
      <c r="G90" s="6">
        <v>0</v>
      </c>
      <c r="H90" s="6">
        <v>0</v>
      </c>
      <c r="I90" s="6">
        <v>33200000000</v>
      </c>
      <c r="J90" s="6">
        <v>0</v>
      </c>
      <c r="K90" s="6">
        <v>33200000000</v>
      </c>
      <c r="L90" s="6">
        <v>0</v>
      </c>
      <c r="M90" s="6">
        <v>33200000000</v>
      </c>
      <c r="N90" s="6">
        <v>2163802940</v>
      </c>
      <c r="O90" s="6">
        <v>2163802940</v>
      </c>
      <c r="P90" s="18">
        <f t="shared" si="9"/>
        <v>31036197060</v>
      </c>
      <c r="Q90" s="18">
        <f t="shared" si="10"/>
        <v>0</v>
      </c>
    </row>
    <row r="91" spans="1:17" ht="56.25">
      <c r="A91" s="5" t="s">
        <v>194</v>
      </c>
      <c r="B91" s="3" t="s">
        <v>50</v>
      </c>
      <c r="C91" s="3" t="s">
        <v>51</v>
      </c>
      <c r="D91" s="3" t="s">
        <v>40</v>
      </c>
      <c r="E91" s="4" t="s">
        <v>196</v>
      </c>
      <c r="F91" s="6">
        <v>500000000</v>
      </c>
      <c r="G91" s="6">
        <v>0</v>
      </c>
      <c r="H91" s="6">
        <v>0</v>
      </c>
      <c r="I91" s="6">
        <v>500000000</v>
      </c>
      <c r="J91" s="6">
        <v>0</v>
      </c>
      <c r="K91" s="6">
        <v>0</v>
      </c>
      <c r="L91" s="6">
        <v>500000000</v>
      </c>
      <c r="M91" s="6">
        <v>0</v>
      </c>
      <c r="N91" s="6">
        <v>0</v>
      </c>
      <c r="O91" s="6">
        <v>0</v>
      </c>
      <c r="P91" s="18">
        <f t="shared" si="9"/>
        <v>0</v>
      </c>
      <c r="Q91" s="18">
        <f t="shared" si="10"/>
        <v>0</v>
      </c>
    </row>
    <row r="92" spans="1:17" ht="112.5">
      <c r="A92" s="5" t="s">
        <v>197</v>
      </c>
      <c r="B92" s="3" t="s">
        <v>38</v>
      </c>
      <c r="C92" s="3" t="s">
        <v>70</v>
      </c>
      <c r="D92" s="3" t="s">
        <v>40</v>
      </c>
      <c r="E92" s="4" t="s">
        <v>199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40000000000</v>
      </c>
      <c r="L92" s="6">
        <v>0</v>
      </c>
      <c r="M92" s="6">
        <v>40000000000</v>
      </c>
      <c r="N92" s="6">
        <v>22771010441.209999</v>
      </c>
      <c r="O92" s="6">
        <v>22771010441.209999</v>
      </c>
      <c r="P92" s="18">
        <f t="shared" si="9"/>
        <v>17228989558.790001</v>
      </c>
      <c r="Q92" s="18">
        <f t="shared" si="10"/>
        <v>0</v>
      </c>
    </row>
    <row r="93" spans="1:17" ht="112.5">
      <c r="A93" s="5" t="s">
        <v>197</v>
      </c>
      <c r="B93" s="3" t="s">
        <v>50</v>
      </c>
      <c r="C93" s="3" t="s">
        <v>51</v>
      </c>
      <c r="D93" s="3" t="s">
        <v>40</v>
      </c>
      <c r="E93" s="4" t="s">
        <v>199</v>
      </c>
      <c r="F93" s="6">
        <v>57035078078</v>
      </c>
      <c r="G93" s="6">
        <v>0</v>
      </c>
      <c r="H93" s="6">
        <v>0</v>
      </c>
      <c r="I93" s="6">
        <v>57035078078</v>
      </c>
      <c r="J93" s="6">
        <v>0</v>
      </c>
      <c r="K93" s="6">
        <v>57034945586</v>
      </c>
      <c r="L93" s="6">
        <v>132492</v>
      </c>
      <c r="M93" s="6">
        <v>37334945586</v>
      </c>
      <c r="N93" s="6">
        <v>17537576650</v>
      </c>
      <c r="O93" s="6">
        <v>17537576650</v>
      </c>
      <c r="P93" s="18">
        <f t="shared" si="9"/>
        <v>19797368936</v>
      </c>
      <c r="Q93" s="18">
        <f t="shared" si="10"/>
        <v>0</v>
      </c>
    </row>
    <row r="94" spans="1:17" ht="67.5">
      <c r="A94" s="5" t="s">
        <v>200</v>
      </c>
      <c r="B94" s="3" t="s">
        <v>50</v>
      </c>
      <c r="C94" s="3" t="s">
        <v>51</v>
      </c>
      <c r="D94" s="3" t="s">
        <v>40</v>
      </c>
      <c r="E94" s="4" t="s">
        <v>202</v>
      </c>
      <c r="F94" s="6">
        <v>4000000000</v>
      </c>
      <c r="G94" s="6">
        <v>0</v>
      </c>
      <c r="H94" s="6">
        <v>0</v>
      </c>
      <c r="I94" s="6">
        <v>4000000000</v>
      </c>
      <c r="J94" s="6">
        <v>0</v>
      </c>
      <c r="K94" s="6">
        <v>2923397197</v>
      </c>
      <c r="L94" s="6">
        <v>1076602803</v>
      </c>
      <c r="M94" s="6">
        <v>2046928640</v>
      </c>
      <c r="N94" s="6">
        <v>1224116023</v>
      </c>
      <c r="O94" s="6">
        <v>1224116023</v>
      </c>
      <c r="P94" s="18">
        <f t="shared" si="9"/>
        <v>822812617</v>
      </c>
      <c r="Q94" s="18">
        <f t="shared" si="10"/>
        <v>0</v>
      </c>
    </row>
    <row r="95" spans="1:17" ht="112.5">
      <c r="A95" s="5" t="s">
        <v>203</v>
      </c>
      <c r="B95" s="3" t="s">
        <v>38</v>
      </c>
      <c r="C95" s="3" t="s">
        <v>70</v>
      </c>
      <c r="D95" s="3" t="s">
        <v>40</v>
      </c>
      <c r="E95" s="4" t="s">
        <v>205</v>
      </c>
      <c r="F95" s="6">
        <v>22000000000</v>
      </c>
      <c r="G95" s="6">
        <v>0</v>
      </c>
      <c r="H95" s="6">
        <v>0</v>
      </c>
      <c r="I95" s="6">
        <v>22000000000</v>
      </c>
      <c r="J95" s="6">
        <v>0</v>
      </c>
      <c r="K95" s="6">
        <v>22000000000</v>
      </c>
      <c r="L95" s="6">
        <v>0</v>
      </c>
      <c r="M95" s="6">
        <v>22000000000</v>
      </c>
      <c r="N95" s="6">
        <v>6467028542.5</v>
      </c>
      <c r="O95" s="6">
        <v>6467028542.5</v>
      </c>
      <c r="P95" s="18">
        <f t="shared" si="9"/>
        <v>15532971457.5</v>
      </c>
      <c r="Q95" s="18">
        <f t="shared" si="10"/>
        <v>0</v>
      </c>
    </row>
    <row r="96" spans="1:17" ht="112.5">
      <c r="A96" s="5" t="s">
        <v>203</v>
      </c>
      <c r="B96" s="3" t="s">
        <v>50</v>
      </c>
      <c r="C96" s="3" t="s">
        <v>51</v>
      </c>
      <c r="D96" s="3" t="s">
        <v>40</v>
      </c>
      <c r="E96" s="4" t="s">
        <v>205</v>
      </c>
      <c r="F96" s="6">
        <v>132514262910</v>
      </c>
      <c r="G96" s="6">
        <v>0</v>
      </c>
      <c r="H96" s="6">
        <v>0</v>
      </c>
      <c r="I96" s="6">
        <v>132514262910</v>
      </c>
      <c r="J96" s="6">
        <v>0</v>
      </c>
      <c r="K96" s="6">
        <v>118001502538</v>
      </c>
      <c r="L96" s="6">
        <v>14512760372</v>
      </c>
      <c r="M96" s="6">
        <v>94664962782.050003</v>
      </c>
      <c r="N96" s="6">
        <v>31418911040.439999</v>
      </c>
      <c r="O96" s="6">
        <v>31405913490.93</v>
      </c>
      <c r="P96" s="18">
        <f t="shared" si="9"/>
        <v>63246051741.610001</v>
      </c>
      <c r="Q96" s="18">
        <f t="shared" si="10"/>
        <v>12997549.509998322</v>
      </c>
    </row>
    <row r="97" spans="1:17" ht="67.5">
      <c r="A97" s="5" t="s">
        <v>206</v>
      </c>
      <c r="B97" s="3" t="s">
        <v>38</v>
      </c>
      <c r="C97" s="3" t="s">
        <v>70</v>
      </c>
      <c r="D97" s="3" t="s">
        <v>40</v>
      </c>
      <c r="E97" s="4" t="s">
        <v>208</v>
      </c>
      <c r="F97" s="6">
        <v>70000000000</v>
      </c>
      <c r="G97" s="6">
        <v>0</v>
      </c>
      <c r="H97" s="6">
        <v>0</v>
      </c>
      <c r="I97" s="6">
        <v>70000000000</v>
      </c>
      <c r="J97" s="6">
        <v>0</v>
      </c>
      <c r="K97" s="6">
        <v>69999993158</v>
      </c>
      <c r="L97" s="6">
        <v>6842</v>
      </c>
      <c r="M97" s="6">
        <v>69999993158</v>
      </c>
      <c r="N97" s="6">
        <v>19146296797</v>
      </c>
      <c r="O97" s="6">
        <v>19146296797</v>
      </c>
      <c r="P97" s="18">
        <f t="shared" si="9"/>
        <v>50853696361</v>
      </c>
      <c r="Q97" s="18">
        <f t="shared" si="10"/>
        <v>0</v>
      </c>
    </row>
    <row r="98" spans="1:17" ht="67.5">
      <c r="A98" s="5" t="s">
        <v>206</v>
      </c>
      <c r="B98" s="3" t="s">
        <v>50</v>
      </c>
      <c r="C98" s="3" t="s">
        <v>51</v>
      </c>
      <c r="D98" s="3" t="s">
        <v>40</v>
      </c>
      <c r="E98" s="4" t="s">
        <v>208</v>
      </c>
      <c r="F98" s="6">
        <v>500000000</v>
      </c>
      <c r="G98" s="6">
        <v>0</v>
      </c>
      <c r="H98" s="6">
        <v>0</v>
      </c>
      <c r="I98" s="6">
        <v>500000000</v>
      </c>
      <c r="J98" s="6">
        <v>0</v>
      </c>
      <c r="K98" s="6">
        <v>500000000</v>
      </c>
      <c r="L98" s="6">
        <v>0</v>
      </c>
      <c r="M98" s="6">
        <v>500000000</v>
      </c>
      <c r="N98" s="6">
        <v>0</v>
      </c>
      <c r="O98" s="6">
        <v>0</v>
      </c>
      <c r="P98" s="18">
        <f t="shared" si="9"/>
        <v>500000000</v>
      </c>
      <c r="Q98" s="18">
        <f t="shared" si="10"/>
        <v>0</v>
      </c>
    </row>
    <row r="99" spans="1:17" ht="56.25">
      <c r="A99" s="5" t="s">
        <v>209</v>
      </c>
      <c r="B99" s="3" t="s">
        <v>50</v>
      </c>
      <c r="C99" s="3" t="s">
        <v>51</v>
      </c>
      <c r="D99" s="3" t="s">
        <v>40</v>
      </c>
      <c r="E99" s="4" t="s">
        <v>211</v>
      </c>
      <c r="F99" s="6">
        <v>1000000000</v>
      </c>
      <c r="G99" s="6">
        <v>0</v>
      </c>
      <c r="H99" s="6">
        <v>0</v>
      </c>
      <c r="I99" s="6">
        <v>1000000000</v>
      </c>
      <c r="J99" s="6">
        <v>0</v>
      </c>
      <c r="K99" s="6">
        <v>0</v>
      </c>
      <c r="L99" s="6">
        <v>1000000000</v>
      </c>
      <c r="M99" s="6">
        <v>0</v>
      </c>
      <c r="N99" s="6">
        <v>0</v>
      </c>
      <c r="O99" s="6">
        <v>0</v>
      </c>
      <c r="P99" s="18">
        <f t="shared" si="9"/>
        <v>0</v>
      </c>
      <c r="Q99" s="18">
        <f t="shared" si="10"/>
        <v>0</v>
      </c>
    </row>
    <row r="100" spans="1:17" ht="45">
      <c r="A100" s="5" t="s">
        <v>212</v>
      </c>
      <c r="B100" s="3" t="s">
        <v>50</v>
      </c>
      <c r="C100" s="3" t="s">
        <v>51</v>
      </c>
      <c r="D100" s="3" t="s">
        <v>40</v>
      </c>
      <c r="E100" s="4" t="s">
        <v>214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5000000000</v>
      </c>
      <c r="L100" s="6">
        <v>0</v>
      </c>
      <c r="M100" s="6">
        <v>5000000000</v>
      </c>
      <c r="N100" s="6">
        <v>0</v>
      </c>
      <c r="O100" s="6">
        <v>0</v>
      </c>
      <c r="P100" s="18">
        <f t="shared" si="9"/>
        <v>5000000000</v>
      </c>
      <c r="Q100" s="18">
        <f t="shared" si="10"/>
        <v>0</v>
      </c>
    </row>
    <row r="101" spans="1:17" ht="78.75">
      <c r="A101" s="5" t="s">
        <v>215</v>
      </c>
      <c r="B101" s="3" t="s">
        <v>50</v>
      </c>
      <c r="C101" s="3" t="s">
        <v>51</v>
      </c>
      <c r="D101" s="3" t="s">
        <v>40</v>
      </c>
      <c r="E101" s="4" t="s">
        <v>217</v>
      </c>
      <c r="F101" s="6">
        <v>500000000</v>
      </c>
      <c r="G101" s="6">
        <v>0</v>
      </c>
      <c r="H101" s="6">
        <v>0</v>
      </c>
      <c r="I101" s="6">
        <v>500000000</v>
      </c>
      <c r="J101" s="6">
        <v>0</v>
      </c>
      <c r="K101" s="6">
        <v>500000000</v>
      </c>
      <c r="L101" s="6">
        <v>0</v>
      </c>
      <c r="M101" s="6">
        <v>0</v>
      </c>
      <c r="N101" s="6">
        <v>0</v>
      </c>
      <c r="O101" s="6">
        <v>0</v>
      </c>
      <c r="P101" s="18">
        <f t="shared" si="9"/>
        <v>0</v>
      </c>
      <c r="Q101" s="18">
        <f t="shared" si="10"/>
        <v>0</v>
      </c>
    </row>
    <row r="102" spans="1:17" ht="90">
      <c r="A102" s="5" t="s">
        <v>218</v>
      </c>
      <c r="B102" s="3" t="s">
        <v>38</v>
      </c>
      <c r="C102" s="3" t="s">
        <v>70</v>
      </c>
      <c r="D102" s="3" t="s">
        <v>40</v>
      </c>
      <c r="E102" s="4" t="s">
        <v>220</v>
      </c>
      <c r="F102" s="6">
        <v>125000000000</v>
      </c>
      <c r="G102" s="6">
        <v>0</v>
      </c>
      <c r="H102" s="6">
        <v>0</v>
      </c>
      <c r="I102" s="6">
        <v>125000000000</v>
      </c>
      <c r="J102" s="6">
        <v>0</v>
      </c>
      <c r="K102" s="6">
        <v>125000000000</v>
      </c>
      <c r="L102" s="6">
        <v>0</v>
      </c>
      <c r="M102" s="6">
        <v>125000000000</v>
      </c>
      <c r="N102" s="6">
        <v>3284299290</v>
      </c>
      <c r="O102" s="6">
        <v>3079534924</v>
      </c>
      <c r="P102" s="18">
        <f t="shared" si="9"/>
        <v>121715700710</v>
      </c>
      <c r="Q102" s="18">
        <f t="shared" si="10"/>
        <v>204764366</v>
      </c>
    </row>
    <row r="103" spans="1:17" ht="112.5">
      <c r="A103" s="5" t="s">
        <v>221</v>
      </c>
      <c r="B103" s="3" t="s">
        <v>38</v>
      </c>
      <c r="C103" s="3" t="s">
        <v>70</v>
      </c>
      <c r="D103" s="3" t="s">
        <v>40</v>
      </c>
      <c r="E103" s="4" t="s">
        <v>223</v>
      </c>
      <c r="F103" s="6">
        <v>277278000000</v>
      </c>
      <c r="G103" s="6">
        <v>0</v>
      </c>
      <c r="H103" s="6">
        <v>0</v>
      </c>
      <c r="I103" s="6">
        <v>277278000000</v>
      </c>
      <c r="J103" s="6">
        <v>0</v>
      </c>
      <c r="K103" s="6">
        <v>276190409198</v>
      </c>
      <c r="L103" s="6">
        <v>1087590802</v>
      </c>
      <c r="M103" s="6">
        <v>276017508196.34003</v>
      </c>
      <c r="N103" s="6">
        <v>122840316002.96001</v>
      </c>
      <c r="O103" s="6">
        <v>121842506425.75999</v>
      </c>
      <c r="P103" s="18">
        <f t="shared" si="9"/>
        <v>153177192193.38</v>
      </c>
      <c r="Q103" s="18">
        <f t="shared" si="10"/>
        <v>997809577.20001221</v>
      </c>
    </row>
    <row r="104" spans="1:17" ht="112.5">
      <c r="A104" s="5" t="s">
        <v>221</v>
      </c>
      <c r="B104" s="3" t="s">
        <v>50</v>
      </c>
      <c r="C104" s="3" t="s">
        <v>51</v>
      </c>
      <c r="D104" s="3" t="s">
        <v>40</v>
      </c>
      <c r="E104" s="4" t="s">
        <v>223</v>
      </c>
      <c r="F104" s="6">
        <v>189999766096</v>
      </c>
      <c r="G104" s="6">
        <v>0</v>
      </c>
      <c r="H104" s="6">
        <v>0</v>
      </c>
      <c r="I104" s="6">
        <v>189999766096</v>
      </c>
      <c r="J104" s="6">
        <v>0</v>
      </c>
      <c r="K104" s="6">
        <v>128565963706</v>
      </c>
      <c r="L104" s="6">
        <v>61433802390</v>
      </c>
      <c r="M104" s="6">
        <v>77481532908</v>
      </c>
      <c r="N104" s="6">
        <v>38350075283</v>
      </c>
      <c r="O104" s="6">
        <v>27314382734</v>
      </c>
      <c r="P104" s="18">
        <f t="shared" si="9"/>
        <v>39131457625</v>
      </c>
      <c r="Q104" s="18">
        <f t="shared" si="10"/>
        <v>11035692549</v>
      </c>
    </row>
    <row r="105" spans="1:17" ht="56.25">
      <c r="A105" s="5" t="s">
        <v>224</v>
      </c>
      <c r="B105" s="3" t="s">
        <v>38</v>
      </c>
      <c r="C105" s="3" t="s">
        <v>70</v>
      </c>
      <c r="D105" s="3" t="s">
        <v>40</v>
      </c>
      <c r="E105" s="4" t="s">
        <v>226</v>
      </c>
      <c r="F105" s="6">
        <v>45000000000</v>
      </c>
      <c r="G105" s="6">
        <v>0</v>
      </c>
      <c r="H105" s="6">
        <v>0</v>
      </c>
      <c r="I105" s="6">
        <v>45000000000</v>
      </c>
      <c r="J105" s="6">
        <v>0</v>
      </c>
      <c r="K105" s="6">
        <v>45000000000</v>
      </c>
      <c r="L105" s="6">
        <v>0</v>
      </c>
      <c r="M105" s="6">
        <v>45000000000</v>
      </c>
      <c r="N105" s="6">
        <v>15000000000</v>
      </c>
      <c r="O105" s="6">
        <v>15000000000</v>
      </c>
      <c r="P105" s="18">
        <f t="shared" si="9"/>
        <v>30000000000</v>
      </c>
      <c r="Q105" s="18">
        <f t="shared" si="10"/>
        <v>0</v>
      </c>
    </row>
    <row r="106" spans="1:17" ht="56.25">
      <c r="A106" s="5" t="s">
        <v>224</v>
      </c>
      <c r="B106" s="3" t="s">
        <v>50</v>
      </c>
      <c r="C106" s="3" t="s">
        <v>51</v>
      </c>
      <c r="D106" s="3" t="s">
        <v>40</v>
      </c>
      <c r="E106" s="4" t="s">
        <v>226</v>
      </c>
      <c r="F106" s="6">
        <v>15000000000</v>
      </c>
      <c r="G106" s="6">
        <v>0</v>
      </c>
      <c r="H106" s="6">
        <v>0</v>
      </c>
      <c r="I106" s="6">
        <v>15000000000</v>
      </c>
      <c r="J106" s="6">
        <v>0</v>
      </c>
      <c r="K106" s="6">
        <v>15000000000</v>
      </c>
      <c r="L106" s="6">
        <v>0</v>
      </c>
      <c r="M106" s="6">
        <v>15000000000</v>
      </c>
      <c r="N106" s="6">
        <v>0</v>
      </c>
      <c r="O106" s="6">
        <v>0</v>
      </c>
      <c r="P106" s="18">
        <f t="shared" si="9"/>
        <v>15000000000</v>
      </c>
      <c r="Q106" s="18">
        <f t="shared" si="10"/>
        <v>0</v>
      </c>
    </row>
    <row r="107" spans="1:17" ht="56.25">
      <c r="A107" s="5" t="s">
        <v>227</v>
      </c>
      <c r="B107" s="3" t="s">
        <v>50</v>
      </c>
      <c r="C107" s="3" t="s">
        <v>51</v>
      </c>
      <c r="D107" s="3" t="s">
        <v>40</v>
      </c>
      <c r="E107" s="4" t="s">
        <v>229</v>
      </c>
      <c r="F107" s="6">
        <v>3000000000</v>
      </c>
      <c r="G107" s="6">
        <v>0</v>
      </c>
      <c r="H107" s="6">
        <v>0</v>
      </c>
      <c r="I107" s="6">
        <v>3000000000</v>
      </c>
      <c r="J107" s="6">
        <v>0</v>
      </c>
      <c r="K107" s="6">
        <v>3000000000</v>
      </c>
      <c r="L107" s="6">
        <v>0</v>
      </c>
      <c r="M107" s="6">
        <v>0</v>
      </c>
      <c r="N107" s="6">
        <v>0</v>
      </c>
      <c r="O107" s="6">
        <v>0</v>
      </c>
      <c r="P107" s="18">
        <f t="shared" si="9"/>
        <v>0</v>
      </c>
      <c r="Q107" s="18">
        <f t="shared" si="10"/>
        <v>0</v>
      </c>
    </row>
    <row r="108" spans="1:17" ht="56.25">
      <c r="A108" s="5" t="s">
        <v>230</v>
      </c>
      <c r="B108" s="3" t="s">
        <v>50</v>
      </c>
      <c r="C108" s="3" t="s">
        <v>51</v>
      </c>
      <c r="D108" s="3" t="s">
        <v>40</v>
      </c>
      <c r="E108" s="4" t="s">
        <v>232</v>
      </c>
      <c r="F108" s="6">
        <v>500000000</v>
      </c>
      <c r="G108" s="6">
        <v>0</v>
      </c>
      <c r="H108" s="6">
        <v>0</v>
      </c>
      <c r="I108" s="6">
        <v>500000000</v>
      </c>
      <c r="J108" s="6">
        <v>0</v>
      </c>
      <c r="K108" s="6">
        <v>0</v>
      </c>
      <c r="L108" s="6">
        <v>500000000</v>
      </c>
      <c r="M108" s="6">
        <v>0</v>
      </c>
      <c r="N108" s="6">
        <v>0</v>
      </c>
      <c r="O108" s="6">
        <v>0</v>
      </c>
      <c r="P108" s="18">
        <f t="shared" si="9"/>
        <v>0</v>
      </c>
      <c r="Q108" s="18">
        <f t="shared" si="10"/>
        <v>0</v>
      </c>
    </row>
    <row r="109" spans="1:17" ht="78.75">
      <c r="A109" s="5" t="s">
        <v>233</v>
      </c>
      <c r="B109" s="3" t="s">
        <v>38</v>
      </c>
      <c r="C109" s="3" t="s">
        <v>70</v>
      </c>
      <c r="D109" s="3" t="s">
        <v>40</v>
      </c>
      <c r="E109" s="4" t="s">
        <v>235</v>
      </c>
      <c r="F109" s="6">
        <v>50000000000</v>
      </c>
      <c r="G109" s="6">
        <v>0</v>
      </c>
      <c r="H109" s="6">
        <v>0</v>
      </c>
      <c r="I109" s="6">
        <v>50000000000</v>
      </c>
      <c r="J109" s="6">
        <v>0</v>
      </c>
      <c r="K109" s="6">
        <v>50000000000</v>
      </c>
      <c r="L109" s="6">
        <v>0</v>
      </c>
      <c r="M109" s="6">
        <v>50000000000</v>
      </c>
      <c r="N109" s="6">
        <v>11599991861.030001</v>
      </c>
      <c r="O109" s="6">
        <v>11599991861.030001</v>
      </c>
      <c r="P109" s="18">
        <f t="shared" si="9"/>
        <v>38400008138.970001</v>
      </c>
      <c r="Q109" s="18">
        <f t="shared" si="10"/>
        <v>0</v>
      </c>
    </row>
    <row r="110" spans="1:17" ht="78.75">
      <c r="A110" s="5" t="s">
        <v>233</v>
      </c>
      <c r="B110" s="3" t="s">
        <v>50</v>
      </c>
      <c r="C110" s="3" t="s">
        <v>51</v>
      </c>
      <c r="D110" s="3" t="s">
        <v>40</v>
      </c>
      <c r="E110" s="4" t="s">
        <v>235</v>
      </c>
      <c r="F110" s="6">
        <v>10000000000</v>
      </c>
      <c r="G110" s="6">
        <v>0</v>
      </c>
      <c r="H110" s="6">
        <v>0</v>
      </c>
      <c r="I110" s="6">
        <v>10000000000</v>
      </c>
      <c r="J110" s="6">
        <v>0</v>
      </c>
      <c r="K110" s="6">
        <v>9999999450</v>
      </c>
      <c r="L110" s="6">
        <v>550</v>
      </c>
      <c r="M110" s="6">
        <v>9999999449</v>
      </c>
      <c r="N110" s="6">
        <v>3457521818.3000002</v>
      </c>
      <c r="O110" s="6">
        <v>3457521818.3000002</v>
      </c>
      <c r="P110" s="18">
        <f t="shared" si="9"/>
        <v>6542477630.6999998</v>
      </c>
      <c r="Q110" s="18">
        <f t="shared" si="10"/>
        <v>0</v>
      </c>
    </row>
    <row r="111" spans="1:17" ht="45">
      <c r="A111" s="5" t="s">
        <v>236</v>
      </c>
      <c r="B111" s="3" t="s">
        <v>38</v>
      </c>
      <c r="C111" s="3" t="s">
        <v>70</v>
      </c>
      <c r="D111" s="3" t="s">
        <v>40</v>
      </c>
      <c r="E111" s="4" t="s">
        <v>238</v>
      </c>
      <c r="F111" s="6">
        <v>20000000000</v>
      </c>
      <c r="G111" s="6">
        <v>0</v>
      </c>
      <c r="H111" s="6">
        <v>0</v>
      </c>
      <c r="I111" s="6">
        <v>20000000000</v>
      </c>
      <c r="J111" s="6">
        <v>0</v>
      </c>
      <c r="K111" s="6">
        <v>20000000000</v>
      </c>
      <c r="L111" s="6">
        <v>0</v>
      </c>
      <c r="M111" s="6">
        <v>19999004000</v>
      </c>
      <c r="N111" s="6">
        <v>6769581200.5500002</v>
      </c>
      <c r="O111" s="6">
        <v>5618711147.3999996</v>
      </c>
      <c r="P111" s="18">
        <f t="shared" si="9"/>
        <v>13229422799.450001</v>
      </c>
      <c r="Q111" s="18">
        <f t="shared" si="10"/>
        <v>1150870053.1500006</v>
      </c>
    </row>
    <row r="112" spans="1:17" ht="78.75">
      <c r="A112" s="5" t="s">
        <v>239</v>
      </c>
      <c r="B112" s="3" t="s">
        <v>50</v>
      </c>
      <c r="C112" s="3" t="s">
        <v>51</v>
      </c>
      <c r="D112" s="3" t="s">
        <v>40</v>
      </c>
      <c r="E112" s="4" t="s">
        <v>241</v>
      </c>
      <c r="F112" s="6">
        <v>2000000000</v>
      </c>
      <c r="G112" s="6">
        <v>0</v>
      </c>
      <c r="H112" s="6">
        <v>0</v>
      </c>
      <c r="I112" s="6">
        <v>2000000000</v>
      </c>
      <c r="J112" s="6">
        <v>0</v>
      </c>
      <c r="K112" s="6">
        <v>1508459479</v>
      </c>
      <c r="L112" s="6">
        <v>491540521</v>
      </c>
      <c r="M112" s="6">
        <v>1508459479</v>
      </c>
      <c r="N112" s="6">
        <v>935772331.24000001</v>
      </c>
      <c r="O112" s="6">
        <v>935772331.24000001</v>
      </c>
      <c r="P112" s="18">
        <f t="shared" si="9"/>
        <v>572687147.75999999</v>
      </c>
      <c r="Q112" s="18">
        <f t="shared" si="10"/>
        <v>0</v>
      </c>
    </row>
    <row r="113" spans="1:17" ht="67.5">
      <c r="A113" s="5" t="s">
        <v>242</v>
      </c>
      <c r="B113" s="3" t="s">
        <v>38</v>
      </c>
      <c r="C113" s="3" t="s">
        <v>70</v>
      </c>
      <c r="D113" s="3" t="s">
        <v>40</v>
      </c>
      <c r="E113" s="4" t="s">
        <v>244</v>
      </c>
      <c r="F113" s="6">
        <v>20000000000</v>
      </c>
      <c r="G113" s="6">
        <v>0</v>
      </c>
      <c r="H113" s="6">
        <v>0</v>
      </c>
      <c r="I113" s="6">
        <v>20000000000</v>
      </c>
      <c r="J113" s="6">
        <v>0</v>
      </c>
      <c r="K113" s="6">
        <v>20000000000</v>
      </c>
      <c r="L113" s="6">
        <v>0</v>
      </c>
      <c r="M113" s="6">
        <v>20000000000</v>
      </c>
      <c r="N113" s="6">
        <v>18551517646</v>
      </c>
      <c r="O113" s="6">
        <v>18272775075</v>
      </c>
      <c r="P113" s="18">
        <f t="shared" si="9"/>
        <v>1448482354</v>
      </c>
      <c r="Q113" s="18">
        <f t="shared" si="10"/>
        <v>278742571</v>
      </c>
    </row>
    <row r="114" spans="1:17" ht="67.5">
      <c r="A114" s="5" t="s">
        <v>242</v>
      </c>
      <c r="B114" s="3" t="s">
        <v>50</v>
      </c>
      <c r="C114" s="3" t="s">
        <v>51</v>
      </c>
      <c r="D114" s="3" t="s">
        <v>40</v>
      </c>
      <c r="E114" s="4" t="s">
        <v>244</v>
      </c>
      <c r="F114" s="6">
        <v>500000000</v>
      </c>
      <c r="G114" s="6">
        <v>0</v>
      </c>
      <c r="H114" s="6">
        <v>0</v>
      </c>
      <c r="I114" s="6">
        <v>500000000</v>
      </c>
      <c r="J114" s="6">
        <v>0</v>
      </c>
      <c r="K114" s="6">
        <v>0</v>
      </c>
      <c r="L114" s="6">
        <v>500000000</v>
      </c>
      <c r="M114" s="6">
        <v>0</v>
      </c>
      <c r="N114" s="6">
        <v>0</v>
      </c>
      <c r="O114" s="6">
        <v>0</v>
      </c>
      <c r="P114" s="18">
        <f t="shared" si="9"/>
        <v>0</v>
      </c>
      <c r="Q114" s="18">
        <f t="shared" si="10"/>
        <v>0</v>
      </c>
    </row>
    <row r="115" spans="1:17" ht="56.25">
      <c r="A115" s="5" t="s">
        <v>245</v>
      </c>
      <c r="B115" s="3" t="s">
        <v>50</v>
      </c>
      <c r="C115" s="3" t="s">
        <v>51</v>
      </c>
      <c r="D115" s="3" t="s">
        <v>40</v>
      </c>
      <c r="E115" s="4" t="s">
        <v>247</v>
      </c>
      <c r="F115" s="6">
        <v>500000000</v>
      </c>
      <c r="G115" s="6">
        <v>0</v>
      </c>
      <c r="H115" s="6">
        <v>0</v>
      </c>
      <c r="I115" s="6">
        <v>500000000</v>
      </c>
      <c r="J115" s="6">
        <v>0</v>
      </c>
      <c r="K115" s="6">
        <v>0</v>
      </c>
      <c r="L115" s="6">
        <v>500000000</v>
      </c>
      <c r="M115" s="6">
        <v>0</v>
      </c>
      <c r="N115" s="6">
        <v>0</v>
      </c>
      <c r="O115" s="6">
        <v>0</v>
      </c>
      <c r="P115" s="18">
        <f t="shared" si="9"/>
        <v>0</v>
      </c>
      <c r="Q115" s="18">
        <f t="shared" si="10"/>
        <v>0</v>
      </c>
    </row>
    <row r="116" spans="1:17" ht="90">
      <c r="A116" s="5" t="s">
        <v>248</v>
      </c>
      <c r="B116" s="3" t="s">
        <v>38</v>
      </c>
      <c r="C116" s="3" t="s">
        <v>70</v>
      </c>
      <c r="D116" s="3" t="s">
        <v>40</v>
      </c>
      <c r="E116" s="4" t="s">
        <v>250</v>
      </c>
      <c r="F116" s="6">
        <v>12000000000</v>
      </c>
      <c r="G116" s="6">
        <v>0</v>
      </c>
      <c r="H116" s="6">
        <v>0</v>
      </c>
      <c r="I116" s="6">
        <v>12000000000</v>
      </c>
      <c r="J116" s="6">
        <v>0</v>
      </c>
      <c r="K116" s="6">
        <v>12000000000</v>
      </c>
      <c r="L116" s="6">
        <v>0</v>
      </c>
      <c r="M116" s="6">
        <v>12000000000</v>
      </c>
      <c r="N116" s="6">
        <v>10116722353.459999</v>
      </c>
      <c r="O116" s="6">
        <v>10074563296.360001</v>
      </c>
      <c r="P116" s="18">
        <f t="shared" si="9"/>
        <v>1883277646.5400009</v>
      </c>
      <c r="Q116" s="18">
        <f t="shared" si="10"/>
        <v>42159057.099998474</v>
      </c>
    </row>
    <row r="117" spans="1:17" ht="90">
      <c r="A117" s="5" t="s">
        <v>248</v>
      </c>
      <c r="B117" s="3" t="s">
        <v>50</v>
      </c>
      <c r="C117" s="3" t="s">
        <v>51</v>
      </c>
      <c r="D117" s="3" t="s">
        <v>40</v>
      </c>
      <c r="E117" s="4" t="s">
        <v>250</v>
      </c>
      <c r="F117" s="6">
        <v>1000000000</v>
      </c>
      <c r="G117" s="6">
        <v>0</v>
      </c>
      <c r="H117" s="6">
        <v>0</v>
      </c>
      <c r="I117" s="6">
        <v>1000000000</v>
      </c>
      <c r="J117" s="6">
        <v>0</v>
      </c>
      <c r="K117" s="6">
        <v>1000000000</v>
      </c>
      <c r="L117" s="6">
        <v>0</v>
      </c>
      <c r="M117" s="6">
        <v>0</v>
      </c>
      <c r="N117" s="6">
        <v>0</v>
      </c>
      <c r="O117" s="6">
        <v>0</v>
      </c>
      <c r="P117" s="18">
        <f t="shared" si="9"/>
        <v>0</v>
      </c>
      <c r="Q117" s="18">
        <f t="shared" si="10"/>
        <v>0</v>
      </c>
    </row>
    <row r="118" spans="1:17" ht="45">
      <c r="A118" s="5" t="s">
        <v>251</v>
      </c>
      <c r="B118" s="3" t="s">
        <v>50</v>
      </c>
      <c r="C118" s="3" t="s">
        <v>51</v>
      </c>
      <c r="D118" s="3" t="s">
        <v>40</v>
      </c>
      <c r="E118" s="4" t="s">
        <v>253</v>
      </c>
      <c r="F118" s="6">
        <v>500000000</v>
      </c>
      <c r="G118" s="6">
        <v>0</v>
      </c>
      <c r="H118" s="6">
        <v>0</v>
      </c>
      <c r="I118" s="6">
        <v>500000000</v>
      </c>
      <c r="J118" s="6">
        <v>0</v>
      </c>
      <c r="K118" s="6">
        <v>0</v>
      </c>
      <c r="L118" s="6">
        <v>500000000</v>
      </c>
      <c r="M118" s="6">
        <v>0</v>
      </c>
      <c r="N118" s="6">
        <v>0</v>
      </c>
      <c r="O118" s="6">
        <v>0</v>
      </c>
      <c r="P118" s="18">
        <f t="shared" si="9"/>
        <v>0</v>
      </c>
      <c r="Q118" s="18">
        <f t="shared" si="10"/>
        <v>0</v>
      </c>
    </row>
    <row r="119" spans="1:17" ht="67.5">
      <c r="A119" s="5" t="s">
        <v>254</v>
      </c>
      <c r="B119" s="3" t="s">
        <v>38</v>
      </c>
      <c r="C119" s="3" t="s">
        <v>70</v>
      </c>
      <c r="D119" s="3" t="s">
        <v>40</v>
      </c>
      <c r="E119" s="4" t="s">
        <v>256</v>
      </c>
      <c r="F119" s="6">
        <v>90000000000</v>
      </c>
      <c r="G119" s="6">
        <v>0</v>
      </c>
      <c r="H119" s="6">
        <v>0</v>
      </c>
      <c r="I119" s="6">
        <v>90000000000</v>
      </c>
      <c r="J119" s="6">
        <v>0</v>
      </c>
      <c r="K119" s="6">
        <v>90000000000</v>
      </c>
      <c r="L119" s="6">
        <v>0</v>
      </c>
      <c r="M119" s="6">
        <v>89920000000</v>
      </c>
      <c r="N119" s="6">
        <v>23582093196.599998</v>
      </c>
      <c r="O119" s="6">
        <v>23582093196.599998</v>
      </c>
      <c r="P119" s="18">
        <f t="shared" si="9"/>
        <v>66337906803.400002</v>
      </c>
      <c r="Q119" s="18">
        <f t="shared" si="10"/>
        <v>0</v>
      </c>
    </row>
    <row r="120" spans="1:17" ht="67.5">
      <c r="A120" s="5" t="s">
        <v>254</v>
      </c>
      <c r="B120" s="3" t="s">
        <v>50</v>
      </c>
      <c r="C120" s="3" t="s">
        <v>51</v>
      </c>
      <c r="D120" s="3" t="s">
        <v>40</v>
      </c>
      <c r="E120" s="4" t="s">
        <v>256</v>
      </c>
      <c r="F120" s="6">
        <v>5000000000</v>
      </c>
      <c r="G120" s="6">
        <v>0</v>
      </c>
      <c r="H120" s="6">
        <v>0</v>
      </c>
      <c r="I120" s="6">
        <v>5000000000</v>
      </c>
      <c r="J120" s="6">
        <v>0</v>
      </c>
      <c r="K120" s="6">
        <v>5000000000</v>
      </c>
      <c r="L120" s="6">
        <v>0</v>
      </c>
      <c r="M120" s="6">
        <v>5000000000</v>
      </c>
      <c r="N120" s="6">
        <v>0</v>
      </c>
      <c r="O120" s="6">
        <v>0</v>
      </c>
      <c r="P120" s="18">
        <f t="shared" si="9"/>
        <v>5000000000</v>
      </c>
      <c r="Q120" s="18">
        <f t="shared" si="10"/>
        <v>0</v>
      </c>
    </row>
    <row r="121" spans="1:17" ht="45">
      <c r="A121" s="5" t="s">
        <v>257</v>
      </c>
      <c r="B121" s="3" t="s">
        <v>38</v>
      </c>
      <c r="C121" s="3" t="s">
        <v>70</v>
      </c>
      <c r="D121" s="3" t="s">
        <v>40</v>
      </c>
      <c r="E121" s="4" t="s">
        <v>259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1000000000</v>
      </c>
      <c r="L121" s="6">
        <v>0</v>
      </c>
      <c r="M121" s="6">
        <v>1000000000</v>
      </c>
      <c r="N121" s="6">
        <v>0</v>
      </c>
      <c r="O121" s="6">
        <v>0</v>
      </c>
      <c r="P121" s="18">
        <f t="shared" si="9"/>
        <v>1000000000</v>
      </c>
      <c r="Q121" s="18">
        <f t="shared" si="10"/>
        <v>0</v>
      </c>
    </row>
    <row r="122" spans="1:17" ht="112.5">
      <c r="A122" s="5" t="s">
        <v>260</v>
      </c>
      <c r="B122" s="3" t="s">
        <v>38</v>
      </c>
      <c r="C122" s="3" t="s">
        <v>70</v>
      </c>
      <c r="D122" s="3" t="s">
        <v>40</v>
      </c>
      <c r="E122" s="4" t="s">
        <v>262</v>
      </c>
      <c r="F122" s="6">
        <v>41800000000</v>
      </c>
      <c r="G122" s="6">
        <v>0</v>
      </c>
      <c r="H122" s="6">
        <v>0</v>
      </c>
      <c r="I122" s="6">
        <v>41800000000</v>
      </c>
      <c r="J122" s="6">
        <v>0</v>
      </c>
      <c r="K122" s="6">
        <v>41086095888</v>
      </c>
      <c r="L122" s="6">
        <v>713904112</v>
      </c>
      <c r="M122" s="6">
        <v>40892341347</v>
      </c>
      <c r="N122" s="6">
        <v>10560456634.23</v>
      </c>
      <c r="O122" s="6">
        <v>10560456634.23</v>
      </c>
      <c r="P122" s="18">
        <f t="shared" si="9"/>
        <v>30331884712.77</v>
      </c>
      <c r="Q122" s="18">
        <f t="shared" si="10"/>
        <v>0</v>
      </c>
    </row>
    <row r="123" spans="1:17" ht="112.5">
      <c r="A123" s="5" t="s">
        <v>260</v>
      </c>
      <c r="B123" s="3" t="s">
        <v>50</v>
      </c>
      <c r="C123" s="3" t="s">
        <v>51</v>
      </c>
      <c r="D123" s="3" t="s">
        <v>40</v>
      </c>
      <c r="E123" s="4" t="s">
        <v>262</v>
      </c>
      <c r="F123" s="6">
        <v>5000000000</v>
      </c>
      <c r="G123" s="6">
        <v>0</v>
      </c>
      <c r="H123" s="6">
        <v>0</v>
      </c>
      <c r="I123" s="6">
        <v>5000000000</v>
      </c>
      <c r="J123" s="6">
        <v>0</v>
      </c>
      <c r="K123" s="6">
        <v>5000000000</v>
      </c>
      <c r="L123" s="6">
        <v>0</v>
      </c>
      <c r="M123" s="6">
        <v>76000000</v>
      </c>
      <c r="N123" s="6">
        <v>0</v>
      </c>
      <c r="O123" s="6">
        <v>0</v>
      </c>
      <c r="P123" s="18">
        <f t="shared" si="9"/>
        <v>76000000</v>
      </c>
      <c r="Q123" s="18">
        <f t="shared" si="10"/>
        <v>0</v>
      </c>
    </row>
    <row r="124" spans="1:17" ht="56.25">
      <c r="A124" s="5" t="s">
        <v>263</v>
      </c>
      <c r="B124" s="3" t="s">
        <v>50</v>
      </c>
      <c r="C124" s="3" t="s">
        <v>51</v>
      </c>
      <c r="D124" s="3" t="s">
        <v>40</v>
      </c>
      <c r="E124" s="4" t="s">
        <v>265</v>
      </c>
      <c r="F124" s="6">
        <v>1000000000</v>
      </c>
      <c r="G124" s="6">
        <v>0</v>
      </c>
      <c r="H124" s="6">
        <v>0</v>
      </c>
      <c r="I124" s="6">
        <v>1000000000</v>
      </c>
      <c r="J124" s="6">
        <v>0</v>
      </c>
      <c r="K124" s="6">
        <v>1000000000</v>
      </c>
      <c r="L124" s="6">
        <v>0</v>
      </c>
      <c r="M124" s="6">
        <v>76095626</v>
      </c>
      <c r="N124" s="6">
        <v>15963256</v>
      </c>
      <c r="O124" s="6">
        <v>15963256</v>
      </c>
      <c r="P124" s="18">
        <f t="shared" si="9"/>
        <v>60132370</v>
      </c>
      <c r="Q124" s="18">
        <f t="shared" si="10"/>
        <v>0</v>
      </c>
    </row>
    <row r="125" spans="1:17" ht="56.25">
      <c r="A125" s="5" t="s">
        <v>266</v>
      </c>
      <c r="B125" s="3" t="s">
        <v>38</v>
      </c>
      <c r="C125" s="3" t="s">
        <v>70</v>
      </c>
      <c r="D125" s="3" t="s">
        <v>40</v>
      </c>
      <c r="E125" s="4" t="s">
        <v>268</v>
      </c>
      <c r="F125" s="6">
        <v>4800000000</v>
      </c>
      <c r="G125" s="6">
        <v>0</v>
      </c>
      <c r="H125" s="6">
        <v>0</v>
      </c>
      <c r="I125" s="6">
        <v>4800000000</v>
      </c>
      <c r="J125" s="6">
        <v>0</v>
      </c>
      <c r="K125" s="6">
        <v>4800000000</v>
      </c>
      <c r="L125" s="6">
        <v>0</v>
      </c>
      <c r="M125" s="6">
        <v>4800000000</v>
      </c>
      <c r="N125" s="6">
        <v>4300000000</v>
      </c>
      <c r="O125" s="6">
        <v>4300000000</v>
      </c>
      <c r="P125" s="18">
        <f t="shared" si="9"/>
        <v>500000000</v>
      </c>
      <c r="Q125" s="18">
        <f t="shared" si="10"/>
        <v>0</v>
      </c>
    </row>
    <row r="126" spans="1:17" ht="56.25">
      <c r="A126" s="5" t="s">
        <v>266</v>
      </c>
      <c r="B126" s="3" t="s">
        <v>50</v>
      </c>
      <c r="C126" s="3" t="s">
        <v>51</v>
      </c>
      <c r="D126" s="3" t="s">
        <v>40</v>
      </c>
      <c r="E126" s="4" t="s">
        <v>268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18">
        <f t="shared" si="9"/>
        <v>0</v>
      </c>
      <c r="Q126" s="18">
        <f t="shared" si="10"/>
        <v>0</v>
      </c>
    </row>
    <row r="127" spans="1:17" ht="67.5">
      <c r="A127" s="5" t="s">
        <v>269</v>
      </c>
      <c r="B127" s="3" t="s">
        <v>38</v>
      </c>
      <c r="C127" s="3" t="s">
        <v>70</v>
      </c>
      <c r="D127" s="3" t="s">
        <v>40</v>
      </c>
      <c r="E127" s="4" t="s">
        <v>271</v>
      </c>
      <c r="F127" s="6">
        <v>5000000000</v>
      </c>
      <c r="G127" s="6">
        <v>0</v>
      </c>
      <c r="H127" s="6">
        <v>0</v>
      </c>
      <c r="I127" s="6">
        <v>5000000000</v>
      </c>
      <c r="J127" s="6">
        <v>0</v>
      </c>
      <c r="K127" s="6">
        <v>5000000000</v>
      </c>
      <c r="L127" s="6">
        <v>0</v>
      </c>
      <c r="M127" s="6">
        <v>5000000000</v>
      </c>
      <c r="N127" s="6">
        <v>1619569856</v>
      </c>
      <c r="O127" s="6">
        <v>1619569856</v>
      </c>
      <c r="P127" s="18">
        <f t="shared" si="9"/>
        <v>3380430144</v>
      </c>
      <c r="Q127" s="18">
        <f t="shared" si="10"/>
        <v>0</v>
      </c>
    </row>
    <row r="128" spans="1:17" ht="67.5">
      <c r="A128" s="5" t="s">
        <v>269</v>
      </c>
      <c r="B128" s="3" t="s">
        <v>50</v>
      </c>
      <c r="C128" s="3" t="s">
        <v>51</v>
      </c>
      <c r="D128" s="3" t="s">
        <v>40</v>
      </c>
      <c r="E128" s="4" t="s">
        <v>271</v>
      </c>
      <c r="F128" s="6">
        <v>500000000</v>
      </c>
      <c r="G128" s="6">
        <v>0</v>
      </c>
      <c r="H128" s="6">
        <v>0</v>
      </c>
      <c r="I128" s="6">
        <v>500000000</v>
      </c>
      <c r="J128" s="6">
        <v>0</v>
      </c>
      <c r="K128" s="6">
        <v>500000000</v>
      </c>
      <c r="L128" s="6">
        <v>0</v>
      </c>
      <c r="M128" s="6">
        <v>0</v>
      </c>
      <c r="N128" s="6">
        <v>0</v>
      </c>
      <c r="O128" s="6">
        <v>0</v>
      </c>
      <c r="P128" s="18">
        <f t="shared" si="9"/>
        <v>0</v>
      </c>
      <c r="Q128" s="18">
        <f t="shared" si="10"/>
        <v>0</v>
      </c>
    </row>
    <row r="129" spans="1:17" ht="56.25">
      <c r="A129" s="5" t="s">
        <v>272</v>
      </c>
      <c r="B129" s="3" t="s">
        <v>50</v>
      </c>
      <c r="C129" s="3" t="s">
        <v>51</v>
      </c>
      <c r="D129" s="3" t="s">
        <v>40</v>
      </c>
      <c r="E129" s="4" t="s">
        <v>274</v>
      </c>
      <c r="F129" s="6">
        <v>500000000</v>
      </c>
      <c r="G129" s="6">
        <v>0</v>
      </c>
      <c r="H129" s="6">
        <v>0</v>
      </c>
      <c r="I129" s="6">
        <v>500000000</v>
      </c>
      <c r="J129" s="6">
        <v>0</v>
      </c>
      <c r="K129" s="6">
        <v>499454243</v>
      </c>
      <c r="L129" s="6">
        <v>545757</v>
      </c>
      <c r="M129" s="6">
        <v>0</v>
      </c>
      <c r="N129" s="6">
        <v>0</v>
      </c>
      <c r="O129" s="6">
        <v>0</v>
      </c>
      <c r="P129" s="18">
        <f t="shared" si="9"/>
        <v>0</v>
      </c>
      <c r="Q129" s="18">
        <f t="shared" si="10"/>
        <v>0</v>
      </c>
    </row>
    <row r="130" spans="1:17" ht="67.5">
      <c r="A130" s="5" t="s">
        <v>275</v>
      </c>
      <c r="B130" s="3" t="s">
        <v>38</v>
      </c>
      <c r="C130" s="3" t="s">
        <v>70</v>
      </c>
      <c r="D130" s="3" t="s">
        <v>40</v>
      </c>
      <c r="E130" s="4" t="s">
        <v>277</v>
      </c>
      <c r="F130" s="6">
        <v>9000000000</v>
      </c>
      <c r="G130" s="6">
        <v>0</v>
      </c>
      <c r="H130" s="6">
        <v>0</v>
      </c>
      <c r="I130" s="6">
        <v>9000000000</v>
      </c>
      <c r="J130" s="6">
        <v>0</v>
      </c>
      <c r="K130" s="6">
        <v>9000000000</v>
      </c>
      <c r="L130" s="6">
        <v>0</v>
      </c>
      <c r="M130" s="6">
        <v>9000000000</v>
      </c>
      <c r="N130" s="6">
        <v>7500000000</v>
      </c>
      <c r="O130" s="6">
        <v>7500000000</v>
      </c>
      <c r="P130" s="18">
        <f t="shared" si="9"/>
        <v>1500000000</v>
      </c>
      <c r="Q130" s="18">
        <f t="shared" si="10"/>
        <v>0</v>
      </c>
    </row>
    <row r="131" spans="1:17" ht="67.5">
      <c r="A131" s="5" t="s">
        <v>278</v>
      </c>
      <c r="B131" s="3" t="s">
        <v>50</v>
      </c>
      <c r="C131" s="3" t="s">
        <v>51</v>
      </c>
      <c r="D131" s="3" t="s">
        <v>40</v>
      </c>
      <c r="E131" s="4" t="s">
        <v>280</v>
      </c>
      <c r="F131" s="6">
        <v>53999826686</v>
      </c>
      <c r="G131" s="6">
        <v>0</v>
      </c>
      <c r="H131" s="6">
        <v>0</v>
      </c>
      <c r="I131" s="6">
        <v>53999826686</v>
      </c>
      <c r="J131" s="6">
        <v>0</v>
      </c>
      <c r="K131" s="6">
        <v>53992640109</v>
      </c>
      <c r="L131" s="6">
        <v>7186577</v>
      </c>
      <c r="M131" s="6">
        <v>53981610109</v>
      </c>
      <c r="N131" s="6">
        <v>12747175680.82</v>
      </c>
      <c r="O131" s="6">
        <v>12553684226.889999</v>
      </c>
      <c r="P131" s="18">
        <f t="shared" si="9"/>
        <v>41234434428.18</v>
      </c>
      <c r="Q131" s="18">
        <f t="shared" si="10"/>
        <v>193491453.93000031</v>
      </c>
    </row>
    <row r="132" spans="1:17" ht="45">
      <c r="A132" s="5" t="s">
        <v>281</v>
      </c>
      <c r="B132" s="3" t="s">
        <v>38</v>
      </c>
      <c r="C132" s="3" t="s">
        <v>70</v>
      </c>
      <c r="D132" s="3" t="s">
        <v>40</v>
      </c>
      <c r="E132" s="4" t="s">
        <v>283</v>
      </c>
      <c r="F132" s="6">
        <v>10000000000</v>
      </c>
      <c r="G132" s="6">
        <v>0</v>
      </c>
      <c r="H132" s="6">
        <v>0</v>
      </c>
      <c r="I132" s="6">
        <v>10000000000</v>
      </c>
      <c r="J132" s="6">
        <v>0</v>
      </c>
      <c r="K132" s="6">
        <v>9727998383.9400005</v>
      </c>
      <c r="L132" s="6">
        <v>272001616.06</v>
      </c>
      <c r="M132" s="6">
        <v>6902386201.9399996</v>
      </c>
      <c r="N132" s="6">
        <v>3524584023.1799998</v>
      </c>
      <c r="O132" s="6">
        <v>3524584023.1799998</v>
      </c>
      <c r="P132" s="18">
        <f t="shared" si="9"/>
        <v>3377802178.7599998</v>
      </c>
      <c r="Q132" s="18">
        <f t="shared" si="10"/>
        <v>0</v>
      </c>
    </row>
    <row r="133" spans="1:17" ht="45">
      <c r="A133" s="5" t="s">
        <v>281</v>
      </c>
      <c r="B133" s="3" t="s">
        <v>38</v>
      </c>
      <c r="C133" s="3" t="s">
        <v>90</v>
      </c>
      <c r="D133" s="3" t="s">
        <v>40</v>
      </c>
      <c r="E133" s="4" t="s">
        <v>283</v>
      </c>
      <c r="F133" s="6">
        <v>0</v>
      </c>
      <c r="G133" s="6">
        <v>66706000000</v>
      </c>
      <c r="H133" s="6">
        <v>0</v>
      </c>
      <c r="I133" s="6">
        <v>66706000000</v>
      </c>
      <c r="J133" s="6">
        <v>0</v>
      </c>
      <c r="K133" s="6">
        <v>65186954309</v>
      </c>
      <c r="L133" s="6">
        <v>1519045691</v>
      </c>
      <c r="M133" s="6">
        <v>60774375993</v>
      </c>
      <c r="N133" s="6">
        <v>0</v>
      </c>
      <c r="O133" s="6">
        <v>0</v>
      </c>
      <c r="P133" s="18">
        <f t="shared" si="9"/>
        <v>60774375993</v>
      </c>
      <c r="Q133" s="18">
        <f t="shared" si="10"/>
        <v>0</v>
      </c>
    </row>
    <row r="134" spans="1:17" ht="56.25">
      <c r="A134" s="5" t="s">
        <v>284</v>
      </c>
      <c r="B134" s="3" t="s">
        <v>50</v>
      </c>
      <c r="C134" s="3" t="s">
        <v>51</v>
      </c>
      <c r="D134" s="3" t="s">
        <v>40</v>
      </c>
      <c r="E134" s="4" t="s">
        <v>286</v>
      </c>
      <c r="F134" s="6">
        <v>10000000000</v>
      </c>
      <c r="G134" s="6">
        <v>0</v>
      </c>
      <c r="H134" s="6">
        <v>0</v>
      </c>
      <c r="I134" s="6">
        <v>10000000000</v>
      </c>
      <c r="J134" s="6">
        <v>0</v>
      </c>
      <c r="K134" s="6">
        <v>10000000000</v>
      </c>
      <c r="L134" s="6">
        <v>0</v>
      </c>
      <c r="M134" s="6">
        <v>0</v>
      </c>
      <c r="N134" s="6">
        <v>0</v>
      </c>
      <c r="O134" s="6">
        <v>0</v>
      </c>
      <c r="P134" s="18">
        <f t="shared" si="9"/>
        <v>0</v>
      </c>
      <c r="Q134" s="18">
        <f t="shared" si="10"/>
        <v>0</v>
      </c>
    </row>
    <row r="135" spans="1:17" ht="56.25">
      <c r="A135" s="5" t="s">
        <v>287</v>
      </c>
      <c r="B135" s="3" t="s">
        <v>50</v>
      </c>
      <c r="C135" s="3" t="s">
        <v>51</v>
      </c>
      <c r="D135" s="3" t="s">
        <v>40</v>
      </c>
      <c r="E135" s="4" t="s">
        <v>289</v>
      </c>
      <c r="F135" s="6">
        <v>2000000000</v>
      </c>
      <c r="G135" s="6">
        <v>0</v>
      </c>
      <c r="H135" s="6">
        <v>0</v>
      </c>
      <c r="I135" s="6">
        <v>2000000000</v>
      </c>
      <c r="J135" s="6">
        <v>0</v>
      </c>
      <c r="K135" s="6">
        <v>1100000000</v>
      </c>
      <c r="L135" s="6">
        <v>900000000</v>
      </c>
      <c r="M135" s="6">
        <v>0</v>
      </c>
      <c r="N135" s="6">
        <v>0</v>
      </c>
      <c r="O135" s="6">
        <v>0</v>
      </c>
      <c r="P135" s="18">
        <f t="shared" si="9"/>
        <v>0</v>
      </c>
      <c r="Q135" s="18">
        <f t="shared" si="10"/>
        <v>0</v>
      </c>
    </row>
    <row r="136" spans="1:17" ht="78.75">
      <c r="A136" s="5" t="s">
        <v>290</v>
      </c>
      <c r="B136" s="3" t="s">
        <v>38</v>
      </c>
      <c r="C136" s="3" t="s">
        <v>70</v>
      </c>
      <c r="D136" s="3" t="s">
        <v>40</v>
      </c>
      <c r="E136" s="4" t="s">
        <v>292</v>
      </c>
      <c r="F136" s="6">
        <v>10000000000</v>
      </c>
      <c r="G136" s="6">
        <v>0</v>
      </c>
      <c r="H136" s="6">
        <v>0</v>
      </c>
      <c r="I136" s="6">
        <v>10000000000</v>
      </c>
      <c r="J136" s="6">
        <v>0</v>
      </c>
      <c r="K136" s="6">
        <v>10000000000</v>
      </c>
      <c r="L136" s="6">
        <v>0</v>
      </c>
      <c r="M136" s="6">
        <v>10000000000</v>
      </c>
      <c r="N136" s="6">
        <v>5000000000</v>
      </c>
      <c r="O136" s="6">
        <v>5000000000</v>
      </c>
      <c r="P136" s="18">
        <f t="shared" si="9"/>
        <v>5000000000</v>
      </c>
      <c r="Q136" s="18">
        <f t="shared" si="10"/>
        <v>0</v>
      </c>
    </row>
    <row r="137" spans="1:17" ht="45">
      <c r="A137" s="5" t="s">
        <v>293</v>
      </c>
      <c r="B137" s="3" t="s">
        <v>38</v>
      </c>
      <c r="C137" s="3" t="s">
        <v>70</v>
      </c>
      <c r="D137" s="3" t="s">
        <v>40</v>
      </c>
      <c r="E137" s="4" t="s">
        <v>295</v>
      </c>
      <c r="F137" s="6">
        <v>10000000000</v>
      </c>
      <c r="G137" s="6">
        <v>0</v>
      </c>
      <c r="H137" s="6">
        <v>0</v>
      </c>
      <c r="I137" s="6">
        <v>10000000000</v>
      </c>
      <c r="J137" s="6">
        <v>0</v>
      </c>
      <c r="K137" s="6">
        <v>9924206537</v>
      </c>
      <c r="L137" s="6">
        <v>75793463</v>
      </c>
      <c r="M137" s="6">
        <v>7518205437</v>
      </c>
      <c r="N137" s="6">
        <v>7011005052.5</v>
      </c>
      <c r="O137" s="6">
        <v>7011005052.5</v>
      </c>
      <c r="P137" s="18">
        <f t="shared" si="9"/>
        <v>507200384.5</v>
      </c>
      <c r="Q137" s="18">
        <f t="shared" si="10"/>
        <v>0</v>
      </c>
    </row>
    <row r="138" spans="1:17" ht="67.5">
      <c r="A138" s="5" t="s">
        <v>296</v>
      </c>
      <c r="B138" s="3" t="s">
        <v>38</v>
      </c>
      <c r="C138" s="3" t="s">
        <v>70</v>
      </c>
      <c r="D138" s="3" t="s">
        <v>40</v>
      </c>
      <c r="E138" s="4" t="s">
        <v>298</v>
      </c>
      <c r="F138" s="6">
        <v>986500000000</v>
      </c>
      <c r="G138" s="6">
        <v>0</v>
      </c>
      <c r="H138" s="6">
        <v>0</v>
      </c>
      <c r="I138" s="6">
        <v>986500000000</v>
      </c>
      <c r="J138" s="6">
        <v>0</v>
      </c>
      <c r="K138" s="6">
        <v>973120724486.53003</v>
      </c>
      <c r="L138" s="6">
        <v>13379275513.469999</v>
      </c>
      <c r="M138" s="6">
        <v>950642661432.89001</v>
      </c>
      <c r="N138" s="6">
        <v>832633905004.47998</v>
      </c>
      <c r="O138" s="6">
        <v>816581870654.41003</v>
      </c>
      <c r="P138" s="18">
        <f t="shared" si="9"/>
        <v>118008756428.41003</v>
      </c>
      <c r="Q138" s="18">
        <f t="shared" si="10"/>
        <v>16052034350.069946</v>
      </c>
    </row>
    <row r="139" spans="1:17" ht="67.5">
      <c r="A139" s="5" t="s">
        <v>296</v>
      </c>
      <c r="B139" s="3" t="s">
        <v>38</v>
      </c>
      <c r="C139" s="3" t="s">
        <v>90</v>
      </c>
      <c r="D139" s="3" t="s">
        <v>40</v>
      </c>
      <c r="E139" s="4" t="s">
        <v>298</v>
      </c>
      <c r="F139" s="6">
        <v>30000000000</v>
      </c>
      <c r="G139" s="6">
        <v>0</v>
      </c>
      <c r="H139" s="6">
        <v>0</v>
      </c>
      <c r="I139" s="6">
        <v>30000000000</v>
      </c>
      <c r="J139" s="6">
        <v>0</v>
      </c>
      <c r="K139" s="6">
        <v>29354093464.049999</v>
      </c>
      <c r="L139" s="6">
        <v>645906535.95000005</v>
      </c>
      <c r="M139" s="6">
        <v>22327248178.049999</v>
      </c>
      <c r="N139" s="6">
        <v>13938015941</v>
      </c>
      <c r="O139" s="6">
        <v>9238015941</v>
      </c>
      <c r="P139" s="18">
        <f t="shared" si="9"/>
        <v>8389232237.0499992</v>
      </c>
      <c r="Q139" s="18">
        <f t="shared" si="10"/>
        <v>4700000000</v>
      </c>
    </row>
    <row r="140" spans="1:17" ht="67.5">
      <c r="A140" s="5" t="s">
        <v>296</v>
      </c>
      <c r="B140" s="3" t="s">
        <v>50</v>
      </c>
      <c r="C140" s="3" t="s">
        <v>51</v>
      </c>
      <c r="D140" s="3" t="s">
        <v>40</v>
      </c>
      <c r="E140" s="4" t="s">
        <v>298</v>
      </c>
      <c r="F140" s="6">
        <v>70000000000</v>
      </c>
      <c r="G140" s="6">
        <v>0</v>
      </c>
      <c r="H140" s="6">
        <v>0</v>
      </c>
      <c r="I140" s="6">
        <v>70000000000</v>
      </c>
      <c r="J140" s="6">
        <v>0</v>
      </c>
      <c r="K140" s="6">
        <v>68333490403</v>
      </c>
      <c r="L140" s="6">
        <v>1666509597</v>
      </c>
      <c r="M140" s="6">
        <v>66911725673</v>
      </c>
      <c r="N140" s="6">
        <v>52450000000</v>
      </c>
      <c r="O140" s="6">
        <v>32450000000</v>
      </c>
      <c r="P140" s="18">
        <f t="shared" si="9"/>
        <v>14461725673</v>
      </c>
      <c r="Q140" s="18">
        <f t="shared" si="10"/>
        <v>20000000000</v>
      </c>
    </row>
    <row r="141" spans="1:17" ht="67.5">
      <c r="A141" s="5" t="s">
        <v>299</v>
      </c>
      <c r="B141" s="3" t="s">
        <v>38</v>
      </c>
      <c r="C141" s="3" t="s">
        <v>70</v>
      </c>
      <c r="D141" s="3" t="s">
        <v>40</v>
      </c>
      <c r="E141" s="4" t="s">
        <v>300</v>
      </c>
      <c r="F141" s="6">
        <v>396728000000</v>
      </c>
      <c r="G141" s="6">
        <v>0</v>
      </c>
      <c r="H141" s="6">
        <v>0</v>
      </c>
      <c r="I141" s="6">
        <v>396728000000</v>
      </c>
      <c r="J141" s="6">
        <v>0</v>
      </c>
      <c r="K141" s="6">
        <v>342560424229.78998</v>
      </c>
      <c r="L141" s="6">
        <v>54167575770.209999</v>
      </c>
      <c r="M141" s="6">
        <v>313841992365</v>
      </c>
      <c r="N141" s="6">
        <v>190306836568.97</v>
      </c>
      <c r="O141" s="6">
        <v>188493761024.91</v>
      </c>
      <c r="P141" s="18">
        <f t="shared" si="9"/>
        <v>123535155796.03</v>
      </c>
      <c r="Q141" s="18">
        <f t="shared" si="10"/>
        <v>1813075544.0599976</v>
      </c>
    </row>
    <row r="142" spans="1:17" ht="67.5">
      <c r="A142" s="5" t="s">
        <v>299</v>
      </c>
      <c r="B142" s="3" t="s">
        <v>50</v>
      </c>
      <c r="C142" s="3" t="s">
        <v>51</v>
      </c>
      <c r="D142" s="3" t="s">
        <v>40</v>
      </c>
      <c r="E142" s="4" t="s">
        <v>300</v>
      </c>
      <c r="F142" s="6">
        <v>10000000000</v>
      </c>
      <c r="G142" s="6">
        <v>0</v>
      </c>
      <c r="H142" s="6">
        <v>0</v>
      </c>
      <c r="I142" s="6">
        <v>10000000000</v>
      </c>
      <c r="J142" s="6">
        <v>0</v>
      </c>
      <c r="K142" s="6">
        <v>10000000000</v>
      </c>
      <c r="L142" s="6">
        <v>0</v>
      </c>
      <c r="M142" s="6">
        <v>10000000000</v>
      </c>
      <c r="N142" s="6">
        <v>1801378533</v>
      </c>
      <c r="O142" s="6">
        <v>1801378533</v>
      </c>
      <c r="P142" s="18">
        <f t="shared" si="9"/>
        <v>8198621467</v>
      </c>
      <c r="Q142" s="18">
        <f t="shared" si="10"/>
        <v>0</v>
      </c>
    </row>
    <row r="143" spans="1:17" ht="56.25">
      <c r="A143" s="5" t="s">
        <v>301</v>
      </c>
      <c r="B143" s="3" t="s">
        <v>38</v>
      </c>
      <c r="C143" s="3" t="s">
        <v>70</v>
      </c>
      <c r="D143" s="3" t="s">
        <v>40</v>
      </c>
      <c r="E143" s="4" t="s">
        <v>304</v>
      </c>
      <c r="F143" s="6">
        <v>60000000000</v>
      </c>
      <c r="G143" s="6">
        <v>0</v>
      </c>
      <c r="H143" s="6">
        <v>0</v>
      </c>
      <c r="I143" s="6">
        <v>60000000000</v>
      </c>
      <c r="J143" s="6">
        <v>0</v>
      </c>
      <c r="K143" s="6">
        <v>34319578565</v>
      </c>
      <c r="L143" s="6">
        <v>25680421435</v>
      </c>
      <c r="M143" s="6">
        <v>32304765676.880001</v>
      </c>
      <c r="N143" s="6">
        <v>20156359072.849998</v>
      </c>
      <c r="O143" s="6">
        <v>20054043948.849998</v>
      </c>
      <c r="P143" s="18">
        <f t="shared" si="9"/>
        <v>12148406604.030003</v>
      </c>
      <c r="Q143" s="18">
        <f t="shared" si="10"/>
        <v>102315124</v>
      </c>
    </row>
    <row r="144" spans="1:17" ht="56.25">
      <c r="A144" s="5" t="s">
        <v>305</v>
      </c>
      <c r="B144" s="3" t="s">
        <v>50</v>
      </c>
      <c r="C144" s="3" t="s">
        <v>51</v>
      </c>
      <c r="D144" s="3" t="s">
        <v>40</v>
      </c>
      <c r="E144" s="4" t="s">
        <v>308</v>
      </c>
      <c r="F144" s="6">
        <v>40000000000</v>
      </c>
      <c r="G144" s="6">
        <v>0</v>
      </c>
      <c r="H144" s="6">
        <v>0</v>
      </c>
      <c r="I144" s="6">
        <v>40000000000</v>
      </c>
      <c r="J144" s="6">
        <v>0</v>
      </c>
      <c r="K144" s="6">
        <v>31314941339</v>
      </c>
      <c r="L144" s="6">
        <v>8685058661</v>
      </c>
      <c r="M144" s="6">
        <v>1520820526.78</v>
      </c>
      <c r="N144" s="6">
        <v>753135177.10000002</v>
      </c>
      <c r="O144" s="6">
        <v>753135177.10000002</v>
      </c>
      <c r="P144" s="18">
        <f t="shared" si="9"/>
        <v>767685349.67999995</v>
      </c>
      <c r="Q144" s="18">
        <f t="shared" si="10"/>
        <v>0</v>
      </c>
    </row>
    <row r="145" spans="1:17" ht="67.5">
      <c r="A145" s="5" t="s">
        <v>309</v>
      </c>
      <c r="B145" s="3" t="s">
        <v>50</v>
      </c>
      <c r="C145" s="3" t="s">
        <v>51</v>
      </c>
      <c r="D145" s="3" t="s">
        <v>40</v>
      </c>
      <c r="E145" s="4" t="s">
        <v>311</v>
      </c>
      <c r="F145" s="6">
        <v>2500000000</v>
      </c>
      <c r="G145" s="6">
        <v>0</v>
      </c>
      <c r="H145" s="6">
        <v>0</v>
      </c>
      <c r="I145" s="6">
        <v>2500000000</v>
      </c>
      <c r="J145" s="6">
        <v>0</v>
      </c>
      <c r="K145" s="6">
        <v>2500000000</v>
      </c>
      <c r="L145" s="6">
        <v>0</v>
      </c>
      <c r="M145" s="6">
        <v>0</v>
      </c>
      <c r="N145" s="6">
        <v>0</v>
      </c>
      <c r="O145" s="6">
        <v>0</v>
      </c>
      <c r="P145" s="18">
        <f t="shared" si="9"/>
        <v>0</v>
      </c>
      <c r="Q145" s="18">
        <f t="shared" si="10"/>
        <v>0</v>
      </c>
    </row>
    <row r="146" spans="1:17" ht="33.75">
      <c r="A146" s="5" t="s">
        <v>312</v>
      </c>
      <c r="B146" s="3" t="s">
        <v>38</v>
      </c>
      <c r="C146" s="3" t="s">
        <v>70</v>
      </c>
      <c r="D146" s="3" t="s">
        <v>40</v>
      </c>
      <c r="E146" s="4" t="s">
        <v>314</v>
      </c>
      <c r="F146" s="6">
        <v>10000000000</v>
      </c>
      <c r="G146" s="6">
        <v>0</v>
      </c>
      <c r="H146" s="6">
        <v>0</v>
      </c>
      <c r="I146" s="6">
        <v>10000000000</v>
      </c>
      <c r="J146" s="6">
        <v>0</v>
      </c>
      <c r="K146" s="6">
        <v>2381600423</v>
      </c>
      <c r="L146" s="6">
        <v>7618399577</v>
      </c>
      <c r="M146" s="6">
        <v>2376236186.0700002</v>
      </c>
      <c r="N146" s="6">
        <v>713683028.71000004</v>
      </c>
      <c r="O146" s="6">
        <v>713683028.71000004</v>
      </c>
      <c r="P146" s="18">
        <f t="shared" si="9"/>
        <v>1662553157.3600001</v>
      </c>
      <c r="Q146" s="18">
        <f t="shared" si="10"/>
        <v>0</v>
      </c>
    </row>
    <row r="147" spans="1:17" ht="56.25">
      <c r="A147" s="5" t="s">
        <v>315</v>
      </c>
      <c r="B147" s="3" t="s">
        <v>38</v>
      </c>
      <c r="C147" s="3" t="s">
        <v>70</v>
      </c>
      <c r="D147" s="3" t="s">
        <v>40</v>
      </c>
      <c r="E147" s="4" t="s">
        <v>317</v>
      </c>
      <c r="F147" s="6">
        <v>30300000000</v>
      </c>
      <c r="G147" s="6">
        <v>0</v>
      </c>
      <c r="H147" s="6">
        <v>0</v>
      </c>
      <c r="I147" s="6">
        <v>30300000000</v>
      </c>
      <c r="J147" s="6">
        <v>0</v>
      </c>
      <c r="K147" s="6">
        <v>28537312737</v>
      </c>
      <c r="L147" s="6">
        <v>1762687263</v>
      </c>
      <c r="M147" s="6">
        <v>6178607047.5799999</v>
      </c>
      <c r="N147" s="6">
        <v>1734663630.98</v>
      </c>
      <c r="O147" s="6">
        <v>1731961611.98</v>
      </c>
      <c r="P147" s="18">
        <f t="shared" ref="P147:P169" si="11">M147-N147</f>
        <v>4443943416.6000004</v>
      </c>
      <c r="Q147" s="18">
        <f t="shared" ref="Q147:Q169" si="12">N147-O147</f>
        <v>2702019</v>
      </c>
    </row>
    <row r="148" spans="1:17" ht="56.25">
      <c r="A148" s="5" t="s">
        <v>315</v>
      </c>
      <c r="B148" s="3" t="s">
        <v>50</v>
      </c>
      <c r="C148" s="3" t="s">
        <v>51</v>
      </c>
      <c r="D148" s="3" t="s">
        <v>40</v>
      </c>
      <c r="E148" s="4" t="s">
        <v>317</v>
      </c>
      <c r="F148" s="6">
        <v>20000000000</v>
      </c>
      <c r="G148" s="6">
        <v>0</v>
      </c>
      <c r="H148" s="6">
        <v>0</v>
      </c>
      <c r="I148" s="6">
        <v>20000000000</v>
      </c>
      <c r="J148" s="6">
        <v>0</v>
      </c>
      <c r="K148" s="6">
        <v>17000000000</v>
      </c>
      <c r="L148" s="6">
        <v>3000000000</v>
      </c>
      <c r="M148" s="6">
        <v>0</v>
      </c>
      <c r="N148" s="6">
        <v>0</v>
      </c>
      <c r="O148" s="6">
        <v>0</v>
      </c>
      <c r="P148" s="18">
        <f t="shared" si="11"/>
        <v>0</v>
      </c>
      <c r="Q148" s="18">
        <f t="shared" si="12"/>
        <v>0</v>
      </c>
    </row>
    <row r="149" spans="1:17" ht="33.75">
      <c r="A149" s="5" t="s">
        <v>318</v>
      </c>
      <c r="B149" s="3" t="s">
        <v>38</v>
      </c>
      <c r="C149" s="3" t="s">
        <v>70</v>
      </c>
      <c r="D149" s="3" t="s">
        <v>40</v>
      </c>
      <c r="E149" s="4" t="s">
        <v>320</v>
      </c>
      <c r="F149" s="6">
        <v>200000000</v>
      </c>
      <c r="G149" s="6">
        <v>0</v>
      </c>
      <c r="H149" s="6">
        <v>0</v>
      </c>
      <c r="I149" s="6">
        <v>200000000</v>
      </c>
      <c r="J149" s="6">
        <v>0</v>
      </c>
      <c r="K149" s="6">
        <v>200000000</v>
      </c>
      <c r="L149" s="6">
        <v>0</v>
      </c>
      <c r="M149" s="6">
        <v>41654879</v>
      </c>
      <c r="N149" s="6">
        <v>28279306</v>
      </c>
      <c r="O149" s="6">
        <v>28279306</v>
      </c>
      <c r="P149" s="18">
        <f t="shared" si="11"/>
        <v>13375573</v>
      </c>
      <c r="Q149" s="18">
        <f t="shared" si="12"/>
        <v>0</v>
      </c>
    </row>
    <row r="150" spans="1:17" ht="33.75">
      <c r="A150" s="5" t="s">
        <v>321</v>
      </c>
      <c r="B150" s="3" t="s">
        <v>50</v>
      </c>
      <c r="C150" s="3" t="s">
        <v>51</v>
      </c>
      <c r="D150" s="3" t="s">
        <v>40</v>
      </c>
      <c r="E150" s="4" t="s">
        <v>323</v>
      </c>
      <c r="F150" s="6">
        <v>70000000000</v>
      </c>
      <c r="G150" s="6">
        <v>0</v>
      </c>
      <c r="H150" s="6">
        <v>0</v>
      </c>
      <c r="I150" s="6">
        <v>70000000000</v>
      </c>
      <c r="J150" s="6">
        <v>0</v>
      </c>
      <c r="K150" s="6">
        <v>65723059645</v>
      </c>
      <c r="L150" s="6">
        <v>4276940355</v>
      </c>
      <c r="M150" s="6">
        <v>47153788455</v>
      </c>
      <c r="N150" s="6">
        <v>19126981919.080002</v>
      </c>
      <c r="O150" s="6">
        <v>19015202149.080002</v>
      </c>
      <c r="P150" s="18">
        <f t="shared" si="11"/>
        <v>28026806535.919998</v>
      </c>
      <c r="Q150" s="18">
        <f t="shared" si="12"/>
        <v>111779770</v>
      </c>
    </row>
    <row r="151" spans="1:17" ht="56.25">
      <c r="A151" s="5" t="s">
        <v>324</v>
      </c>
      <c r="B151" s="3" t="s">
        <v>50</v>
      </c>
      <c r="C151" s="3" t="s">
        <v>51</v>
      </c>
      <c r="D151" s="3" t="s">
        <v>40</v>
      </c>
      <c r="E151" s="4" t="s">
        <v>326</v>
      </c>
      <c r="F151" s="6">
        <v>5000000000</v>
      </c>
      <c r="G151" s="6">
        <v>0</v>
      </c>
      <c r="H151" s="6">
        <v>0</v>
      </c>
      <c r="I151" s="6">
        <v>5000000000</v>
      </c>
      <c r="J151" s="6">
        <v>0</v>
      </c>
      <c r="K151" s="6">
        <v>0</v>
      </c>
      <c r="L151" s="6">
        <v>5000000000</v>
      </c>
      <c r="M151" s="6">
        <v>0</v>
      </c>
      <c r="N151" s="6">
        <v>0</v>
      </c>
      <c r="O151" s="6">
        <v>0</v>
      </c>
      <c r="P151" s="18">
        <f t="shared" si="11"/>
        <v>0</v>
      </c>
      <c r="Q151" s="18">
        <f t="shared" si="12"/>
        <v>0</v>
      </c>
    </row>
    <row r="152" spans="1:17" ht="45">
      <c r="A152" s="5" t="s">
        <v>327</v>
      </c>
      <c r="B152" s="3" t="s">
        <v>50</v>
      </c>
      <c r="C152" s="3" t="s">
        <v>51</v>
      </c>
      <c r="D152" s="3" t="s">
        <v>40</v>
      </c>
      <c r="E152" s="4" t="s">
        <v>329</v>
      </c>
      <c r="F152" s="6">
        <v>8788688817</v>
      </c>
      <c r="G152" s="6">
        <v>0</v>
      </c>
      <c r="H152" s="6">
        <v>0</v>
      </c>
      <c r="I152" s="6">
        <v>8788688817</v>
      </c>
      <c r="J152" s="6">
        <v>0</v>
      </c>
      <c r="K152" s="6">
        <v>7918546382</v>
      </c>
      <c r="L152" s="6">
        <v>870142435</v>
      </c>
      <c r="M152" s="6">
        <v>5719493907</v>
      </c>
      <c r="N152" s="6">
        <v>4411321490.9700003</v>
      </c>
      <c r="O152" s="6">
        <v>4170019915.8499999</v>
      </c>
      <c r="P152" s="18">
        <f t="shared" si="11"/>
        <v>1308172416.0299997</v>
      </c>
      <c r="Q152" s="18">
        <f t="shared" si="12"/>
        <v>241301575.12000036</v>
      </c>
    </row>
    <row r="153" spans="1:17" ht="45">
      <c r="A153" s="5" t="s">
        <v>330</v>
      </c>
      <c r="B153" s="3" t="s">
        <v>50</v>
      </c>
      <c r="C153" s="3" t="s">
        <v>51</v>
      </c>
      <c r="D153" s="3" t="s">
        <v>40</v>
      </c>
      <c r="E153" s="4" t="s">
        <v>331</v>
      </c>
      <c r="F153" s="6">
        <v>1350000000</v>
      </c>
      <c r="G153" s="6">
        <v>0</v>
      </c>
      <c r="H153" s="6">
        <v>0</v>
      </c>
      <c r="I153" s="6">
        <v>1350000000</v>
      </c>
      <c r="J153" s="6">
        <v>0</v>
      </c>
      <c r="K153" s="6">
        <v>1350000000</v>
      </c>
      <c r="L153" s="6">
        <v>0</v>
      </c>
      <c r="M153" s="6">
        <v>1350000000</v>
      </c>
      <c r="N153" s="6">
        <v>1350000000</v>
      </c>
      <c r="O153" s="6">
        <v>0</v>
      </c>
      <c r="P153" s="18">
        <f t="shared" si="11"/>
        <v>0</v>
      </c>
      <c r="Q153" s="18">
        <f t="shared" si="12"/>
        <v>1350000000</v>
      </c>
    </row>
    <row r="154" spans="1:17" ht="45">
      <c r="A154" s="5" t="s">
        <v>332</v>
      </c>
      <c r="B154" s="3" t="s">
        <v>50</v>
      </c>
      <c r="C154" s="3" t="s">
        <v>51</v>
      </c>
      <c r="D154" s="3" t="s">
        <v>40</v>
      </c>
      <c r="E154" s="4" t="s">
        <v>333</v>
      </c>
      <c r="F154" s="6">
        <v>2000000000</v>
      </c>
      <c r="G154" s="6">
        <v>0</v>
      </c>
      <c r="H154" s="6">
        <v>0</v>
      </c>
      <c r="I154" s="6">
        <v>2000000000</v>
      </c>
      <c r="J154" s="6">
        <v>0</v>
      </c>
      <c r="K154" s="6">
        <v>1944470497</v>
      </c>
      <c r="L154" s="6">
        <v>55529503</v>
      </c>
      <c r="M154" s="6">
        <v>943470497</v>
      </c>
      <c r="N154" s="6">
        <v>619320344.98000002</v>
      </c>
      <c r="O154" s="6">
        <v>619320344.98000002</v>
      </c>
      <c r="P154" s="18">
        <f t="shared" si="11"/>
        <v>324150152.01999998</v>
      </c>
      <c r="Q154" s="18">
        <f t="shared" si="12"/>
        <v>0</v>
      </c>
    </row>
    <row r="155" spans="1:17" ht="56.25">
      <c r="A155" s="5" t="s">
        <v>334</v>
      </c>
      <c r="B155" s="3" t="s">
        <v>50</v>
      </c>
      <c r="C155" s="3" t="s">
        <v>51</v>
      </c>
      <c r="D155" s="3" t="s">
        <v>40</v>
      </c>
      <c r="E155" s="4" t="s">
        <v>336</v>
      </c>
      <c r="F155" s="6">
        <v>3000000000</v>
      </c>
      <c r="G155" s="6">
        <v>0</v>
      </c>
      <c r="H155" s="6">
        <v>0</v>
      </c>
      <c r="I155" s="6">
        <v>3000000000</v>
      </c>
      <c r="J155" s="6">
        <v>0</v>
      </c>
      <c r="K155" s="6">
        <v>2699999537</v>
      </c>
      <c r="L155" s="6">
        <v>300000463</v>
      </c>
      <c r="M155" s="6">
        <v>2699732835</v>
      </c>
      <c r="N155" s="6">
        <v>0</v>
      </c>
      <c r="O155" s="6">
        <v>0</v>
      </c>
      <c r="P155" s="18">
        <f t="shared" si="11"/>
        <v>2699732835</v>
      </c>
      <c r="Q155" s="18">
        <f t="shared" si="12"/>
        <v>0</v>
      </c>
    </row>
    <row r="156" spans="1:17" ht="56.25">
      <c r="A156" s="5" t="s">
        <v>337</v>
      </c>
      <c r="B156" s="3" t="s">
        <v>50</v>
      </c>
      <c r="C156" s="3" t="s">
        <v>51</v>
      </c>
      <c r="D156" s="3" t="s">
        <v>40</v>
      </c>
      <c r="E156" s="4" t="s">
        <v>340</v>
      </c>
      <c r="F156" s="6">
        <v>4000000000</v>
      </c>
      <c r="G156" s="6">
        <v>0</v>
      </c>
      <c r="H156" s="6">
        <v>0</v>
      </c>
      <c r="I156" s="6">
        <v>4000000000</v>
      </c>
      <c r="J156" s="6">
        <v>0</v>
      </c>
      <c r="K156" s="6">
        <v>4000000000</v>
      </c>
      <c r="L156" s="6">
        <v>0</v>
      </c>
      <c r="M156" s="6">
        <v>1250845503</v>
      </c>
      <c r="N156" s="6">
        <v>944848176.5</v>
      </c>
      <c r="O156" s="6">
        <v>944848176.5</v>
      </c>
      <c r="P156" s="18">
        <f t="shared" si="11"/>
        <v>305997326.5</v>
      </c>
      <c r="Q156" s="18">
        <f t="shared" si="12"/>
        <v>0</v>
      </c>
    </row>
    <row r="157" spans="1:17" ht="56.25">
      <c r="A157" s="5" t="s">
        <v>341</v>
      </c>
      <c r="B157" s="3" t="s">
        <v>50</v>
      </c>
      <c r="C157" s="3" t="s">
        <v>51</v>
      </c>
      <c r="D157" s="3" t="s">
        <v>40</v>
      </c>
      <c r="E157" s="4" t="s">
        <v>343</v>
      </c>
      <c r="F157" s="6">
        <v>700000000</v>
      </c>
      <c r="G157" s="6">
        <v>0</v>
      </c>
      <c r="H157" s="6">
        <v>0</v>
      </c>
      <c r="I157" s="6">
        <v>700000000</v>
      </c>
      <c r="J157" s="6">
        <v>0</v>
      </c>
      <c r="K157" s="6">
        <v>350520000</v>
      </c>
      <c r="L157" s="6">
        <v>349480000</v>
      </c>
      <c r="M157" s="6">
        <v>297889900</v>
      </c>
      <c r="N157" s="6">
        <v>244514866</v>
      </c>
      <c r="O157" s="6">
        <v>244514866</v>
      </c>
      <c r="P157" s="18">
        <f t="shared" si="11"/>
        <v>53375034</v>
      </c>
      <c r="Q157" s="18">
        <f t="shared" si="12"/>
        <v>0</v>
      </c>
    </row>
    <row r="158" spans="1:17" ht="45">
      <c r="A158" s="5" t="s">
        <v>344</v>
      </c>
      <c r="B158" s="3" t="s">
        <v>50</v>
      </c>
      <c r="C158" s="3" t="s">
        <v>51</v>
      </c>
      <c r="D158" s="3" t="s">
        <v>40</v>
      </c>
      <c r="E158" s="4" t="s">
        <v>346</v>
      </c>
      <c r="F158" s="6">
        <v>500000000</v>
      </c>
      <c r="G158" s="6">
        <v>0</v>
      </c>
      <c r="H158" s="6">
        <v>0</v>
      </c>
      <c r="I158" s="6">
        <v>500000000</v>
      </c>
      <c r="J158" s="6">
        <v>0</v>
      </c>
      <c r="K158" s="6">
        <v>404684200</v>
      </c>
      <c r="L158" s="6">
        <v>95315800</v>
      </c>
      <c r="M158" s="6">
        <v>400184200</v>
      </c>
      <c r="N158" s="6">
        <v>13328000</v>
      </c>
      <c r="O158" s="6">
        <v>13328000</v>
      </c>
      <c r="P158" s="18">
        <f t="shared" si="11"/>
        <v>386856200</v>
      </c>
      <c r="Q158" s="18">
        <f t="shared" si="12"/>
        <v>0</v>
      </c>
    </row>
    <row r="159" spans="1:17" ht="45">
      <c r="A159" s="5" t="s">
        <v>347</v>
      </c>
      <c r="B159" s="3" t="s">
        <v>50</v>
      </c>
      <c r="C159" s="3" t="s">
        <v>51</v>
      </c>
      <c r="D159" s="3" t="s">
        <v>40</v>
      </c>
      <c r="E159" s="4" t="s">
        <v>348</v>
      </c>
      <c r="F159" s="6">
        <v>1700000000</v>
      </c>
      <c r="G159" s="6">
        <v>0</v>
      </c>
      <c r="H159" s="6">
        <v>0</v>
      </c>
      <c r="I159" s="6">
        <v>1700000000</v>
      </c>
      <c r="J159" s="6">
        <v>0</v>
      </c>
      <c r="K159" s="6">
        <v>1520851404.76</v>
      </c>
      <c r="L159" s="6">
        <v>179148595.24000001</v>
      </c>
      <c r="M159" s="6">
        <v>979276625.26999998</v>
      </c>
      <c r="N159" s="6">
        <v>196907804.91</v>
      </c>
      <c r="O159" s="6">
        <v>159349721.53999999</v>
      </c>
      <c r="P159" s="18">
        <f t="shared" si="11"/>
        <v>782368820.36000001</v>
      </c>
      <c r="Q159" s="18">
        <f t="shared" si="12"/>
        <v>37558083.370000005</v>
      </c>
    </row>
    <row r="160" spans="1:17" ht="67.5">
      <c r="A160" s="5" t="s">
        <v>349</v>
      </c>
      <c r="B160" s="3" t="s">
        <v>50</v>
      </c>
      <c r="C160" s="3" t="s">
        <v>51</v>
      </c>
      <c r="D160" s="3" t="s">
        <v>40</v>
      </c>
      <c r="E160" s="4" t="s">
        <v>351</v>
      </c>
      <c r="F160" s="6">
        <v>8000000000</v>
      </c>
      <c r="G160" s="6">
        <v>0</v>
      </c>
      <c r="H160" s="6">
        <v>0</v>
      </c>
      <c r="I160" s="6">
        <v>8000000000</v>
      </c>
      <c r="J160" s="6">
        <v>0</v>
      </c>
      <c r="K160" s="6">
        <v>7144813742.6899996</v>
      </c>
      <c r="L160" s="6">
        <v>855186257.30999994</v>
      </c>
      <c r="M160" s="6">
        <v>6879255393.2200003</v>
      </c>
      <c r="N160" s="6">
        <v>5337013261.3400002</v>
      </c>
      <c r="O160" s="6">
        <v>3880086041.75</v>
      </c>
      <c r="P160" s="18">
        <f t="shared" si="11"/>
        <v>1542242131.8800001</v>
      </c>
      <c r="Q160" s="18">
        <f t="shared" si="12"/>
        <v>1456927219.5900002</v>
      </c>
    </row>
    <row r="161" spans="1:17" ht="33.75">
      <c r="A161" s="5" t="s">
        <v>352</v>
      </c>
      <c r="B161" s="3" t="s">
        <v>50</v>
      </c>
      <c r="C161" s="3" t="s">
        <v>51</v>
      </c>
      <c r="D161" s="3" t="s">
        <v>40</v>
      </c>
      <c r="E161" s="4" t="s">
        <v>354</v>
      </c>
      <c r="F161" s="6">
        <v>26681225407</v>
      </c>
      <c r="G161" s="6">
        <v>0</v>
      </c>
      <c r="H161" s="6">
        <v>0</v>
      </c>
      <c r="I161" s="6">
        <v>26681225407</v>
      </c>
      <c r="J161" s="6">
        <v>0</v>
      </c>
      <c r="K161" s="6">
        <v>25081311386</v>
      </c>
      <c r="L161" s="6">
        <v>1599914021</v>
      </c>
      <c r="M161" s="6">
        <v>18933469381</v>
      </c>
      <c r="N161" s="6">
        <v>7206456049.5299997</v>
      </c>
      <c r="O161" s="6">
        <v>6809823885.8900003</v>
      </c>
      <c r="P161" s="18">
        <f t="shared" si="11"/>
        <v>11727013331.470001</v>
      </c>
      <c r="Q161" s="18">
        <f t="shared" si="12"/>
        <v>396632163.63999939</v>
      </c>
    </row>
    <row r="162" spans="1:17" ht="45">
      <c r="A162" s="5" t="s">
        <v>355</v>
      </c>
      <c r="B162" s="3" t="s">
        <v>50</v>
      </c>
      <c r="C162" s="3" t="s">
        <v>51</v>
      </c>
      <c r="D162" s="3" t="s">
        <v>40</v>
      </c>
      <c r="E162" s="4" t="s">
        <v>357</v>
      </c>
      <c r="F162" s="6">
        <v>1400000000</v>
      </c>
      <c r="G162" s="6">
        <v>0</v>
      </c>
      <c r="H162" s="6">
        <v>0</v>
      </c>
      <c r="I162" s="6">
        <v>1400000000</v>
      </c>
      <c r="J162" s="6">
        <v>0</v>
      </c>
      <c r="K162" s="6">
        <v>1400000000</v>
      </c>
      <c r="L162" s="6">
        <v>0</v>
      </c>
      <c r="M162" s="6">
        <v>1400000000</v>
      </c>
      <c r="N162" s="6">
        <v>1310277032.96</v>
      </c>
      <c r="O162" s="6">
        <v>1310277032.96</v>
      </c>
      <c r="P162" s="18">
        <f t="shared" si="11"/>
        <v>89722967.039999962</v>
      </c>
      <c r="Q162" s="18">
        <f t="shared" si="12"/>
        <v>0</v>
      </c>
    </row>
    <row r="163" spans="1:17" ht="33.75">
      <c r="A163" s="5" t="s">
        <v>358</v>
      </c>
      <c r="B163" s="3" t="s">
        <v>50</v>
      </c>
      <c r="C163" s="3" t="s">
        <v>51</v>
      </c>
      <c r="D163" s="3" t="s">
        <v>40</v>
      </c>
      <c r="E163" s="4" t="s">
        <v>360</v>
      </c>
      <c r="F163" s="6">
        <v>3850000000</v>
      </c>
      <c r="G163" s="6">
        <v>0</v>
      </c>
      <c r="H163" s="6">
        <v>0</v>
      </c>
      <c r="I163" s="6">
        <v>3850000000</v>
      </c>
      <c r="J163" s="6">
        <v>0</v>
      </c>
      <c r="K163" s="6">
        <v>120000000</v>
      </c>
      <c r="L163" s="6">
        <v>3730000000</v>
      </c>
      <c r="M163" s="6">
        <v>50766667</v>
      </c>
      <c r="N163" s="6">
        <v>0</v>
      </c>
      <c r="O163" s="6">
        <v>0</v>
      </c>
      <c r="P163" s="18">
        <f t="shared" si="11"/>
        <v>50766667</v>
      </c>
      <c r="Q163" s="18">
        <f t="shared" si="12"/>
        <v>0</v>
      </c>
    </row>
    <row r="164" spans="1:17" ht="56.25">
      <c r="A164" s="5" t="s">
        <v>361</v>
      </c>
      <c r="B164" s="3" t="s">
        <v>50</v>
      </c>
      <c r="C164" s="3" t="s">
        <v>51</v>
      </c>
      <c r="D164" s="3" t="s">
        <v>40</v>
      </c>
      <c r="E164" s="4" t="s">
        <v>363</v>
      </c>
      <c r="F164" s="6">
        <v>2600000000</v>
      </c>
      <c r="G164" s="6">
        <v>0</v>
      </c>
      <c r="H164" s="6">
        <v>0</v>
      </c>
      <c r="I164" s="6">
        <v>2600000000</v>
      </c>
      <c r="J164" s="6">
        <v>0</v>
      </c>
      <c r="K164" s="6">
        <v>2600000000</v>
      </c>
      <c r="L164" s="6">
        <v>0</v>
      </c>
      <c r="M164" s="6">
        <v>2600000000</v>
      </c>
      <c r="N164" s="6">
        <v>0</v>
      </c>
      <c r="O164" s="6">
        <v>0</v>
      </c>
      <c r="P164" s="18">
        <f t="shared" si="11"/>
        <v>2600000000</v>
      </c>
      <c r="Q164" s="18">
        <f t="shared" si="12"/>
        <v>0</v>
      </c>
    </row>
    <row r="165" spans="1:17" ht="56.25">
      <c r="A165" s="5" t="s">
        <v>364</v>
      </c>
      <c r="B165" s="3" t="s">
        <v>50</v>
      </c>
      <c r="C165" s="3" t="s">
        <v>51</v>
      </c>
      <c r="D165" s="3" t="s">
        <v>40</v>
      </c>
      <c r="E165" s="4" t="s">
        <v>366</v>
      </c>
      <c r="F165" s="6">
        <v>4500000000</v>
      </c>
      <c r="G165" s="6">
        <v>0</v>
      </c>
      <c r="H165" s="6">
        <v>0</v>
      </c>
      <c r="I165" s="6">
        <v>4500000000</v>
      </c>
      <c r="J165" s="6">
        <v>0</v>
      </c>
      <c r="K165" s="6">
        <v>1310000000</v>
      </c>
      <c r="L165" s="6">
        <v>3190000000</v>
      </c>
      <c r="M165" s="6">
        <v>1310000000</v>
      </c>
      <c r="N165" s="6">
        <v>697629007.19000006</v>
      </c>
      <c r="O165" s="6">
        <v>679217205.80999994</v>
      </c>
      <c r="P165" s="18">
        <f t="shared" si="11"/>
        <v>612370992.80999994</v>
      </c>
      <c r="Q165" s="18">
        <f t="shared" si="12"/>
        <v>18411801.380000114</v>
      </c>
    </row>
    <row r="166" spans="1:17" s="17" customFormat="1">
      <c r="A166" s="28" t="s">
        <v>388</v>
      </c>
      <c r="B166" s="28"/>
      <c r="C166" s="28"/>
      <c r="D166" s="28"/>
      <c r="E166" s="25"/>
      <c r="F166" s="25">
        <f>SUM(F35:F165)</f>
        <v>5284806000000</v>
      </c>
      <c r="G166" s="25">
        <f t="shared" ref="G166:Q166" si="13">SUM(G35:G165)</f>
        <v>66706000000</v>
      </c>
      <c r="H166" s="25">
        <f t="shared" si="13"/>
        <v>0</v>
      </c>
      <c r="I166" s="25">
        <f t="shared" si="13"/>
        <v>5351512000000</v>
      </c>
      <c r="J166" s="25">
        <f t="shared" si="13"/>
        <v>0</v>
      </c>
      <c r="K166" s="25">
        <f t="shared" si="13"/>
        <v>5058265971289.79</v>
      </c>
      <c r="L166" s="25">
        <f t="shared" si="13"/>
        <v>293246028710.21002</v>
      </c>
      <c r="M166" s="25">
        <f t="shared" si="13"/>
        <v>4662886838146.1396</v>
      </c>
      <c r="N166" s="25">
        <f t="shared" si="13"/>
        <v>2371704140368.0103</v>
      </c>
      <c r="O166" s="25">
        <f t="shared" si="13"/>
        <v>2291479020735.1909</v>
      </c>
      <c r="P166" s="25">
        <f t="shared" si="13"/>
        <v>2291182697778.1299</v>
      </c>
      <c r="Q166" s="25">
        <f t="shared" si="13"/>
        <v>80225119632.819946</v>
      </c>
    </row>
    <row r="167" spans="1:17" s="17" customFormat="1">
      <c r="A167" s="20"/>
      <c r="B167" s="20"/>
      <c r="C167" s="20"/>
      <c r="D167" s="20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</row>
    <row r="168" spans="1:17" s="17" customFormat="1">
      <c r="A168" s="29" t="s">
        <v>389</v>
      </c>
      <c r="B168" s="29"/>
      <c r="C168" s="29"/>
      <c r="D168" s="29"/>
      <c r="E168" s="26"/>
      <c r="F168" s="26">
        <f>F27+F33+F166</f>
        <v>5601123330287</v>
      </c>
      <c r="G168" s="26">
        <f t="shared" ref="G168:Q168" si="14">G27+G33+G166</f>
        <v>66706000000</v>
      </c>
      <c r="H168" s="26">
        <f t="shared" si="14"/>
        <v>0</v>
      </c>
      <c r="I168" s="26">
        <f t="shared" si="14"/>
        <v>5667829330287</v>
      </c>
      <c r="J168" s="26">
        <f t="shared" si="14"/>
        <v>10878462704</v>
      </c>
      <c r="K168" s="26">
        <f t="shared" si="14"/>
        <v>5240508264726.3896</v>
      </c>
      <c r="L168" s="26">
        <f t="shared" si="14"/>
        <v>416442602856.60999</v>
      </c>
      <c r="M168" s="26">
        <f t="shared" si="14"/>
        <v>4795031094486.1201</v>
      </c>
      <c r="N168" s="26">
        <f t="shared" si="14"/>
        <v>2495908097609.6802</v>
      </c>
      <c r="O168" s="26">
        <f t="shared" si="14"/>
        <v>2413823771077.9009</v>
      </c>
      <c r="P168" s="26">
        <f t="shared" si="14"/>
        <v>2299122996876.4399</v>
      </c>
      <c r="Q168" s="26">
        <f t="shared" si="14"/>
        <v>82084326531.779953</v>
      </c>
    </row>
    <row r="169" spans="1:17" hidden="1">
      <c r="A169" s="5" t="s">
        <v>1</v>
      </c>
      <c r="B169" s="3" t="s">
        <v>1</v>
      </c>
      <c r="C169" s="3" t="s">
        <v>1</v>
      </c>
      <c r="D169" s="3" t="s">
        <v>1</v>
      </c>
      <c r="E169" s="4" t="s">
        <v>1</v>
      </c>
      <c r="F169" s="6">
        <v>5601123330287</v>
      </c>
      <c r="G169" s="6">
        <v>66706000000</v>
      </c>
      <c r="H169" s="6">
        <v>0</v>
      </c>
      <c r="I169" s="6">
        <v>5667829330287</v>
      </c>
      <c r="J169" s="6">
        <v>10878462704</v>
      </c>
      <c r="K169" s="6">
        <v>5240508264726.3896</v>
      </c>
      <c r="L169" s="6">
        <v>416442602856.60999</v>
      </c>
      <c r="M169" s="6">
        <v>4795031094486.1201</v>
      </c>
      <c r="N169" s="6">
        <v>2495908097609.6802</v>
      </c>
      <c r="O169" s="6">
        <v>2413823771077.8999</v>
      </c>
      <c r="P169" s="18">
        <f t="shared" si="11"/>
        <v>2299122996876.4399</v>
      </c>
      <c r="Q169" s="18">
        <f t="shared" si="12"/>
        <v>82084326531.780273</v>
      </c>
    </row>
    <row r="170" spans="1:17" hidden="1">
      <c r="A170" s="5" t="s">
        <v>1</v>
      </c>
      <c r="B170" s="3" t="s">
        <v>1</v>
      </c>
      <c r="C170" s="3" t="s">
        <v>1</v>
      </c>
      <c r="D170" s="3" t="s">
        <v>1</v>
      </c>
      <c r="E170" s="4" t="s">
        <v>1</v>
      </c>
      <c r="F170" s="27">
        <f>+F168-F169</f>
        <v>0</v>
      </c>
      <c r="G170" s="27">
        <f t="shared" ref="G170:Q170" si="15">+G168-G169</f>
        <v>0</v>
      </c>
      <c r="H170" s="27">
        <f t="shared" si="15"/>
        <v>0</v>
      </c>
      <c r="I170" s="27">
        <f t="shared" si="15"/>
        <v>0</v>
      </c>
      <c r="J170" s="27">
        <f t="shared" si="15"/>
        <v>0</v>
      </c>
      <c r="K170" s="27">
        <f t="shared" si="15"/>
        <v>0</v>
      </c>
      <c r="L170" s="27">
        <f t="shared" si="15"/>
        <v>0</v>
      </c>
      <c r="M170" s="27">
        <f t="shared" si="15"/>
        <v>0</v>
      </c>
      <c r="N170" s="27">
        <f t="shared" si="15"/>
        <v>0</v>
      </c>
      <c r="O170" s="27">
        <f t="shared" si="15"/>
        <v>0</v>
      </c>
      <c r="P170" s="27">
        <f t="shared" si="15"/>
        <v>0</v>
      </c>
      <c r="Q170" s="27">
        <f t="shared" si="15"/>
        <v>-3.204345703125E-4</v>
      </c>
    </row>
    <row r="171" spans="1:17" ht="33.950000000000003" customHeight="1"/>
  </sheetData>
  <mergeCells count="9">
    <mergeCell ref="A33:D33"/>
    <mergeCell ref="A166:D166"/>
    <mergeCell ref="A168:D168"/>
    <mergeCell ref="E2:I2"/>
    <mergeCell ref="A8:D8"/>
    <mergeCell ref="A12:D12"/>
    <mergeCell ref="A18:D18"/>
    <mergeCell ref="A25:D25"/>
    <mergeCell ref="A27:D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INV</vt:lpstr>
      <vt:lpstr>FUNC</vt:lpstr>
      <vt:lpstr>w</vt:lpstr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Alexandra Arcos Solarte</dc:creator>
  <cp:lastModifiedBy>Administrador</cp:lastModifiedBy>
  <dcterms:created xsi:type="dcterms:W3CDTF">2022-11-01T13:51:33Z</dcterms:created>
  <dcterms:modified xsi:type="dcterms:W3CDTF">2022-11-04T20:14:08Z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