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\AppData\Local\Microsoft\Windows\INetCache\Content.Outlook\SH8VE5BQ\"/>
    </mc:Choice>
  </mc:AlternateContent>
  <xr:revisionPtr revIDLastSave="0" documentId="13_ncr:1_{B5BD665C-FCBD-460D-B448-224DC83E94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definedNames>
    <definedName name="_xlnm.Print_Area" localSheetId="0">REP_EPG034_EjecucionPresupuesta!$A$1:$Q$168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0" i="1" l="1"/>
  <c r="H170" i="1"/>
  <c r="I170" i="1"/>
  <c r="J170" i="1"/>
  <c r="K170" i="1"/>
  <c r="L170" i="1"/>
  <c r="M170" i="1"/>
  <c r="N170" i="1"/>
  <c r="O170" i="1"/>
  <c r="P170" i="1"/>
  <c r="F170" i="1"/>
  <c r="G168" i="1"/>
  <c r="H168" i="1"/>
  <c r="I168" i="1"/>
  <c r="J168" i="1"/>
  <c r="K168" i="1"/>
  <c r="L168" i="1"/>
  <c r="M168" i="1"/>
  <c r="N168" i="1"/>
  <c r="O168" i="1"/>
  <c r="P168" i="1"/>
  <c r="Q168" i="1"/>
  <c r="F168" i="1"/>
  <c r="F166" i="1"/>
  <c r="G166" i="1"/>
  <c r="H166" i="1"/>
  <c r="I166" i="1"/>
  <c r="J166" i="1"/>
  <c r="K166" i="1"/>
  <c r="L166" i="1"/>
  <c r="M166" i="1"/>
  <c r="N166" i="1"/>
  <c r="O166" i="1"/>
  <c r="G33" i="1"/>
  <c r="H33" i="1"/>
  <c r="I33" i="1"/>
  <c r="J33" i="1"/>
  <c r="K33" i="1"/>
  <c r="L33" i="1"/>
  <c r="M33" i="1"/>
  <c r="N33" i="1"/>
  <c r="O33" i="1"/>
  <c r="F33" i="1"/>
  <c r="G25" i="1"/>
  <c r="H25" i="1"/>
  <c r="I25" i="1"/>
  <c r="J25" i="1"/>
  <c r="K25" i="1"/>
  <c r="L25" i="1"/>
  <c r="M25" i="1"/>
  <c r="N25" i="1"/>
  <c r="O25" i="1"/>
  <c r="F25" i="1"/>
  <c r="G18" i="1"/>
  <c r="H18" i="1"/>
  <c r="I18" i="1"/>
  <c r="J18" i="1"/>
  <c r="K18" i="1"/>
  <c r="L18" i="1"/>
  <c r="M18" i="1"/>
  <c r="N18" i="1"/>
  <c r="O18" i="1"/>
  <c r="F18" i="1"/>
  <c r="O12" i="1"/>
  <c r="N12" i="1"/>
  <c r="M12" i="1"/>
  <c r="L12" i="1"/>
  <c r="K12" i="1"/>
  <c r="J12" i="1"/>
  <c r="I12" i="1"/>
  <c r="H12" i="1"/>
  <c r="G12" i="1"/>
  <c r="F12" i="1"/>
  <c r="O8" i="1"/>
  <c r="N8" i="1"/>
  <c r="M8" i="1"/>
  <c r="L8" i="1"/>
  <c r="K8" i="1"/>
  <c r="J8" i="1"/>
  <c r="I8" i="1"/>
  <c r="H8" i="1"/>
  <c r="G8" i="1"/>
  <c r="F8" i="1"/>
  <c r="P6" i="1"/>
  <c r="Q6" i="1"/>
  <c r="P7" i="1"/>
  <c r="Q7" i="1"/>
  <c r="P10" i="1"/>
  <c r="Q10" i="1"/>
  <c r="P11" i="1"/>
  <c r="Q11" i="1"/>
  <c r="P14" i="1"/>
  <c r="Q14" i="1"/>
  <c r="P15" i="1"/>
  <c r="Q15" i="1"/>
  <c r="P16" i="1"/>
  <c r="Q16" i="1"/>
  <c r="P17" i="1"/>
  <c r="Q17" i="1"/>
  <c r="P20" i="1"/>
  <c r="Q20" i="1"/>
  <c r="P21" i="1"/>
  <c r="Q21" i="1"/>
  <c r="P22" i="1"/>
  <c r="Q22" i="1"/>
  <c r="P23" i="1"/>
  <c r="Q23" i="1"/>
  <c r="P24" i="1"/>
  <c r="Q24" i="1"/>
  <c r="P30" i="1"/>
  <c r="Q30" i="1"/>
  <c r="P31" i="1"/>
  <c r="Q31" i="1"/>
  <c r="P32" i="1"/>
  <c r="Q32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5" i="1"/>
  <c r="Q165" i="1"/>
  <c r="P169" i="1"/>
  <c r="Q169" i="1"/>
  <c r="Q170" i="1" s="1"/>
  <c r="Q5" i="1"/>
  <c r="P5" i="1"/>
  <c r="P166" i="1" l="1"/>
  <c r="Q166" i="1"/>
  <c r="J27" i="1"/>
  <c r="Q33" i="1"/>
  <c r="F27" i="1"/>
  <c r="P33" i="1"/>
  <c r="I27" i="1"/>
  <c r="L27" i="1"/>
  <c r="M27" i="1"/>
  <c r="G27" i="1"/>
  <c r="H27" i="1"/>
  <c r="N27" i="1"/>
  <c r="O27" i="1"/>
  <c r="K27" i="1"/>
  <c r="Q25" i="1"/>
  <c r="P25" i="1"/>
  <c r="P12" i="1"/>
  <c r="Q18" i="1"/>
  <c r="P18" i="1"/>
  <c r="Q8" i="1"/>
  <c r="P8" i="1"/>
  <c r="Q12" i="1"/>
  <c r="P27" i="1" l="1"/>
  <c r="Q27" i="1"/>
</calcChain>
</file>

<file path=xl/sharedStrings.xml><?xml version="1.0" encoding="utf-8"?>
<sst xmlns="http://schemas.openxmlformats.org/spreadsheetml/2006/main" count="816" uniqueCount="253">
  <si>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</si>
  <si>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</si>
  <si>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</si>
  <si>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</si>
  <si>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</si>
  <si>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</si>
  <si>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</si>
  <si>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</si>
  <si>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</si>
  <si>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</si>
  <si>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</si>
  <si>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</si>
  <si>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</si>
  <si>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</si>
  <si>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</si>
  <si>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</si>
  <si>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</si>
  <si>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</si>
  <si>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</si>
  <si>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</si>
  <si>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</si>
  <si>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</si>
  <si>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</si>
  <si>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</si>
  <si>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</si>
  <si>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</si>
  <si>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</si>
  <si>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</si>
  <si>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</si>
  <si>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</si>
  <si>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</si>
  <si>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</si>
  <si>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</si>
  <si>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A-03-04-02-021</t>
  </si>
  <si>
    <t>SERVICIOS MÉDICOS CONVENCIONALES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</si>
  <si>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</si>
  <si>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</si>
  <si>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</si>
  <si>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</si>
  <si>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</si>
  <si>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</si>
  <si>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</si>
  <si>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</si>
  <si>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</si>
  <si>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</si>
  <si>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</si>
  <si>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</si>
  <si>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</si>
  <si>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</si>
  <si>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</si>
  <si>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</si>
  <si>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</si>
  <si>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</si>
  <si>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</si>
  <si>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</si>
  <si>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</si>
  <si>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</si>
  <si>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</si>
  <si>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</si>
  <si>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</si>
  <si>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</si>
  <si>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</si>
  <si>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</si>
  <si>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</si>
  <si>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</si>
  <si>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</si>
  <si>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</si>
  <si>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</si>
  <si>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</si>
  <si>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</si>
  <si>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</si>
  <si>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</si>
  <si>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</si>
  <si>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</si>
  <si>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</si>
  <si>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</si>
  <si>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</si>
  <si>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</si>
  <si>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</si>
  <si>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</si>
  <si>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</si>
  <si>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</si>
  <si>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</si>
  <si>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</si>
  <si>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</si>
  <si>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</si>
  <si>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</si>
  <si>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</si>
  <si>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</si>
  <si>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</si>
  <si>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</si>
  <si>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</si>
  <si>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</si>
  <si>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</si>
  <si>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</si>
  <si>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</si>
  <si>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</si>
  <si>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</si>
  <si>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</si>
  <si>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</si>
  <si>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</si>
  <si>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</si>
  <si>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</si>
  <si>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</si>
  <si>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</si>
  <si>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</si>
  <si>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</si>
  <si>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</si>
  <si>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</si>
  <si>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</si>
  <si>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</si>
  <si>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</si>
  <si>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</si>
  <si>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</si>
  <si>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</si>
  <si>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</si>
  <si>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</si>
  <si>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</si>
  <si>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</si>
  <si>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</si>
  <si>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</si>
  <si>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</si>
  <si>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</si>
  <si>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</si>
  <si>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</si>
  <si>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</si>
  <si>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</si>
  <si>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</si>
  <si>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</si>
  <si>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</si>
  <si>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</si>
  <si>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</si>
  <si>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</si>
  <si>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</si>
  <si>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</si>
  <si>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</si>
  <si>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</si>
  <si>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</si>
  <si>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</si>
  <si>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</si>
  <si>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</si>
  <si>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</si>
  <si>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</si>
  <si>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</si>
  <si>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</si>
  <si>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</si>
  <si>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</si>
  <si>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</si>
  <si>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</si>
  <si>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</si>
  <si>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</si>
  <si>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</si>
  <si>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</si>
  <si>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</si>
  <si>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</si>
  <si>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</si>
  <si>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</si>
  <si>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</si>
  <si>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</si>
  <si>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</si>
  <si>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</si>
  <si>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</si>
  <si>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</si>
  <si>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</si>
  <si>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</si>
  <si>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</si>
  <si>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</si>
  <si>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</si>
  <si>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</si>
  <si>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</si>
  <si>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</si>
  <si>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</si>
  <si>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</si>
  <si>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</si>
  <si>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</si>
  <si>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</si>
  <si>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</si>
  <si>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</si>
  <si>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</si>
  <si>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</si>
  <si>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</si>
  <si>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</si>
  <si>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</si>
  <si>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</si>
  <si>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</si>
  <si>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</si>
  <si>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</si>
  <si>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</si>
  <si>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</si>
  <si>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</si>
  <si>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</si>
  <si>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</si>
  <si>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</si>
  <si>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</si>
  <si>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</si>
  <si>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</si>
  <si>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</si>
  <si>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</si>
  <si>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</si>
  <si>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</si>
  <si>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</si>
  <si>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</si>
  <si>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</si>
  <si>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</si>
  <si>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</si>
  <si>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</si>
  <si>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</si>
  <si>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</si>
  <si>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</si>
  <si>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</si>
  <si>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</si>
  <si>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</si>
  <si>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</si>
  <si>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</si>
  <si>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</si>
  <si>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</si>
  <si>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</si>
  <si>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</si>
  <si>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</si>
  <si>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</si>
  <si>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</si>
  <si>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</si>
  <si>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</si>
  <si>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</si>
  <si>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</si>
  <si>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</si>
  <si>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</si>
  <si>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</si>
  <si>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</si>
  <si>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</si>
  <si>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</si>
  <si>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</si>
  <si>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</si>
  <si>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</si>
  <si>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</si>
  <si>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</si>
  <si>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</si>
  <si>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</si>
  <si>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</si>
  <si>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</si>
  <si>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</si>
  <si>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</si>
  <si>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INVIAS - EJECUCION PRESUPUESTO DE GASTOS VIGENCIA 2022 - A 31 DE AGOSTO DE 2022</t>
  </si>
  <si>
    <t>COMPROMETIDO POR OBLIGAR</t>
  </si>
  <si>
    <t>CUENTAS POR PAGAR</t>
  </si>
  <si>
    <t>SUBTOTAL GASTOS DE PERSONAL</t>
  </si>
  <si>
    <t>SUBTOTAL ADQUISICION BIENES Y SERVICIOS</t>
  </si>
  <si>
    <t>TOTAL FUNCIONAMIENTO</t>
  </si>
  <si>
    <t>TOTAL DEUDA PUBLICA</t>
  </si>
  <si>
    <t>TOTAL INVERSION</t>
  </si>
  <si>
    <t>TOTAL GENERAL</t>
  </si>
  <si>
    <t>SUBTOTAL TRANSFERENCIAS CORRIENTES</t>
  </si>
  <si>
    <t>SUBTOTAL  GASTOS POR TRIBUTOS, MULTAS, SANCIONES E INTERESES DE MORA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</si>
</sst>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5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4" fillId="3" borderId="2" xfId="0" applyNumberFormat="1" applyFont="1" applyFill="1" applyBorder="1" applyAlignment="1">
      <alignment horizontal="right" vertical="center" wrapText="1" readingOrder="1"/>
    </xf>
    <xf numFmtId="164" fontId="4" fillId="4" borderId="2" xfId="0" applyNumberFormat="1" applyFont="1" applyFill="1" applyBorder="1" applyAlignment="1">
      <alignment horizontal="right" vertical="center" wrapText="1" readingOrder="1"/>
    </xf>
    <xf numFmtId="0" fontId="4" fillId="0" borderId="0" xfId="0" applyFont="1" applyAlignment="1">
      <alignment horizontal="center" vertical="center" wrapText="1" readingOrder="1"/>
    </xf>
    <xf numFmtId="164" fontId="4" fillId="0" borderId="0" xfId="0" applyNumberFormat="1" applyFont="1" applyAlignment="1">
      <alignment horizontal="right" vertical="center" wrapText="1" readingOrder="1"/>
    </xf>
    <xf numFmtId="164" fontId="4" fillId="5" borderId="2" xfId="0" applyNumberFormat="1" applyFont="1" applyFill="1" applyBorder="1" applyAlignment="1">
      <alignment horizontal="right" vertical="center" wrapText="1" readingOrder="1"/>
    </xf>
    <xf numFmtId="7" fontId="4" fillId="0" borderId="1" xfId="0" applyNumberFormat="1" applyFont="1" applyBorder="1" applyAlignment="1">
      <alignment horizontal="right" vertical="center" wrapText="1" readingOrder="1"/>
    </xf>
    <xf numFmtId="0" fontId="4" fillId="4" borderId="2" xfId="0" applyFont="1" applyFill="1" applyBorder="1" applyAlignment="1">
      <alignment horizontal="center" vertical="center" wrapText="1" readingOrder="1"/>
    </xf>
    <xf numFmtId="0" fontId="4" fillId="5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4" fillId="3" borderId="3" xfId="0" applyFont="1" applyFill="1" applyBorder="1" applyAlignment="1">
      <alignment horizontal="center" vertical="center" wrapText="1" readingOrder="1"/>
    </xf>
    <xf numFmtId="0" fontId="4" fillId="3" borderId="4" xfId="0" applyFont="1" applyFill="1" applyBorder="1" applyAlignment="1">
      <alignment horizontal="center" vertical="center" wrapText="1" readingOrder="1"/>
    </xf>
    <xf numFmtId="0" fontId="4" fillId="3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1"/>
  <sheetViews>
    <sheetView showGridLines="0"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baseColWidth="10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7" width="18.85546875" customWidth="1"/>
  </cols>
  <sheetData>
    <row r="1" spans="1:17" x14ac:dyDescent="0.25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7" x14ac:dyDescent="0.25">
      <c r="A2" s="2" t="s">
        <v>0</v>
      </c>
      <c r="B2" s="2" t="s">
        <v>0</v>
      </c>
      <c r="C2" s="2" t="s">
        <v>0</v>
      </c>
      <c r="D2" s="2" t="s">
        <v>0</v>
      </c>
      <c r="E2" s="15" t="s">
        <v>242</v>
      </c>
      <c r="F2" s="15"/>
      <c r="G2" s="15"/>
      <c r="H2" s="15"/>
      <c r="I2" s="15"/>
      <c r="J2" s="2" t="s">
        <v>0</v>
      </c>
      <c r="K2" s="2" t="s">
        <v>0</v>
      </c>
      <c r="L2" s="2" t="s">
        <v>0</v>
      </c>
      <c r="M2" s="2" t="s">
        <v>0</v>
      </c>
      <c r="N2" s="2" t="s">
        <v>0</v>
      </c>
      <c r="O2" s="2" t="s">
        <v>0</v>
      </c>
      <c r="P2" s="2"/>
      <c r="Q2" s="2"/>
    </row>
    <row r="3" spans="1:17" x14ac:dyDescent="0.25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7" ht="24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243</v>
      </c>
      <c r="Q4" s="1" t="s">
        <v>244</v>
      </c>
    </row>
    <row r="5" spans="1:17" x14ac:dyDescent="0.25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44499106000</v>
      </c>
      <c r="G5" s="6">
        <v>0</v>
      </c>
      <c r="H5" s="6">
        <v>0</v>
      </c>
      <c r="I5" s="6">
        <v>44499106000</v>
      </c>
      <c r="J5" s="6">
        <v>0</v>
      </c>
      <c r="K5" s="6">
        <v>44499106000</v>
      </c>
      <c r="L5" s="6">
        <v>0</v>
      </c>
      <c r="M5" s="6">
        <v>26702508140</v>
      </c>
      <c r="N5" s="6">
        <v>26697218345</v>
      </c>
      <c r="O5" s="6">
        <v>26697218345</v>
      </c>
      <c r="P5" s="6">
        <f>M5-N5</f>
        <v>5289795</v>
      </c>
      <c r="Q5" s="6">
        <f>N5-O5</f>
        <v>0</v>
      </c>
    </row>
    <row r="6" spans="1:17" ht="22.5" x14ac:dyDescent="0.2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17810187000</v>
      </c>
      <c r="G6" s="6">
        <v>0</v>
      </c>
      <c r="H6" s="6">
        <v>0</v>
      </c>
      <c r="I6" s="6">
        <v>17810187000</v>
      </c>
      <c r="J6" s="6">
        <v>0</v>
      </c>
      <c r="K6" s="6">
        <v>17810187000</v>
      </c>
      <c r="L6" s="6">
        <v>0</v>
      </c>
      <c r="M6" s="6">
        <v>10881004117</v>
      </c>
      <c r="N6" s="6">
        <v>10881004117</v>
      </c>
      <c r="O6" s="6">
        <v>10547694300</v>
      </c>
      <c r="P6" s="6">
        <f t="shared" ref="P6:P82" si="0">M6-N6</f>
        <v>0</v>
      </c>
      <c r="Q6" s="6">
        <f t="shared" ref="Q6:Q82" si="1">N6-O6</f>
        <v>333309817</v>
      </c>
    </row>
    <row r="7" spans="1:17" ht="33.75" x14ac:dyDescent="0.2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6519478000</v>
      </c>
      <c r="G7" s="6">
        <v>0</v>
      </c>
      <c r="H7" s="6">
        <v>0</v>
      </c>
      <c r="I7" s="6">
        <v>6519478000</v>
      </c>
      <c r="J7" s="6">
        <v>0</v>
      </c>
      <c r="K7" s="6">
        <v>6519478000</v>
      </c>
      <c r="L7" s="6">
        <v>0</v>
      </c>
      <c r="M7" s="6">
        <v>3710328326</v>
      </c>
      <c r="N7" s="6">
        <v>3710181052</v>
      </c>
      <c r="O7" s="6">
        <v>3710181052</v>
      </c>
      <c r="P7" s="6">
        <f t="shared" si="0"/>
        <v>147274</v>
      </c>
      <c r="Q7" s="6">
        <f t="shared" si="1"/>
        <v>0</v>
      </c>
    </row>
    <row r="8" spans="1:17" x14ac:dyDescent="0.25">
      <c r="A8" s="16" t="s">
        <v>245</v>
      </c>
      <c r="B8" s="17"/>
      <c r="C8" s="17"/>
      <c r="D8" s="18"/>
      <c r="E8" s="7"/>
      <c r="F8" s="7">
        <f t="shared" ref="F8:Q8" si="2">SUM(F5:F7)</f>
        <v>68828771000</v>
      </c>
      <c r="G8" s="7">
        <f t="shared" si="2"/>
        <v>0</v>
      </c>
      <c r="H8" s="7">
        <f t="shared" si="2"/>
        <v>0</v>
      </c>
      <c r="I8" s="7">
        <f t="shared" si="2"/>
        <v>68828771000</v>
      </c>
      <c r="J8" s="7">
        <f t="shared" si="2"/>
        <v>0</v>
      </c>
      <c r="K8" s="7">
        <f t="shared" si="2"/>
        <v>68828771000</v>
      </c>
      <c r="L8" s="7">
        <f t="shared" si="2"/>
        <v>0</v>
      </c>
      <c r="M8" s="7">
        <f t="shared" si="2"/>
        <v>41293840583</v>
      </c>
      <c r="N8" s="7">
        <f t="shared" si="2"/>
        <v>41288403514</v>
      </c>
      <c r="O8" s="7">
        <f t="shared" si="2"/>
        <v>40955093697</v>
      </c>
      <c r="P8" s="7">
        <f t="shared" si="2"/>
        <v>5437069</v>
      </c>
      <c r="Q8" s="7">
        <f t="shared" si="2"/>
        <v>333309817</v>
      </c>
    </row>
    <row r="9" spans="1:17" x14ac:dyDescent="0.25">
      <c r="A9" s="9"/>
      <c r="B9" s="9"/>
      <c r="C9" s="9"/>
      <c r="D9" s="9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ht="22.5" x14ac:dyDescent="0.25">
      <c r="A10" s="5" t="s">
        <v>25</v>
      </c>
      <c r="B10" s="3" t="s">
        <v>17</v>
      </c>
      <c r="C10" s="3" t="s">
        <v>18</v>
      </c>
      <c r="D10" s="3" t="s">
        <v>19</v>
      </c>
      <c r="E10" s="4" t="s">
        <v>26</v>
      </c>
      <c r="F10" s="6">
        <v>25973375000</v>
      </c>
      <c r="G10" s="6">
        <v>0</v>
      </c>
      <c r="H10" s="6">
        <v>0</v>
      </c>
      <c r="I10" s="6">
        <v>25973375000</v>
      </c>
      <c r="J10" s="6">
        <v>0</v>
      </c>
      <c r="K10" s="6">
        <v>25869686270.07</v>
      </c>
      <c r="L10" s="6">
        <v>103688729.93000001</v>
      </c>
      <c r="M10" s="6">
        <v>23427976353.389999</v>
      </c>
      <c r="N10" s="6">
        <v>17225496098.290001</v>
      </c>
      <c r="O10" s="6">
        <v>16574674239.780001</v>
      </c>
      <c r="P10" s="6">
        <f t="shared" si="0"/>
        <v>6202480255.0999985</v>
      </c>
      <c r="Q10" s="6">
        <f t="shared" si="1"/>
        <v>650821858.51000023</v>
      </c>
    </row>
    <row r="11" spans="1:17" ht="22.5" x14ac:dyDescent="0.25">
      <c r="A11" s="5" t="s">
        <v>25</v>
      </c>
      <c r="B11" s="3" t="s">
        <v>27</v>
      </c>
      <c r="C11" s="3" t="s">
        <v>28</v>
      </c>
      <c r="D11" s="3" t="s">
        <v>19</v>
      </c>
      <c r="E11" s="4" t="s">
        <v>26</v>
      </c>
      <c r="F11" s="6">
        <v>18157619000</v>
      </c>
      <c r="G11" s="6">
        <v>0</v>
      </c>
      <c r="H11" s="6">
        <v>0</v>
      </c>
      <c r="I11" s="6">
        <v>18157619000</v>
      </c>
      <c r="J11" s="6">
        <v>0</v>
      </c>
      <c r="K11" s="6">
        <v>18113520577.990002</v>
      </c>
      <c r="L11" s="6">
        <v>44098422.009999998</v>
      </c>
      <c r="M11" s="6">
        <v>15942211469.07</v>
      </c>
      <c r="N11" s="6">
        <v>9294941007.3400002</v>
      </c>
      <c r="O11" s="6">
        <v>9293257407.3400002</v>
      </c>
      <c r="P11" s="6">
        <f t="shared" si="0"/>
        <v>6647270461.7299995</v>
      </c>
      <c r="Q11" s="6">
        <f t="shared" si="1"/>
        <v>1683600</v>
      </c>
    </row>
    <row r="12" spans="1:17" x14ac:dyDescent="0.25">
      <c r="A12" s="16" t="s">
        <v>246</v>
      </c>
      <c r="B12" s="17"/>
      <c r="C12" s="17"/>
      <c r="D12" s="18"/>
      <c r="E12" s="7"/>
      <c r="F12" s="7">
        <f t="shared" ref="F12:Q12" si="3">SUM(F10:F11)</f>
        <v>44130994000</v>
      </c>
      <c r="G12" s="7">
        <f t="shared" si="3"/>
        <v>0</v>
      </c>
      <c r="H12" s="7">
        <f t="shared" si="3"/>
        <v>0</v>
      </c>
      <c r="I12" s="7">
        <f t="shared" si="3"/>
        <v>44130994000</v>
      </c>
      <c r="J12" s="7">
        <f t="shared" si="3"/>
        <v>0</v>
      </c>
      <c r="K12" s="7">
        <f t="shared" si="3"/>
        <v>43983206848.059998</v>
      </c>
      <c r="L12" s="7">
        <f t="shared" si="3"/>
        <v>147787151.94</v>
      </c>
      <c r="M12" s="7">
        <f t="shared" si="3"/>
        <v>39370187822.459999</v>
      </c>
      <c r="N12" s="7">
        <f t="shared" si="3"/>
        <v>26520437105.630001</v>
      </c>
      <c r="O12" s="7">
        <f t="shared" si="3"/>
        <v>25867931647.120003</v>
      </c>
      <c r="P12" s="7">
        <f t="shared" si="3"/>
        <v>12849750716.829998</v>
      </c>
      <c r="Q12" s="7">
        <f t="shared" si="3"/>
        <v>652505458.51000023</v>
      </c>
    </row>
    <row r="13" spans="1:17" x14ac:dyDescent="0.25">
      <c r="A13" s="9"/>
      <c r="B13" s="9"/>
      <c r="C13" s="9"/>
      <c r="D13" s="9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ht="33.75" x14ac:dyDescent="0.25">
      <c r="A14" s="5" t="s">
        <v>29</v>
      </c>
      <c r="B14" s="3" t="s">
        <v>17</v>
      </c>
      <c r="C14" s="3" t="s">
        <v>18</v>
      </c>
      <c r="D14" s="3" t="s">
        <v>19</v>
      </c>
      <c r="E14" s="4" t="s">
        <v>30</v>
      </c>
      <c r="F14" s="6">
        <v>23294513000</v>
      </c>
      <c r="G14" s="6">
        <v>0</v>
      </c>
      <c r="H14" s="6">
        <v>0</v>
      </c>
      <c r="I14" s="6">
        <v>23294513000</v>
      </c>
      <c r="J14" s="6">
        <v>23294513000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f t="shared" si="0"/>
        <v>0</v>
      </c>
      <c r="Q14" s="6">
        <f t="shared" si="1"/>
        <v>0</v>
      </c>
    </row>
    <row r="15" spans="1:17" ht="33.75" x14ac:dyDescent="0.25">
      <c r="A15" s="5" t="s">
        <v>31</v>
      </c>
      <c r="B15" s="3" t="s">
        <v>17</v>
      </c>
      <c r="C15" s="3" t="s">
        <v>18</v>
      </c>
      <c r="D15" s="3" t="s">
        <v>19</v>
      </c>
      <c r="E15" s="4" t="s">
        <v>32</v>
      </c>
      <c r="F15" s="6">
        <v>364381000</v>
      </c>
      <c r="G15" s="6">
        <v>0</v>
      </c>
      <c r="H15" s="6">
        <v>0</v>
      </c>
      <c r="I15" s="6">
        <v>364381000</v>
      </c>
      <c r="J15" s="6">
        <v>0</v>
      </c>
      <c r="K15" s="6">
        <v>364381000</v>
      </c>
      <c r="L15" s="6">
        <v>0</v>
      </c>
      <c r="M15" s="6">
        <v>169827935</v>
      </c>
      <c r="N15" s="6">
        <v>85006844</v>
      </c>
      <c r="O15" s="6">
        <v>85006844</v>
      </c>
      <c r="P15" s="6">
        <f t="shared" si="0"/>
        <v>84821091</v>
      </c>
      <c r="Q15" s="6">
        <f t="shared" si="1"/>
        <v>0</v>
      </c>
    </row>
    <row r="16" spans="1:17" ht="33.75" x14ac:dyDescent="0.25">
      <c r="A16" s="5" t="s">
        <v>33</v>
      </c>
      <c r="B16" s="3" t="s">
        <v>17</v>
      </c>
      <c r="C16" s="3" t="s">
        <v>18</v>
      </c>
      <c r="D16" s="3" t="s">
        <v>19</v>
      </c>
      <c r="E16" s="4" t="s">
        <v>34</v>
      </c>
      <c r="F16" s="6">
        <v>359800000</v>
      </c>
      <c r="G16" s="6">
        <v>0</v>
      </c>
      <c r="H16" s="6">
        <v>0</v>
      </c>
      <c r="I16" s="6">
        <v>359800000</v>
      </c>
      <c r="J16" s="6">
        <v>0</v>
      </c>
      <c r="K16" s="6">
        <v>0</v>
      </c>
      <c r="L16" s="6">
        <v>359800000</v>
      </c>
      <c r="M16" s="6">
        <v>0</v>
      </c>
      <c r="N16" s="6">
        <v>0</v>
      </c>
      <c r="O16" s="6">
        <v>0</v>
      </c>
      <c r="P16" s="6">
        <f t="shared" si="0"/>
        <v>0</v>
      </c>
      <c r="Q16" s="6">
        <f t="shared" si="1"/>
        <v>0</v>
      </c>
    </row>
    <row r="17" spans="1:19" x14ac:dyDescent="0.25">
      <c r="A17" s="5" t="s">
        <v>35</v>
      </c>
      <c r="B17" s="3" t="s">
        <v>27</v>
      </c>
      <c r="C17" s="3" t="s">
        <v>28</v>
      </c>
      <c r="D17" s="3" t="s">
        <v>19</v>
      </c>
      <c r="E17" s="4" t="s">
        <v>36</v>
      </c>
      <c r="F17" s="6">
        <v>23504587000</v>
      </c>
      <c r="G17" s="6">
        <v>0</v>
      </c>
      <c r="H17" s="6">
        <v>0</v>
      </c>
      <c r="I17" s="6">
        <v>23504587000</v>
      </c>
      <c r="J17" s="6">
        <v>0</v>
      </c>
      <c r="K17" s="6">
        <v>23504587000</v>
      </c>
      <c r="L17" s="6">
        <v>0</v>
      </c>
      <c r="M17" s="6">
        <v>13250282830.709999</v>
      </c>
      <c r="N17" s="6">
        <v>13200163798.620001</v>
      </c>
      <c r="O17" s="6">
        <v>13200163798.620001</v>
      </c>
      <c r="P17" s="6">
        <f t="shared" si="0"/>
        <v>50119032.089998245</v>
      </c>
      <c r="Q17" s="6">
        <f t="shared" si="1"/>
        <v>0</v>
      </c>
    </row>
    <row r="18" spans="1:19" x14ac:dyDescent="0.25">
      <c r="A18" s="16" t="s">
        <v>251</v>
      </c>
      <c r="B18" s="17"/>
      <c r="C18" s="17"/>
      <c r="D18" s="18"/>
      <c r="E18" s="7"/>
      <c r="F18" s="7">
        <f>SUM(F14:F17)</f>
        <v>47523281000</v>
      </c>
      <c r="G18" s="7">
        <f t="shared" ref="G18:P18" si="4">SUM(G14:G17)</f>
        <v>0</v>
      </c>
      <c r="H18" s="7">
        <f t="shared" si="4"/>
        <v>0</v>
      </c>
      <c r="I18" s="7">
        <f t="shared" si="4"/>
        <v>47523281000</v>
      </c>
      <c r="J18" s="7">
        <f t="shared" si="4"/>
        <v>23294513000</v>
      </c>
      <c r="K18" s="7">
        <f t="shared" si="4"/>
        <v>23868968000</v>
      </c>
      <c r="L18" s="7">
        <f t="shared" si="4"/>
        <v>359800000</v>
      </c>
      <c r="M18" s="7">
        <f t="shared" si="4"/>
        <v>13420110765.709999</v>
      </c>
      <c r="N18" s="7">
        <f t="shared" si="4"/>
        <v>13285170642.620001</v>
      </c>
      <c r="O18" s="7">
        <f t="shared" si="4"/>
        <v>13285170642.620001</v>
      </c>
      <c r="P18" s="7">
        <f t="shared" si="4"/>
        <v>134940123.08999825</v>
      </c>
      <c r="Q18" s="7">
        <f>SUM(Q14:Q17)</f>
        <v>0</v>
      </c>
    </row>
    <row r="19" spans="1:19" x14ac:dyDescent="0.25">
      <c r="A19" s="9"/>
      <c r="B19" s="9"/>
      <c r="C19" s="9"/>
      <c r="D19" s="9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</row>
    <row r="20" spans="1:19" x14ac:dyDescent="0.25">
      <c r="A20" s="5" t="s">
        <v>37</v>
      </c>
      <c r="B20" s="3" t="s">
        <v>27</v>
      </c>
      <c r="C20" s="3" t="s">
        <v>28</v>
      </c>
      <c r="D20" s="3" t="s">
        <v>19</v>
      </c>
      <c r="E20" s="4" t="s">
        <v>38</v>
      </c>
      <c r="F20" s="6">
        <v>27295000000</v>
      </c>
      <c r="G20" s="6">
        <v>0</v>
      </c>
      <c r="H20" s="6">
        <v>0</v>
      </c>
      <c r="I20" s="6">
        <v>27295000000</v>
      </c>
      <c r="J20" s="6">
        <v>0</v>
      </c>
      <c r="K20" s="6">
        <v>20053000000</v>
      </c>
      <c r="L20" s="6">
        <v>7242000000</v>
      </c>
      <c r="M20" s="6">
        <v>14278472801.379999</v>
      </c>
      <c r="N20" s="6">
        <v>14113124327.9</v>
      </c>
      <c r="O20" s="6">
        <v>14111161160.9</v>
      </c>
      <c r="P20" s="6">
        <f t="shared" si="0"/>
        <v>165348473.47999954</v>
      </c>
      <c r="Q20" s="6">
        <f t="shared" si="1"/>
        <v>1963167</v>
      </c>
    </row>
    <row r="21" spans="1:19" ht="22.5" x14ac:dyDescent="0.25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1545000</v>
      </c>
      <c r="G21" s="6">
        <v>0</v>
      </c>
      <c r="H21" s="6">
        <v>0</v>
      </c>
      <c r="I21" s="6">
        <v>1545000</v>
      </c>
      <c r="J21" s="6">
        <v>0</v>
      </c>
      <c r="K21" s="6">
        <v>0</v>
      </c>
      <c r="L21" s="6">
        <v>1545000</v>
      </c>
      <c r="M21" s="6">
        <v>0</v>
      </c>
      <c r="N21" s="6">
        <v>0</v>
      </c>
      <c r="O21" s="6">
        <v>0</v>
      </c>
      <c r="P21" s="6">
        <f t="shared" si="0"/>
        <v>0</v>
      </c>
      <c r="Q21" s="6">
        <f t="shared" si="1"/>
        <v>0</v>
      </c>
    </row>
    <row r="22" spans="1:19" ht="22.5" x14ac:dyDescent="0.25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12106676000</v>
      </c>
      <c r="G22" s="6">
        <v>0</v>
      </c>
      <c r="H22" s="6">
        <v>0</v>
      </c>
      <c r="I22" s="6">
        <v>12106676000</v>
      </c>
      <c r="J22" s="6">
        <v>0</v>
      </c>
      <c r="K22" s="6">
        <v>0</v>
      </c>
      <c r="L22" s="6">
        <v>12106676000</v>
      </c>
      <c r="M22" s="6">
        <v>0</v>
      </c>
      <c r="N22" s="6">
        <v>0</v>
      </c>
      <c r="O22" s="6">
        <v>0</v>
      </c>
      <c r="P22" s="6">
        <f t="shared" si="0"/>
        <v>0</v>
      </c>
      <c r="Q22" s="6">
        <f t="shared" si="1"/>
        <v>0</v>
      </c>
    </row>
    <row r="23" spans="1:19" ht="22.5" x14ac:dyDescent="0.25">
      <c r="A23" s="5" t="s">
        <v>45</v>
      </c>
      <c r="B23" s="3" t="s">
        <v>17</v>
      </c>
      <c r="C23" s="3" t="s">
        <v>18</v>
      </c>
      <c r="D23" s="3" t="s">
        <v>19</v>
      </c>
      <c r="E23" s="4" t="s">
        <v>46</v>
      </c>
      <c r="F23" s="6">
        <v>3182700000</v>
      </c>
      <c r="G23" s="6">
        <v>0</v>
      </c>
      <c r="H23" s="6">
        <v>0</v>
      </c>
      <c r="I23" s="6">
        <v>3182700000</v>
      </c>
      <c r="J23" s="6">
        <v>0</v>
      </c>
      <c r="K23" s="6">
        <v>1090000000</v>
      </c>
      <c r="L23" s="6">
        <v>2092700000</v>
      </c>
      <c r="M23" s="6">
        <v>8965947</v>
      </c>
      <c r="N23" s="6">
        <v>8965947</v>
      </c>
      <c r="O23" s="6">
        <v>8965947</v>
      </c>
      <c r="P23" s="6">
        <f t="shared" si="0"/>
        <v>0</v>
      </c>
      <c r="Q23" s="6">
        <f t="shared" si="1"/>
        <v>0</v>
      </c>
    </row>
    <row r="24" spans="1:19" ht="22.5" x14ac:dyDescent="0.2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2740000</v>
      </c>
      <c r="G24" s="6">
        <v>0</v>
      </c>
      <c r="H24" s="6">
        <v>0</v>
      </c>
      <c r="I24" s="6">
        <v>2740000</v>
      </c>
      <c r="J24" s="6">
        <v>0</v>
      </c>
      <c r="K24" s="6">
        <v>0</v>
      </c>
      <c r="L24" s="6">
        <v>2740000</v>
      </c>
      <c r="M24" s="6">
        <v>0</v>
      </c>
      <c r="N24" s="6">
        <v>0</v>
      </c>
      <c r="O24" s="6">
        <v>0</v>
      </c>
      <c r="P24" s="6">
        <f t="shared" si="0"/>
        <v>0</v>
      </c>
      <c r="Q24" s="6">
        <f t="shared" si="1"/>
        <v>0</v>
      </c>
    </row>
    <row r="25" spans="1:19" ht="22.5" customHeight="1" x14ac:dyDescent="0.25">
      <c r="A25" s="16" t="s">
        <v>252</v>
      </c>
      <c r="B25" s="17"/>
      <c r="C25" s="17"/>
      <c r="D25" s="18"/>
      <c r="E25" s="7"/>
      <c r="F25" s="7">
        <f>SUM(F20:F24)</f>
        <v>42588661000</v>
      </c>
      <c r="G25" s="7">
        <f t="shared" ref="G25:P25" si="5">SUM(G20:G24)</f>
        <v>0</v>
      </c>
      <c r="H25" s="7">
        <f t="shared" si="5"/>
        <v>0</v>
      </c>
      <c r="I25" s="7">
        <f t="shared" si="5"/>
        <v>42588661000</v>
      </c>
      <c r="J25" s="7">
        <f t="shared" si="5"/>
        <v>0</v>
      </c>
      <c r="K25" s="7">
        <f t="shared" si="5"/>
        <v>21143000000</v>
      </c>
      <c r="L25" s="7">
        <f t="shared" si="5"/>
        <v>21445661000</v>
      </c>
      <c r="M25" s="7">
        <f t="shared" si="5"/>
        <v>14287438748.379999</v>
      </c>
      <c r="N25" s="7">
        <f t="shared" si="5"/>
        <v>14122090274.9</v>
      </c>
      <c r="O25" s="7">
        <f t="shared" si="5"/>
        <v>14120127107.9</v>
      </c>
      <c r="P25" s="7">
        <f t="shared" si="5"/>
        <v>165348473.47999954</v>
      </c>
      <c r="Q25" s="7">
        <f>SUM(Q20:Q24)</f>
        <v>1963167</v>
      </c>
    </row>
    <row r="26" spans="1:19" x14ac:dyDescent="0.25">
      <c r="A26" s="3"/>
      <c r="B26" s="4"/>
      <c r="C26" s="5"/>
      <c r="D26" s="3"/>
      <c r="E26" s="3"/>
      <c r="F26" s="3"/>
      <c r="G26" s="4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x14ac:dyDescent="0.25">
      <c r="A27" s="13" t="s">
        <v>247</v>
      </c>
      <c r="B27" s="13"/>
      <c r="C27" s="13"/>
      <c r="D27" s="13"/>
      <c r="E27" s="8"/>
      <c r="F27" s="8">
        <f>F12+F18+F25+F8</f>
        <v>203071707000</v>
      </c>
      <c r="G27" s="8">
        <f t="shared" ref="G27" si="6">G12+G18+G25+G8</f>
        <v>0</v>
      </c>
      <c r="H27" s="8">
        <f>H12+H18+H25+H8</f>
        <v>0</v>
      </c>
      <c r="I27" s="8">
        <f t="shared" ref="I27:P27" si="7">I12+I18+I25+I8</f>
        <v>203071707000</v>
      </c>
      <c r="J27" s="8">
        <f t="shared" si="7"/>
        <v>23294513000</v>
      </c>
      <c r="K27" s="8">
        <f t="shared" si="7"/>
        <v>157823945848.06</v>
      </c>
      <c r="L27" s="8">
        <f t="shared" si="7"/>
        <v>21953248151.939999</v>
      </c>
      <c r="M27" s="8">
        <f t="shared" si="7"/>
        <v>108371577919.54999</v>
      </c>
      <c r="N27" s="8">
        <f t="shared" si="7"/>
        <v>95216101537.149994</v>
      </c>
      <c r="O27" s="8">
        <f t="shared" si="7"/>
        <v>94228323094.640015</v>
      </c>
      <c r="P27" s="8">
        <f t="shared" si="7"/>
        <v>13155476382.399996</v>
      </c>
      <c r="Q27" s="8">
        <f>Q12+Q18+Q25+Q8</f>
        <v>987778442.51000023</v>
      </c>
    </row>
    <row r="28" spans="1:19" x14ac:dyDescent="0.25">
      <c r="A28" s="3"/>
      <c r="B28" s="4"/>
      <c r="C28" s="5"/>
      <c r="D28" s="3"/>
      <c r="E28" s="3"/>
      <c r="F28" s="3"/>
      <c r="G28" s="4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</row>
    <row r="29" spans="1:19" x14ac:dyDescent="0.25">
      <c r="A29" s="3"/>
      <c r="B29" s="4"/>
      <c r="C29" s="5"/>
      <c r="D29" s="3"/>
      <c r="E29" s="3"/>
      <c r="F29" s="3"/>
      <c r="G29" s="4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</row>
    <row r="30" spans="1:19" x14ac:dyDescent="0.25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2456712528</v>
      </c>
      <c r="G30" s="6">
        <v>0</v>
      </c>
      <c r="H30" s="6">
        <v>0</v>
      </c>
      <c r="I30" s="6">
        <v>2456712528</v>
      </c>
      <c r="J30" s="6">
        <v>0</v>
      </c>
      <c r="K30" s="6">
        <v>0</v>
      </c>
      <c r="L30" s="6">
        <v>2456712528</v>
      </c>
      <c r="M30" s="6">
        <v>0</v>
      </c>
      <c r="N30" s="6">
        <v>0</v>
      </c>
      <c r="O30" s="6">
        <v>0</v>
      </c>
      <c r="P30" s="6">
        <f t="shared" si="0"/>
        <v>0</v>
      </c>
      <c r="Q30" s="6">
        <f t="shared" si="1"/>
        <v>0</v>
      </c>
    </row>
    <row r="31" spans="1:19" x14ac:dyDescent="0.25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103608016064</v>
      </c>
      <c r="G31" s="6">
        <v>0</v>
      </c>
      <c r="H31" s="6">
        <v>0</v>
      </c>
      <c r="I31" s="6">
        <v>103608016064</v>
      </c>
      <c r="J31" s="6">
        <v>0</v>
      </c>
      <c r="K31" s="6">
        <v>0</v>
      </c>
      <c r="L31" s="6">
        <v>103608016064</v>
      </c>
      <c r="M31" s="6">
        <v>0</v>
      </c>
      <c r="N31" s="6">
        <v>0</v>
      </c>
      <c r="O31" s="6">
        <v>0</v>
      </c>
      <c r="P31" s="6">
        <f t="shared" si="0"/>
        <v>0</v>
      </c>
      <c r="Q31" s="6">
        <f t="shared" si="1"/>
        <v>0</v>
      </c>
    </row>
    <row r="32" spans="1:19" ht="22.5" x14ac:dyDescent="0.25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7180894695</v>
      </c>
      <c r="G32" s="6">
        <v>0</v>
      </c>
      <c r="H32" s="6">
        <v>0</v>
      </c>
      <c r="I32" s="6">
        <v>7180894695</v>
      </c>
      <c r="J32" s="6">
        <v>0</v>
      </c>
      <c r="K32" s="6">
        <v>0</v>
      </c>
      <c r="L32" s="6">
        <v>7180894695</v>
      </c>
      <c r="M32" s="6">
        <v>0</v>
      </c>
      <c r="N32" s="6">
        <v>0</v>
      </c>
      <c r="O32" s="6">
        <v>0</v>
      </c>
      <c r="P32" s="6">
        <f t="shared" si="0"/>
        <v>0</v>
      </c>
      <c r="Q32" s="6">
        <f t="shared" si="1"/>
        <v>0</v>
      </c>
    </row>
    <row r="33" spans="1:19" x14ac:dyDescent="0.25">
      <c r="A33" s="13" t="s">
        <v>248</v>
      </c>
      <c r="B33" s="13"/>
      <c r="C33" s="13"/>
      <c r="D33" s="13"/>
      <c r="E33" s="8"/>
      <c r="F33" s="8">
        <f>SUM(F30:F32)</f>
        <v>113245623287</v>
      </c>
      <c r="G33" s="8">
        <f t="shared" ref="G33:P33" si="8">SUM(G30:G32)</f>
        <v>0</v>
      </c>
      <c r="H33" s="8">
        <f t="shared" si="8"/>
        <v>0</v>
      </c>
      <c r="I33" s="8">
        <f t="shared" si="8"/>
        <v>113245623287</v>
      </c>
      <c r="J33" s="8">
        <f t="shared" si="8"/>
        <v>0</v>
      </c>
      <c r="K33" s="8">
        <f t="shared" si="8"/>
        <v>0</v>
      </c>
      <c r="L33" s="8">
        <f t="shared" si="8"/>
        <v>113245623287</v>
      </c>
      <c r="M33" s="8">
        <f t="shared" si="8"/>
        <v>0</v>
      </c>
      <c r="N33" s="8">
        <f t="shared" si="8"/>
        <v>0</v>
      </c>
      <c r="O33" s="8">
        <f t="shared" si="8"/>
        <v>0</v>
      </c>
      <c r="P33" s="8">
        <f t="shared" si="8"/>
        <v>0</v>
      </c>
      <c r="Q33" s="8">
        <f>SUM(Q30:Q32)</f>
        <v>0</v>
      </c>
    </row>
    <row r="34" spans="1:19" x14ac:dyDescent="0.25">
      <c r="A34" s="3"/>
      <c r="B34" s="4"/>
      <c r="C34" s="5"/>
      <c r="D34" s="3"/>
      <c r="E34" s="3"/>
      <c r="F34" s="3"/>
      <c r="G34" s="4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 ht="90" x14ac:dyDescent="0.25">
      <c r="A35" s="5" t="s">
        <v>55</v>
      </c>
      <c r="B35" s="3" t="s">
        <v>17</v>
      </c>
      <c r="C35" s="3" t="s">
        <v>56</v>
      </c>
      <c r="D35" s="3" t="s">
        <v>19</v>
      </c>
      <c r="E35" s="4" t="s">
        <v>57</v>
      </c>
      <c r="F35" s="6">
        <v>70000000000</v>
      </c>
      <c r="G35" s="6">
        <v>0</v>
      </c>
      <c r="H35" s="6">
        <v>0</v>
      </c>
      <c r="I35" s="6">
        <v>70000000000</v>
      </c>
      <c r="J35" s="6">
        <v>0</v>
      </c>
      <c r="K35" s="6">
        <v>70000000000</v>
      </c>
      <c r="L35" s="6">
        <v>0</v>
      </c>
      <c r="M35" s="6">
        <v>70000000000</v>
      </c>
      <c r="N35" s="6">
        <v>43365886972</v>
      </c>
      <c r="O35" s="6">
        <v>42785728505</v>
      </c>
      <c r="P35" s="6">
        <f t="shared" si="0"/>
        <v>26634113028</v>
      </c>
      <c r="Q35" s="6">
        <f t="shared" si="1"/>
        <v>580158467</v>
      </c>
    </row>
    <row r="36" spans="1:19" ht="90" x14ac:dyDescent="0.25">
      <c r="A36" s="5" t="s">
        <v>55</v>
      </c>
      <c r="B36" s="3" t="s">
        <v>27</v>
      </c>
      <c r="C36" s="3" t="s">
        <v>28</v>
      </c>
      <c r="D36" s="3" t="s">
        <v>19</v>
      </c>
      <c r="E36" s="4" t="s">
        <v>57</v>
      </c>
      <c r="F36" s="6">
        <v>162640000000</v>
      </c>
      <c r="G36" s="6">
        <v>0</v>
      </c>
      <c r="H36" s="6">
        <v>0</v>
      </c>
      <c r="I36" s="6">
        <v>162640000000</v>
      </c>
      <c r="J36" s="6">
        <v>0</v>
      </c>
      <c r="K36" s="6">
        <v>136415124530</v>
      </c>
      <c r="L36" s="6">
        <v>26224875470</v>
      </c>
      <c r="M36" s="6">
        <v>128449942178.2</v>
      </c>
      <c r="N36" s="6">
        <v>5225526265.0900002</v>
      </c>
      <c r="O36" s="6">
        <v>5209902678.0299997</v>
      </c>
      <c r="P36" s="6">
        <f t="shared" si="0"/>
        <v>123224415913.11</v>
      </c>
      <c r="Q36" s="6">
        <f t="shared" si="1"/>
        <v>15623587.06000042</v>
      </c>
    </row>
    <row r="37" spans="1:19" ht="101.25" x14ac:dyDescent="0.25">
      <c r="A37" s="5" t="s">
        <v>58</v>
      </c>
      <c r="B37" s="3" t="s">
        <v>27</v>
      </c>
      <c r="C37" s="3" t="s">
        <v>28</v>
      </c>
      <c r="D37" s="3" t="s">
        <v>19</v>
      </c>
      <c r="E37" s="4" t="s">
        <v>59</v>
      </c>
      <c r="F37" s="6">
        <v>41227000000</v>
      </c>
      <c r="G37" s="6">
        <v>0</v>
      </c>
      <c r="H37" s="6">
        <v>0</v>
      </c>
      <c r="I37" s="6">
        <v>41227000000</v>
      </c>
      <c r="J37" s="6">
        <v>0</v>
      </c>
      <c r="K37" s="6">
        <v>40108177751.660004</v>
      </c>
      <c r="L37" s="6">
        <v>1118822248.3399999</v>
      </c>
      <c r="M37" s="6">
        <v>38567414389.18</v>
      </c>
      <c r="N37" s="6">
        <v>20806013779.130001</v>
      </c>
      <c r="O37" s="6">
        <v>20794200648.689999</v>
      </c>
      <c r="P37" s="6">
        <f t="shared" si="0"/>
        <v>17761400610.049999</v>
      </c>
      <c r="Q37" s="6">
        <f t="shared" si="1"/>
        <v>11813130.440002441</v>
      </c>
    </row>
    <row r="38" spans="1:19" ht="67.5" x14ac:dyDescent="0.25">
      <c r="A38" s="5" t="s">
        <v>60</v>
      </c>
      <c r="B38" s="3" t="s">
        <v>17</v>
      </c>
      <c r="C38" s="3" t="s">
        <v>56</v>
      </c>
      <c r="D38" s="3" t="s">
        <v>19</v>
      </c>
      <c r="E38" s="4" t="s">
        <v>61</v>
      </c>
      <c r="F38" s="6">
        <v>10000000000</v>
      </c>
      <c r="G38" s="6">
        <v>0</v>
      </c>
      <c r="H38" s="6">
        <v>0</v>
      </c>
      <c r="I38" s="6">
        <v>10000000000</v>
      </c>
      <c r="J38" s="6">
        <v>0</v>
      </c>
      <c r="K38" s="6">
        <v>9999998338</v>
      </c>
      <c r="L38" s="6">
        <v>1662</v>
      </c>
      <c r="M38" s="6">
        <v>9999998338</v>
      </c>
      <c r="N38" s="6">
        <v>0</v>
      </c>
      <c r="O38" s="6">
        <v>0</v>
      </c>
      <c r="P38" s="6">
        <f t="shared" si="0"/>
        <v>9999998338</v>
      </c>
      <c r="Q38" s="6">
        <f t="shared" si="1"/>
        <v>0</v>
      </c>
    </row>
    <row r="39" spans="1:19" ht="67.5" x14ac:dyDescent="0.25">
      <c r="A39" s="5" t="s">
        <v>60</v>
      </c>
      <c r="B39" s="3" t="s">
        <v>27</v>
      </c>
      <c r="C39" s="3" t="s">
        <v>28</v>
      </c>
      <c r="D39" s="3" t="s">
        <v>19</v>
      </c>
      <c r="E39" s="4" t="s">
        <v>61</v>
      </c>
      <c r="F39" s="6">
        <v>12000000000</v>
      </c>
      <c r="G39" s="6">
        <v>0</v>
      </c>
      <c r="H39" s="6">
        <v>0</v>
      </c>
      <c r="I39" s="6">
        <v>12000000000</v>
      </c>
      <c r="J39" s="6">
        <v>0</v>
      </c>
      <c r="K39" s="6">
        <v>5541607300</v>
      </c>
      <c r="L39" s="6">
        <v>6458392700</v>
      </c>
      <c r="M39" s="6">
        <v>4000000000</v>
      </c>
      <c r="N39" s="6">
        <v>0</v>
      </c>
      <c r="O39" s="6">
        <v>0</v>
      </c>
      <c r="P39" s="6">
        <f t="shared" si="0"/>
        <v>4000000000</v>
      </c>
      <c r="Q39" s="6">
        <f t="shared" si="1"/>
        <v>0</v>
      </c>
    </row>
    <row r="40" spans="1:19" ht="101.25" x14ac:dyDescent="0.25">
      <c r="A40" s="5" t="s">
        <v>62</v>
      </c>
      <c r="B40" s="3" t="s">
        <v>17</v>
      </c>
      <c r="C40" s="3" t="s">
        <v>42</v>
      </c>
      <c r="D40" s="3" t="s">
        <v>19</v>
      </c>
      <c r="E40" s="4" t="s">
        <v>63</v>
      </c>
      <c r="F40" s="6">
        <v>74709786757</v>
      </c>
      <c r="G40" s="6">
        <v>0</v>
      </c>
      <c r="H40" s="6">
        <v>0</v>
      </c>
      <c r="I40" s="6">
        <v>74709786757</v>
      </c>
      <c r="J40" s="6">
        <v>0</v>
      </c>
      <c r="K40" s="6">
        <v>74709786757</v>
      </c>
      <c r="L40" s="6">
        <v>0</v>
      </c>
      <c r="M40" s="6">
        <v>74709786757</v>
      </c>
      <c r="N40" s="6">
        <v>60700000000</v>
      </c>
      <c r="O40" s="6">
        <v>60700000000</v>
      </c>
      <c r="P40" s="6">
        <f t="shared" si="0"/>
        <v>14009786757</v>
      </c>
      <c r="Q40" s="6">
        <f t="shared" si="1"/>
        <v>0</v>
      </c>
    </row>
    <row r="41" spans="1:19" ht="101.25" x14ac:dyDescent="0.25">
      <c r="A41" s="5" t="s">
        <v>62</v>
      </c>
      <c r="B41" s="3" t="s">
        <v>17</v>
      </c>
      <c r="C41" s="3" t="s">
        <v>56</v>
      </c>
      <c r="D41" s="3" t="s">
        <v>19</v>
      </c>
      <c r="E41" s="4" t="s">
        <v>63</v>
      </c>
      <c r="F41" s="6">
        <v>192290213243</v>
      </c>
      <c r="G41" s="6">
        <v>0</v>
      </c>
      <c r="H41" s="6">
        <v>0</v>
      </c>
      <c r="I41" s="6">
        <v>192290213243</v>
      </c>
      <c r="J41" s="6">
        <v>0</v>
      </c>
      <c r="K41" s="6">
        <v>191811471544</v>
      </c>
      <c r="L41" s="6">
        <v>478741699</v>
      </c>
      <c r="M41" s="6">
        <v>191811471544</v>
      </c>
      <c r="N41" s="6">
        <v>80323923499.190002</v>
      </c>
      <c r="O41" s="6">
        <v>80323923499.190002</v>
      </c>
      <c r="P41" s="6">
        <f t="shared" si="0"/>
        <v>111487548044.81</v>
      </c>
      <c r="Q41" s="6">
        <f t="shared" si="1"/>
        <v>0</v>
      </c>
    </row>
    <row r="42" spans="1:19" ht="101.25" x14ac:dyDescent="0.25">
      <c r="A42" s="5" t="s">
        <v>62</v>
      </c>
      <c r="B42" s="3" t="s">
        <v>27</v>
      </c>
      <c r="C42" s="3" t="s">
        <v>28</v>
      </c>
      <c r="D42" s="3" t="s">
        <v>19</v>
      </c>
      <c r="E42" s="4" t="s">
        <v>63</v>
      </c>
      <c r="F42" s="6">
        <v>60000000000</v>
      </c>
      <c r="G42" s="6">
        <v>0</v>
      </c>
      <c r="H42" s="6">
        <v>0</v>
      </c>
      <c r="I42" s="6">
        <v>60000000000</v>
      </c>
      <c r="J42" s="6">
        <v>0</v>
      </c>
      <c r="K42" s="6">
        <v>59920000000</v>
      </c>
      <c r="L42" s="6">
        <v>80000000</v>
      </c>
      <c r="M42" s="6">
        <v>2856793543.29</v>
      </c>
      <c r="N42" s="6">
        <v>1573396012.22</v>
      </c>
      <c r="O42" s="6">
        <v>1573396012.22</v>
      </c>
      <c r="P42" s="6">
        <f t="shared" si="0"/>
        <v>1283397531.0699999</v>
      </c>
      <c r="Q42" s="6">
        <f t="shared" si="1"/>
        <v>0</v>
      </c>
    </row>
    <row r="43" spans="1:19" ht="101.25" x14ac:dyDescent="0.25">
      <c r="A43" s="5" t="s">
        <v>64</v>
      </c>
      <c r="B43" s="3" t="s">
        <v>17</v>
      </c>
      <c r="C43" s="3" t="s">
        <v>56</v>
      </c>
      <c r="D43" s="3" t="s">
        <v>19</v>
      </c>
      <c r="E43" s="4" t="s">
        <v>65</v>
      </c>
      <c r="F43" s="6">
        <v>10000000000</v>
      </c>
      <c r="G43" s="6">
        <v>0</v>
      </c>
      <c r="H43" s="6">
        <v>0</v>
      </c>
      <c r="I43" s="6">
        <v>10000000000</v>
      </c>
      <c r="J43" s="6">
        <v>0</v>
      </c>
      <c r="K43" s="6">
        <v>2785620000</v>
      </c>
      <c r="L43" s="6">
        <v>7214380000</v>
      </c>
      <c r="M43" s="6">
        <v>2096321175.6500001</v>
      </c>
      <c r="N43" s="6">
        <v>146410477.5</v>
      </c>
      <c r="O43" s="6">
        <v>146410477.5</v>
      </c>
      <c r="P43" s="6">
        <f t="shared" si="0"/>
        <v>1949910698.1500001</v>
      </c>
      <c r="Q43" s="6">
        <f t="shared" si="1"/>
        <v>0</v>
      </c>
    </row>
    <row r="44" spans="1:19" ht="101.25" x14ac:dyDescent="0.25">
      <c r="A44" s="5" t="s">
        <v>64</v>
      </c>
      <c r="B44" s="3" t="s">
        <v>27</v>
      </c>
      <c r="C44" s="3" t="s">
        <v>28</v>
      </c>
      <c r="D44" s="3" t="s">
        <v>19</v>
      </c>
      <c r="E44" s="4" t="s">
        <v>65</v>
      </c>
      <c r="F44" s="6">
        <v>10000000000</v>
      </c>
      <c r="G44" s="6">
        <v>0</v>
      </c>
      <c r="H44" s="6">
        <v>0</v>
      </c>
      <c r="I44" s="6">
        <v>10000000000</v>
      </c>
      <c r="J44" s="6">
        <v>0</v>
      </c>
      <c r="K44" s="6">
        <v>10000000000</v>
      </c>
      <c r="L44" s="6">
        <v>0</v>
      </c>
      <c r="M44" s="6">
        <v>10000000000</v>
      </c>
      <c r="N44" s="6">
        <v>0</v>
      </c>
      <c r="O44" s="6">
        <v>0</v>
      </c>
      <c r="P44" s="6">
        <f t="shared" si="0"/>
        <v>10000000000</v>
      </c>
      <c r="Q44" s="6">
        <f t="shared" si="1"/>
        <v>0</v>
      </c>
    </row>
    <row r="45" spans="1:19" ht="78.75" x14ac:dyDescent="0.25">
      <c r="A45" s="5" t="s">
        <v>66</v>
      </c>
      <c r="B45" s="3" t="s">
        <v>17</v>
      </c>
      <c r="C45" s="3" t="s">
        <v>42</v>
      </c>
      <c r="D45" s="3" t="s">
        <v>19</v>
      </c>
      <c r="E45" s="4" t="s">
        <v>67</v>
      </c>
      <c r="F45" s="6">
        <v>25000000000</v>
      </c>
      <c r="G45" s="6">
        <v>0</v>
      </c>
      <c r="H45" s="6">
        <v>0</v>
      </c>
      <c r="I45" s="6">
        <v>25000000000</v>
      </c>
      <c r="J45" s="6">
        <v>0</v>
      </c>
      <c r="K45" s="6">
        <v>24999658662</v>
      </c>
      <c r="L45" s="6">
        <v>341338</v>
      </c>
      <c r="M45" s="6">
        <v>24999658662</v>
      </c>
      <c r="N45" s="6">
        <v>5994759831</v>
      </c>
      <c r="O45" s="6">
        <v>5994759831</v>
      </c>
      <c r="P45" s="6">
        <f t="shared" si="0"/>
        <v>19004898831</v>
      </c>
      <c r="Q45" s="6">
        <f t="shared" si="1"/>
        <v>0</v>
      </c>
    </row>
    <row r="46" spans="1:19" ht="78.75" x14ac:dyDescent="0.25">
      <c r="A46" s="5" t="s">
        <v>66</v>
      </c>
      <c r="B46" s="3" t="s">
        <v>27</v>
      </c>
      <c r="C46" s="3" t="s">
        <v>28</v>
      </c>
      <c r="D46" s="3" t="s">
        <v>19</v>
      </c>
      <c r="E46" s="4" t="s">
        <v>67</v>
      </c>
      <c r="F46" s="6">
        <v>20000000000</v>
      </c>
      <c r="G46" s="6">
        <v>0</v>
      </c>
      <c r="H46" s="6">
        <v>0</v>
      </c>
      <c r="I46" s="6">
        <v>20000000000</v>
      </c>
      <c r="J46" s="6">
        <v>0</v>
      </c>
      <c r="K46" s="6">
        <v>19272000000</v>
      </c>
      <c r="L46" s="6">
        <v>728000000</v>
      </c>
      <c r="M46" s="6">
        <v>0</v>
      </c>
      <c r="N46" s="6">
        <v>0</v>
      </c>
      <c r="O46" s="6">
        <v>0</v>
      </c>
      <c r="P46" s="6">
        <f t="shared" si="0"/>
        <v>0</v>
      </c>
      <c r="Q46" s="6">
        <f t="shared" si="1"/>
        <v>0</v>
      </c>
    </row>
    <row r="47" spans="1:19" ht="90" x14ac:dyDescent="0.25">
      <c r="A47" s="5" t="s">
        <v>68</v>
      </c>
      <c r="B47" s="3" t="s">
        <v>17</v>
      </c>
      <c r="C47" s="3" t="s">
        <v>42</v>
      </c>
      <c r="D47" s="3" t="s">
        <v>19</v>
      </c>
      <c r="E47" s="4" t="s">
        <v>69</v>
      </c>
      <c r="F47" s="6">
        <v>155000000000</v>
      </c>
      <c r="G47" s="6">
        <v>0</v>
      </c>
      <c r="H47" s="6">
        <v>0</v>
      </c>
      <c r="I47" s="6">
        <v>155000000000</v>
      </c>
      <c r="J47" s="6">
        <v>0</v>
      </c>
      <c r="K47" s="6">
        <v>154967324622</v>
      </c>
      <c r="L47" s="6">
        <v>32675378</v>
      </c>
      <c r="M47" s="6">
        <v>120960000000</v>
      </c>
      <c r="N47" s="6">
        <v>51459931838.220001</v>
      </c>
      <c r="O47" s="6">
        <v>51459931838.220001</v>
      </c>
      <c r="P47" s="6">
        <f t="shared" si="0"/>
        <v>69500068161.779999</v>
      </c>
      <c r="Q47" s="6">
        <f t="shared" si="1"/>
        <v>0</v>
      </c>
    </row>
    <row r="48" spans="1:19" ht="90" x14ac:dyDescent="0.25">
      <c r="A48" s="5" t="s">
        <v>68</v>
      </c>
      <c r="B48" s="3" t="s">
        <v>27</v>
      </c>
      <c r="C48" s="3" t="s">
        <v>28</v>
      </c>
      <c r="D48" s="3" t="s">
        <v>19</v>
      </c>
      <c r="E48" s="4" t="s">
        <v>69</v>
      </c>
      <c r="F48" s="6">
        <v>41000000000</v>
      </c>
      <c r="G48" s="6">
        <v>0</v>
      </c>
      <c r="H48" s="6">
        <v>0</v>
      </c>
      <c r="I48" s="6">
        <v>41000000000</v>
      </c>
      <c r="J48" s="6">
        <v>0</v>
      </c>
      <c r="K48" s="6">
        <v>30665626733</v>
      </c>
      <c r="L48" s="6">
        <v>10334373267</v>
      </c>
      <c r="M48" s="6">
        <v>11781173985.799999</v>
      </c>
      <c r="N48" s="6">
        <v>1753280311.3599999</v>
      </c>
      <c r="O48" s="6">
        <v>1752884811.3599999</v>
      </c>
      <c r="P48" s="6">
        <f t="shared" si="0"/>
        <v>10027893674.439999</v>
      </c>
      <c r="Q48" s="6">
        <f t="shared" si="1"/>
        <v>395500</v>
      </c>
    </row>
    <row r="49" spans="1:17" ht="78.75" x14ac:dyDescent="0.25">
      <c r="A49" s="5" t="s">
        <v>70</v>
      </c>
      <c r="B49" s="3" t="s">
        <v>27</v>
      </c>
      <c r="C49" s="3" t="s">
        <v>28</v>
      </c>
      <c r="D49" s="3" t="s">
        <v>19</v>
      </c>
      <c r="E49" s="4" t="s">
        <v>71</v>
      </c>
      <c r="F49" s="6">
        <v>10000000000</v>
      </c>
      <c r="G49" s="6">
        <v>0</v>
      </c>
      <c r="H49" s="6">
        <v>0</v>
      </c>
      <c r="I49" s="6">
        <v>10000000000</v>
      </c>
      <c r="J49" s="6">
        <v>0</v>
      </c>
      <c r="K49" s="6">
        <v>9880000000</v>
      </c>
      <c r="L49" s="6">
        <v>120000000</v>
      </c>
      <c r="M49" s="6">
        <v>9535314797</v>
      </c>
      <c r="N49" s="6">
        <v>867015842</v>
      </c>
      <c r="O49" s="6">
        <v>867015842</v>
      </c>
      <c r="P49" s="6">
        <f t="shared" si="0"/>
        <v>8668298955</v>
      </c>
      <c r="Q49" s="6">
        <f t="shared" si="1"/>
        <v>0</v>
      </c>
    </row>
    <row r="50" spans="1:17" ht="45" x14ac:dyDescent="0.25">
      <c r="A50" s="5" t="s">
        <v>72</v>
      </c>
      <c r="B50" s="3" t="s">
        <v>17</v>
      </c>
      <c r="C50" s="3" t="s">
        <v>42</v>
      </c>
      <c r="D50" s="3" t="s">
        <v>19</v>
      </c>
      <c r="E50" s="4" t="s">
        <v>73</v>
      </c>
      <c r="F50" s="6">
        <v>40000000000</v>
      </c>
      <c r="G50" s="6">
        <v>0</v>
      </c>
      <c r="H50" s="6">
        <v>0</v>
      </c>
      <c r="I50" s="6">
        <v>40000000000</v>
      </c>
      <c r="J50" s="6">
        <v>0</v>
      </c>
      <c r="K50" s="6">
        <v>40000000000</v>
      </c>
      <c r="L50" s="6">
        <v>0</v>
      </c>
      <c r="M50" s="6">
        <v>40000000000</v>
      </c>
      <c r="N50" s="6">
        <v>13134712290</v>
      </c>
      <c r="O50" s="6">
        <v>13134712290</v>
      </c>
      <c r="P50" s="6">
        <f t="shared" si="0"/>
        <v>26865287710</v>
      </c>
      <c r="Q50" s="6">
        <f t="shared" si="1"/>
        <v>0</v>
      </c>
    </row>
    <row r="51" spans="1:17" ht="45" x14ac:dyDescent="0.25">
      <c r="A51" s="5" t="s">
        <v>72</v>
      </c>
      <c r="B51" s="3" t="s">
        <v>27</v>
      </c>
      <c r="C51" s="3" t="s">
        <v>28</v>
      </c>
      <c r="D51" s="3" t="s">
        <v>19</v>
      </c>
      <c r="E51" s="4" t="s">
        <v>73</v>
      </c>
      <c r="F51" s="6">
        <v>1000000000</v>
      </c>
      <c r="G51" s="6">
        <v>0</v>
      </c>
      <c r="H51" s="6">
        <v>0</v>
      </c>
      <c r="I51" s="6">
        <v>1000000000</v>
      </c>
      <c r="J51" s="6">
        <v>0</v>
      </c>
      <c r="K51" s="6">
        <v>1000000000</v>
      </c>
      <c r="L51" s="6">
        <v>0</v>
      </c>
      <c r="M51" s="6">
        <v>1000000000</v>
      </c>
      <c r="N51" s="6">
        <v>0</v>
      </c>
      <c r="O51" s="6">
        <v>0</v>
      </c>
      <c r="P51" s="6">
        <f t="shared" si="0"/>
        <v>1000000000</v>
      </c>
      <c r="Q51" s="6">
        <f t="shared" si="1"/>
        <v>0</v>
      </c>
    </row>
    <row r="52" spans="1:17" ht="56.25" x14ac:dyDescent="0.25">
      <c r="A52" s="5" t="s">
        <v>74</v>
      </c>
      <c r="B52" s="3" t="s">
        <v>27</v>
      </c>
      <c r="C52" s="3" t="s">
        <v>28</v>
      </c>
      <c r="D52" s="3" t="s">
        <v>19</v>
      </c>
      <c r="E52" s="4" t="s">
        <v>75</v>
      </c>
      <c r="F52" s="6">
        <v>5000000000</v>
      </c>
      <c r="G52" s="6">
        <v>0</v>
      </c>
      <c r="H52" s="6">
        <v>0</v>
      </c>
      <c r="I52" s="6">
        <v>5000000000</v>
      </c>
      <c r="J52" s="6">
        <v>0</v>
      </c>
      <c r="K52" s="6">
        <v>984377973</v>
      </c>
      <c r="L52" s="6">
        <v>4015622027</v>
      </c>
      <c r="M52" s="6">
        <v>984377973</v>
      </c>
      <c r="N52" s="6">
        <v>783437883</v>
      </c>
      <c r="O52" s="6">
        <v>783437883</v>
      </c>
      <c r="P52" s="6">
        <f t="shared" si="0"/>
        <v>200940090</v>
      </c>
      <c r="Q52" s="6">
        <f t="shared" si="1"/>
        <v>0</v>
      </c>
    </row>
    <row r="53" spans="1:17" ht="33.75" x14ac:dyDescent="0.25">
      <c r="A53" s="5" t="s">
        <v>76</v>
      </c>
      <c r="B53" s="3" t="s">
        <v>27</v>
      </c>
      <c r="C53" s="3" t="s">
        <v>28</v>
      </c>
      <c r="D53" s="3" t="s">
        <v>19</v>
      </c>
      <c r="E53" s="4" t="s">
        <v>77</v>
      </c>
      <c r="F53" s="6">
        <v>2000000000</v>
      </c>
      <c r="G53" s="6">
        <v>0</v>
      </c>
      <c r="H53" s="6">
        <v>0</v>
      </c>
      <c r="I53" s="6">
        <v>2000000000</v>
      </c>
      <c r="J53" s="6">
        <v>0</v>
      </c>
      <c r="K53" s="6">
        <v>1751400000</v>
      </c>
      <c r="L53" s="6">
        <v>248600000</v>
      </c>
      <c r="M53" s="6">
        <v>1620552101.3299999</v>
      </c>
      <c r="N53" s="6">
        <v>803516511.59000003</v>
      </c>
      <c r="O53" s="6">
        <v>803516511.59000003</v>
      </c>
      <c r="P53" s="6">
        <f t="shared" si="0"/>
        <v>817035589.73999989</v>
      </c>
      <c r="Q53" s="6">
        <f t="shared" si="1"/>
        <v>0</v>
      </c>
    </row>
    <row r="54" spans="1:17" ht="45" x14ac:dyDescent="0.25">
      <c r="A54" s="5" t="s">
        <v>78</v>
      </c>
      <c r="B54" s="3" t="s">
        <v>17</v>
      </c>
      <c r="C54" s="3" t="s">
        <v>42</v>
      </c>
      <c r="D54" s="3" t="s">
        <v>19</v>
      </c>
      <c r="E54" s="4" t="s">
        <v>79</v>
      </c>
      <c r="F54" s="6">
        <v>25000000000</v>
      </c>
      <c r="G54" s="6">
        <v>0</v>
      </c>
      <c r="H54" s="6">
        <v>0</v>
      </c>
      <c r="I54" s="6">
        <v>25000000000</v>
      </c>
      <c r="J54" s="6">
        <v>0</v>
      </c>
      <c r="K54" s="6">
        <v>25000000000</v>
      </c>
      <c r="L54" s="6">
        <v>0</v>
      </c>
      <c r="M54" s="6">
        <v>25000000000</v>
      </c>
      <c r="N54" s="6">
        <v>0</v>
      </c>
      <c r="O54" s="6">
        <v>0</v>
      </c>
      <c r="P54" s="6">
        <f t="shared" si="0"/>
        <v>25000000000</v>
      </c>
      <c r="Q54" s="6">
        <f t="shared" si="1"/>
        <v>0</v>
      </c>
    </row>
    <row r="55" spans="1:17" ht="45" x14ac:dyDescent="0.25">
      <c r="A55" s="5" t="s">
        <v>78</v>
      </c>
      <c r="B55" s="3" t="s">
        <v>27</v>
      </c>
      <c r="C55" s="3" t="s">
        <v>28</v>
      </c>
      <c r="D55" s="3" t="s">
        <v>19</v>
      </c>
      <c r="E55" s="4" t="s">
        <v>79</v>
      </c>
      <c r="F55" s="6">
        <v>10000000000</v>
      </c>
      <c r="G55" s="6">
        <v>0</v>
      </c>
      <c r="H55" s="6">
        <v>0</v>
      </c>
      <c r="I55" s="6">
        <v>10000000000</v>
      </c>
      <c r="J55" s="6">
        <v>0</v>
      </c>
      <c r="K55" s="6">
        <v>4170597335</v>
      </c>
      <c r="L55" s="6">
        <v>5829402665</v>
      </c>
      <c r="M55" s="6">
        <v>4170597335</v>
      </c>
      <c r="N55" s="6">
        <v>356208051</v>
      </c>
      <c r="O55" s="6">
        <v>356208051</v>
      </c>
      <c r="P55" s="6">
        <f t="shared" si="0"/>
        <v>3814389284</v>
      </c>
      <c r="Q55" s="6">
        <f t="shared" si="1"/>
        <v>0</v>
      </c>
    </row>
    <row r="56" spans="1:17" ht="45" x14ac:dyDescent="0.25">
      <c r="A56" s="5" t="s">
        <v>80</v>
      </c>
      <c r="B56" s="3" t="s">
        <v>27</v>
      </c>
      <c r="C56" s="3" t="s">
        <v>28</v>
      </c>
      <c r="D56" s="3" t="s">
        <v>19</v>
      </c>
      <c r="E56" s="4" t="s">
        <v>81</v>
      </c>
      <c r="F56" s="6">
        <v>3000000000</v>
      </c>
      <c r="G56" s="6">
        <v>0</v>
      </c>
      <c r="H56" s="6">
        <v>0</v>
      </c>
      <c r="I56" s="6">
        <v>3000000000</v>
      </c>
      <c r="J56" s="6">
        <v>0</v>
      </c>
      <c r="K56" s="6">
        <v>3000000000</v>
      </c>
      <c r="L56" s="6">
        <v>0</v>
      </c>
      <c r="M56" s="6">
        <v>0</v>
      </c>
      <c r="N56" s="6">
        <v>0</v>
      </c>
      <c r="O56" s="6">
        <v>0</v>
      </c>
      <c r="P56" s="6">
        <f t="shared" si="0"/>
        <v>0</v>
      </c>
      <c r="Q56" s="6">
        <f t="shared" si="1"/>
        <v>0</v>
      </c>
    </row>
    <row r="57" spans="1:17" ht="45" x14ac:dyDescent="0.25">
      <c r="A57" s="5" t="s">
        <v>82</v>
      </c>
      <c r="B57" s="3" t="s">
        <v>27</v>
      </c>
      <c r="C57" s="3" t="s">
        <v>28</v>
      </c>
      <c r="D57" s="3" t="s">
        <v>19</v>
      </c>
      <c r="E57" s="4" t="s">
        <v>83</v>
      </c>
      <c r="F57" s="6">
        <v>10000000000</v>
      </c>
      <c r="G57" s="6">
        <v>0</v>
      </c>
      <c r="H57" s="6">
        <v>0</v>
      </c>
      <c r="I57" s="6">
        <v>10000000000</v>
      </c>
      <c r="J57" s="6">
        <v>0</v>
      </c>
      <c r="K57" s="6">
        <v>9622782703</v>
      </c>
      <c r="L57" s="6">
        <v>377217297</v>
      </c>
      <c r="M57" s="6">
        <v>9622782703</v>
      </c>
      <c r="N57" s="6">
        <v>2814351943</v>
      </c>
      <c r="O57" s="6">
        <v>2814351943</v>
      </c>
      <c r="P57" s="6">
        <f t="shared" si="0"/>
        <v>6808430760</v>
      </c>
      <c r="Q57" s="6">
        <f t="shared" si="1"/>
        <v>0</v>
      </c>
    </row>
    <row r="58" spans="1:17" ht="45" x14ac:dyDescent="0.25">
      <c r="A58" s="5" t="s">
        <v>84</v>
      </c>
      <c r="B58" s="3" t="s">
        <v>27</v>
      </c>
      <c r="C58" s="3" t="s">
        <v>28</v>
      </c>
      <c r="D58" s="3" t="s">
        <v>19</v>
      </c>
      <c r="E58" s="4" t="s">
        <v>85</v>
      </c>
      <c r="F58" s="6">
        <v>2000000000</v>
      </c>
      <c r="G58" s="6">
        <v>0</v>
      </c>
      <c r="H58" s="6">
        <v>0</v>
      </c>
      <c r="I58" s="6">
        <v>2000000000</v>
      </c>
      <c r="J58" s="6">
        <v>0</v>
      </c>
      <c r="K58" s="6">
        <v>0</v>
      </c>
      <c r="L58" s="6">
        <v>2000000000</v>
      </c>
      <c r="M58" s="6">
        <v>0</v>
      </c>
      <c r="N58" s="6">
        <v>0</v>
      </c>
      <c r="O58" s="6">
        <v>0</v>
      </c>
      <c r="P58" s="6">
        <f t="shared" si="0"/>
        <v>0</v>
      </c>
      <c r="Q58" s="6">
        <f t="shared" si="1"/>
        <v>0</v>
      </c>
    </row>
    <row r="59" spans="1:17" ht="90" x14ac:dyDescent="0.25">
      <c r="A59" s="5" t="s">
        <v>86</v>
      </c>
      <c r="B59" s="3" t="s">
        <v>27</v>
      </c>
      <c r="C59" s="3" t="s">
        <v>28</v>
      </c>
      <c r="D59" s="3" t="s">
        <v>19</v>
      </c>
      <c r="E59" s="4" t="s">
        <v>87</v>
      </c>
      <c r="F59" s="6">
        <v>500000000</v>
      </c>
      <c r="G59" s="6">
        <v>0</v>
      </c>
      <c r="H59" s="6">
        <v>0</v>
      </c>
      <c r="I59" s="6">
        <v>500000000</v>
      </c>
      <c r="J59" s="6">
        <v>0</v>
      </c>
      <c r="K59" s="6">
        <v>0</v>
      </c>
      <c r="L59" s="6">
        <v>500000000</v>
      </c>
      <c r="M59" s="6">
        <v>0</v>
      </c>
      <c r="N59" s="6">
        <v>0</v>
      </c>
      <c r="O59" s="6">
        <v>0</v>
      </c>
      <c r="P59" s="6">
        <f t="shared" si="0"/>
        <v>0</v>
      </c>
      <c r="Q59" s="6">
        <f t="shared" si="1"/>
        <v>0</v>
      </c>
    </row>
    <row r="60" spans="1:17" ht="78.75" x14ac:dyDescent="0.25">
      <c r="A60" s="5" t="s">
        <v>88</v>
      </c>
      <c r="B60" s="3" t="s">
        <v>17</v>
      </c>
      <c r="C60" s="3" t="s">
        <v>42</v>
      </c>
      <c r="D60" s="3" t="s">
        <v>19</v>
      </c>
      <c r="E60" s="4" t="s">
        <v>89</v>
      </c>
      <c r="F60" s="6">
        <v>73000000000</v>
      </c>
      <c r="G60" s="6">
        <v>0</v>
      </c>
      <c r="H60" s="6">
        <v>0</v>
      </c>
      <c r="I60" s="6">
        <v>73000000000</v>
      </c>
      <c r="J60" s="6">
        <v>0</v>
      </c>
      <c r="K60" s="6">
        <v>73000000000</v>
      </c>
      <c r="L60" s="6">
        <v>0</v>
      </c>
      <c r="M60" s="6">
        <v>73000000000</v>
      </c>
      <c r="N60" s="6">
        <v>38266541531.029999</v>
      </c>
      <c r="O60" s="6">
        <v>38266541531.029999</v>
      </c>
      <c r="P60" s="6">
        <f t="shared" si="0"/>
        <v>34733458468.970001</v>
      </c>
      <c r="Q60" s="6">
        <f t="shared" si="1"/>
        <v>0</v>
      </c>
    </row>
    <row r="61" spans="1:17" ht="78.75" x14ac:dyDescent="0.25">
      <c r="A61" s="5" t="s">
        <v>88</v>
      </c>
      <c r="B61" s="3" t="s">
        <v>27</v>
      </c>
      <c r="C61" s="3" t="s">
        <v>28</v>
      </c>
      <c r="D61" s="3" t="s">
        <v>19</v>
      </c>
      <c r="E61" s="4" t="s">
        <v>89</v>
      </c>
      <c r="F61" s="6">
        <v>25000000000</v>
      </c>
      <c r="G61" s="6">
        <v>0</v>
      </c>
      <c r="H61" s="6">
        <v>0</v>
      </c>
      <c r="I61" s="6">
        <v>25000000000</v>
      </c>
      <c r="J61" s="6">
        <v>0</v>
      </c>
      <c r="K61" s="6">
        <v>24960000000</v>
      </c>
      <c r="L61" s="6">
        <v>40000000</v>
      </c>
      <c r="M61" s="6">
        <v>19884602891</v>
      </c>
      <c r="N61" s="6">
        <v>482573293.60000002</v>
      </c>
      <c r="O61" s="6">
        <v>482573293.60000002</v>
      </c>
      <c r="P61" s="6">
        <f t="shared" si="0"/>
        <v>19402029597.400002</v>
      </c>
      <c r="Q61" s="6">
        <f t="shared" si="1"/>
        <v>0</v>
      </c>
    </row>
    <row r="62" spans="1:17" ht="112.5" x14ac:dyDescent="0.25">
      <c r="A62" s="5" t="s">
        <v>90</v>
      </c>
      <c r="B62" s="3" t="s">
        <v>17</v>
      </c>
      <c r="C62" s="3" t="s">
        <v>42</v>
      </c>
      <c r="D62" s="3" t="s">
        <v>19</v>
      </c>
      <c r="E62" s="4" t="s">
        <v>91</v>
      </c>
      <c r="F62" s="6">
        <v>90000000000</v>
      </c>
      <c r="G62" s="6">
        <v>0</v>
      </c>
      <c r="H62" s="6">
        <v>0</v>
      </c>
      <c r="I62" s="6">
        <v>90000000000</v>
      </c>
      <c r="J62" s="6">
        <v>0</v>
      </c>
      <c r="K62" s="6">
        <v>90000000000</v>
      </c>
      <c r="L62" s="6">
        <v>0</v>
      </c>
      <c r="M62" s="6">
        <v>90000000000</v>
      </c>
      <c r="N62" s="6">
        <v>30560647718</v>
      </c>
      <c r="O62" s="6">
        <v>30560647718</v>
      </c>
      <c r="P62" s="6">
        <f t="shared" si="0"/>
        <v>59439352282</v>
      </c>
      <c r="Q62" s="6">
        <f t="shared" si="1"/>
        <v>0</v>
      </c>
    </row>
    <row r="63" spans="1:17" ht="112.5" x14ac:dyDescent="0.25">
      <c r="A63" s="5" t="s">
        <v>90</v>
      </c>
      <c r="B63" s="3" t="s">
        <v>27</v>
      </c>
      <c r="C63" s="3" t="s">
        <v>28</v>
      </c>
      <c r="D63" s="3" t="s">
        <v>19</v>
      </c>
      <c r="E63" s="4" t="s">
        <v>91</v>
      </c>
      <c r="F63" s="6">
        <v>105000000000</v>
      </c>
      <c r="G63" s="6">
        <v>0</v>
      </c>
      <c r="H63" s="6">
        <v>0</v>
      </c>
      <c r="I63" s="6">
        <v>105000000000</v>
      </c>
      <c r="J63" s="6">
        <v>0</v>
      </c>
      <c r="K63" s="6">
        <v>59265836953</v>
      </c>
      <c r="L63" s="6">
        <v>45734163047</v>
      </c>
      <c r="M63" s="6">
        <v>59045316778.959999</v>
      </c>
      <c r="N63" s="6">
        <v>2667415796.1700001</v>
      </c>
      <c r="O63" s="6">
        <v>2652604620.1700001</v>
      </c>
      <c r="P63" s="6">
        <f t="shared" si="0"/>
        <v>56377900982.790001</v>
      </c>
      <c r="Q63" s="6">
        <f t="shared" si="1"/>
        <v>14811176</v>
      </c>
    </row>
    <row r="64" spans="1:17" ht="67.5" x14ac:dyDescent="0.25">
      <c r="A64" s="5" t="s">
        <v>92</v>
      </c>
      <c r="B64" s="3" t="s">
        <v>27</v>
      </c>
      <c r="C64" s="3" t="s">
        <v>28</v>
      </c>
      <c r="D64" s="3" t="s">
        <v>19</v>
      </c>
      <c r="E64" s="4" t="s">
        <v>93</v>
      </c>
      <c r="F64" s="6">
        <v>10000000000</v>
      </c>
      <c r="G64" s="6">
        <v>0</v>
      </c>
      <c r="H64" s="6">
        <v>0</v>
      </c>
      <c r="I64" s="6">
        <v>10000000000</v>
      </c>
      <c r="J64" s="6">
        <v>0</v>
      </c>
      <c r="K64" s="6">
        <v>69900524</v>
      </c>
      <c r="L64" s="6">
        <v>9930099476</v>
      </c>
      <c r="M64" s="6">
        <v>69900524</v>
      </c>
      <c r="N64" s="6">
        <v>0</v>
      </c>
      <c r="O64" s="6">
        <v>0</v>
      </c>
      <c r="P64" s="6">
        <f t="shared" si="0"/>
        <v>69900524</v>
      </c>
      <c r="Q64" s="6">
        <f t="shared" si="1"/>
        <v>0</v>
      </c>
    </row>
    <row r="65" spans="1:17" ht="67.5" x14ac:dyDescent="0.25">
      <c r="A65" s="5" t="s">
        <v>94</v>
      </c>
      <c r="B65" s="3" t="s">
        <v>27</v>
      </c>
      <c r="C65" s="3" t="s">
        <v>28</v>
      </c>
      <c r="D65" s="3" t="s">
        <v>19</v>
      </c>
      <c r="E65" s="4" t="s">
        <v>95</v>
      </c>
      <c r="F65" s="6">
        <v>3000000000</v>
      </c>
      <c r="G65" s="6">
        <v>0</v>
      </c>
      <c r="H65" s="6">
        <v>0</v>
      </c>
      <c r="I65" s="6">
        <v>3000000000</v>
      </c>
      <c r="J65" s="6">
        <v>0</v>
      </c>
      <c r="K65" s="6">
        <v>0</v>
      </c>
      <c r="L65" s="6">
        <v>3000000000</v>
      </c>
      <c r="M65" s="6">
        <v>0</v>
      </c>
      <c r="N65" s="6">
        <v>0</v>
      </c>
      <c r="O65" s="6">
        <v>0</v>
      </c>
      <c r="P65" s="6">
        <f t="shared" si="0"/>
        <v>0</v>
      </c>
      <c r="Q65" s="6">
        <f t="shared" si="1"/>
        <v>0</v>
      </c>
    </row>
    <row r="66" spans="1:17" ht="45" x14ac:dyDescent="0.25">
      <c r="A66" s="5" t="s">
        <v>96</v>
      </c>
      <c r="B66" s="3" t="s">
        <v>17</v>
      </c>
      <c r="C66" s="3" t="s">
        <v>42</v>
      </c>
      <c r="D66" s="3" t="s">
        <v>19</v>
      </c>
      <c r="E66" s="4" t="s">
        <v>97</v>
      </c>
      <c r="F66" s="6">
        <v>10000000000</v>
      </c>
      <c r="G66" s="6">
        <v>0</v>
      </c>
      <c r="H66" s="6">
        <v>0</v>
      </c>
      <c r="I66" s="6">
        <v>10000000000</v>
      </c>
      <c r="J66" s="6">
        <v>0</v>
      </c>
      <c r="K66" s="6">
        <v>10000000000</v>
      </c>
      <c r="L66" s="6">
        <v>0</v>
      </c>
      <c r="M66" s="6">
        <v>10000000000</v>
      </c>
      <c r="N66" s="6">
        <v>956178006</v>
      </c>
      <c r="O66" s="6">
        <v>956178006</v>
      </c>
      <c r="P66" s="6">
        <f t="shared" si="0"/>
        <v>9043821994</v>
      </c>
      <c r="Q66" s="6">
        <f t="shared" si="1"/>
        <v>0</v>
      </c>
    </row>
    <row r="67" spans="1:17" ht="45" x14ac:dyDescent="0.25">
      <c r="A67" s="5" t="s">
        <v>96</v>
      </c>
      <c r="B67" s="3" t="s">
        <v>27</v>
      </c>
      <c r="C67" s="3" t="s">
        <v>28</v>
      </c>
      <c r="D67" s="3" t="s">
        <v>19</v>
      </c>
      <c r="E67" s="4" t="s">
        <v>97</v>
      </c>
      <c r="F67" s="6">
        <v>25000000000</v>
      </c>
      <c r="G67" s="6">
        <v>0</v>
      </c>
      <c r="H67" s="6">
        <v>0</v>
      </c>
      <c r="I67" s="6">
        <v>25000000000</v>
      </c>
      <c r="J67" s="6">
        <v>0</v>
      </c>
      <c r="K67" s="6">
        <v>25000000000</v>
      </c>
      <c r="L67" s="6">
        <v>0</v>
      </c>
      <c r="M67" s="6">
        <v>25000000000</v>
      </c>
      <c r="N67" s="6">
        <v>0</v>
      </c>
      <c r="O67" s="6">
        <v>0</v>
      </c>
      <c r="P67" s="6">
        <f t="shared" si="0"/>
        <v>25000000000</v>
      </c>
      <c r="Q67" s="6">
        <f t="shared" si="1"/>
        <v>0</v>
      </c>
    </row>
    <row r="68" spans="1:17" ht="101.25" x14ac:dyDescent="0.25">
      <c r="A68" s="5" t="s">
        <v>98</v>
      </c>
      <c r="B68" s="3" t="s">
        <v>17</v>
      </c>
      <c r="C68" s="3" t="s">
        <v>42</v>
      </c>
      <c r="D68" s="3" t="s">
        <v>19</v>
      </c>
      <c r="E68" s="4" t="s">
        <v>99</v>
      </c>
      <c r="F68" s="6">
        <v>104842000000</v>
      </c>
      <c r="G68" s="6">
        <v>0</v>
      </c>
      <c r="H68" s="6">
        <v>0</v>
      </c>
      <c r="I68" s="6">
        <v>104842000000</v>
      </c>
      <c r="J68" s="6">
        <v>0</v>
      </c>
      <c r="K68" s="6">
        <v>101742000000</v>
      </c>
      <c r="L68" s="6">
        <v>3100000000</v>
      </c>
      <c r="M68" s="6">
        <v>101570103118.25</v>
      </c>
      <c r="N68" s="6">
        <v>4623505543.4799995</v>
      </c>
      <c r="O68" s="6">
        <v>4263717334.48</v>
      </c>
      <c r="P68" s="6">
        <f t="shared" si="0"/>
        <v>96946597574.770004</v>
      </c>
      <c r="Q68" s="6">
        <f t="shared" si="1"/>
        <v>359788208.99999952</v>
      </c>
    </row>
    <row r="69" spans="1:17" ht="101.25" x14ac:dyDescent="0.25">
      <c r="A69" s="5" t="s">
        <v>98</v>
      </c>
      <c r="B69" s="3" t="s">
        <v>27</v>
      </c>
      <c r="C69" s="3" t="s">
        <v>28</v>
      </c>
      <c r="D69" s="3" t="s">
        <v>19</v>
      </c>
      <c r="E69" s="4" t="s">
        <v>99</v>
      </c>
      <c r="F69" s="6">
        <v>100050000000</v>
      </c>
      <c r="G69" s="6">
        <v>0</v>
      </c>
      <c r="H69" s="6">
        <v>0</v>
      </c>
      <c r="I69" s="6">
        <v>100050000000</v>
      </c>
      <c r="J69" s="6">
        <v>0</v>
      </c>
      <c r="K69" s="6">
        <v>94293737626</v>
      </c>
      <c r="L69" s="6">
        <v>5756262374</v>
      </c>
      <c r="M69" s="6">
        <v>93494633404</v>
      </c>
      <c r="N69" s="6">
        <v>113610012</v>
      </c>
      <c r="O69" s="6">
        <v>113610012</v>
      </c>
      <c r="P69" s="6">
        <f t="shared" si="0"/>
        <v>93381023392</v>
      </c>
      <c r="Q69" s="6">
        <f t="shared" si="1"/>
        <v>0</v>
      </c>
    </row>
    <row r="70" spans="1:17" ht="67.5" x14ac:dyDescent="0.25">
      <c r="A70" s="5" t="s">
        <v>100</v>
      </c>
      <c r="B70" s="3" t="s">
        <v>17</v>
      </c>
      <c r="C70" s="3" t="s">
        <v>42</v>
      </c>
      <c r="D70" s="3" t="s">
        <v>19</v>
      </c>
      <c r="E70" s="4" t="s">
        <v>101</v>
      </c>
      <c r="F70" s="6">
        <v>5158000000</v>
      </c>
      <c r="G70" s="6">
        <v>0</v>
      </c>
      <c r="H70" s="6">
        <v>0</v>
      </c>
      <c r="I70" s="6">
        <v>5158000000</v>
      </c>
      <c r="J70" s="6">
        <v>0</v>
      </c>
      <c r="K70" s="6">
        <v>5158000000</v>
      </c>
      <c r="L70" s="6">
        <v>0</v>
      </c>
      <c r="M70" s="6">
        <v>5158000000</v>
      </c>
      <c r="N70" s="6">
        <v>338392309.92000002</v>
      </c>
      <c r="O70" s="6">
        <v>338392309.92000002</v>
      </c>
      <c r="P70" s="6">
        <f t="shared" si="0"/>
        <v>4819607690.0799999</v>
      </c>
      <c r="Q70" s="6">
        <f t="shared" si="1"/>
        <v>0</v>
      </c>
    </row>
    <row r="71" spans="1:17" ht="67.5" x14ac:dyDescent="0.25">
      <c r="A71" s="5" t="s">
        <v>100</v>
      </c>
      <c r="B71" s="3" t="s">
        <v>27</v>
      </c>
      <c r="C71" s="3" t="s">
        <v>28</v>
      </c>
      <c r="D71" s="3" t="s">
        <v>19</v>
      </c>
      <c r="E71" s="4" t="s">
        <v>101</v>
      </c>
      <c r="F71" s="6">
        <v>1000000000</v>
      </c>
      <c r="G71" s="6">
        <v>0</v>
      </c>
      <c r="H71" s="6">
        <v>0</v>
      </c>
      <c r="I71" s="6">
        <v>1000000000</v>
      </c>
      <c r="J71" s="6">
        <v>0</v>
      </c>
      <c r="K71" s="6">
        <v>400000000</v>
      </c>
      <c r="L71" s="6">
        <v>600000000</v>
      </c>
      <c r="M71" s="6">
        <v>0</v>
      </c>
      <c r="N71" s="6">
        <v>0</v>
      </c>
      <c r="O71" s="6">
        <v>0</v>
      </c>
      <c r="P71" s="6">
        <f t="shared" si="0"/>
        <v>0</v>
      </c>
      <c r="Q71" s="6">
        <f t="shared" si="1"/>
        <v>0</v>
      </c>
    </row>
    <row r="72" spans="1:17" ht="56.25" x14ac:dyDescent="0.25">
      <c r="A72" s="5" t="s">
        <v>102</v>
      </c>
      <c r="B72" s="3" t="s">
        <v>27</v>
      </c>
      <c r="C72" s="3" t="s">
        <v>28</v>
      </c>
      <c r="D72" s="3" t="s">
        <v>19</v>
      </c>
      <c r="E72" s="4" t="s">
        <v>103</v>
      </c>
      <c r="F72" s="6">
        <v>2000000000</v>
      </c>
      <c r="G72" s="6">
        <v>0</v>
      </c>
      <c r="H72" s="6">
        <v>0</v>
      </c>
      <c r="I72" s="6">
        <v>2000000000</v>
      </c>
      <c r="J72" s="6">
        <v>0</v>
      </c>
      <c r="K72" s="6">
        <v>0</v>
      </c>
      <c r="L72" s="6">
        <v>2000000000</v>
      </c>
      <c r="M72" s="6">
        <v>0</v>
      </c>
      <c r="N72" s="6">
        <v>0</v>
      </c>
      <c r="O72" s="6">
        <v>0</v>
      </c>
      <c r="P72" s="6">
        <f t="shared" si="0"/>
        <v>0</v>
      </c>
      <c r="Q72" s="6">
        <f t="shared" si="1"/>
        <v>0</v>
      </c>
    </row>
    <row r="73" spans="1:17" ht="56.25" x14ac:dyDescent="0.25">
      <c r="A73" s="5" t="s">
        <v>104</v>
      </c>
      <c r="B73" s="3" t="s">
        <v>17</v>
      </c>
      <c r="C73" s="3" t="s">
        <v>42</v>
      </c>
      <c r="D73" s="3" t="s">
        <v>19</v>
      </c>
      <c r="E73" s="4" t="s">
        <v>105</v>
      </c>
      <c r="F73" s="6">
        <v>45000000000</v>
      </c>
      <c r="G73" s="6">
        <v>0</v>
      </c>
      <c r="H73" s="6">
        <v>0</v>
      </c>
      <c r="I73" s="6">
        <v>45000000000</v>
      </c>
      <c r="J73" s="6">
        <v>0</v>
      </c>
      <c r="K73" s="6">
        <v>45000000000</v>
      </c>
      <c r="L73" s="6">
        <v>0</v>
      </c>
      <c r="M73" s="6">
        <v>44824707647.470001</v>
      </c>
      <c r="N73" s="6">
        <v>30680714175.950001</v>
      </c>
      <c r="O73" s="6">
        <v>30680714175.950001</v>
      </c>
      <c r="P73" s="6">
        <f t="shared" si="0"/>
        <v>14143993471.52</v>
      </c>
      <c r="Q73" s="6">
        <f t="shared" si="1"/>
        <v>0</v>
      </c>
    </row>
    <row r="74" spans="1:17" ht="56.25" x14ac:dyDescent="0.25">
      <c r="A74" s="5" t="s">
        <v>104</v>
      </c>
      <c r="B74" s="3" t="s">
        <v>27</v>
      </c>
      <c r="C74" s="3" t="s">
        <v>28</v>
      </c>
      <c r="D74" s="3" t="s">
        <v>19</v>
      </c>
      <c r="E74" s="4" t="s">
        <v>105</v>
      </c>
      <c r="F74" s="6">
        <v>15000000000</v>
      </c>
      <c r="G74" s="6">
        <v>0</v>
      </c>
      <c r="H74" s="6">
        <v>0</v>
      </c>
      <c r="I74" s="6">
        <v>15000000000</v>
      </c>
      <c r="J74" s="6">
        <v>0</v>
      </c>
      <c r="K74" s="6">
        <v>14999996192</v>
      </c>
      <c r="L74" s="6">
        <v>3808</v>
      </c>
      <c r="M74" s="6">
        <v>1062585595</v>
      </c>
      <c r="N74" s="6">
        <v>40956321.149999999</v>
      </c>
      <c r="O74" s="6">
        <v>40956321.149999999</v>
      </c>
      <c r="P74" s="6">
        <f t="shared" si="0"/>
        <v>1021629273.85</v>
      </c>
      <c r="Q74" s="6">
        <f t="shared" si="1"/>
        <v>0</v>
      </c>
    </row>
    <row r="75" spans="1:17" ht="78.75" x14ac:dyDescent="0.25">
      <c r="A75" s="5" t="s">
        <v>106</v>
      </c>
      <c r="B75" s="3" t="s">
        <v>17</v>
      </c>
      <c r="C75" s="3" t="s">
        <v>42</v>
      </c>
      <c r="D75" s="3" t="s">
        <v>19</v>
      </c>
      <c r="E75" s="4" t="s">
        <v>107</v>
      </c>
      <c r="F75" s="6">
        <v>40000000000</v>
      </c>
      <c r="G75" s="6">
        <v>0</v>
      </c>
      <c r="H75" s="6">
        <v>0</v>
      </c>
      <c r="I75" s="6">
        <v>40000000000</v>
      </c>
      <c r="J75" s="6">
        <v>0</v>
      </c>
      <c r="K75" s="6">
        <v>40000000000</v>
      </c>
      <c r="L75" s="6">
        <v>0</v>
      </c>
      <c r="M75" s="6">
        <v>40000000000</v>
      </c>
      <c r="N75" s="6">
        <v>6865904627</v>
      </c>
      <c r="O75" s="6">
        <v>6865904627</v>
      </c>
      <c r="P75" s="6">
        <f t="shared" si="0"/>
        <v>33134095373</v>
      </c>
      <c r="Q75" s="6">
        <f t="shared" si="1"/>
        <v>0</v>
      </c>
    </row>
    <row r="76" spans="1:17" ht="78.75" x14ac:dyDescent="0.25">
      <c r="A76" s="5" t="s">
        <v>106</v>
      </c>
      <c r="B76" s="3" t="s">
        <v>27</v>
      </c>
      <c r="C76" s="3" t="s">
        <v>28</v>
      </c>
      <c r="D76" s="3" t="s">
        <v>19</v>
      </c>
      <c r="E76" s="4" t="s">
        <v>107</v>
      </c>
      <c r="F76" s="6">
        <v>15000000000</v>
      </c>
      <c r="G76" s="6">
        <v>0</v>
      </c>
      <c r="H76" s="6">
        <v>0</v>
      </c>
      <c r="I76" s="6">
        <v>15000000000</v>
      </c>
      <c r="J76" s="6">
        <v>0</v>
      </c>
      <c r="K76" s="6">
        <v>9000000000</v>
      </c>
      <c r="L76" s="6">
        <v>6000000000</v>
      </c>
      <c r="M76" s="6">
        <v>9000000000</v>
      </c>
      <c r="N76" s="6">
        <v>0</v>
      </c>
      <c r="O76" s="6">
        <v>0</v>
      </c>
      <c r="P76" s="6">
        <f t="shared" si="0"/>
        <v>9000000000</v>
      </c>
      <c r="Q76" s="6">
        <f t="shared" si="1"/>
        <v>0</v>
      </c>
    </row>
    <row r="77" spans="1:17" ht="56.25" x14ac:dyDescent="0.25">
      <c r="A77" s="5" t="s">
        <v>108</v>
      </c>
      <c r="B77" s="3" t="s">
        <v>17</v>
      </c>
      <c r="C77" s="3" t="s">
        <v>42</v>
      </c>
      <c r="D77" s="3" t="s">
        <v>19</v>
      </c>
      <c r="E77" s="4" t="s">
        <v>109</v>
      </c>
      <c r="F77" s="6">
        <v>35000000000</v>
      </c>
      <c r="G77" s="6">
        <v>0</v>
      </c>
      <c r="H77" s="6">
        <v>0</v>
      </c>
      <c r="I77" s="6">
        <v>35000000000</v>
      </c>
      <c r="J77" s="6">
        <v>0</v>
      </c>
      <c r="K77" s="6">
        <v>35000000000</v>
      </c>
      <c r="L77" s="6">
        <v>0</v>
      </c>
      <c r="M77" s="6">
        <v>35000000000</v>
      </c>
      <c r="N77" s="6">
        <v>20776131062</v>
      </c>
      <c r="O77" s="6">
        <v>20776131062</v>
      </c>
      <c r="P77" s="6">
        <f t="shared" si="0"/>
        <v>14223868938</v>
      </c>
      <c r="Q77" s="6">
        <f t="shared" si="1"/>
        <v>0</v>
      </c>
    </row>
    <row r="78" spans="1:17" ht="56.25" x14ac:dyDescent="0.25">
      <c r="A78" s="5" t="s">
        <v>108</v>
      </c>
      <c r="B78" s="3" t="s">
        <v>27</v>
      </c>
      <c r="C78" s="3" t="s">
        <v>28</v>
      </c>
      <c r="D78" s="3" t="s">
        <v>19</v>
      </c>
      <c r="E78" s="4" t="s">
        <v>109</v>
      </c>
      <c r="F78" s="6">
        <v>500000000</v>
      </c>
      <c r="G78" s="6">
        <v>0</v>
      </c>
      <c r="H78" s="6">
        <v>0</v>
      </c>
      <c r="I78" s="6">
        <v>500000000</v>
      </c>
      <c r="J78" s="6">
        <v>0</v>
      </c>
      <c r="K78" s="6">
        <v>500000000</v>
      </c>
      <c r="L78" s="6">
        <v>0</v>
      </c>
      <c r="M78" s="6">
        <v>0</v>
      </c>
      <c r="N78" s="6">
        <v>0</v>
      </c>
      <c r="O78" s="6">
        <v>0</v>
      </c>
      <c r="P78" s="6">
        <f t="shared" si="0"/>
        <v>0</v>
      </c>
      <c r="Q78" s="6">
        <f t="shared" si="1"/>
        <v>0</v>
      </c>
    </row>
    <row r="79" spans="1:17" ht="67.5" x14ac:dyDescent="0.25">
      <c r="A79" s="5" t="s">
        <v>110</v>
      </c>
      <c r="B79" s="3" t="s">
        <v>27</v>
      </c>
      <c r="C79" s="3" t="s">
        <v>28</v>
      </c>
      <c r="D79" s="3" t="s">
        <v>19</v>
      </c>
      <c r="E79" s="4" t="s">
        <v>111</v>
      </c>
      <c r="F79" s="6">
        <v>2000000000</v>
      </c>
      <c r="G79" s="6">
        <v>0</v>
      </c>
      <c r="H79" s="6">
        <v>0</v>
      </c>
      <c r="I79" s="6">
        <v>2000000000</v>
      </c>
      <c r="J79" s="6">
        <v>0</v>
      </c>
      <c r="K79" s="6">
        <v>0</v>
      </c>
      <c r="L79" s="6">
        <v>2000000000</v>
      </c>
      <c r="M79" s="6">
        <v>0</v>
      </c>
      <c r="N79" s="6">
        <v>0</v>
      </c>
      <c r="O79" s="6">
        <v>0</v>
      </c>
      <c r="P79" s="6">
        <f t="shared" si="0"/>
        <v>0</v>
      </c>
      <c r="Q79" s="6">
        <f t="shared" si="1"/>
        <v>0</v>
      </c>
    </row>
    <row r="80" spans="1:17" ht="56.25" x14ac:dyDescent="0.25">
      <c r="A80" s="5" t="s">
        <v>112</v>
      </c>
      <c r="B80" s="3" t="s">
        <v>27</v>
      </c>
      <c r="C80" s="3" t="s">
        <v>28</v>
      </c>
      <c r="D80" s="3" t="s">
        <v>19</v>
      </c>
      <c r="E80" s="4" t="s">
        <v>113</v>
      </c>
      <c r="F80" s="6">
        <v>1000000000</v>
      </c>
      <c r="G80" s="6">
        <v>0</v>
      </c>
      <c r="H80" s="6">
        <v>0</v>
      </c>
      <c r="I80" s="6">
        <v>1000000000</v>
      </c>
      <c r="J80" s="6">
        <v>0</v>
      </c>
      <c r="K80" s="6">
        <v>0</v>
      </c>
      <c r="L80" s="6">
        <v>1000000000</v>
      </c>
      <c r="M80" s="6">
        <v>0</v>
      </c>
      <c r="N80" s="6">
        <v>0</v>
      </c>
      <c r="O80" s="6">
        <v>0</v>
      </c>
      <c r="P80" s="6">
        <f t="shared" si="0"/>
        <v>0</v>
      </c>
      <c r="Q80" s="6">
        <f t="shared" si="1"/>
        <v>0</v>
      </c>
    </row>
    <row r="81" spans="1:17" ht="101.25" x14ac:dyDescent="0.25">
      <c r="A81" s="5" t="s">
        <v>114</v>
      </c>
      <c r="B81" s="3" t="s">
        <v>27</v>
      </c>
      <c r="C81" s="3" t="s">
        <v>28</v>
      </c>
      <c r="D81" s="3" t="s">
        <v>19</v>
      </c>
      <c r="E81" s="4" t="s">
        <v>115</v>
      </c>
      <c r="F81" s="6">
        <v>13000000000</v>
      </c>
      <c r="G81" s="6">
        <v>0</v>
      </c>
      <c r="H81" s="6">
        <v>0</v>
      </c>
      <c r="I81" s="6">
        <v>13000000000</v>
      </c>
      <c r="J81" s="6">
        <v>0</v>
      </c>
      <c r="K81" s="6">
        <v>13000000000</v>
      </c>
      <c r="L81" s="6">
        <v>0</v>
      </c>
      <c r="M81" s="6">
        <v>4960099678</v>
      </c>
      <c r="N81" s="6">
        <v>0</v>
      </c>
      <c r="O81" s="6">
        <v>0</v>
      </c>
      <c r="P81" s="6">
        <f t="shared" si="0"/>
        <v>4960099678</v>
      </c>
      <c r="Q81" s="6">
        <f t="shared" si="1"/>
        <v>0</v>
      </c>
    </row>
    <row r="82" spans="1:17" ht="67.5" x14ac:dyDescent="0.25">
      <c r="A82" s="5" t="s">
        <v>116</v>
      </c>
      <c r="B82" s="3" t="s">
        <v>17</v>
      </c>
      <c r="C82" s="3" t="s">
        <v>42</v>
      </c>
      <c r="D82" s="3" t="s">
        <v>19</v>
      </c>
      <c r="E82" s="4" t="s">
        <v>117</v>
      </c>
      <c r="F82" s="6">
        <v>5000000000</v>
      </c>
      <c r="G82" s="6">
        <v>0</v>
      </c>
      <c r="H82" s="6">
        <v>0</v>
      </c>
      <c r="I82" s="6">
        <v>5000000000</v>
      </c>
      <c r="J82" s="6">
        <v>0</v>
      </c>
      <c r="K82" s="6">
        <v>5000000000</v>
      </c>
      <c r="L82" s="6">
        <v>0</v>
      </c>
      <c r="M82" s="6">
        <v>5000000000</v>
      </c>
      <c r="N82" s="6">
        <v>0</v>
      </c>
      <c r="O82" s="6">
        <v>0</v>
      </c>
      <c r="P82" s="6">
        <f t="shared" si="0"/>
        <v>5000000000</v>
      </c>
      <c r="Q82" s="6">
        <f t="shared" si="1"/>
        <v>0</v>
      </c>
    </row>
    <row r="83" spans="1:17" ht="67.5" x14ac:dyDescent="0.25">
      <c r="A83" s="5" t="s">
        <v>116</v>
      </c>
      <c r="B83" s="3" t="s">
        <v>27</v>
      </c>
      <c r="C83" s="3" t="s">
        <v>28</v>
      </c>
      <c r="D83" s="3" t="s">
        <v>19</v>
      </c>
      <c r="E83" s="4" t="s">
        <v>117</v>
      </c>
      <c r="F83" s="6">
        <v>7000000000</v>
      </c>
      <c r="G83" s="6">
        <v>0</v>
      </c>
      <c r="H83" s="6">
        <v>0</v>
      </c>
      <c r="I83" s="6">
        <v>7000000000</v>
      </c>
      <c r="J83" s="6">
        <v>0</v>
      </c>
      <c r="K83" s="6">
        <v>2000000000</v>
      </c>
      <c r="L83" s="6">
        <v>5000000000</v>
      </c>
      <c r="M83" s="6">
        <v>2000000000</v>
      </c>
      <c r="N83" s="6">
        <v>0</v>
      </c>
      <c r="O83" s="6">
        <v>0</v>
      </c>
      <c r="P83" s="6">
        <f t="shared" ref="P83:P146" si="9">M83-N83</f>
        <v>2000000000</v>
      </c>
      <c r="Q83" s="6">
        <f t="shared" ref="Q83:Q146" si="10">N83-O83</f>
        <v>0</v>
      </c>
    </row>
    <row r="84" spans="1:17" ht="101.25" x14ac:dyDescent="0.25">
      <c r="A84" s="5" t="s">
        <v>118</v>
      </c>
      <c r="B84" s="3" t="s">
        <v>17</v>
      </c>
      <c r="C84" s="3" t="s">
        <v>42</v>
      </c>
      <c r="D84" s="3" t="s">
        <v>19</v>
      </c>
      <c r="E84" s="4" t="s">
        <v>119</v>
      </c>
      <c r="F84" s="6">
        <v>35000000000</v>
      </c>
      <c r="G84" s="6">
        <v>0</v>
      </c>
      <c r="H84" s="6">
        <v>0</v>
      </c>
      <c r="I84" s="6">
        <v>35000000000</v>
      </c>
      <c r="J84" s="6">
        <v>0</v>
      </c>
      <c r="K84" s="6">
        <v>35000000000</v>
      </c>
      <c r="L84" s="6">
        <v>0</v>
      </c>
      <c r="M84" s="6">
        <v>35000000000</v>
      </c>
      <c r="N84" s="6">
        <v>7510939236</v>
      </c>
      <c r="O84" s="6">
        <v>7510939236</v>
      </c>
      <c r="P84" s="6">
        <f t="shared" si="9"/>
        <v>27489060764</v>
      </c>
      <c r="Q84" s="6">
        <f t="shared" si="10"/>
        <v>0</v>
      </c>
    </row>
    <row r="85" spans="1:17" ht="101.25" x14ac:dyDescent="0.25">
      <c r="A85" s="5" t="s">
        <v>118</v>
      </c>
      <c r="B85" s="3" t="s">
        <v>27</v>
      </c>
      <c r="C85" s="3" t="s">
        <v>28</v>
      </c>
      <c r="D85" s="3" t="s">
        <v>19</v>
      </c>
      <c r="E85" s="4" t="s">
        <v>119</v>
      </c>
      <c r="F85" s="6">
        <v>35000000000</v>
      </c>
      <c r="G85" s="6">
        <v>0</v>
      </c>
      <c r="H85" s="6">
        <v>0</v>
      </c>
      <c r="I85" s="6">
        <v>35000000000</v>
      </c>
      <c r="J85" s="6">
        <v>0</v>
      </c>
      <c r="K85" s="6">
        <v>35000000000</v>
      </c>
      <c r="L85" s="6">
        <v>0</v>
      </c>
      <c r="M85" s="6">
        <v>0</v>
      </c>
      <c r="N85" s="6">
        <v>0</v>
      </c>
      <c r="O85" s="6">
        <v>0</v>
      </c>
      <c r="P85" s="6">
        <f t="shared" si="9"/>
        <v>0</v>
      </c>
      <c r="Q85" s="6">
        <f t="shared" si="10"/>
        <v>0</v>
      </c>
    </row>
    <row r="86" spans="1:17" ht="45" x14ac:dyDescent="0.25">
      <c r="A86" s="5" t="s">
        <v>120</v>
      </c>
      <c r="B86" s="3" t="s">
        <v>27</v>
      </c>
      <c r="C86" s="3" t="s">
        <v>28</v>
      </c>
      <c r="D86" s="3" t="s">
        <v>19</v>
      </c>
      <c r="E86" s="4" t="s">
        <v>121</v>
      </c>
      <c r="F86" s="6">
        <v>148464152006</v>
      </c>
      <c r="G86" s="6">
        <v>0</v>
      </c>
      <c r="H86" s="6">
        <v>0</v>
      </c>
      <c r="I86" s="6">
        <v>148464152006</v>
      </c>
      <c r="J86" s="6">
        <v>0</v>
      </c>
      <c r="K86" s="6">
        <v>147880178573.42999</v>
      </c>
      <c r="L86" s="6">
        <v>583973432.57000005</v>
      </c>
      <c r="M86" s="6">
        <v>135605143187.42999</v>
      </c>
      <c r="N86" s="6">
        <v>74789536791.830002</v>
      </c>
      <c r="O86" s="6">
        <v>73223292914.429993</v>
      </c>
      <c r="P86" s="6">
        <f t="shared" si="9"/>
        <v>60815606395.599991</v>
      </c>
      <c r="Q86" s="6">
        <f t="shared" si="10"/>
        <v>1566243877.4000092</v>
      </c>
    </row>
    <row r="87" spans="1:17" ht="56.25" x14ac:dyDescent="0.25">
      <c r="A87" s="5" t="s">
        <v>122</v>
      </c>
      <c r="B87" s="3" t="s">
        <v>27</v>
      </c>
      <c r="C87" s="3" t="s">
        <v>28</v>
      </c>
      <c r="D87" s="3" t="s">
        <v>19</v>
      </c>
      <c r="E87" s="4" t="s">
        <v>123</v>
      </c>
      <c r="F87" s="6">
        <v>1000000000</v>
      </c>
      <c r="G87" s="6">
        <v>0</v>
      </c>
      <c r="H87" s="6">
        <v>0</v>
      </c>
      <c r="I87" s="6">
        <v>1000000000</v>
      </c>
      <c r="J87" s="6">
        <v>0</v>
      </c>
      <c r="K87" s="6">
        <v>352870606</v>
      </c>
      <c r="L87" s="6">
        <v>647129394</v>
      </c>
      <c r="M87" s="6">
        <v>352870606</v>
      </c>
      <c r="N87" s="6">
        <v>219538630.18000001</v>
      </c>
      <c r="O87" s="6">
        <v>219538630.18000001</v>
      </c>
      <c r="P87" s="6">
        <f t="shared" si="9"/>
        <v>133331975.81999999</v>
      </c>
      <c r="Q87" s="6">
        <f t="shared" si="10"/>
        <v>0</v>
      </c>
    </row>
    <row r="88" spans="1:17" ht="67.5" x14ac:dyDescent="0.25">
      <c r="A88" s="5" t="s">
        <v>124</v>
      </c>
      <c r="B88" s="3" t="s">
        <v>17</v>
      </c>
      <c r="C88" s="3" t="s">
        <v>42</v>
      </c>
      <c r="D88" s="3" t="s">
        <v>19</v>
      </c>
      <c r="E88" s="4" t="s">
        <v>125</v>
      </c>
      <c r="F88" s="6">
        <v>140000000000</v>
      </c>
      <c r="G88" s="6">
        <v>0</v>
      </c>
      <c r="H88" s="6">
        <v>0</v>
      </c>
      <c r="I88" s="6">
        <v>140000000000</v>
      </c>
      <c r="J88" s="6">
        <v>0</v>
      </c>
      <c r="K88" s="6">
        <v>140000000000</v>
      </c>
      <c r="L88" s="6">
        <v>0</v>
      </c>
      <c r="M88" s="6">
        <v>140000000000</v>
      </c>
      <c r="N88" s="6">
        <v>66274138901</v>
      </c>
      <c r="O88" s="6">
        <v>66274138901</v>
      </c>
      <c r="P88" s="6">
        <f t="shared" si="9"/>
        <v>73725861099</v>
      </c>
      <c r="Q88" s="6">
        <f t="shared" si="10"/>
        <v>0</v>
      </c>
    </row>
    <row r="89" spans="1:17" ht="67.5" x14ac:dyDescent="0.25">
      <c r="A89" s="5" t="s">
        <v>124</v>
      </c>
      <c r="B89" s="3" t="s">
        <v>27</v>
      </c>
      <c r="C89" s="3" t="s">
        <v>28</v>
      </c>
      <c r="D89" s="3" t="s">
        <v>19</v>
      </c>
      <c r="E89" s="4" t="s">
        <v>125</v>
      </c>
      <c r="F89" s="6">
        <v>1000000000</v>
      </c>
      <c r="G89" s="6">
        <v>0</v>
      </c>
      <c r="H89" s="6">
        <v>0</v>
      </c>
      <c r="I89" s="6">
        <v>1000000000</v>
      </c>
      <c r="J89" s="6">
        <v>0</v>
      </c>
      <c r="K89" s="6">
        <v>0</v>
      </c>
      <c r="L89" s="6">
        <v>1000000000</v>
      </c>
      <c r="M89" s="6">
        <v>0</v>
      </c>
      <c r="N89" s="6">
        <v>0</v>
      </c>
      <c r="O89" s="6">
        <v>0</v>
      </c>
      <c r="P89" s="6">
        <f t="shared" si="9"/>
        <v>0</v>
      </c>
      <c r="Q89" s="6">
        <f t="shared" si="10"/>
        <v>0</v>
      </c>
    </row>
    <row r="90" spans="1:17" ht="56.25" x14ac:dyDescent="0.25">
      <c r="A90" s="5" t="s">
        <v>126</v>
      </c>
      <c r="B90" s="3" t="s">
        <v>17</v>
      </c>
      <c r="C90" s="3" t="s">
        <v>42</v>
      </c>
      <c r="D90" s="3" t="s">
        <v>19</v>
      </c>
      <c r="E90" s="4" t="s">
        <v>127</v>
      </c>
      <c r="F90" s="6">
        <v>33200000000</v>
      </c>
      <c r="G90" s="6">
        <v>0</v>
      </c>
      <c r="H90" s="6">
        <v>0</v>
      </c>
      <c r="I90" s="6">
        <v>33200000000</v>
      </c>
      <c r="J90" s="6">
        <v>0</v>
      </c>
      <c r="K90" s="6">
        <v>33200000000</v>
      </c>
      <c r="L90" s="6">
        <v>0</v>
      </c>
      <c r="M90" s="6">
        <v>33200000000</v>
      </c>
      <c r="N90" s="6">
        <v>746749673</v>
      </c>
      <c r="O90" s="6">
        <v>746749673</v>
      </c>
      <c r="P90" s="6">
        <f t="shared" si="9"/>
        <v>32453250327</v>
      </c>
      <c r="Q90" s="6">
        <f t="shared" si="10"/>
        <v>0</v>
      </c>
    </row>
    <row r="91" spans="1:17" ht="56.25" x14ac:dyDescent="0.25">
      <c r="A91" s="5" t="s">
        <v>126</v>
      </c>
      <c r="B91" s="3" t="s">
        <v>27</v>
      </c>
      <c r="C91" s="3" t="s">
        <v>28</v>
      </c>
      <c r="D91" s="3" t="s">
        <v>19</v>
      </c>
      <c r="E91" s="4" t="s">
        <v>127</v>
      </c>
      <c r="F91" s="6">
        <v>500000000</v>
      </c>
      <c r="G91" s="6">
        <v>0</v>
      </c>
      <c r="H91" s="6">
        <v>0</v>
      </c>
      <c r="I91" s="6">
        <v>500000000</v>
      </c>
      <c r="J91" s="6">
        <v>0</v>
      </c>
      <c r="K91" s="6">
        <v>0</v>
      </c>
      <c r="L91" s="6">
        <v>500000000</v>
      </c>
      <c r="M91" s="6">
        <v>0</v>
      </c>
      <c r="N91" s="6">
        <v>0</v>
      </c>
      <c r="O91" s="6">
        <v>0</v>
      </c>
      <c r="P91" s="6">
        <f t="shared" si="9"/>
        <v>0</v>
      </c>
      <c r="Q91" s="6">
        <f t="shared" si="10"/>
        <v>0</v>
      </c>
    </row>
    <row r="92" spans="1:17" ht="112.5" x14ac:dyDescent="0.25">
      <c r="A92" s="5" t="s">
        <v>128</v>
      </c>
      <c r="B92" s="3" t="s">
        <v>17</v>
      </c>
      <c r="C92" s="3" t="s">
        <v>42</v>
      </c>
      <c r="D92" s="3" t="s">
        <v>19</v>
      </c>
      <c r="E92" s="4" t="s">
        <v>129</v>
      </c>
      <c r="F92" s="6">
        <v>40000000000</v>
      </c>
      <c r="G92" s="6">
        <v>0</v>
      </c>
      <c r="H92" s="6">
        <v>0</v>
      </c>
      <c r="I92" s="6">
        <v>40000000000</v>
      </c>
      <c r="J92" s="6">
        <v>0</v>
      </c>
      <c r="K92" s="6">
        <v>40000000000</v>
      </c>
      <c r="L92" s="6">
        <v>0</v>
      </c>
      <c r="M92" s="6">
        <v>40000000000</v>
      </c>
      <c r="N92" s="6">
        <v>13618559089.73</v>
      </c>
      <c r="O92" s="6">
        <v>13520183352.73</v>
      </c>
      <c r="P92" s="6">
        <f t="shared" si="9"/>
        <v>26381440910.27</v>
      </c>
      <c r="Q92" s="6">
        <f t="shared" si="10"/>
        <v>98375737</v>
      </c>
    </row>
    <row r="93" spans="1:17" ht="112.5" x14ac:dyDescent="0.25">
      <c r="A93" s="5" t="s">
        <v>128</v>
      </c>
      <c r="B93" s="3" t="s">
        <v>27</v>
      </c>
      <c r="C93" s="3" t="s">
        <v>28</v>
      </c>
      <c r="D93" s="3" t="s">
        <v>19</v>
      </c>
      <c r="E93" s="4" t="s">
        <v>129</v>
      </c>
      <c r="F93" s="6">
        <v>57035078078</v>
      </c>
      <c r="G93" s="6">
        <v>0</v>
      </c>
      <c r="H93" s="6">
        <v>0</v>
      </c>
      <c r="I93" s="6">
        <v>57035078078</v>
      </c>
      <c r="J93" s="6">
        <v>0</v>
      </c>
      <c r="K93" s="6">
        <v>57034945586</v>
      </c>
      <c r="L93" s="6">
        <v>132492</v>
      </c>
      <c r="M93" s="6">
        <v>37334945586</v>
      </c>
      <c r="N93" s="6">
        <v>16836860443</v>
      </c>
      <c r="O93" s="6">
        <v>16836860443</v>
      </c>
      <c r="P93" s="6">
        <f t="shared" si="9"/>
        <v>20498085143</v>
      </c>
      <c r="Q93" s="6">
        <f t="shared" si="10"/>
        <v>0</v>
      </c>
    </row>
    <row r="94" spans="1:17" ht="67.5" x14ac:dyDescent="0.25">
      <c r="A94" s="5" t="s">
        <v>130</v>
      </c>
      <c r="B94" s="3" t="s">
        <v>27</v>
      </c>
      <c r="C94" s="3" t="s">
        <v>28</v>
      </c>
      <c r="D94" s="3" t="s">
        <v>19</v>
      </c>
      <c r="E94" s="4" t="s">
        <v>131</v>
      </c>
      <c r="F94" s="6">
        <v>4000000000</v>
      </c>
      <c r="G94" s="6">
        <v>0</v>
      </c>
      <c r="H94" s="6">
        <v>0</v>
      </c>
      <c r="I94" s="6">
        <v>4000000000</v>
      </c>
      <c r="J94" s="6">
        <v>0</v>
      </c>
      <c r="K94" s="6">
        <v>2000000000</v>
      </c>
      <c r="L94" s="6">
        <v>2000000000</v>
      </c>
      <c r="M94" s="6">
        <v>2000000000</v>
      </c>
      <c r="N94" s="6">
        <v>1023153756</v>
      </c>
      <c r="O94" s="6">
        <v>1023153756</v>
      </c>
      <c r="P94" s="6">
        <f t="shared" si="9"/>
        <v>976846244</v>
      </c>
      <c r="Q94" s="6">
        <f t="shared" si="10"/>
        <v>0</v>
      </c>
    </row>
    <row r="95" spans="1:17" ht="112.5" x14ac:dyDescent="0.25">
      <c r="A95" s="5" t="s">
        <v>132</v>
      </c>
      <c r="B95" s="3" t="s">
        <v>17</v>
      </c>
      <c r="C95" s="3" t="s">
        <v>42</v>
      </c>
      <c r="D95" s="3" t="s">
        <v>19</v>
      </c>
      <c r="E95" s="4" t="s">
        <v>133</v>
      </c>
      <c r="F95" s="6">
        <v>22000000000</v>
      </c>
      <c r="G95" s="6">
        <v>0</v>
      </c>
      <c r="H95" s="6">
        <v>0</v>
      </c>
      <c r="I95" s="6">
        <v>22000000000</v>
      </c>
      <c r="J95" s="6">
        <v>0</v>
      </c>
      <c r="K95" s="6">
        <v>22000000000</v>
      </c>
      <c r="L95" s="6">
        <v>0</v>
      </c>
      <c r="M95" s="6">
        <v>22000000000</v>
      </c>
      <c r="N95" s="6">
        <v>2333710702.5</v>
      </c>
      <c r="O95" s="6">
        <v>2333710702.5</v>
      </c>
      <c r="P95" s="6">
        <f t="shared" si="9"/>
        <v>19666289297.5</v>
      </c>
      <c r="Q95" s="6">
        <f t="shared" si="10"/>
        <v>0</v>
      </c>
    </row>
    <row r="96" spans="1:17" ht="112.5" x14ac:dyDescent="0.25">
      <c r="A96" s="5" t="s">
        <v>132</v>
      </c>
      <c r="B96" s="3" t="s">
        <v>27</v>
      </c>
      <c r="C96" s="3" t="s">
        <v>28</v>
      </c>
      <c r="D96" s="3" t="s">
        <v>19</v>
      </c>
      <c r="E96" s="4" t="s">
        <v>133</v>
      </c>
      <c r="F96" s="6">
        <v>132514262910</v>
      </c>
      <c r="G96" s="6">
        <v>0</v>
      </c>
      <c r="H96" s="6">
        <v>0</v>
      </c>
      <c r="I96" s="6">
        <v>132514262910</v>
      </c>
      <c r="J96" s="6">
        <v>0</v>
      </c>
      <c r="K96" s="6">
        <v>94507255440</v>
      </c>
      <c r="L96" s="6">
        <v>38007007470</v>
      </c>
      <c r="M96" s="6">
        <v>90723912352.270004</v>
      </c>
      <c r="N96" s="6">
        <v>22445472335.75</v>
      </c>
      <c r="O96" s="6">
        <v>22445202135.75</v>
      </c>
      <c r="P96" s="6">
        <f t="shared" si="9"/>
        <v>68278440016.520004</v>
      </c>
      <c r="Q96" s="6">
        <f t="shared" si="10"/>
        <v>270200</v>
      </c>
    </row>
    <row r="97" spans="1:17" ht="67.5" x14ac:dyDescent="0.25">
      <c r="A97" s="5" t="s">
        <v>134</v>
      </c>
      <c r="B97" s="3" t="s">
        <v>17</v>
      </c>
      <c r="C97" s="3" t="s">
        <v>42</v>
      </c>
      <c r="D97" s="3" t="s">
        <v>19</v>
      </c>
      <c r="E97" s="4" t="s">
        <v>135</v>
      </c>
      <c r="F97" s="6">
        <v>70000000000</v>
      </c>
      <c r="G97" s="6">
        <v>0</v>
      </c>
      <c r="H97" s="6">
        <v>0</v>
      </c>
      <c r="I97" s="6">
        <v>70000000000</v>
      </c>
      <c r="J97" s="6">
        <v>0</v>
      </c>
      <c r="K97" s="6">
        <v>69999993158</v>
      </c>
      <c r="L97" s="6">
        <v>6842</v>
      </c>
      <c r="M97" s="6">
        <v>69999993158</v>
      </c>
      <c r="N97" s="6">
        <v>13492450968</v>
      </c>
      <c r="O97" s="6">
        <v>13492450968</v>
      </c>
      <c r="P97" s="6">
        <f t="shared" si="9"/>
        <v>56507542190</v>
      </c>
      <c r="Q97" s="6">
        <f t="shared" si="10"/>
        <v>0</v>
      </c>
    </row>
    <row r="98" spans="1:17" ht="67.5" x14ac:dyDescent="0.25">
      <c r="A98" s="5" t="s">
        <v>134</v>
      </c>
      <c r="B98" s="3" t="s">
        <v>27</v>
      </c>
      <c r="C98" s="3" t="s">
        <v>28</v>
      </c>
      <c r="D98" s="3" t="s">
        <v>19</v>
      </c>
      <c r="E98" s="4" t="s">
        <v>135</v>
      </c>
      <c r="F98" s="6">
        <v>500000000</v>
      </c>
      <c r="G98" s="6">
        <v>0</v>
      </c>
      <c r="H98" s="6">
        <v>0</v>
      </c>
      <c r="I98" s="6">
        <v>500000000</v>
      </c>
      <c r="J98" s="6">
        <v>0</v>
      </c>
      <c r="K98" s="6">
        <v>500000000</v>
      </c>
      <c r="L98" s="6">
        <v>0</v>
      </c>
      <c r="M98" s="6">
        <v>500000000</v>
      </c>
      <c r="N98" s="6">
        <v>0</v>
      </c>
      <c r="O98" s="6">
        <v>0</v>
      </c>
      <c r="P98" s="6">
        <f t="shared" si="9"/>
        <v>500000000</v>
      </c>
      <c r="Q98" s="6">
        <f t="shared" si="10"/>
        <v>0</v>
      </c>
    </row>
    <row r="99" spans="1:17" ht="56.25" x14ac:dyDescent="0.25">
      <c r="A99" s="5" t="s">
        <v>136</v>
      </c>
      <c r="B99" s="3" t="s">
        <v>27</v>
      </c>
      <c r="C99" s="3" t="s">
        <v>28</v>
      </c>
      <c r="D99" s="3" t="s">
        <v>19</v>
      </c>
      <c r="E99" s="4" t="s">
        <v>137</v>
      </c>
      <c r="F99" s="6">
        <v>1000000000</v>
      </c>
      <c r="G99" s="6">
        <v>0</v>
      </c>
      <c r="H99" s="6">
        <v>0</v>
      </c>
      <c r="I99" s="6">
        <v>1000000000</v>
      </c>
      <c r="J99" s="6">
        <v>0</v>
      </c>
      <c r="K99" s="6">
        <v>0</v>
      </c>
      <c r="L99" s="6">
        <v>1000000000</v>
      </c>
      <c r="M99" s="6">
        <v>0</v>
      </c>
      <c r="N99" s="6">
        <v>0</v>
      </c>
      <c r="O99" s="6">
        <v>0</v>
      </c>
      <c r="P99" s="6">
        <f t="shared" si="9"/>
        <v>0</v>
      </c>
      <c r="Q99" s="6">
        <f t="shared" si="10"/>
        <v>0</v>
      </c>
    </row>
    <row r="100" spans="1:17" ht="45" x14ac:dyDescent="0.25">
      <c r="A100" s="5" t="s">
        <v>138</v>
      </c>
      <c r="B100" s="3" t="s">
        <v>27</v>
      </c>
      <c r="C100" s="3" t="s">
        <v>28</v>
      </c>
      <c r="D100" s="3" t="s">
        <v>19</v>
      </c>
      <c r="E100" s="4" t="s">
        <v>139</v>
      </c>
      <c r="F100" s="6">
        <v>5000000000</v>
      </c>
      <c r="G100" s="6">
        <v>0</v>
      </c>
      <c r="H100" s="6">
        <v>0</v>
      </c>
      <c r="I100" s="6">
        <v>5000000000</v>
      </c>
      <c r="J100" s="6">
        <v>0</v>
      </c>
      <c r="K100" s="6">
        <v>5000000000</v>
      </c>
      <c r="L100" s="6">
        <v>0</v>
      </c>
      <c r="M100" s="6">
        <v>5000000000</v>
      </c>
      <c r="N100" s="6">
        <v>0</v>
      </c>
      <c r="O100" s="6">
        <v>0</v>
      </c>
      <c r="P100" s="6">
        <f t="shared" si="9"/>
        <v>5000000000</v>
      </c>
      <c r="Q100" s="6">
        <f t="shared" si="10"/>
        <v>0</v>
      </c>
    </row>
    <row r="101" spans="1:17" ht="78.75" x14ac:dyDescent="0.25">
      <c r="A101" s="5" t="s">
        <v>140</v>
      </c>
      <c r="B101" s="3" t="s">
        <v>27</v>
      </c>
      <c r="C101" s="3" t="s">
        <v>28</v>
      </c>
      <c r="D101" s="3" t="s">
        <v>19</v>
      </c>
      <c r="E101" s="4" t="s">
        <v>141</v>
      </c>
      <c r="F101" s="6">
        <v>500000000</v>
      </c>
      <c r="G101" s="6">
        <v>0</v>
      </c>
      <c r="H101" s="6">
        <v>0</v>
      </c>
      <c r="I101" s="6">
        <v>500000000</v>
      </c>
      <c r="J101" s="6">
        <v>0</v>
      </c>
      <c r="K101" s="6">
        <v>0</v>
      </c>
      <c r="L101" s="6">
        <v>500000000</v>
      </c>
      <c r="M101" s="6">
        <v>0</v>
      </c>
      <c r="N101" s="6">
        <v>0</v>
      </c>
      <c r="O101" s="6">
        <v>0</v>
      </c>
      <c r="P101" s="6">
        <f t="shared" si="9"/>
        <v>0</v>
      </c>
      <c r="Q101" s="6">
        <f t="shared" si="10"/>
        <v>0</v>
      </c>
    </row>
    <row r="102" spans="1:17" ht="90" x14ac:dyDescent="0.25">
      <c r="A102" s="5" t="s">
        <v>142</v>
      </c>
      <c r="B102" s="3" t="s">
        <v>17</v>
      </c>
      <c r="C102" s="3" t="s">
        <v>42</v>
      </c>
      <c r="D102" s="3" t="s">
        <v>19</v>
      </c>
      <c r="E102" s="4" t="s">
        <v>143</v>
      </c>
      <c r="F102" s="6">
        <v>125000000000</v>
      </c>
      <c r="G102" s="6">
        <v>0</v>
      </c>
      <c r="H102" s="6">
        <v>0</v>
      </c>
      <c r="I102" s="6">
        <v>125000000000</v>
      </c>
      <c r="J102" s="6">
        <v>0</v>
      </c>
      <c r="K102" s="6">
        <v>125000000000</v>
      </c>
      <c r="L102" s="6">
        <v>0</v>
      </c>
      <c r="M102" s="6">
        <v>125000000000</v>
      </c>
      <c r="N102" s="6">
        <v>56261079</v>
      </c>
      <c r="O102" s="6">
        <v>56261079</v>
      </c>
      <c r="P102" s="6">
        <f t="shared" si="9"/>
        <v>124943738921</v>
      </c>
      <c r="Q102" s="6">
        <f t="shared" si="10"/>
        <v>0</v>
      </c>
    </row>
    <row r="103" spans="1:17" ht="112.5" x14ac:dyDescent="0.25">
      <c r="A103" s="5" t="s">
        <v>144</v>
      </c>
      <c r="B103" s="3" t="s">
        <v>17</v>
      </c>
      <c r="C103" s="3" t="s">
        <v>42</v>
      </c>
      <c r="D103" s="3" t="s">
        <v>19</v>
      </c>
      <c r="E103" s="4" t="s">
        <v>145</v>
      </c>
      <c r="F103" s="6">
        <v>277278000000</v>
      </c>
      <c r="G103" s="6">
        <v>0</v>
      </c>
      <c r="H103" s="6">
        <v>0</v>
      </c>
      <c r="I103" s="6">
        <v>277278000000</v>
      </c>
      <c r="J103" s="6">
        <v>0</v>
      </c>
      <c r="K103" s="6">
        <v>268552784728</v>
      </c>
      <c r="L103" s="6">
        <v>8725215272</v>
      </c>
      <c r="M103" s="6">
        <v>245560625635</v>
      </c>
      <c r="N103" s="6">
        <v>99214580659.160004</v>
      </c>
      <c r="O103" s="6">
        <v>99066912277.660004</v>
      </c>
      <c r="P103" s="6">
        <f t="shared" si="9"/>
        <v>146346044975.84</v>
      </c>
      <c r="Q103" s="6">
        <f t="shared" si="10"/>
        <v>147668381.5</v>
      </c>
    </row>
    <row r="104" spans="1:17" ht="112.5" x14ac:dyDescent="0.25">
      <c r="A104" s="5" t="s">
        <v>144</v>
      </c>
      <c r="B104" s="3" t="s">
        <v>27</v>
      </c>
      <c r="C104" s="3" t="s">
        <v>28</v>
      </c>
      <c r="D104" s="3" t="s">
        <v>19</v>
      </c>
      <c r="E104" s="4" t="s">
        <v>145</v>
      </c>
      <c r="F104" s="6">
        <v>189999766096</v>
      </c>
      <c r="G104" s="6">
        <v>0</v>
      </c>
      <c r="H104" s="6">
        <v>0</v>
      </c>
      <c r="I104" s="6">
        <v>189999766096</v>
      </c>
      <c r="J104" s="6">
        <v>0</v>
      </c>
      <c r="K104" s="6">
        <v>75616630531</v>
      </c>
      <c r="L104" s="6">
        <v>114383135565</v>
      </c>
      <c r="M104" s="6">
        <v>53138080708</v>
      </c>
      <c r="N104" s="6">
        <v>11589027942</v>
      </c>
      <c r="O104" s="6">
        <v>11589027942</v>
      </c>
      <c r="P104" s="6">
        <f t="shared" si="9"/>
        <v>41549052766</v>
      </c>
      <c r="Q104" s="6">
        <f t="shared" si="10"/>
        <v>0</v>
      </c>
    </row>
    <row r="105" spans="1:17" ht="56.25" x14ac:dyDescent="0.25">
      <c r="A105" s="5" t="s">
        <v>146</v>
      </c>
      <c r="B105" s="3" t="s">
        <v>17</v>
      </c>
      <c r="C105" s="3" t="s">
        <v>42</v>
      </c>
      <c r="D105" s="3" t="s">
        <v>19</v>
      </c>
      <c r="E105" s="4" t="s">
        <v>147</v>
      </c>
      <c r="F105" s="6">
        <v>45000000000</v>
      </c>
      <c r="G105" s="6">
        <v>0</v>
      </c>
      <c r="H105" s="6">
        <v>0</v>
      </c>
      <c r="I105" s="6">
        <v>45000000000</v>
      </c>
      <c r="J105" s="6">
        <v>0</v>
      </c>
      <c r="K105" s="6">
        <v>45000000000</v>
      </c>
      <c r="L105" s="6">
        <v>0</v>
      </c>
      <c r="M105" s="6">
        <v>45000000000</v>
      </c>
      <c r="N105" s="6">
        <v>15000000000</v>
      </c>
      <c r="O105" s="6">
        <v>15000000000</v>
      </c>
      <c r="P105" s="6">
        <f t="shared" si="9"/>
        <v>30000000000</v>
      </c>
      <c r="Q105" s="6">
        <f t="shared" si="10"/>
        <v>0</v>
      </c>
    </row>
    <row r="106" spans="1:17" ht="56.25" x14ac:dyDescent="0.25">
      <c r="A106" s="5" t="s">
        <v>146</v>
      </c>
      <c r="B106" s="3" t="s">
        <v>27</v>
      </c>
      <c r="C106" s="3" t="s">
        <v>28</v>
      </c>
      <c r="D106" s="3" t="s">
        <v>19</v>
      </c>
      <c r="E106" s="4" t="s">
        <v>147</v>
      </c>
      <c r="F106" s="6">
        <v>15000000000</v>
      </c>
      <c r="G106" s="6">
        <v>0</v>
      </c>
      <c r="H106" s="6">
        <v>0</v>
      </c>
      <c r="I106" s="6">
        <v>15000000000</v>
      </c>
      <c r="J106" s="6">
        <v>0</v>
      </c>
      <c r="K106" s="6">
        <v>15000000000</v>
      </c>
      <c r="L106" s="6">
        <v>0</v>
      </c>
      <c r="M106" s="6">
        <v>0</v>
      </c>
      <c r="N106" s="6">
        <v>0</v>
      </c>
      <c r="O106" s="6">
        <v>0</v>
      </c>
      <c r="P106" s="6">
        <f t="shared" si="9"/>
        <v>0</v>
      </c>
      <c r="Q106" s="6">
        <f t="shared" si="10"/>
        <v>0</v>
      </c>
    </row>
    <row r="107" spans="1:17" ht="56.25" x14ac:dyDescent="0.25">
      <c r="A107" s="5" t="s">
        <v>148</v>
      </c>
      <c r="B107" s="3" t="s">
        <v>27</v>
      </c>
      <c r="C107" s="3" t="s">
        <v>28</v>
      </c>
      <c r="D107" s="3" t="s">
        <v>19</v>
      </c>
      <c r="E107" s="4" t="s">
        <v>149</v>
      </c>
      <c r="F107" s="6">
        <v>3000000000</v>
      </c>
      <c r="G107" s="6">
        <v>0</v>
      </c>
      <c r="H107" s="6">
        <v>0</v>
      </c>
      <c r="I107" s="6">
        <v>3000000000</v>
      </c>
      <c r="J107" s="6">
        <v>0</v>
      </c>
      <c r="K107" s="6">
        <v>0</v>
      </c>
      <c r="L107" s="6">
        <v>3000000000</v>
      </c>
      <c r="M107" s="6">
        <v>0</v>
      </c>
      <c r="N107" s="6">
        <v>0</v>
      </c>
      <c r="O107" s="6">
        <v>0</v>
      </c>
      <c r="P107" s="6">
        <f t="shared" si="9"/>
        <v>0</v>
      </c>
      <c r="Q107" s="6">
        <f t="shared" si="10"/>
        <v>0</v>
      </c>
    </row>
    <row r="108" spans="1:17" ht="56.25" x14ac:dyDescent="0.25">
      <c r="A108" s="5" t="s">
        <v>150</v>
      </c>
      <c r="B108" s="3" t="s">
        <v>27</v>
      </c>
      <c r="C108" s="3" t="s">
        <v>28</v>
      </c>
      <c r="D108" s="3" t="s">
        <v>19</v>
      </c>
      <c r="E108" s="4" t="s">
        <v>151</v>
      </c>
      <c r="F108" s="6">
        <v>500000000</v>
      </c>
      <c r="G108" s="6">
        <v>0</v>
      </c>
      <c r="H108" s="6">
        <v>0</v>
      </c>
      <c r="I108" s="6">
        <v>500000000</v>
      </c>
      <c r="J108" s="6">
        <v>0</v>
      </c>
      <c r="K108" s="6">
        <v>0</v>
      </c>
      <c r="L108" s="6">
        <v>500000000</v>
      </c>
      <c r="M108" s="6">
        <v>0</v>
      </c>
      <c r="N108" s="6">
        <v>0</v>
      </c>
      <c r="O108" s="6">
        <v>0</v>
      </c>
      <c r="P108" s="6">
        <f t="shared" si="9"/>
        <v>0</v>
      </c>
      <c r="Q108" s="6">
        <f t="shared" si="10"/>
        <v>0</v>
      </c>
    </row>
    <row r="109" spans="1:17" ht="78.75" x14ac:dyDescent="0.25">
      <c r="A109" s="5" t="s">
        <v>152</v>
      </c>
      <c r="B109" s="3" t="s">
        <v>17</v>
      </c>
      <c r="C109" s="3" t="s">
        <v>42</v>
      </c>
      <c r="D109" s="3" t="s">
        <v>19</v>
      </c>
      <c r="E109" s="4" t="s">
        <v>153</v>
      </c>
      <c r="F109" s="6">
        <v>50000000000</v>
      </c>
      <c r="G109" s="6">
        <v>0</v>
      </c>
      <c r="H109" s="6">
        <v>0</v>
      </c>
      <c r="I109" s="6">
        <v>50000000000</v>
      </c>
      <c r="J109" s="6">
        <v>0</v>
      </c>
      <c r="K109" s="6">
        <v>50000000000</v>
      </c>
      <c r="L109" s="6">
        <v>0</v>
      </c>
      <c r="M109" s="6">
        <v>50000000000</v>
      </c>
      <c r="N109" s="6">
        <v>11599991861.030001</v>
      </c>
      <c r="O109" s="6">
        <v>11599991861.030001</v>
      </c>
      <c r="P109" s="6">
        <f t="shared" si="9"/>
        <v>38400008138.970001</v>
      </c>
      <c r="Q109" s="6">
        <f t="shared" si="10"/>
        <v>0</v>
      </c>
    </row>
    <row r="110" spans="1:17" ht="78.75" x14ac:dyDescent="0.25">
      <c r="A110" s="5" t="s">
        <v>152</v>
      </c>
      <c r="B110" s="3" t="s">
        <v>27</v>
      </c>
      <c r="C110" s="3" t="s">
        <v>28</v>
      </c>
      <c r="D110" s="3" t="s">
        <v>19</v>
      </c>
      <c r="E110" s="4" t="s">
        <v>153</v>
      </c>
      <c r="F110" s="6">
        <v>10000000000</v>
      </c>
      <c r="G110" s="6">
        <v>0</v>
      </c>
      <c r="H110" s="6">
        <v>0</v>
      </c>
      <c r="I110" s="6">
        <v>10000000000</v>
      </c>
      <c r="J110" s="6">
        <v>0</v>
      </c>
      <c r="K110" s="6">
        <v>9999999450</v>
      </c>
      <c r="L110" s="6">
        <v>550</v>
      </c>
      <c r="M110" s="6">
        <v>5088000000</v>
      </c>
      <c r="N110" s="6">
        <v>2377206648.5</v>
      </c>
      <c r="O110" s="6">
        <v>2377206648.5</v>
      </c>
      <c r="P110" s="6">
        <f t="shared" si="9"/>
        <v>2710793351.5</v>
      </c>
      <c r="Q110" s="6">
        <f t="shared" si="10"/>
        <v>0</v>
      </c>
    </row>
    <row r="111" spans="1:17" ht="45" x14ac:dyDescent="0.25">
      <c r="A111" s="5" t="s">
        <v>154</v>
      </c>
      <c r="B111" s="3" t="s">
        <v>17</v>
      </c>
      <c r="C111" s="3" t="s">
        <v>42</v>
      </c>
      <c r="D111" s="3" t="s">
        <v>19</v>
      </c>
      <c r="E111" s="4" t="s">
        <v>155</v>
      </c>
      <c r="F111" s="6">
        <v>20000000000</v>
      </c>
      <c r="G111" s="6">
        <v>0</v>
      </c>
      <c r="H111" s="6">
        <v>0</v>
      </c>
      <c r="I111" s="6">
        <v>20000000000</v>
      </c>
      <c r="J111" s="6">
        <v>0</v>
      </c>
      <c r="K111" s="6">
        <v>20000000000</v>
      </c>
      <c r="L111" s="6">
        <v>0</v>
      </c>
      <c r="M111" s="6">
        <v>19999004000</v>
      </c>
      <c r="N111" s="6">
        <v>3416711447.7600002</v>
      </c>
      <c r="O111" s="6">
        <v>3174792828.7600002</v>
      </c>
      <c r="P111" s="6">
        <f t="shared" si="9"/>
        <v>16582292552.24</v>
      </c>
      <c r="Q111" s="6">
        <f t="shared" si="10"/>
        <v>241918619</v>
      </c>
    </row>
    <row r="112" spans="1:17" ht="78.75" x14ac:dyDescent="0.25">
      <c r="A112" s="5" t="s">
        <v>156</v>
      </c>
      <c r="B112" s="3" t="s">
        <v>27</v>
      </c>
      <c r="C112" s="3" t="s">
        <v>28</v>
      </c>
      <c r="D112" s="3" t="s">
        <v>19</v>
      </c>
      <c r="E112" s="4" t="s">
        <v>157</v>
      </c>
      <c r="F112" s="6">
        <v>2000000000</v>
      </c>
      <c r="G112" s="6">
        <v>0</v>
      </c>
      <c r="H112" s="6">
        <v>0</v>
      </c>
      <c r="I112" s="6">
        <v>2000000000</v>
      </c>
      <c r="J112" s="6">
        <v>0</v>
      </c>
      <c r="K112" s="6">
        <v>1373459479</v>
      </c>
      <c r="L112" s="6">
        <v>626540521</v>
      </c>
      <c r="M112" s="6">
        <v>1373459479</v>
      </c>
      <c r="N112" s="6">
        <v>663968953.24000001</v>
      </c>
      <c r="O112" s="6">
        <v>663968953.24000001</v>
      </c>
      <c r="P112" s="6">
        <f t="shared" si="9"/>
        <v>709490525.75999999</v>
      </c>
      <c r="Q112" s="6">
        <f t="shared" si="10"/>
        <v>0</v>
      </c>
    </row>
    <row r="113" spans="1:17" ht="67.5" x14ac:dyDescent="0.25">
      <c r="A113" s="5" t="s">
        <v>158</v>
      </c>
      <c r="B113" s="3" t="s">
        <v>17</v>
      </c>
      <c r="C113" s="3" t="s">
        <v>42</v>
      </c>
      <c r="D113" s="3" t="s">
        <v>19</v>
      </c>
      <c r="E113" s="4" t="s">
        <v>159</v>
      </c>
      <c r="F113" s="6">
        <v>20000000000</v>
      </c>
      <c r="G113" s="6">
        <v>0</v>
      </c>
      <c r="H113" s="6">
        <v>0</v>
      </c>
      <c r="I113" s="6">
        <v>20000000000</v>
      </c>
      <c r="J113" s="6">
        <v>0</v>
      </c>
      <c r="K113" s="6">
        <v>20000000000</v>
      </c>
      <c r="L113" s="6">
        <v>0</v>
      </c>
      <c r="M113" s="6">
        <v>20000000000</v>
      </c>
      <c r="N113" s="6">
        <v>11056304412</v>
      </c>
      <c r="O113" s="6">
        <v>10969991122</v>
      </c>
      <c r="P113" s="6">
        <f t="shared" si="9"/>
        <v>8943695588</v>
      </c>
      <c r="Q113" s="6">
        <f t="shared" si="10"/>
        <v>86313290</v>
      </c>
    </row>
    <row r="114" spans="1:17" ht="67.5" x14ac:dyDescent="0.25">
      <c r="A114" s="5" t="s">
        <v>158</v>
      </c>
      <c r="B114" s="3" t="s">
        <v>27</v>
      </c>
      <c r="C114" s="3" t="s">
        <v>28</v>
      </c>
      <c r="D114" s="3" t="s">
        <v>19</v>
      </c>
      <c r="E114" s="4" t="s">
        <v>159</v>
      </c>
      <c r="F114" s="6">
        <v>500000000</v>
      </c>
      <c r="G114" s="6">
        <v>0</v>
      </c>
      <c r="H114" s="6">
        <v>0</v>
      </c>
      <c r="I114" s="6">
        <v>500000000</v>
      </c>
      <c r="J114" s="6">
        <v>0</v>
      </c>
      <c r="K114" s="6">
        <v>0</v>
      </c>
      <c r="L114" s="6">
        <v>500000000</v>
      </c>
      <c r="M114" s="6">
        <v>0</v>
      </c>
      <c r="N114" s="6">
        <v>0</v>
      </c>
      <c r="O114" s="6">
        <v>0</v>
      </c>
      <c r="P114" s="6">
        <f t="shared" si="9"/>
        <v>0</v>
      </c>
      <c r="Q114" s="6">
        <f t="shared" si="10"/>
        <v>0</v>
      </c>
    </row>
    <row r="115" spans="1:17" ht="56.25" x14ac:dyDescent="0.25">
      <c r="A115" s="5" t="s">
        <v>160</v>
      </c>
      <c r="B115" s="3" t="s">
        <v>27</v>
      </c>
      <c r="C115" s="3" t="s">
        <v>28</v>
      </c>
      <c r="D115" s="3" t="s">
        <v>19</v>
      </c>
      <c r="E115" s="4" t="s">
        <v>161</v>
      </c>
      <c r="F115" s="6">
        <v>500000000</v>
      </c>
      <c r="G115" s="6">
        <v>0</v>
      </c>
      <c r="H115" s="6">
        <v>0</v>
      </c>
      <c r="I115" s="6">
        <v>500000000</v>
      </c>
      <c r="J115" s="6">
        <v>0</v>
      </c>
      <c r="K115" s="6">
        <v>0</v>
      </c>
      <c r="L115" s="6">
        <v>500000000</v>
      </c>
      <c r="M115" s="6">
        <v>0</v>
      </c>
      <c r="N115" s="6">
        <v>0</v>
      </c>
      <c r="O115" s="6">
        <v>0</v>
      </c>
      <c r="P115" s="6">
        <f t="shared" si="9"/>
        <v>0</v>
      </c>
      <c r="Q115" s="6">
        <f t="shared" si="10"/>
        <v>0</v>
      </c>
    </row>
    <row r="116" spans="1:17" ht="90" x14ac:dyDescent="0.25">
      <c r="A116" s="5" t="s">
        <v>162</v>
      </c>
      <c r="B116" s="3" t="s">
        <v>17</v>
      </c>
      <c r="C116" s="3" t="s">
        <v>42</v>
      </c>
      <c r="D116" s="3" t="s">
        <v>19</v>
      </c>
      <c r="E116" s="4" t="s">
        <v>163</v>
      </c>
      <c r="F116" s="6">
        <v>12000000000</v>
      </c>
      <c r="G116" s="6">
        <v>0</v>
      </c>
      <c r="H116" s="6">
        <v>0</v>
      </c>
      <c r="I116" s="6">
        <v>12000000000</v>
      </c>
      <c r="J116" s="6">
        <v>0</v>
      </c>
      <c r="K116" s="6">
        <v>12000000000</v>
      </c>
      <c r="L116" s="6">
        <v>0</v>
      </c>
      <c r="M116" s="6">
        <v>12000000000</v>
      </c>
      <c r="N116" s="6">
        <v>5723065621.1599998</v>
      </c>
      <c r="O116" s="6">
        <v>5723065621.1599998</v>
      </c>
      <c r="P116" s="6">
        <f t="shared" si="9"/>
        <v>6276934378.8400002</v>
      </c>
      <c r="Q116" s="6">
        <f t="shared" si="10"/>
        <v>0</v>
      </c>
    </row>
    <row r="117" spans="1:17" ht="90" x14ac:dyDescent="0.25">
      <c r="A117" s="5" t="s">
        <v>162</v>
      </c>
      <c r="B117" s="3" t="s">
        <v>27</v>
      </c>
      <c r="C117" s="3" t="s">
        <v>28</v>
      </c>
      <c r="D117" s="3" t="s">
        <v>19</v>
      </c>
      <c r="E117" s="4" t="s">
        <v>163</v>
      </c>
      <c r="F117" s="6">
        <v>1000000000</v>
      </c>
      <c r="G117" s="6">
        <v>0</v>
      </c>
      <c r="H117" s="6">
        <v>0</v>
      </c>
      <c r="I117" s="6">
        <v>1000000000</v>
      </c>
      <c r="J117" s="6">
        <v>0</v>
      </c>
      <c r="K117" s="6">
        <v>0</v>
      </c>
      <c r="L117" s="6">
        <v>1000000000</v>
      </c>
      <c r="M117" s="6">
        <v>0</v>
      </c>
      <c r="N117" s="6">
        <v>0</v>
      </c>
      <c r="O117" s="6">
        <v>0</v>
      </c>
      <c r="P117" s="6">
        <f t="shared" si="9"/>
        <v>0</v>
      </c>
      <c r="Q117" s="6">
        <f t="shared" si="10"/>
        <v>0</v>
      </c>
    </row>
    <row r="118" spans="1:17" ht="45" x14ac:dyDescent="0.25">
      <c r="A118" s="5" t="s">
        <v>164</v>
      </c>
      <c r="B118" s="3" t="s">
        <v>27</v>
      </c>
      <c r="C118" s="3" t="s">
        <v>28</v>
      </c>
      <c r="D118" s="3" t="s">
        <v>19</v>
      </c>
      <c r="E118" s="4" t="s">
        <v>165</v>
      </c>
      <c r="F118" s="6">
        <v>500000000</v>
      </c>
      <c r="G118" s="6">
        <v>0</v>
      </c>
      <c r="H118" s="6">
        <v>0</v>
      </c>
      <c r="I118" s="6">
        <v>500000000</v>
      </c>
      <c r="J118" s="6">
        <v>0</v>
      </c>
      <c r="K118" s="6">
        <v>0</v>
      </c>
      <c r="L118" s="6">
        <v>500000000</v>
      </c>
      <c r="M118" s="6">
        <v>0</v>
      </c>
      <c r="N118" s="6">
        <v>0</v>
      </c>
      <c r="O118" s="6">
        <v>0</v>
      </c>
      <c r="P118" s="6">
        <f t="shared" si="9"/>
        <v>0</v>
      </c>
      <c r="Q118" s="6">
        <f t="shared" si="10"/>
        <v>0</v>
      </c>
    </row>
    <row r="119" spans="1:17" ht="67.5" x14ac:dyDescent="0.25">
      <c r="A119" s="5" t="s">
        <v>166</v>
      </c>
      <c r="B119" s="3" t="s">
        <v>17</v>
      </c>
      <c r="C119" s="3" t="s">
        <v>42</v>
      </c>
      <c r="D119" s="3" t="s">
        <v>19</v>
      </c>
      <c r="E119" s="4" t="s">
        <v>167</v>
      </c>
      <c r="F119" s="6">
        <v>90000000000</v>
      </c>
      <c r="G119" s="6">
        <v>0</v>
      </c>
      <c r="H119" s="6">
        <v>0</v>
      </c>
      <c r="I119" s="6">
        <v>90000000000</v>
      </c>
      <c r="J119" s="6">
        <v>0</v>
      </c>
      <c r="K119" s="6">
        <v>90000000000</v>
      </c>
      <c r="L119" s="6">
        <v>0</v>
      </c>
      <c r="M119" s="6">
        <v>89920000000</v>
      </c>
      <c r="N119" s="6">
        <v>22617219483.990002</v>
      </c>
      <c r="O119" s="6">
        <v>22617219483.990002</v>
      </c>
      <c r="P119" s="6">
        <f t="shared" si="9"/>
        <v>67302780516.009995</v>
      </c>
      <c r="Q119" s="6">
        <f t="shared" si="10"/>
        <v>0</v>
      </c>
    </row>
    <row r="120" spans="1:17" ht="67.5" x14ac:dyDescent="0.25">
      <c r="A120" s="5" t="s">
        <v>166</v>
      </c>
      <c r="B120" s="3" t="s">
        <v>27</v>
      </c>
      <c r="C120" s="3" t="s">
        <v>28</v>
      </c>
      <c r="D120" s="3" t="s">
        <v>19</v>
      </c>
      <c r="E120" s="4" t="s">
        <v>167</v>
      </c>
      <c r="F120" s="6">
        <v>5000000000</v>
      </c>
      <c r="G120" s="6">
        <v>0</v>
      </c>
      <c r="H120" s="6">
        <v>0</v>
      </c>
      <c r="I120" s="6">
        <v>5000000000</v>
      </c>
      <c r="J120" s="6">
        <v>0</v>
      </c>
      <c r="K120" s="6">
        <v>5000000000</v>
      </c>
      <c r="L120" s="6">
        <v>0</v>
      </c>
      <c r="M120" s="6">
        <v>0</v>
      </c>
      <c r="N120" s="6">
        <v>0</v>
      </c>
      <c r="O120" s="6">
        <v>0</v>
      </c>
      <c r="P120" s="6">
        <f t="shared" si="9"/>
        <v>0</v>
      </c>
      <c r="Q120" s="6">
        <f t="shared" si="10"/>
        <v>0</v>
      </c>
    </row>
    <row r="121" spans="1:17" ht="45" x14ac:dyDescent="0.25">
      <c r="A121" s="5" t="s">
        <v>168</v>
      </c>
      <c r="B121" s="3" t="s">
        <v>17</v>
      </c>
      <c r="C121" s="3" t="s">
        <v>42</v>
      </c>
      <c r="D121" s="3" t="s">
        <v>19</v>
      </c>
      <c r="E121" s="4" t="s">
        <v>169</v>
      </c>
      <c r="F121" s="6">
        <v>1000000000</v>
      </c>
      <c r="G121" s="6">
        <v>0</v>
      </c>
      <c r="H121" s="6">
        <v>0</v>
      </c>
      <c r="I121" s="6">
        <v>1000000000</v>
      </c>
      <c r="J121" s="6">
        <v>0</v>
      </c>
      <c r="K121" s="6">
        <v>1000000000</v>
      </c>
      <c r="L121" s="6">
        <v>0</v>
      </c>
      <c r="M121" s="6">
        <v>1000000000</v>
      </c>
      <c r="N121" s="6">
        <v>0</v>
      </c>
      <c r="O121" s="6">
        <v>0</v>
      </c>
      <c r="P121" s="6">
        <f t="shared" si="9"/>
        <v>1000000000</v>
      </c>
      <c r="Q121" s="6">
        <f t="shared" si="10"/>
        <v>0</v>
      </c>
    </row>
    <row r="122" spans="1:17" ht="112.5" x14ac:dyDescent="0.25">
      <c r="A122" s="5" t="s">
        <v>170</v>
      </c>
      <c r="B122" s="3" t="s">
        <v>17</v>
      </c>
      <c r="C122" s="3" t="s">
        <v>42</v>
      </c>
      <c r="D122" s="3" t="s">
        <v>19</v>
      </c>
      <c r="E122" s="4" t="s">
        <v>171</v>
      </c>
      <c r="F122" s="6">
        <v>41800000000</v>
      </c>
      <c r="G122" s="6">
        <v>0</v>
      </c>
      <c r="H122" s="6">
        <v>0</v>
      </c>
      <c r="I122" s="6">
        <v>41800000000</v>
      </c>
      <c r="J122" s="6">
        <v>0</v>
      </c>
      <c r="K122" s="6">
        <v>40929550049</v>
      </c>
      <c r="L122" s="6">
        <v>870449951</v>
      </c>
      <c r="M122" s="6">
        <v>36300000000</v>
      </c>
      <c r="N122" s="6">
        <v>8698398816.6299992</v>
      </c>
      <c r="O122" s="6">
        <v>8698398816.6299992</v>
      </c>
      <c r="P122" s="6">
        <f t="shared" si="9"/>
        <v>27601601183.370003</v>
      </c>
      <c r="Q122" s="6">
        <f t="shared" si="10"/>
        <v>0</v>
      </c>
    </row>
    <row r="123" spans="1:17" ht="112.5" x14ac:dyDescent="0.25">
      <c r="A123" s="5" t="s">
        <v>170</v>
      </c>
      <c r="B123" s="3" t="s">
        <v>27</v>
      </c>
      <c r="C123" s="3" t="s">
        <v>28</v>
      </c>
      <c r="D123" s="3" t="s">
        <v>19</v>
      </c>
      <c r="E123" s="4" t="s">
        <v>171</v>
      </c>
      <c r="F123" s="6">
        <v>5000000000</v>
      </c>
      <c r="G123" s="6">
        <v>0</v>
      </c>
      <c r="H123" s="6">
        <v>0</v>
      </c>
      <c r="I123" s="6">
        <v>5000000000</v>
      </c>
      <c r="J123" s="6">
        <v>0</v>
      </c>
      <c r="K123" s="6">
        <v>4979253693</v>
      </c>
      <c r="L123" s="6">
        <v>20746307</v>
      </c>
      <c r="M123" s="6">
        <v>0</v>
      </c>
      <c r="N123" s="6">
        <v>0</v>
      </c>
      <c r="O123" s="6">
        <v>0</v>
      </c>
      <c r="P123" s="6">
        <f t="shared" si="9"/>
        <v>0</v>
      </c>
      <c r="Q123" s="6">
        <f t="shared" si="10"/>
        <v>0</v>
      </c>
    </row>
    <row r="124" spans="1:17" ht="56.25" x14ac:dyDescent="0.25">
      <c r="A124" s="5" t="s">
        <v>172</v>
      </c>
      <c r="B124" s="3" t="s">
        <v>27</v>
      </c>
      <c r="C124" s="3" t="s">
        <v>28</v>
      </c>
      <c r="D124" s="3" t="s">
        <v>19</v>
      </c>
      <c r="E124" s="4" t="s">
        <v>173</v>
      </c>
      <c r="F124" s="6">
        <v>1000000000</v>
      </c>
      <c r="G124" s="6">
        <v>0</v>
      </c>
      <c r="H124" s="6">
        <v>0</v>
      </c>
      <c r="I124" s="6">
        <v>1000000000</v>
      </c>
      <c r="J124" s="6">
        <v>0</v>
      </c>
      <c r="K124" s="6">
        <v>76095627</v>
      </c>
      <c r="L124" s="6">
        <v>923904373</v>
      </c>
      <c r="M124" s="6">
        <v>76095626</v>
      </c>
      <c r="N124" s="6">
        <v>0</v>
      </c>
      <c r="O124" s="6">
        <v>0</v>
      </c>
      <c r="P124" s="6">
        <f t="shared" si="9"/>
        <v>76095626</v>
      </c>
      <c r="Q124" s="6">
        <f t="shared" si="10"/>
        <v>0</v>
      </c>
    </row>
    <row r="125" spans="1:17" ht="56.25" x14ac:dyDescent="0.25">
      <c r="A125" s="5" t="s">
        <v>174</v>
      </c>
      <c r="B125" s="3" t="s">
        <v>17</v>
      </c>
      <c r="C125" s="3" t="s">
        <v>42</v>
      </c>
      <c r="D125" s="3" t="s">
        <v>19</v>
      </c>
      <c r="E125" s="4" t="s">
        <v>175</v>
      </c>
      <c r="F125" s="6">
        <v>4800000000</v>
      </c>
      <c r="G125" s="6">
        <v>0</v>
      </c>
      <c r="H125" s="6">
        <v>0</v>
      </c>
      <c r="I125" s="6">
        <v>4800000000</v>
      </c>
      <c r="J125" s="6">
        <v>0</v>
      </c>
      <c r="K125" s="6">
        <v>4800000000</v>
      </c>
      <c r="L125" s="6">
        <v>0</v>
      </c>
      <c r="M125" s="6">
        <v>4800000000</v>
      </c>
      <c r="N125" s="6">
        <v>4300000000</v>
      </c>
      <c r="O125" s="6">
        <v>4300000000</v>
      </c>
      <c r="P125" s="6">
        <f t="shared" si="9"/>
        <v>500000000</v>
      </c>
      <c r="Q125" s="6">
        <f t="shared" si="10"/>
        <v>0</v>
      </c>
    </row>
    <row r="126" spans="1:17" ht="56.25" x14ac:dyDescent="0.25">
      <c r="A126" s="5" t="s">
        <v>174</v>
      </c>
      <c r="B126" s="3" t="s">
        <v>27</v>
      </c>
      <c r="C126" s="3" t="s">
        <v>28</v>
      </c>
      <c r="D126" s="3" t="s">
        <v>19</v>
      </c>
      <c r="E126" s="4" t="s">
        <v>175</v>
      </c>
      <c r="F126" s="6">
        <v>1000000000</v>
      </c>
      <c r="G126" s="6">
        <v>0</v>
      </c>
      <c r="H126" s="6">
        <v>0</v>
      </c>
      <c r="I126" s="6">
        <v>1000000000</v>
      </c>
      <c r="J126" s="6">
        <v>0</v>
      </c>
      <c r="K126" s="6">
        <v>0</v>
      </c>
      <c r="L126" s="6">
        <v>1000000000</v>
      </c>
      <c r="M126" s="6">
        <v>0</v>
      </c>
      <c r="N126" s="6">
        <v>0</v>
      </c>
      <c r="O126" s="6">
        <v>0</v>
      </c>
      <c r="P126" s="6">
        <f t="shared" si="9"/>
        <v>0</v>
      </c>
      <c r="Q126" s="6">
        <f t="shared" si="10"/>
        <v>0</v>
      </c>
    </row>
    <row r="127" spans="1:17" ht="67.5" x14ac:dyDescent="0.25">
      <c r="A127" s="5" t="s">
        <v>176</v>
      </c>
      <c r="B127" s="3" t="s">
        <v>17</v>
      </c>
      <c r="C127" s="3" t="s">
        <v>42</v>
      </c>
      <c r="D127" s="3" t="s">
        <v>19</v>
      </c>
      <c r="E127" s="4" t="s">
        <v>177</v>
      </c>
      <c r="F127" s="6">
        <v>5000000000</v>
      </c>
      <c r="G127" s="6">
        <v>0</v>
      </c>
      <c r="H127" s="6">
        <v>0</v>
      </c>
      <c r="I127" s="6">
        <v>5000000000</v>
      </c>
      <c r="J127" s="6">
        <v>0</v>
      </c>
      <c r="K127" s="6">
        <v>5000000000</v>
      </c>
      <c r="L127" s="6">
        <v>0</v>
      </c>
      <c r="M127" s="6">
        <v>5000000000</v>
      </c>
      <c r="N127" s="6">
        <v>0</v>
      </c>
      <c r="O127" s="6">
        <v>0</v>
      </c>
      <c r="P127" s="6">
        <f t="shared" si="9"/>
        <v>5000000000</v>
      </c>
      <c r="Q127" s="6">
        <f t="shared" si="10"/>
        <v>0</v>
      </c>
    </row>
    <row r="128" spans="1:17" ht="67.5" x14ac:dyDescent="0.25">
      <c r="A128" s="5" t="s">
        <v>176</v>
      </c>
      <c r="B128" s="3" t="s">
        <v>27</v>
      </c>
      <c r="C128" s="3" t="s">
        <v>28</v>
      </c>
      <c r="D128" s="3" t="s">
        <v>19</v>
      </c>
      <c r="E128" s="4" t="s">
        <v>177</v>
      </c>
      <c r="F128" s="6">
        <v>500000000</v>
      </c>
      <c r="G128" s="6">
        <v>0</v>
      </c>
      <c r="H128" s="6">
        <v>0</v>
      </c>
      <c r="I128" s="6">
        <v>500000000</v>
      </c>
      <c r="J128" s="6">
        <v>0</v>
      </c>
      <c r="K128" s="6">
        <v>0</v>
      </c>
      <c r="L128" s="6">
        <v>500000000</v>
      </c>
      <c r="M128" s="6">
        <v>0</v>
      </c>
      <c r="N128" s="6">
        <v>0</v>
      </c>
      <c r="O128" s="6">
        <v>0</v>
      </c>
      <c r="P128" s="6">
        <f t="shared" si="9"/>
        <v>0</v>
      </c>
      <c r="Q128" s="6">
        <f t="shared" si="10"/>
        <v>0</v>
      </c>
    </row>
    <row r="129" spans="1:17" ht="56.25" x14ac:dyDescent="0.25">
      <c r="A129" s="5" t="s">
        <v>178</v>
      </c>
      <c r="B129" s="3" t="s">
        <v>27</v>
      </c>
      <c r="C129" s="3" t="s">
        <v>28</v>
      </c>
      <c r="D129" s="3" t="s">
        <v>19</v>
      </c>
      <c r="E129" s="4" t="s">
        <v>179</v>
      </c>
      <c r="F129" s="6">
        <v>500000000</v>
      </c>
      <c r="G129" s="6">
        <v>0</v>
      </c>
      <c r="H129" s="6">
        <v>0</v>
      </c>
      <c r="I129" s="6">
        <v>500000000</v>
      </c>
      <c r="J129" s="6">
        <v>0</v>
      </c>
      <c r="K129" s="6">
        <v>0</v>
      </c>
      <c r="L129" s="6">
        <v>500000000</v>
      </c>
      <c r="M129" s="6">
        <v>0</v>
      </c>
      <c r="N129" s="6">
        <v>0</v>
      </c>
      <c r="O129" s="6">
        <v>0</v>
      </c>
      <c r="P129" s="6">
        <f t="shared" si="9"/>
        <v>0</v>
      </c>
      <c r="Q129" s="6">
        <f t="shared" si="10"/>
        <v>0</v>
      </c>
    </row>
    <row r="130" spans="1:17" ht="67.5" x14ac:dyDescent="0.25">
      <c r="A130" s="5" t="s">
        <v>180</v>
      </c>
      <c r="B130" s="3" t="s">
        <v>17</v>
      </c>
      <c r="C130" s="3" t="s">
        <v>42</v>
      </c>
      <c r="D130" s="3" t="s">
        <v>19</v>
      </c>
      <c r="E130" s="4" t="s">
        <v>181</v>
      </c>
      <c r="F130" s="6">
        <v>9000000000</v>
      </c>
      <c r="G130" s="6">
        <v>0</v>
      </c>
      <c r="H130" s="6">
        <v>0</v>
      </c>
      <c r="I130" s="6">
        <v>9000000000</v>
      </c>
      <c r="J130" s="6">
        <v>0</v>
      </c>
      <c r="K130" s="6">
        <v>9000000000</v>
      </c>
      <c r="L130" s="6">
        <v>0</v>
      </c>
      <c r="M130" s="6">
        <v>9000000000</v>
      </c>
      <c r="N130" s="6">
        <v>7500000000</v>
      </c>
      <c r="O130" s="6">
        <v>7500000000</v>
      </c>
      <c r="P130" s="6">
        <f t="shared" si="9"/>
        <v>1500000000</v>
      </c>
      <c r="Q130" s="6">
        <f t="shared" si="10"/>
        <v>0</v>
      </c>
    </row>
    <row r="131" spans="1:17" ht="67.5" x14ac:dyDescent="0.25">
      <c r="A131" s="5" t="s">
        <v>182</v>
      </c>
      <c r="B131" s="3" t="s">
        <v>27</v>
      </c>
      <c r="C131" s="3" t="s">
        <v>28</v>
      </c>
      <c r="D131" s="3" t="s">
        <v>19</v>
      </c>
      <c r="E131" s="4" t="s">
        <v>183</v>
      </c>
      <c r="F131" s="6">
        <v>53999826686</v>
      </c>
      <c r="G131" s="6">
        <v>0</v>
      </c>
      <c r="H131" s="6">
        <v>0</v>
      </c>
      <c r="I131" s="6">
        <v>53999826686</v>
      </c>
      <c r="J131" s="6">
        <v>0</v>
      </c>
      <c r="K131" s="6">
        <v>53960142109</v>
      </c>
      <c r="L131" s="6">
        <v>39684577</v>
      </c>
      <c r="M131" s="6">
        <v>49460142109</v>
      </c>
      <c r="N131" s="6">
        <v>6218387471.7200003</v>
      </c>
      <c r="O131" s="6">
        <v>4842450247.1499996</v>
      </c>
      <c r="P131" s="6">
        <f t="shared" si="9"/>
        <v>43241754637.279999</v>
      </c>
      <c r="Q131" s="6">
        <f t="shared" si="10"/>
        <v>1375937224.5700006</v>
      </c>
    </row>
    <row r="132" spans="1:17" ht="45" x14ac:dyDescent="0.25">
      <c r="A132" s="5" t="s">
        <v>184</v>
      </c>
      <c r="B132" s="3" t="s">
        <v>17</v>
      </c>
      <c r="C132" s="3" t="s">
        <v>42</v>
      </c>
      <c r="D132" s="3" t="s">
        <v>19</v>
      </c>
      <c r="E132" s="4" t="s">
        <v>185</v>
      </c>
      <c r="F132" s="6">
        <v>10000000000</v>
      </c>
      <c r="G132" s="6">
        <v>0</v>
      </c>
      <c r="H132" s="6">
        <v>0</v>
      </c>
      <c r="I132" s="6">
        <v>10000000000</v>
      </c>
      <c r="J132" s="6">
        <v>0</v>
      </c>
      <c r="K132" s="6">
        <v>9506187813.9400005</v>
      </c>
      <c r="L132" s="6">
        <v>493812186.06</v>
      </c>
      <c r="M132" s="6">
        <v>6806187813.9399996</v>
      </c>
      <c r="N132" s="6">
        <v>3208697592.4200001</v>
      </c>
      <c r="O132" s="6">
        <v>3208697592.4200001</v>
      </c>
      <c r="P132" s="6">
        <f t="shared" si="9"/>
        <v>3597490221.5199995</v>
      </c>
      <c r="Q132" s="6">
        <f t="shared" si="10"/>
        <v>0</v>
      </c>
    </row>
    <row r="133" spans="1:17" ht="45" x14ac:dyDescent="0.25">
      <c r="A133" s="5" t="s">
        <v>184</v>
      </c>
      <c r="B133" s="3" t="s">
        <v>17</v>
      </c>
      <c r="C133" s="3" t="s">
        <v>56</v>
      </c>
      <c r="D133" s="3" t="s">
        <v>19</v>
      </c>
      <c r="E133" s="4" t="s">
        <v>185</v>
      </c>
      <c r="F133" s="6">
        <v>0</v>
      </c>
      <c r="G133" s="6">
        <v>66706000000</v>
      </c>
      <c r="H133" s="6">
        <v>0</v>
      </c>
      <c r="I133" s="6">
        <v>66706000000</v>
      </c>
      <c r="J133" s="6">
        <v>0</v>
      </c>
      <c r="K133" s="6">
        <v>65186954309</v>
      </c>
      <c r="L133" s="6">
        <v>1519045691</v>
      </c>
      <c r="M133" s="6">
        <v>0</v>
      </c>
      <c r="N133" s="6">
        <v>0</v>
      </c>
      <c r="O133" s="6">
        <v>0</v>
      </c>
      <c r="P133" s="6">
        <f t="shared" si="9"/>
        <v>0</v>
      </c>
      <c r="Q133" s="6">
        <f t="shared" si="10"/>
        <v>0</v>
      </c>
    </row>
    <row r="134" spans="1:17" ht="56.25" x14ac:dyDescent="0.25">
      <c r="A134" s="5" t="s">
        <v>186</v>
      </c>
      <c r="B134" s="3" t="s">
        <v>27</v>
      </c>
      <c r="C134" s="3" t="s">
        <v>28</v>
      </c>
      <c r="D134" s="3" t="s">
        <v>19</v>
      </c>
      <c r="E134" s="4" t="s">
        <v>187</v>
      </c>
      <c r="F134" s="6">
        <v>10000000000</v>
      </c>
      <c r="G134" s="6">
        <v>0</v>
      </c>
      <c r="H134" s="6">
        <v>0</v>
      </c>
      <c r="I134" s="6">
        <v>10000000000</v>
      </c>
      <c r="J134" s="6">
        <v>0</v>
      </c>
      <c r="K134" s="6">
        <v>0</v>
      </c>
      <c r="L134" s="6">
        <v>10000000000</v>
      </c>
      <c r="M134" s="6">
        <v>0</v>
      </c>
      <c r="N134" s="6">
        <v>0</v>
      </c>
      <c r="O134" s="6">
        <v>0</v>
      </c>
      <c r="P134" s="6">
        <f t="shared" si="9"/>
        <v>0</v>
      </c>
      <c r="Q134" s="6">
        <f t="shared" si="10"/>
        <v>0</v>
      </c>
    </row>
    <row r="135" spans="1:17" ht="56.25" x14ac:dyDescent="0.25">
      <c r="A135" s="5" t="s">
        <v>188</v>
      </c>
      <c r="B135" s="3" t="s">
        <v>27</v>
      </c>
      <c r="C135" s="3" t="s">
        <v>28</v>
      </c>
      <c r="D135" s="3" t="s">
        <v>19</v>
      </c>
      <c r="E135" s="4" t="s">
        <v>189</v>
      </c>
      <c r="F135" s="6">
        <v>2000000000</v>
      </c>
      <c r="G135" s="6">
        <v>0</v>
      </c>
      <c r="H135" s="6">
        <v>0</v>
      </c>
      <c r="I135" s="6">
        <v>2000000000</v>
      </c>
      <c r="J135" s="6">
        <v>0</v>
      </c>
      <c r="K135" s="6">
        <v>0</v>
      </c>
      <c r="L135" s="6">
        <v>2000000000</v>
      </c>
      <c r="M135" s="6">
        <v>0</v>
      </c>
      <c r="N135" s="6">
        <v>0</v>
      </c>
      <c r="O135" s="6">
        <v>0</v>
      </c>
      <c r="P135" s="6">
        <f t="shared" si="9"/>
        <v>0</v>
      </c>
      <c r="Q135" s="6">
        <f t="shared" si="10"/>
        <v>0</v>
      </c>
    </row>
    <row r="136" spans="1:17" ht="78.75" x14ac:dyDescent="0.25">
      <c r="A136" s="5" t="s">
        <v>190</v>
      </c>
      <c r="B136" s="3" t="s">
        <v>17</v>
      </c>
      <c r="C136" s="3" t="s">
        <v>42</v>
      </c>
      <c r="D136" s="3" t="s">
        <v>19</v>
      </c>
      <c r="E136" s="4" t="s">
        <v>191</v>
      </c>
      <c r="F136" s="6">
        <v>10000000000</v>
      </c>
      <c r="G136" s="6">
        <v>0</v>
      </c>
      <c r="H136" s="6">
        <v>0</v>
      </c>
      <c r="I136" s="6">
        <v>10000000000</v>
      </c>
      <c r="J136" s="6">
        <v>0</v>
      </c>
      <c r="K136" s="6">
        <v>10000000000</v>
      </c>
      <c r="L136" s="6">
        <v>0</v>
      </c>
      <c r="M136" s="6">
        <v>10000000000</v>
      </c>
      <c r="N136" s="6">
        <v>5000000000</v>
      </c>
      <c r="O136" s="6">
        <v>5000000000</v>
      </c>
      <c r="P136" s="6">
        <f t="shared" si="9"/>
        <v>5000000000</v>
      </c>
      <c r="Q136" s="6">
        <f t="shared" si="10"/>
        <v>0</v>
      </c>
    </row>
    <row r="137" spans="1:17" ht="45" x14ac:dyDescent="0.25">
      <c r="A137" s="5" t="s">
        <v>192</v>
      </c>
      <c r="B137" s="3" t="s">
        <v>17</v>
      </c>
      <c r="C137" s="3" t="s">
        <v>42</v>
      </c>
      <c r="D137" s="3" t="s">
        <v>19</v>
      </c>
      <c r="E137" s="4" t="s">
        <v>193</v>
      </c>
      <c r="F137" s="6">
        <v>10000000000</v>
      </c>
      <c r="G137" s="6">
        <v>0</v>
      </c>
      <c r="H137" s="6">
        <v>0</v>
      </c>
      <c r="I137" s="6">
        <v>10000000000</v>
      </c>
      <c r="J137" s="6">
        <v>0</v>
      </c>
      <c r="K137" s="6">
        <v>7690888618</v>
      </c>
      <c r="L137" s="6">
        <v>2309111382</v>
      </c>
      <c r="M137" s="6">
        <v>7084835682</v>
      </c>
      <c r="N137" s="6">
        <v>211005052.5</v>
      </c>
      <c r="O137" s="6">
        <v>211005052.5</v>
      </c>
      <c r="P137" s="6">
        <f t="shared" si="9"/>
        <v>6873830629.5</v>
      </c>
      <c r="Q137" s="6">
        <f t="shared" si="10"/>
        <v>0</v>
      </c>
    </row>
    <row r="138" spans="1:17" ht="67.5" x14ac:dyDescent="0.25">
      <c r="A138" s="5" t="s">
        <v>194</v>
      </c>
      <c r="B138" s="3" t="s">
        <v>17</v>
      </c>
      <c r="C138" s="3" t="s">
        <v>42</v>
      </c>
      <c r="D138" s="3" t="s">
        <v>19</v>
      </c>
      <c r="E138" s="4" t="s">
        <v>195</v>
      </c>
      <c r="F138" s="6">
        <v>986500000000</v>
      </c>
      <c r="G138" s="6">
        <v>0</v>
      </c>
      <c r="H138" s="6">
        <v>0</v>
      </c>
      <c r="I138" s="6">
        <v>986500000000</v>
      </c>
      <c r="J138" s="6">
        <v>0</v>
      </c>
      <c r="K138" s="6">
        <v>960728641772.17004</v>
      </c>
      <c r="L138" s="6">
        <v>25771358227.830002</v>
      </c>
      <c r="M138" s="6">
        <v>906918617049.28003</v>
      </c>
      <c r="N138" s="6">
        <v>770326115082.06995</v>
      </c>
      <c r="O138" s="6">
        <v>754377439845.06995</v>
      </c>
      <c r="P138" s="6">
        <f t="shared" si="9"/>
        <v>136592501967.21008</v>
      </c>
      <c r="Q138" s="6">
        <f t="shared" si="10"/>
        <v>15948675237</v>
      </c>
    </row>
    <row r="139" spans="1:17" ht="67.5" x14ac:dyDescent="0.25">
      <c r="A139" s="5" t="s">
        <v>194</v>
      </c>
      <c r="B139" s="3" t="s">
        <v>17</v>
      </c>
      <c r="C139" s="3" t="s">
        <v>56</v>
      </c>
      <c r="D139" s="3" t="s">
        <v>19</v>
      </c>
      <c r="E139" s="4" t="s">
        <v>195</v>
      </c>
      <c r="F139" s="6">
        <v>30000000000</v>
      </c>
      <c r="G139" s="6">
        <v>0</v>
      </c>
      <c r="H139" s="6">
        <v>0</v>
      </c>
      <c r="I139" s="6">
        <v>30000000000</v>
      </c>
      <c r="J139" s="6">
        <v>0</v>
      </c>
      <c r="K139" s="6">
        <v>19415015941</v>
      </c>
      <c r="L139" s="6">
        <v>10584984059</v>
      </c>
      <c r="M139" s="6">
        <v>6767015941</v>
      </c>
      <c r="N139" s="6">
        <v>6538015941</v>
      </c>
      <c r="O139" s="6">
        <v>6538015941</v>
      </c>
      <c r="P139" s="6">
        <f t="shared" si="9"/>
        <v>229000000</v>
      </c>
      <c r="Q139" s="6">
        <f t="shared" si="10"/>
        <v>0</v>
      </c>
    </row>
    <row r="140" spans="1:17" ht="67.5" x14ac:dyDescent="0.25">
      <c r="A140" s="5" t="s">
        <v>194</v>
      </c>
      <c r="B140" s="3" t="s">
        <v>27</v>
      </c>
      <c r="C140" s="3" t="s">
        <v>28</v>
      </c>
      <c r="D140" s="3" t="s">
        <v>19</v>
      </c>
      <c r="E140" s="4" t="s">
        <v>195</v>
      </c>
      <c r="F140" s="6">
        <v>70000000000</v>
      </c>
      <c r="G140" s="6">
        <v>0</v>
      </c>
      <c r="H140" s="6">
        <v>0</v>
      </c>
      <c r="I140" s="6">
        <v>70000000000</v>
      </c>
      <c r="J140" s="6">
        <v>0</v>
      </c>
      <c r="K140" s="6">
        <v>61181000000</v>
      </c>
      <c r="L140" s="6">
        <v>8819000000</v>
      </c>
      <c r="M140" s="6">
        <v>57000000000</v>
      </c>
      <c r="N140" s="6">
        <v>0</v>
      </c>
      <c r="O140" s="6">
        <v>0</v>
      </c>
      <c r="P140" s="6">
        <f t="shared" si="9"/>
        <v>57000000000</v>
      </c>
      <c r="Q140" s="6">
        <f t="shared" si="10"/>
        <v>0</v>
      </c>
    </row>
    <row r="141" spans="1:17" ht="67.5" x14ac:dyDescent="0.25">
      <c r="A141" s="5" t="s">
        <v>196</v>
      </c>
      <c r="B141" s="3" t="s">
        <v>17</v>
      </c>
      <c r="C141" s="3" t="s">
        <v>42</v>
      </c>
      <c r="D141" s="3" t="s">
        <v>19</v>
      </c>
      <c r="E141" s="4" t="s">
        <v>197</v>
      </c>
      <c r="F141" s="6">
        <v>396728000000</v>
      </c>
      <c r="G141" s="6">
        <v>0</v>
      </c>
      <c r="H141" s="6">
        <v>0</v>
      </c>
      <c r="I141" s="6">
        <v>396728000000</v>
      </c>
      <c r="J141" s="6">
        <v>0</v>
      </c>
      <c r="K141" s="6">
        <v>336549031900</v>
      </c>
      <c r="L141" s="6">
        <v>60178968100</v>
      </c>
      <c r="M141" s="6">
        <v>283737777194.65997</v>
      </c>
      <c r="N141" s="6">
        <v>140393516150.29999</v>
      </c>
      <c r="O141" s="6">
        <v>139990338939.47</v>
      </c>
      <c r="P141" s="6">
        <f t="shared" si="9"/>
        <v>143344261044.35999</v>
      </c>
      <c r="Q141" s="6">
        <f t="shared" si="10"/>
        <v>403177210.82998657</v>
      </c>
    </row>
    <row r="142" spans="1:17" ht="67.5" x14ac:dyDescent="0.25">
      <c r="A142" s="5" t="s">
        <v>196</v>
      </c>
      <c r="B142" s="3" t="s">
        <v>27</v>
      </c>
      <c r="C142" s="3" t="s">
        <v>28</v>
      </c>
      <c r="D142" s="3" t="s">
        <v>19</v>
      </c>
      <c r="E142" s="4" t="s">
        <v>197</v>
      </c>
      <c r="F142" s="6">
        <v>10000000000</v>
      </c>
      <c r="G142" s="6">
        <v>0</v>
      </c>
      <c r="H142" s="6">
        <v>0</v>
      </c>
      <c r="I142" s="6">
        <v>10000000000</v>
      </c>
      <c r="J142" s="6">
        <v>0</v>
      </c>
      <c r="K142" s="6">
        <v>10000000000</v>
      </c>
      <c r="L142" s="6">
        <v>0</v>
      </c>
      <c r="M142" s="6">
        <v>10000000000</v>
      </c>
      <c r="N142" s="6">
        <v>0</v>
      </c>
      <c r="O142" s="6">
        <v>0</v>
      </c>
      <c r="P142" s="6">
        <f t="shared" si="9"/>
        <v>10000000000</v>
      </c>
      <c r="Q142" s="6">
        <f t="shared" si="10"/>
        <v>0</v>
      </c>
    </row>
    <row r="143" spans="1:17" ht="56.25" x14ac:dyDescent="0.25">
      <c r="A143" s="5" t="s">
        <v>198</v>
      </c>
      <c r="B143" s="3" t="s">
        <v>17</v>
      </c>
      <c r="C143" s="3" t="s">
        <v>42</v>
      </c>
      <c r="D143" s="3" t="s">
        <v>19</v>
      </c>
      <c r="E143" s="4" t="s">
        <v>199</v>
      </c>
      <c r="F143" s="6">
        <v>60000000000</v>
      </c>
      <c r="G143" s="6">
        <v>0</v>
      </c>
      <c r="H143" s="6">
        <v>0</v>
      </c>
      <c r="I143" s="6">
        <v>60000000000</v>
      </c>
      <c r="J143" s="6">
        <v>0</v>
      </c>
      <c r="K143" s="6">
        <v>43239578565</v>
      </c>
      <c r="L143" s="6">
        <v>16760421435</v>
      </c>
      <c r="M143" s="6">
        <v>31438468757.970001</v>
      </c>
      <c r="N143" s="6">
        <v>14756826802.9</v>
      </c>
      <c r="O143" s="6">
        <v>14686826802.9</v>
      </c>
      <c r="P143" s="6">
        <f t="shared" si="9"/>
        <v>16681641955.070002</v>
      </c>
      <c r="Q143" s="6">
        <f t="shared" si="10"/>
        <v>70000000</v>
      </c>
    </row>
    <row r="144" spans="1:17" ht="56.25" x14ac:dyDescent="0.25">
      <c r="A144" s="5" t="s">
        <v>200</v>
      </c>
      <c r="B144" s="3" t="s">
        <v>27</v>
      </c>
      <c r="C144" s="3" t="s">
        <v>28</v>
      </c>
      <c r="D144" s="3" t="s">
        <v>19</v>
      </c>
      <c r="E144" s="4" t="s">
        <v>201</v>
      </c>
      <c r="F144" s="6">
        <v>40000000000</v>
      </c>
      <c r="G144" s="6">
        <v>0</v>
      </c>
      <c r="H144" s="6">
        <v>0</v>
      </c>
      <c r="I144" s="6">
        <v>40000000000</v>
      </c>
      <c r="J144" s="6">
        <v>0</v>
      </c>
      <c r="K144" s="6">
        <v>1551706918</v>
      </c>
      <c r="L144" s="6">
        <v>38448293082</v>
      </c>
      <c r="M144" s="6">
        <v>1493790923.78</v>
      </c>
      <c r="N144" s="6">
        <v>461615320.25999999</v>
      </c>
      <c r="O144" s="6">
        <v>461615320.25999999</v>
      </c>
      <c r="P144" s="6">
        <f t="shared" si="9"/>
        <v>1032175603.52</v>
      </c>
      <c r="Q144" s="6">
        <f t="shared" si="10"/>
        <v>0</v>
      </c>
    </row>
    <row r="145" spans="1:17" ht="67.5" x14ac:dyDescent="0.25">
      <c r="A145" s="5" t="s">
        <v>202</v>
      </c>
      <c r="B145" s="3" t="s">
        <v>27</v>
      </c>
      <c r="C145" s="3" t="s">
        <v>28</v>
      </c>
      <c r="D145" s="3" t="s">
        <v>19</v>
      </c>
      <c r="E145" s="4" t="s">
        <v>203</v>
      </c>
      <c r="F145" s="6">
        <v>2500000000</v>
      </c>
      <c r="G145" s="6">
        <v>0</v>
      </c>
      <c r="H145" s="6">
        <v>0</v>
      </c>
      <c r="I145" s="6">
        <v>2500000000</v>
      </c>
      <c r="J145" s="6">
        <v>0</v>
      </c>
      <c r="K145" s="6">
        <v>0</v>
      </c>
      <c r="L145" s="6">
        <v>2500000000</v>
      </c>
      <c r="M145" s="6">
        <v>0</v>
      </c>
      <c r="N145" s="6">
        <v>0</v>
      </c>
      <c r="O145" s="6">
        <v>0</v>
      </c>
      <c r="P145" s="6">
        <f t="shared" si="9"/>
        <v>0</v>
      </c>
      <c r="Q145" s="6">
        <f t="shared" si="10"/>
        <v>0</v>
      </c>
    </row>
    <row r="146" spans="1:17" ht="33.75" x14ac:dyDescent="0.25">
      <c r="A146" s="5" t="s">
        <v>204</v>
      </c>
      <c r="B146" s="3" t="s">
        <v>17</v>
      </c>
      <c r="C146" s="3" t="s">
        <v>42</v>
      </c>
      <c r="D146" s="3" t="s">
        <v>19</v>
      </c>
      <c r="E146" s="4" t="s">
        <v>205</v>
      </c>
      <c r="F146" s="6">
        <v>10000000000</v>
      </c>
      <c r="G146" s="6">
        <v>0</v>
      </c>
      <c r="H146" s="6">
        <v>0</v>
      </c>
      <c r="I146" s="6">
        <v>10000000000</v>
      </c>
      <c r="J146" s="6">
        <v>0</v>
      </c>
      <c r="K146" s="6">
        <v>2381600423</v>
      </c>
      <c r="L146" s="6">
        <v>7618399577</v>
      </c>
      <c r="M146" s="6">
        <v>2376174166.0700002</v>
      </c>
      <c r="N146" s="6">
        <v>559571446.45000005</v>
      </c>
      <c r="O146" s="6">
        <v>559571446.45000005</v>
      </c>
      <c r="P146" s="6">
        <f t="shared" si="9"/>
        <v>1816602719.6200001</v>
      </c>
      <c r="Q146" s="6">
        <f t="shared" si="10"/>
        <v>0</v>
      </c>
    </row>
    <row r="147" spans="1:17" ht="56.25" x14ac:dyDescent="0.25">
      <c r="A147" s="5" t="s">
        <v>206</v>
      </c>
      <c r="B147" s="3" t="s">
        <v>17</v>
      </c>
      <c r="C147" s="3" t="s">
        <v>42</v>
      </c>
      <c r="D147" s="3" t="s">
        <v>19</v>
      </c>
      <c r="E147" s="4" t="s">
        <v>207</v>
      </c>
      <c r="F147" s="6">
        <v>30300000000</v>
      </c>
      <c r="G147" s="6">
        <v>0</v>
      </c>
      <c r="H147" s="6">
        <v>0</v>
      </c>
      <c r="I147" s="6">
        <v>30300000000</v>
      </c>
      <c r="J147" s="6">
        <v>0</v>
      </c>
      <c r="K147" s="6">
        <v>6142368669</v>
      </c>
      <c r="L147" s="6">
        <v>24157631331</v>
      </c>
      <c r="M147" s="6">
        <v>5964107529.1400003</v>
      </c>
      <c r="N147" s="6">
        <v>1124881143.4000001</v>
      </c>
      <c r="O147" s="6">
        <v>1124881143.4000001</v>
      </c>
      <c r="P147" s="6">
        <f t="shared" ref="P147:P169" si="11">M147-N147</f>
        <v>4839226385.7399998</v>
      </c>
      <c r="Q147" s="6">
        <f t="shared" ref="Q147:Q169" si="12">N147-O147</f>
        <v>0</v>
      </c>
    </row>
    <row r="148" spans="1:17" ht="56.25" x14ac:dyDescent="0.25">
      <c r="A148" s="5" t="s">
        <v>206</v>
      </c>
      <c r="B148" s="3" t="s">
        <v>27</v>
      </c>
      <c r="C148" s="3" t="s">
        <v>28</v>
      </c>
      <c r="D148" s="3" t="s">
        <v>19</v>
      </c>
      <c r="E148" s="4" t="s">
        <v>207</v>
      </c>
      <c r="F148" s="6">
        <v>20000000000</v>
      </c>
      <c r="G148" s="6">
        <v>0</v>
      </c>
      <c r="H148" s="6">
        <v>0</v>
      </c>
      <c r="I148" s="6">
        <v>20000000000</v>
      </c>
      <c r="J148" s="6">
        <v>0</v>
      </c>
      <c r="K148" s="6">
        <v>0</v>
      </c>
      <c r="L148" s="6">
        <v>20000000000</v>
      </c>
      <c r="M148" s="6">
        <v>0</v>
      </c>
      <c r="N148" s="6">
        <v>0</v>
      </c>
      <c r="O148" s="6">
        <v>0</v>
      </c>
      <c r="P148" s="6">
        <f t="shared" si="11"/>
        <v>0</v>
      </c>
      <c r="Q148" s="6">
        <f t="shared" si="12"/>
        <v>0</v>
      </c>
    </row>
    <row r="149" spans="1:17" ht="33.75" x14ac:dyDescent="0.25">
      <c r="A149" s="5" t="s">
        <v>208</v>
      </c>
      <c r="B149" s="3" t="s">
        <v>17</v>
      </c>
      <c r="C149" s="3" t="s">
        <v>42</v>
      </c>
      <c r="D149" s="3" t="s">
        <v>19</v>
      </c>
      <c r="E149" s="4" t="s">
        <v>209</v>
      </c>
      <c r="F149" s="6">
        <v>200000000</v>
      </c>
      <c r="G149" s="6">
        <v>0</v>
      </c>
      <c r="H149" s="6">
        <v>0</v>
      </c>
      <c r="I149" s="6">
        <v>200000000</v>
      </c>
      <c r="J149" s="6">
        <v>0</v>
      </c>
      <c r="K149" s="6">
        <v>43059674</v>
      </c>
      <c r="L149" s="6">
        <v>156940326</v>
      </c>
      <c r="M149" s="6">
        <v>41654879</v>
      </c>
      <c r="N149" s="6">
        <v>23471360</v>
      </c>
      <c r="O149" s="6">
        <v>23471360</v>
      </c>
      <c r="P149" s="6">
        <f t="shared" si="11"/>
        <v>18183519</v>
      </c>
      <c r="Q149" s="6">
        <f t="shared" si="12"/>
        <v>0</v>
      </c>
    </row>
    <row r="150" spans="1:17" ht="33.75" x14ac:dyDescent="0.25">
      <c r="A150" s="5" t="s">
        <v>210</v>
      </c>
      <c r="B150" s="3" t="s">
        <v>27</v>
      </c>
      <c r="C150" s="3" t="s">
        <v>28</v>
      </c>
      <c r="D150" s="3" t="s">
        <v>19</v>
      </c>
      <c r="E150" s="4" t="s">
        <v>211</v>
      </c>
      <c r="F150" s="6">
        <v>70000000000</v>
      </c>
      <c r="G150" s="6">
        <v>0</v>
      </c>
      <c r="H150" s="6">
        <v>0</v>
      </c>
      <c r="I150" s="6">
        <v>70000000000</v>
      </c>
      <c r="J150" s="6">
        <v>0</v>
      </c>
      <c r="K150" s="6">
        <v>51394566894</v>
      </c>
      <c r="L150" s="6">
        <v>18605433106</v>
      </c>
      <c r="M150" s="6">
        <v>44147507763</v>
      </c>
      <c r="N150" s="6">
        <v>5146590994.8999996</v>
      </c>
      <c r="O150" s="6">
        <v>5146590994.8999996</v>
      </c>
      <c r="P150" s="6">
        <f t="shared" si="11"/>
        <v>39000916768.099998</v>
      </c>
      <c r="Q150" s="6">
        <f t="shared" si="12"/>
        <v>0</v>
      </c>
    </row>
    <row r="151" spans="1:17" ht="56.25" x14ac:dyDescent="0.25">
      <c r="A151" s="5" t="s">
        <v>212</v>
      </c>
      <c r="B151" s="3" t="s">
        <v>27</v>
      </c>
      <c r="C151" s="3" t="s">
        <v>28</v>
      </c>
      <c r="D151" s="3" t="s">
        <v>19</v>
      </c>
      <c r="E151" s="4" t="s">
        <v>213</v>
      </c>
      <c r="F151" s="6">
        <v>5000000000</v>
      </c>
      <c r="G151" s="6">
        <v>0</v>
      </c>
      <c r="H151" s="6">
        <v>0</v>
      </c>
      <c r="I151" s="6">
        <v>5000000000</v>
      </c>
      <c r="J151" s="6">
        <v>0</v>
      </c>
      <c r="K151" s="6">
        <v>0</v>
      </c>
      <c r="L151" s="6">
        <v>5000000000</v>
      </c>
      <c r="M151" s="6">
        <v>0</v>
      </c>
      <c r="N151" s="6">
        <v>0</v>
      </c>
      <c r="O151" s="6">
        <v>0</v>
      </c>
      <c r="P151" s="6">
        <f t="shared" si="11"/>
        <v>0</v>
      </c>
      <c r="Q151" s="6">
        <f t="shared" si="12"/>
        <v>0</v>
      </c>
    </row>
    <row r="152" spans="1:17" ht="45" x14ac:dyDescent="0.25">
      <c r="A152" s="5" t="s">
        <v>214</v>
      </c>
      <c r="B152" s="3" t="s">
        <v>27</v>
      </c>
      <c r="C152" s="3" t="s">
        <v>28</v>
      </c>
      <c r="D152" s="3" t="s">
        <v>19</v>
      </c>
      <c r="E152" s="4" t="s">
        <v>215</v>
      </c>
      <c r="F152" s="6">
        <v>8788688817</v>
      </c>
      <c r="G152" s="6">
        <v>0</v>
      </c>
      <c r="H152" s="6">
        <v>0</v>
      </c>
      <c r="I152" s="6">
        <v>8788688817</v>
      </c>
      <c r="J152" s="6">
        <v>0</v>
      </c>
      <c r="K152" s="6">
        <v>6223484328</v>
      </c>
      <c r="L152" s="6">
        <v>2565204489</v>
      </c>
      <c r="M152" s="6">
        <v>5025265423</v>
      </c>
      <c r="N152" s="6">
        <v>3742624891.5500002</v>
      </c>
      <c r="O152" s="6">
        <v>3601830951.1700001</v>
      </c>
      <c r="P152" s="6">
        <f t="shared" si="11"/>
        <v>1282640531.4499998</v>
      </c>
      <c r="Q152" s="6">
        <f t="shared" si="12"/>
        <v>140793940.38000011</v>
      </c>
    </row>
    <row r="153" spans="1:17" ht="45" x14ac:dyDescent="0.25">
      <c r="A153" s="5" t="s">
        <v>216</v>
      </c>
      <c r="B153" s="3" t="s">
        <v>27</v>
      </c>
      <c r="C153" s="3" t="s">
        <v>28</v>
      </c>
      <c r="D153" s="3" t="s">
        <v>19</v>
      </c>
      <c r="E153" s="4" t="s">
        <v>217</v>
      </c>
      <c r="F153" s="6">
        <v>1350000000</v>
      </c>
      <c r="G153" s="6">
        <v>0</v>
      </c>
      <c r="H153" s="6">
        <v>0</v>
      </c>
      <c r="I153" s="6">
        <v>1350000000</v>
      </c>
      <c r="J153" s="6">
        <v>0</v>
      </c>
      <c r="K153" s="6">
        <v>1350000000</v>
      </c>
      <c r="L153" s="6">
        <v>0</v>
      </c>
      <c r="M153" s="6">
        <v>0</v>
      </c>
      <c r="N153" s="6">
        <v>0</v>
      </c>
      <c r="O153" s="6">
        <v>0</v>
      </c>
      <c r="P153" s="6">
        <f t="shared" si="11"/>
        <v>0</v>
      </c>
      <c r="Q153" s="6">
        <f t="shared" si="12"/>
        <v>0</v>
      </c>
    </row>
    <row r="154" spans="1:17" ht="45" x14ac:dyDescent="0.25">
      <c r="A154" s="5" t="s">
        <v>218</v>
      </c>
      <c r="B154" s="3" t="s">
        <v>27</v>
      </c>
      <c r="C154" s="3" t="s">
        <v>28</v>
      </c>
      <c r="D154" s="3" t="s">
        <v>19</v>
      </c>
      <c r="E154" s="4" t="s">
        <v>219</v>
      </c>
      <c r="F154" s="6">
        <v>2000000000</v>
      </c>
      <c r="G154" s="6">
        <v>0</v>
      </c>
      <c r="H154" s="6">
        <v>0</v>
      </c>
      <c r="I154" s="6">
        <v>2000000000</v>
      </c>
      <c r="J154" s="6">
        <v>0</v>
      </c>
      <c r="K154" s="6">
        <v>1110470497</v>
      </c>
      <c r="L154" s="6">
        <v>889529503</v>
      </c>
      <c r="M154" s="6">
        <v>943470497</v>
      </c>
      <c r="N154" s="6">
        <v>440836879</v>
      </c>
      <c r="O154" s="6">
        <v>440836879</v>
      </c>
      <c r="P154" s="6">
        <f t="shared" si="11"/>
        <v>502633618</v>
      </c>
      <c r="Q154" s="6">
        <f t="shared" si="12"/>
        <v>0</v>
      </c>
    </row>
    <row r="155" spans="1:17" ht="56.25" x14ac:dyDescent="0.25">
      <c r="A155" s="5" t="s">
        <v>220</v>
      </c>
      <c r="B155" s="3" t="s">
        <v>27</v>
      </c>
      <c r="C155" s="3" t="s">
        <v>28</v>
      </c>
      <c r="D155" s="3" t="s">
        <v>19</v>
      </c>
      <c r="E155" s="4" t="s">
        <v>221</v>
      </c>
      <c r="F155" s="6">
        <v>3000000000</v>
      </c>
      <c r="G155" s="6">
        <v>0</v>
      </c>
      <c r="H155" s="6">
        <v>0</v>
      </c>
      <c r="I155" s="6">
        <v>3000000000</v>
      </c>
      <c r="J155" s="6">
        <v>0</v>
      </c>
      <c r="K155" s="6">
        <v>2699999537</v>
      </c>
      <c r="L155" s="6">
        <v>300000463</v>
      </c>
      <c r="M155" s="6">
        <v>2049849549</v>
      </c>
      <c r="N155" s="6">
        <v>0</v>
      </c>
      <c r="O155" s="6">
        <v>0</v>
      </c>
      <c r="P155" s="6">
        <f t="shared" si="11"/>
        <v>2049849549</v>
      </c>
      <c r="Q155" s="6">
        <f t="shared" si="12"/>
        <v>0</v>
      </c>
    </row>
    <row r="156" spans="1:17" ht="56.25" x14ac:dyDescent="0.25">
      <c r="A156" s="5" t="s">
        <v>222</v>
      </c>
      <c r="B156" s="3" t="s">
        <v>27</v>
      </c>
      <c r="C156" s="3" t="s">
        <v>28</v>
      </c>
      <c r="D156" s="3" t="s">
        <v>19</v>
      </c>
      <c r="E156" s="4" t="s">
        <v>223</v>
      </c>
      <c r="F156" s="6">
        <v>4000000000</v>
      </c>
      <c r="G156" s="6">
        <v>0</v>
      </c>
      <c r="H156" s="6">
        <v>0</v>
      </c>
      <c r="I156" s="6">
        <v>4000000000</v>
      </c>
      <c r="J156" s="6">
        <v>0</v>
      </c>
      <c r="K156" s="6">
        <v>1268810000</v>
      </c>
      <c r="L156" s="6">
        <v>2731190000</v>
      </c>
      <c r="M156" s="6">
        <v>1230812503</v>
      </c>
      <c r="N156" s="6">
        <v>746215871.5</v>
      </c>
      <c r="O156" s="6">
        <v>743584371.5</v>
      </c>
      <c r="P156" s="6">
        <f t="shared" si="11"/>
        <v>484596631.5</v>
      </c>
      <c r="Q156" s="6">
        <f t="shared" si="12"/>
        <v>2631500</v>
      </c>
    </row>
    <row r="157" spans="1:17" ht="56.25" x14ac:dyDescent="0.25">
      <c r="A157" s="5" t="s">
        <v>224</v>
      </c>
      <c r="B157" s="3" t="s">
        <v>27</v>
      </c>
      <c r="C157" s="3" t="s">
        <v>28</v>
      </c>
      <c r="D157" s="3" t="s">
        <v>19</v>
      </c>
      <c r="E157" s="4" t="s">
        <v>225</v>
      </c>
      <c r="F157" s="6">
        <v>700000000</v>
      </c>
      <c r="G157" s="6">
        <v>0</v>
      </c>
      <c r="H157" s="6">
        <v>0</v>
      </c>
      <c r="I157" s="6">
        <v>700000000</v>
      </c>
      <c r="J157" s="6">
        <v>0</v>
      </c>
      <c r="K157" s="6">
        <v>537770000</v>
      </c>
      <c r="L157" s="6">
        <v>162230000</v>
      </c>
      <c r="M157" s="6">
        <v>297889900</v>
      </c>
      <c r="N157" s="6">
        <v>236764866</v>
      </c>
      <c r="O157" s="6">
        <v>236764866</v>
      </c>
      <c r="P157" s="6">
        <f t="shared" si="11"/>
        <v>61125034</v>
      </c>
      <c r="Q157" s="6">
        <f t="shared" si="12"/>
        <v>0</v>
      </c>
    </row>
    <row r="158" spans="1:17" ht="45" x14ac:dyDescent="0.25">
      <c r="A158" s="5" t="s">
        <v>226</v>
      </c>
      <c r="B158" s="3" t="s">
        <v>27</v>
      </c>
      <c r="C158" s="3" t="s">
        <v>28</v>
      </c>
      <c r="D158" s="3" t="s">
        <v>19</v>
      </c>
      <c r="E158" s="4" t="s">
        <v>227</v>
      </c>
      <c r="F158" s="6">
        <v>500000000</v>
      </c>
      <c r="G158" s="6">
        <v>0</v>
      </c>
      <c r="H158" s="6">
        <v>0</v>
      </c>
      <c r="I158" s="6">
        <v>500000000</v>
      </c>
      <c r="J158" s="6">
        <v>0</v>
      </c>
      <c r="K158" s="6">
        <v>330540000</v>
      </c>
      <c r="L158" s="6">
        <v>169460000</v>
      </c>
      <c r="M158" s="6">
        <v>87340000</v>
      </c>
      <c r="N158" s="6">
        <v>0</v>
      </c>
      <c r="O158" s="6">
        <v>0</v>
      </c>
      <c r="P158" s="6">
        <f t="shared" si="11"/>
        <v>87340000</v>
      </c>
      <c r="Q158" s="6">
        <f t="shared" si="12"/>
        <v>0</v>
      </c>
    </row>
    <row r="159" spans="1:17" ht="45" x14ac:dyDescent="0.25">
      <c r="A159" s="5" t="s">
        <v>228</v>
      </c>
      <c r="B159" s="3" t="s">
        <v>27</v>
      </c>
      <c r="C159" s="3" t="s">
        <v>28</v>
      </c>
      <c r="D159" s="3" t="s">
        <v>19</v>
      </c>
      <c r="E159" s="4" t="s">
        <v>229</v>
      </c>
      <c r="F159" s="6">
        <v>1700000000</v>
      </c>
      <c r="G159" s="6">
        <v>0</v>
      </c>
      <c r="H159" s="6">
        <v>0</v>
      </c>
      <c r="I159" s="6">
        <v>1700000000</v>
      </c>
      <c r="J159" s="6">
        <v>0</v>
      </c>
      <c r="K159" s="6">
        <v>1158867087.7</v>
      </c>
      <c r="L159" s="6">
        <v>541132912.29999995</v>
      </c>
      <c r="M159" s="6">
        <v>490765383.44999999</v>
      </c>
      <c r="N159" s="6">
        <v>63777759</v>
      </c>
      <c r="O159" s="6">
        <v>63777759</v>
      </c>
      <c r="P159" s="6">
        <f t="shared" si="11"/>
        <v>426987624.44999999</v>
      </c>
      <c r="Q159" s="6">
        <f t="shared" si="12"/>
        <v>0</v>
      </c>
    </row>
    <row r="160" spans="1:17" ht="67.5" x14ac:dyDescent="0.25">
      <c r="A160" s="5" t="s">
        <v>230</v>
      </c>
      <c r="B160" s="3" t="s">
        <v>27</v>
      </c>
      <c r="C160" s="3" t="s">
        <v>28</v>
      </c>
      <c r="D160" s="3" t="s">
        <v>19</v>
      </c>
      <c r="E160" s="4" t="s">
        <v>231</v>
      </c>
      <c r="F160" s="6">
        <v>8000000000</v>
      </c>
      <c r="G160" s="6">
        <v>0</v>
      </c>
      <c r="H160" s="6">
        <v>0</v>
      </c>
      <c r="I160" s="6">
        <v>8000000000</v>
      </c>
      <c r="J160" s="6">
        <v>0</v>
      </c>
      <c r="K160" s="6">
        <v>7111723388.6899996</v>
      </c>
      <c r="L160" s="6">
        <v>888276611.30999994</v>
      </c>
      <c r="M160" s="6">
        <v>6029237076.3800001</v>
      </c>
      <c r="N160" s="6">
        <v>2471865705.1500001</v>
      </c>
      <c r="O160" s="6">
        <v>2449445765.1500001</v>
      </c>
      <c r="P160" s="6">
        <f t="shared" si="11"/>
        <v>3557371371.23</v>
      </c>
      <c r="Q160" s="6">
        <f t="shared" si="12"/>
        <v>22419940</v>
      </c>
    </row>
    <row r="161" spans="1:17" ht="33.75" x14ac:dyDescent="0.25">
      <c r="A161" s="5" t="s">
        <v>232</v>
      </c>
      <c r="B161" s="3" t="s">
        <v>27</v>
      </c>
      <c r="C161" s="3" t="s">
        <v>28</v>
      </c>
      <c r="D161" s="3" t="s">
        <v>19</v>
      </c>
      <c r="E161" s="4" t="s">
        <v>233</v>
      </c>
      <c r="F161" s="6">
        <v>26681225407</v>
      </c>
      <c r="G161" s="6">
        <v>0</v>
      </c>
      <c r="H161" s="6">
        <v>0</v>
      </c>
      <c r="I161" s="6">
        <v>26681225407</v>
      </c>
      <c r="J161" s="6">
        <v>0</v>
      </c>
      <c r="K161" s="6">
        <v>18766795822</v>
      </c>
      <c r="L161" s="6">
        <v>7914429585</v>
      </c>
      <c r="M161" s="6">
        <v>18529140495</v>
      </c>
      <c r="N161" s="6">
        <v>4818151070.3800001</v>
      </c>
      <c r="O161" s="6">
        <v>4704308435.8800001</v>
      </c>
      <c r="P161" s="6">
        <f t="shared" si="11"/>
        <v>13710989424.619999</v>
      </c>
      <c r="Q161" s="6">
        <f t="shared" si="12"/>
        <v>113842634.5</v>
      </c>
    </row>
    <row r="162" spans="1:17" ht="45" x14ac:dyDescent="0.25">
      <c r="A162" s="5" t="s">
        <v>234</v>
      </c>
      <c r="B162" s="3" t="s">
        <v>27</v>
      </c>
      <c r="C162" s="3" t="s">
        <v>28</v>
      </c>
      <c r="D162" s="3" t="s">
        <v>19</v>
      </c>
      <c r="E162" s="4" t="s">
        <v>235</v>
      </c>
      <c r="F162" s="6">
        <v>1400000000</v>
      </c>
      <c r="G162" s="6">
        <v>0</v>
      </c>
      <c r="H162" s="6">
        <v>0</v>
      </c>
      <c r="I162" s="6">
        <v>1400000000</v>
      </c>
      <c r="J162" s="6">
        <v>0</v>
      </c>
      <c r="K162" s="6">
        <v>1400000000</v>
      </c>
      <c r="L162" s="6">
        <v>0</v>
      </c>
      <c r="M162" s="6">
        <v>1400000000</v>
      </c>
      <c r="N162" s="6">
        <v>948361982.86000001</v>
      </c>
      <c r="O162" s="6">
        <v>948361982.86000001</v>
      </c>
      <c r="P162" s="6">
        <f t="shared" si="11"/>
        <v>451638017.13999999</v>
      </c>
      <c r="Q162" s="6">
        <f t="shared" si="12"/>
        <v>0</v>
      </c>
    </row>
    <row r="163" spans="1:17" ht="33.75" x14ac:dyDescent="0.25">
      <c r="A163" s="5" t="s">
        <v>236</v>
      </c>
      <c r="B163" s="3" t="s">
        <v>27</v>
      </c>
      <c r="C163" s="3" t="s">
        <v>28</v>
      </c>
      <c r="D163" s="3" t="s">
        <v>19</v>
      </c>
      <c r="E163" s="4" t="s">
        <v>237</v>
      </c>
      <c r="F163" s="6">
        <v>3850000000</v>
      </c>
      <c r="G163" s="6">
        <v>0</v>
      </c>
      <c r="H163" s="6">
        <v>0</v>
      </c>
      <c r="I163" s="6">
        <v>3850000000</v>
      </c>
      <c r="J163" s="6">
        <v>0</v>
      </c>
      <c r="K163" s="6">
        <v>0</v>
      </c>
      <c r="L163" s="6">
        <v>3850000000</v>
      </c>
      <c r="M163" s="6">
        <v>0</v>
      </c>
      <c r="N163" s="6">
        <v>0</v>
      </c>
      <c r="O163" s="6">
        <v>0</v>
      </c>
      <c r="P163" s="6">
        <f t="shared" si="11"/>
        <v>0</v>
      </c>
      <c r="Q163" s="6">
        <f t="shared" si="12"/>
        <v>0</v>
      </c>
    </row>
    <row r="164" spans="1:17" ht="56.25" x14ac:dyDescent="0.25">
      <c r="A164" s="5" t="s">
        <v>238</v>
      </c>
      <c r="B164" s="3" t="s">
        <v>27</v>
      </c>
      <c r="C164" s="3" t="s">
        <v>28</v>
      </c>
      <c r="D164" s="3" t="s">
        <v>19</v>
      </c>
      <c r="E164" s="4" t="s">
        <v>239</v>
      </c>
      <c r="F164" s="6">
        <v>2600000000</v>
      </c>
      <c r="G164" s="6">
        <v>0</v>
      </c>
      <c r="H164" s="6">
        <v>0</v>
      </c>
      <c r="I164" s="6">
        <v>2600000000</v>
      </c>
      <c r="J164" s="6">
        <v>0</v>
      </c>
      <c r="K164" s="6">
        <v>2600000000</v>
      </c>
      <c r="L164" s="6">
        <v>0</v>
      </c>
      <c r="M164" s="6">
        <v>2600000000</v>
      </c>
      <c r="N164" s="6">
        <v>0</v>
      </c>
      <c r="O164" s="6">
        <v>0</v>
      </c>
      <c r="P164" s="6">
        <f t="shared" si="11"/>
        <v>2600000000</v>
      </c>
      <c r="Q164" s="6">
        <f t="shared" si="12"/>
        <v>0</v>
      </c>
    </row>
    <row r="165" spans="1:17" ht="56.25" x14ac:dyDescent="0.25">
      <c r="A165" s="5" t="s">
        <v>240</v>
      </c>
      <c r="B165" s="3" t="s">
        <v>27</v>
      </c>
      <c r="C165" s="3" t="s">
        <v>28</v>
      </c>
      <c r="D165" s="3" t="s">
        <v>19</v>
      </c>
      <c r="E165" s="4" t="s">
        <v>241</v>
      </c>
      <c r="F165" s="6">
        <v>4500000000</v>
      </c>
      <c r="G165" s="6">
        <v>0</v>
      </c>
      <c r="H165" s="6">
        <v>0</v>
      </c>
      <c r="I165" s="6">
        <v>4500000000</v>
      </c>
      <c r="J165" s="6">
        <v>0</v>
      </c>
      <c r="K165" s="6">
        <v>1310000000</v>
      </c>
      <c r="L165" s="6">
        <v>3190000000</v>
      </c>
      <c r="M165" s="6">
        <v>1310000000</v>
      </c>
      <c r="N165" s="6">
        <v>618285665.92999995</v>
      </c>
      <c r="O165" s="6">
        <v>618285665.92999995</v>
      </c>
      <c r="P165" s="6">
        <f t="shared" si="11"/>
        <v>691714334.07000005</v>
      </c>
      <c r="Q165" s="6">
        <f t="shared" si="12"/>
        <v>0</v>
      </c>
    </row>
    <row r="166" spans="1:17" x14ac:dyDescent="0.25">
      <c r="A166" s="13" t="s">
        <v>249</v>
      </c>
      <c r="B166" s="13"/>
      <c r="C166" s="13"/>
      <c r="D166" s="13"/>
      <c r="E166" s="8"/>
      <c r="F166" s="8">
        <f>SUM(F35:F165)</f>
        <v>5284806000000</v>
      </c>
      <c r="G166" s="8">
        <f t="shared" ref="G166:Q166" si="13">SUM(G35:G165)</f>
        <v>66706000000</v>
      </c>
      <c r="H166" s="8">
        <f t="shared" si="13"/>
        <v>0</v>
      </c>
      <c r="I166" s="8">
        <f t="shared" si="13"/>
        <v>5351512000000</v>
      </c>
      <c r="J166" s="8">
        <f t="shared" si="13"/>
        <v>0</v>
      </c>
      <c r="K166" s="8">
        <f t="shared" si="13"/>
        <v>4745637246730.5898</v>
      </c>
      <c r="L166" s="8">
        <f t="shared" si="13"/>
        <v>605874753269.41016</v>
      </c>
      <c r="M166" s="8">
        <f t="shared" si="13"/>
        <v>4199438316092.5</v>
      </c>
      <c r="N166" s="8">
        <f t="shared" si="13"/>
        <v>1817640368403.3496</v>
      </c>
      <c r="O166" s="8">
        <f t="shared" si="13"/>
        <v>1796439510541.6694</v>
      </c>
      <c r="P166" s="8">
        <f t="shared" si="13"/>
        <v>2381797947689.1509</v>
      </c>
      <c r="Q166" s="8">
        <f t="shared" si="13"/>
        <v>21200857861.68</v>
      </c>
    </row>
    <row r="167" spans="1:17" x14ac:dyDescent="0.25">
      <c r="A167" s="9"/>
      <c r="B167" s="9"/>
      <c r="C167" s="9"/>
      <c r="D167" s="9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1:17" x14ac:dyDescent="0.25">
      <c r="A168" s="14" t="s">
        <v>250</v>
      </c>
      <c r="B168" s="14"/>
      <c r="C168" s="14"/>
      <c r="D168" s="14"/>
      <c r="E168" s="11"/>
      <c r="F168" s="11">
        <f t="shared" ref="F168:Q168" si="14">F27+F33+F166</f>
        <v>5601123330287</v>
      </c>
      <c r="G168" s="11">
        <f t="shared" si="14"/>
        <v>66706000000</v>
      </c>
      <c r="H168" s="11">
        <f t="shared" si="14"/>
        <v>0</v>
      </c>
      <c r="I168" s="11">
        <f t="shared" si="14"/>
        <v>5667829330287</v>
      </c>
      <c r="J168" s="11">
        <f t="shared" si="14"/>
        <v>23294513000</v>
      </c>
      <c r="K168" s="11">
        <f t="shared" si="14"/>
        <v>4903461192578.6494</v>
      </c>
      <c r="L168" s="11">
        <f t="shared" si="14"/>
        <v>741073624708.3501</v>
      </c>
      <c r="M168" s="11">
        <f t="shared" si="14"/>
        <v>4307809894012.0498</v>
      </c>
      <c r="N168" s="11">
        <f t="shared" si="14"/>
        <v>1912856469940.4995</v>
      </c>
      <c r="O168" s="11">
        <f t="shared" si="14"/>
        <v>1890667833636.3096</v>
      </c>
      <c r="P168" s="11">
        <f t="shared" si="14"/>
        <v>2394953424071.5508</v>
      </c>
      <c r="Q168" s="11">
        <f t="shared" si="14"/>
        <v>22188636304.190002</v>
      </c>
    </row>
    <row r="169" spans="1:17" hidden="1" x14ac:dyDescent="0.25">
      <c r="A169" s="5" t="s">
        <v>0</v>
      </c>
      <c r="B169" s="3" t="s">
        <v>0</v>
      </c>
      <c r="C169" s="3" t="s">
        <v>0</v>
      </c>
      <c r="D169" s="3" t="s">
        <v>0</v>
      </c>
      <c r="E169" s="4" t="s">
        <v>0</v>
      </c>
      <c r="F169" s="6">
        <v>5601123330287</v>
      </c>
      <c r="G169" s="6">
        <v>66706000000</v>
      </c>
      <c r="H169" s="6">
        <v>0</v>
      </c>
      <c r="I169" s="6">
        <v>5667829330287</v>
      </c>
      <c r="J169" s="6">
        <v>23294513000</v>
      </c>
      <c r="K169" s="6">
        <v>4903461192578.6504</v>
      </c>
      <c r="L169" s="6">
        <v>741073624708.34998</v>
      </c>
      <c r="M169" s="6">
        <v>4307809894012.0498</v>
      </c>
      <c r="N169" s="6">
        <v>1912856469940.5</v>
      </c>
      <c r="O169" s="6">
        <v>1890667833636.3101</v>
      </c>
      <c r="P169" s="6">
        <f t="shared" si="11"/>
        <v>2394953424071.5498</v>
      </c>
      <c r="Q169" s="6">
        <f t="shared" si="12"/>
        <v>22188636304.189941</v>
      </c>
    </row>
    <row r="170" spans="1:17" hidden="1" x14ac:dyDescent="0.25">
      <c r="A170" s="5" t="s">
        <v>0</v>
      </c>
      <c r="B170" s="3" t="s">
        <v>0</v>
      </c>
      <c r="C170" s="3" t="s">
        <v>0</v>
      </c>
      <c r="D170" s="3" t="s">
        <v>0</v>
      </c>
      <c r="E170" s="4" t="s">
        <v>0</v>
      </c>
      <c r="F170" s="12">
        <f>+F168-F169</f>
        <v>0</v>
      </c>
      <c r="G170" s="12">
        <f t="shared" ref="G170:Q170" si="15">+G168-G169</f>
        <v>0</v>
      </c>
      <c r="H170" s="12">
        <f t="shared" si="15"/>
        <v>0</v>
      </c>
      <c r="I170" s="12">
        <f t="shared" si="15"/>
        <v>0</v>
      </c>
      <c r="J170" s="12">
        <f t="shared" si="15"/>
        <v>0</v>
      </c>
      <c r="K170" s="12">
        <f t="shared" si="15"/>
        <v>0</v>
      </c>
      <c r="L170" s="12">
        <f t="shared" si="15"/>
        <v>0</v>
      </c>
      <c r="M170" s="12">
        <f t="shared" si="15"/>
        <v>0</v>
      </c>
      <c r="N170" s="12">
        <f t="shared" si="15"/>
        <v>0</v>
      </c>
      <c r="O170" s="12">
        <f t="shared" si="15"/>
        <v>0</v>
      </c>
      <c r="P170" s="12">
        <f t="shared" si="15"/>
        <v>0</v>
      </c>
      <c r="Q170" s="12">
        <f t="shared" si="15"/>
        <v>6.103515625E-5</v>
      </c>
    </row>
    <row r="171" spans="1:17" ht="33.950000000000003" customHeight="1" x14ac:dyDescent="0.25"/>
  </sheetData>
  <mergeCells count="9">
    <mergeCell ref="A33:D33"/>
    <mergeCell ref="A166:D166"/>
    <mergeCell ref="A168:D168"/>
    <mergeCell ref="E2:I2"/>
    <mergeCell ref="A8:D8"/>
    <mergeCell ref="A12:D12"/>
    <mergeCell ref="A18:D18"/>
    <mergeCell ref="A25:D25"/>
    <mergeCell ref="A27:D2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REP_EPG034_EjecucionPresupuesta</vt:lpstr>
      <vt:lpstr>REP_EPG034_EjecucionPresupuesta!Área_de_impresión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Administrador</cp:lastModifiedBy>
  <dcterms:created xsi:type="dcterms:W3CDTF">2022-09-01T12:42:59Z</dcterms:created>
  <dcterms:modified xsi:type="dcterms:W3CDTF">2022-10-04T21:46:20Z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