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DESAGREGACION\INFORMES Financiación y Pptacion\EJECUCION AGREGADA GASTOS\2022\"/>
    </mc:Choice>
  </mc:AlternateContent>
  <xr:revisionPtr revIDLastSave="0" documentId="13_ncr:1_{2B5C9C6C-2522-49F1-9CCF-AB5A3976CD2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6" i="1" l="1"/>
  <c r="P166" i="1"/>
  <c r="O166" i="1"/>
  <c r="N166" i="1"/>
  <c r="M166" i="1"/>
  <c r="L166" i="1"/>
  <c r="K166" i="1"/>
  <c r="J166" i="1"/>
  <c r="I166" i="1"/>
  <c r="H166" i="1"/>
  <c r="Q33" i="1"/>
  <c r="P33" i="1"/>
  <c r="O33" i="1"/>
  <c r="N33" i="1"/>
  <c r="M33" i="1"/>
  <c r="L33" i="1"/>
  <c r="K33" i="1"/>
  <c r="J33" i="1"/>
  <c r="I33" i="1"/>
  <c r="H33" i="1"/>
  <c r="Q25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3" i="1" s="1"/>
  <c r="R31" i="1"/>
  <c r="R32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S5" i="1"/>
  <c r="R5" i="1"/>
  <c r="R8" i="1" s="1"/>
  <c r="R166" i="1" l="1"/>
  <c r="S33" i="1"/>
  <c r="S166" i="1"/>
  <c r="J27" i="1"/>
  <c r="J168" i="1" s="1"/>
  <c r="N27" i="1"/>
  <c r="N168" i="1" s="1"/>
  <c r="K27" i="1"/>
  <c r="K168" i="1" s="1"/>
  <c r="O27" i="1"/>
  <c r="O168" i="1" s="1"/>
  <c r="H27" i="1"/>
  <c r="H168" i="1" s="1"/>
  <c r="L27" i="1"/>
  <c r="L168" i="1" s="1"/>
  <c r="P27" i="1"/>
  <c r="P168" i="1" s="1"/>
  <c r="R25" i="1"/>
  <c r="S25" i="1"/>
  <c r="I27" i="1"/>
  <c r="I168" i="1" s="1"/>
  <c r="M27" i="1"/>
  <c r="M168" i="1" s="1"/>
  <c r="Q27" i="1"/>
  <c r="Q168" i="1" s="1"/>
  <c r="R18" i="1"/>
  <c r="S18" i="1"/>
  <c r="R12" i="1"/>
  <c r="S12" i="1"/>
  <c r="S8" i="1"/>
  <c r="R27" i="1" l="1"/>
  <c r="R168" i="1" s="1"/>
  <c r="S27" i="1"/>
  <c r="S168" i="1" s="1"/>
</calcChain>
</file>

<file path=xl/sharedStrings.xml><?xml version="1.0" encoding="utf-8"?>
<sst xmlns="http://schemas.openxmlformats.org/spreadsheetml/2006/main" count="1111" uniqueCount="262">
  <si>
    <t>Año Fiscal:</t>
  </si>
  <si>
    <t/>
  </si>
  <si>
    <t>Vigencia:</t>
  </si>
  <si>
    <t>Actual</t>
  </si>
  <si>
    <t>Periodo:</t>
  </si>
  <si>
    <t>Enero-Julio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</si>
  <si>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</si>
  <si>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</si>
  <si>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</si>
  <si>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</si>
  <si>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</si>
  <si>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</si>
  <si>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</si>
  <si>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</si>
  <si>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</si>
  <si>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</si>
  <si>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</si>
  <si>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</si>
  <si>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</si>
  <si>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</si>
  <si>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</si>
  <si>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</si>
  <si>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</si>
  <si>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</si>
  <si>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</si>
  <si>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</si>
  <si>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</si>
  <si>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</si>
  <si>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</si>
  <si>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</si>
  <si>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</si>
  <si>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</si>
  <si>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</si>
  <si>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</si>
  <si>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</si>
  <si>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</si>
  <si>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</si>
  <si>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</si>
  <si>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</si>
  <si>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</si>
  <si>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</si>
  <si>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</si>
  <si>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</si>
  <si>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</si>
  <si>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</si>
  <si>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</si>
  <si>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</si>
  <si>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</si>
  <si>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</si>
  <si>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</si>
  <si>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</si>
  <si>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</si>
  <si>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</si>
  <si>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</si>
  <si>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</si>
  <si>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</si>
  <si>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</si>
  <si>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</si>
  <si>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</si>
  <si>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</si>
  <si>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</si>
  <si>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</si>
  <si>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</si>
  <si>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</si>
  <si>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</si>
  <si>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</si>
  <si>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</si>
  <si>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</si>
  <si>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</si>
  <si>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</si>
  <si>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</si>
  <si>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</si>
  <si>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</si>
  <si>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</si>
  <si>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</si>
  <si>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</si>
  <si>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</si>
  <si>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</si>
  <si>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</si>
  <si>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</si>
  <si>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</si>
  <si>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</si>
  <si>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</si>
  <si>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</si>
  <si>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</si>
  <si>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</si>
  <si>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</si>
  <si>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</si>
  <si>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</si>
  <si>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</si>
  <si>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</si>
  <si>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</si>
  <si>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</si>
  <si>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</si>
  <si>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</si>
  <si>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</si>
  <si>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</si>
  <si>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</si>
  <si>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</si>
  <si>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</si>
  <si>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</si>
  <si>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</si>
  <si>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</si>
  <si>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</si>
  <si>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</si>
  <si>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</si>
  <si>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</si>
  <si>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</si>
  <si>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</si>
  <si>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</si>
  <si>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</si>
  <si>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</si>
  <si>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</si>
  <si>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</si>
  <si>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</si>
  <si>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</si>
  <si>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</si>
  <si>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</si>
  <si>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</si>
  <si>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</si>
  <si>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</si>
  <si>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</si>
  <si>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</si>
  <si>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</si>
  <si>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</si>
  <si>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</si>
  <si>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</si>
  <si>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</si>
  <si>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</si>
  <si>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</si>
  <si>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</si>
  <si>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</si>
  <si>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</si>
  <si>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</si>
  <si>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</si>
  <si>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</si>
  <si>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</si>
  <si>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</si>
  <si>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</si>
  <si>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</si>
  <si>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</si>
  <si>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</si>
  <si>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</si>
  <si>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</si>
  <si>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</si>
  <si>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</si>
  <si>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</si>
  <si>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</si>
  <si>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</si>
  <si>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</si>
  <si>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</si>
  <si>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</si>
  <si>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</si>
  <si>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</si>
  <si>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</si>
  <si>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</si>
  <si>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</si>
  <si>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</si>
  <si>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</si>
  <si>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</si>
  <si>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</si>
  <si>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</si>
  <si>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</si>
  <si>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</si>
  <si>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</si>
  <si>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</si>
  <si>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</si>
  <si>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</si>
  <si>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</si>
  <si>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</si>
  <si>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</si>
  <si>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</si>
  <si>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</si>
  <si>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</si>
  <si>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</si>
  <si>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</si>
  <si>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</si>
  <si>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</si>
  <si>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</si>
  <si>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</si>
  <si>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</si>
  <si>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</si>
  <si>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</si>
  <si>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</si>
  <si>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</si>
  <si>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</si>
  <si>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</si>
  <si>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</si>
  <si>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</si>
  <si>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</si>
  <si>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</si>
  <si>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</si>
  <si>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</si>
  <si>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</si>
  <si>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</si>
  <si>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</si>
  <si>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</si>
  <si>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</si>
  <si>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</si>
  <si>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</si>
  <si>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</si>
  <si>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</si>
  <si>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</si>
  <si>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</si>
  <si>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</si>
  <si>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</si>
  <si>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</si>
  <si>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</si>
  <si>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</si>
  <si>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</si>
  <si>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</si>
  <si>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</si>
  <si>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</si>
  <si>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</si>
  <si>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</si>
  <si>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</si>
  <si>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</si>
  <si>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</si>
  <si>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</si>
  <si>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</si>
  <si>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</si>
  <si>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</si>
  <si>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</si>
  <si>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</si>
  <si>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</si>
  <si>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</si>
  <si>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</si>
  <si>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</si>
  <si>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</si>
  <si>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</si>
  <si>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</si>
  <si>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</si>
  <si>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</si>
  <si>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</si>
  <si>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</si>
  <si>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</si>
  <si>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</si>
  <si>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</si>
  <si>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</si>
  <si>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</si>
  <si>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</si>
  <si>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</si>
  <si>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</si>
  <si>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</si>
  <si>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</si>
  <si>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</si>
  <si>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</si>
  <si>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</si>
  <si>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</si>
  <si>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</si>
  <si>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</si>
  <si>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</si>
  <si>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</si>
  <si>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2022 - A 31 DE JULIO DE 2022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</si>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</sst>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5" fillId="3" borderId="5" xfId="0" applyFont="1" applyFill="1" applyBorder="1" applyAlignment="1">
      <alignment horizontal="center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9"/>
  <sheetViews>
    <sheetView showGridLines="0" tabSelected="1" topLeftCell="C1" workbookViewId="0">
      <selection activeCell="C4" sqref="C4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8" t="s">
        <v>253</v>
      </c>
      <c r="H2" s="9"/>
      <c r="I2" s="9"/>
      <c r="J2" s="9"/>
      <c r="K2" s="9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2" t="s">
        <v>251</v>
      </c>
      <c r="S4" s="2" t="s">
        <v>252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23490678308</v>
      </c>
      <c r="P5" s="7">
        <v>23485388513</v>
      </c>
      <c r="Q5" s="7">
        <v>23485388513</v>
      </c>
      <c r="R5" s="7">
        <f>O5-P5</f>
        <v>5289795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9463931774</v>
      </c>
      <c r="P6" s="7">
        <v>9463931774</v>
      </c>
      <c r="Q6" s="7">
        <v>9463931774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3322977988</v>
      </c>
      <c r="P7" s="7">
        <v>3322830714</v>
      </c>
      <c r="Q7" s="7">
        <v>3322830714</v>
      </c>
      <c r="R7" s="7">
        <f t="shared" si="0"/>
        <v>147274</v>
      </c>
      <c r="S7" s="7">
        <f t="shared" si="1"/>
        <v>0</v>
      </c>
    </row>
    <row r="8" spans="1:19" s="16" customFormat="1">
      <c r="A8" s="10"/>
      <c r="B8" s="11"/>
      <c r="C8" s="12" t="s">
        <v>254</v>
      </c>
      <c r="D8" s="13"/>
      <c r="E8" s="13"/>
      <c r="F8" s="14"/>
      <c r="G8" s="15"/>
      <c r="H8" s="15">
        <f>SUM(H5:H7)</f>
        <v>68828771000</v>
      </c>
      <c r="I8" s="15">
        <f t="shared" ref="I8:Q8" si="2">SUM(I5:I7)</f>
        <v>0</v>
      </c>
      <c r="J8" s="15">
        <f t="shared" si="2"/>
        <v>0</v>
      </c>
      <c r="K8" s="15">
        <f t="shared" si="2"/>
        <v>68828771000</v>
      </c>
      <c r="L8" s="15">
        <f t="shared" si="2"/>
        <v>0</v>
      </c>
      <c r="M8" s="15">
        <f t="shared" si="2"/>
        <v>68828771000</v>
      </c>
      <c r="N8" s="15">
        <f t="shared" si="2"/>
        <v>0</v>
      </c>
      <c r="O8" s="15">
        <f t="shared" si="2"/>
        <v>36277588070</v>
      </c>
      <c r="P8" s="15">
        <f t="shared" si="2"/>
        <v>36272151001</v>
      </c>
      <c r="Q8" s="15">
        <f t="shared" si="2"/>
        <v>36272151001</v>
      </c>
      <c r="R8" s="15">
        <f>SUM(R5:R7)</f>
        <v>5437069</v>
      </c>
      <c r="S8" s="15">
        <f t="shared" ref="S8" si="3">SUM(S5:S7)</f>
        <v>0</v>
      </c>
    </row>
    <row r="9" spans="1:19" s="16" customFormat="1">
      <c r="A9" s="10"/>
      <c r="B9" s="11"/>
      <c r="C9" s="17"/>
      <c r="D9" s="10"/>
      <c r="E9" s="10"/>
      <c r="F9" s="10"/>
      <c r="G9" s="11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25619947744.5</v>
      </c>
      <c r="N10" s="7">
        <v>353427255.5</v>
      </c>
      <c r="O10" s="7">
        <v>22679677659.240002</v>
      </c>
      <c r="P10" s="7">
        <v>15093611217.33</v>
      </c>
      <c r="Q10" s="7">
        <v>13755155442.1</v>
      </c>
      <c r="R10" s="7">
        <f t="shared" si="0"/>
        <v>7586066441.9100018</v>
      </c>
      <c r="S10" s="7">
        <f t="shared" si="1"/>
        <v>1338455775.2299995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17866712442.560001</v>
      </c>
      <c r="N11" s="7">
        <v>290906557.44</v>
      </c>
      <c r="O11" s="7">
        <v>10558951914.15</v>
      </c>
      <c r="P11" s="7">
        <v>8785974121.7600002</v>
      </c>
      <c r="Q11" s="7">
        <v>8785736421.7600002</v>
      </c>
      <c r="R11" s="7">
        <f t="shared" si="0"/>
        <v>1772977792.3899994</v>
      </c>
      <c r="S11" s="7">
        <f t="shared" si="1"/>
        <v>237700</v>
      </c>
    </row>
    <row r="12" spans="1:19" s="16" customFormat="1">
      <c r="A12" s="10"/>
      <c r="B12" s="11"/>
      <c r="C12" s="12" t="s">
        <v>255</v>
      </c>
      <c r="D12" s="13"/>
      <c r="E12" s="13"/>
      <c r="F12" s="14"/>
      <c r="G12" s="15"/>
      <c r="H12" s="15">
        <f>SUM(H10:H11)</f>
        <v>44130994000</v>
      </c>
      <c r="I12" s="15">
        <f t="shared" ref="I12:S12" si="4">SUM(I10:I11)</f>
        <v>0</v>
      </c>
      <c r="J12" s="15">
        <f t="shared" si="4"/>
        <v>0</v>
      </c>
      <c r="K12" s="15">
        <f t="shared" si="4"/>
        <v>44130994000</v>
      </c>
      <c r="L12" s="15">
        <f t="shared" si="4"/>
        <v>0</v>
      </c>
      <c r="M12" s="15">
        <f t="shared" si="4"/>
        <v>43486660187.059998</v>
      </c>
      <c r="N12" s="15">
        <f t="shared" si="4"/>
        <v>644333812.94000006</v>
      </c>
      <c r="O12" s="15">
        <f t="shared" si="4"/>
        <v>33238629573.389999</v>
      </c>
      <c r="P12" s="15">
        <f t="shared" si="4"/>
        <v>23879585339.09</v>
      </c>
      <c r="Q12" s="15">
        <f t="shared" si="4"/>
        <v>22540891863.860001</v>
      </c>
      <c r="R12" s="15">
        <f t="shared" si="4"/>
        <v>9359044234.3000011</v>
      </c>
      <c r="S12" s="15">
        <f t="shared" si="4"/>
        <v>1338693475.2299995</v>
      </c>
    </row>
    <row r="13" spans="1:19" s="16" customFormat="1">
      <c r="A13" s="10"/>
      <c r="B13" s="11"/>
      <c r="C13" s="17"/>
      <c r="D13" s="10"/>
      <c r="E13" s="10"/>
      <c r="F13" s="10"/>
      <c r="G13" s="11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f t="shared" si="0"/>
        <v>0</v>
      </c>
      <c r="S14" s="7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152810096</v>
      </c>
      <c r="P15" s="7">
        <v>73940129</v>
      </c>
      <c r="Q15" s="7">
        <v>73940129</v>
      </c>
      <c r="R15" s="7">
        <f t="shared" si="0"/>
        <v>78869967</v>
      </c>
      <c r="S15" s="7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23504587000</v>
      </c>
      <c r="N17" s="7">
        <v>0</v>
      </c>
      <c r="O17" s="7">
        <v>13200163898.620001</v>
      </c>
      <c r="P17" s="7">
        <v>13200163798.620001</v>
      </c>
      <c r="Q17" s="7">
        <v>10302175048.4</v>
      </c>
      <c r="R17" s="7">
        <f t="shared" si="0"/>
        <v>100</v>
      </c>
      <c r="S17" s="7">
        <f t="shared" si="1"/>
        <v>2897988750.2200012</v>
      </c>
    </row>
    <row r="18" spans="1:19" s="16" customFormat="1">
      <c r="A18" s="10"/>
      <c r="B18" s="11"/>
      <c r="C18" s="12" t="s">
        <v>256</v>
      </c>
      <c r="D18" s="13"/>
      <c r="E18" s="13"/>
      <c r="F18" s="14"/>
      <c r="G18" s="15"/>
      <c r="H18" s="15">
        <f>SUM(H14:H17)</f>
        <v>47523281000</v>
      </c>
      <c r="I18" s="15">
        <f t="shared" ref="I18:S18" si="5">SUM(I14:I17)</f>
        <v>0</v>
      </c>
      <c r="J18" s="15">
        <f t="shared" si="5"/>
        <v>0</v>
      </c>
      <c r="K18" s="15">
        <f t="shared" si="5"/>
        <v>47523281000</v>
      </c>
      <c r="L18" s="15">
        <f t="shared" si="5"/>
        <v>23294513000</v>
      </c>
      <c r="M18" s="15">
        <f t="shared" si="5"/>
        <v>23868968000</v>
      </c>
      <c r="N18" s="15">
        <f t="shared" si="5"/>
        <v>359800000</v>
      </c>
      <c r="O18" s="15">
        <f t="shared" si="5"/>
        <v>13352973994.620001</v>
      </c>
      <c r="P18" s="15">
        <f t="shared" si="5"/>
        <v>13274103927.620001</v>
      </c>
      <c r="Q18" s="15">
        <f t="shared" si="5"/>
        <v>10376115177.4</v>
      </c>
      <c r="R18" s="15">
        <f t="shared" si="5"/>
        <v>78870067</v>
      </c>
      <c r="S18" s="15">
        <f t="shared" si="5"/>
        <v>2897988750.2200012</v>
      </c>
    </row>
    <row r="19" spans="1:19" s="16" customFormat="1">
      <c r="A19" s="10"/>
      <c r="B19" s="11"/>
      <c r="C19" s="17"/>
      <c r="D19" s="10"/>
      <c r="E19" s="10"/>
      <c r="F19" s="10"/>
      <c r="G19" s="11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14221882304.65</v>
      </c>
      <c r="P20" s="7">
        <v>14068162329.17</v>
      </c>
      <c r="Q20" s="7">
        <v>14066633630.379999</v>
      </c>
      <c r="R20" s="7">
        <f t="shared" si="0"/>
        <v>153719975.47999954</v>
      </c>
      <c r="S20" s="7">
        <f t="shared" si="1"/>
        <v>1528698.7900009155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7">
        <f t="shared" si="0"/>
        <v>0</v>
      </c>
      <c r="S21" s="7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7">
        <f t="shared" si="0"/>
        <v>0</v>
      </c>
      <c r="S22" s="7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8965947</v>
      </c>
      <c r="P23" s="7">
        <v>8965947</v>
      </c>
      <c r="Q23" s="7">
        <v>8965947</v>
      </c>
      <c r="R23" s="7">
        <f t="shared" si="0"/>
        <v>0</v>
      </c>
      <c r="S23" s="7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</row>
    <row r="25" spans="1:19" s="16" customFormat="1">
      <c r="A25" s="10"/>
      <c r="B25" s="11"/>
      <c r="C25" s="12" t="s">
        <v>257</v>
      </c>
      <c r="D25" s="13"/>
      <c r="E25" s="13"/>
      <c r="F25" s="14"/>
      <c r="G25" s="15"/>
      <c r="H25" s="15">
        <f>SUM(H20:H24)</f>
        <v>42588661000</v>
      </c>
      <c r="I25" s="15">
        <f t="shared" ref="I25:P25" si="6">SUM(I20:I24)</f>
        <v>0</v>
      </c>
      <c r="J25" s="15">
        <f t="shared" si="6"/>
        <v>0</v>
      </c>
      <c r="K25" s="15">
        <f t="shared" si="6"/>
        <v>42588661000</v>
      </c>
      <c r="L25" s="15">
        <f t="shared" si="6"/>
        <v>0</v>
      </c>
      <c r="M25" s="15">
        <f t="shared" si="6"/>
        <v>21143000000</v>
      </c>
      <c r="N25" s="15">
        <f t="shared" si="6"/>
        <v>21445661000</v>
      </c>
      <c r="O25" s="15">
        <f t="shared" si="6"/>
        <v>14230848251.65</v>
      </c>
      <c r="P25" s="15">
        <f t="shared" si="6"/>
        <v>14077128276.17</v>
      </c>
      <c r="Q25" s="15">
        <f>SUM(Q20:Q24)</f>
        <v>14075599577.379999</v>
      </c>
      <c r="R25" s="15">
        <f>SUM(R20:R24)</f>
        <v>153719975.47999954</v>
      </c>
      <c r="S25" s="15">
        <f t="shared" ref="S25" si="7">SUM(S20:S24)</f>
        <v>1528698.7900009155</v>
      </c>
    </row>
    <row r="26" spans="1:19" s="16" customFormat="1">
      <c r="A26" s="10"/>
      <c r="B26" s="11"/>
      <c r="C26" s="17"/>
      <c r="D26" s="10"/>
      <c r="E26" s="10"/>
      <c r="F26" s="10"/>
      <c r="G26" s="11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</row>
    <row r="27" spans="1:19" s="16" customFormat="1">
      <c r="A27" s="10"/>
      <c r="B27" s="11"/>
      <c r="C27" s="19" t="s">
        <v>258</v>
      </c>
      <c r="D27" s="19"/>
      <c r="E27" s="19"/>
      <c r="F27" s="19"/>
      <c r="G27" s="20"/>
      <c r="H27" s="20">
        <f>H12+H18+H25+H8</f>
        <v>203071707000</v>
      </c>
      <c r="I27" s="20">
        <f t="shared" ref="I27:S27" si="8">I12+I18+I25+I8</f>
        <v>0</v>
      </c>
      <c r="J27" s="20">
        <f t="shared" si="8"/>
        <v>0</v>
      </c>
      <c r="K27" s="20">
        <f t="shared" si="8"/>
        <v>203071707000</v>
      </c>
      <c r="L27" s="20">
        <f t="shared" si="8"/>
        <v>23294513000</v>
      </c>
      <c r="M27" s="20">
        <f t="shared" si="8"/>
        <v>157327399187.06</v>
      </c>
      <c r="N27" s="20">
        <f t="shared" si="8"/>
        <v>22449794812.939999</v>
      </c>
      <c r="O27" s="20">
        <f t="shared" si="8"/>
        <v>97100039889.660004</v>
      </c>
      <c r="P27" s="20">
        <f t="shared" si="8"/>
        <v>87502968543.880005</v>
      </c>
      <c r="Q27" s="20">
        <f t="shared" si="8"/>
        <v>83264757619.639999</v>
      </c>
      <c r="R27" s="20">
        <f t="shared" si="8"/>
        <v>9597071345.7800007</v>
      </c>
      <c r="S27" s="20">
        <f t="shared" si="8"/>
        <v>4238210924.2400017</v>
      </c>
    </row>
    <row r="28" spans="1:19" s="16" customFormat="1">
      <c r="A28" s="10"/>
      <c r="B28" s="11"/>
      <c r="C28" s="17"/>
      <c r="D28" s="10"/>
      <c r="E28" s="10"/>
      <c r="F28" s="10"/>
      <c r="G28" s="11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</row>
    <row r="29" spans="1:19" s="16" customFormat="1">
      <c r="A29" s="10"/>
      <c r="B29" s="11"/>
      <c r="C29" s="17"/>
      <c r="D29" s="10"/>
      <c r="E29" s="10"/>
      <c r="F29" s="10"/>
      <c r="G29" s="11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7">
        <f t="shared" si="0"/>
        <v>0</v>
      </c>
      <c r="S32" s="7">
        <f t="shared" si="1"/>
        <v>0</v>
      </c>
    </row>
    <row r="33" spans="1:19" s="16" customFormat="1">
      <c r="A33" s="10"/>
      <c r="B33" s="11"/>
      <c r="C33" s="19" t="s">
        <v>259</v>
      </c>
      <c r="D33" s="19"/>
      <c r="E33" s="19"/>
      <c r="F33" s="19"/>
      <c r="G33" s="20"/>
      <c r="H33" s="20">
        <f>SUM(H30:H32)</f>
        <v>113245623287</v>
      </c>
      <c r="I33" s="20">
        <f t="shared" ref="I33:S33" si="9">SUM(I30:I32)</f>
        <v>0</v>
      </c>
      <c r="J33" s="20">
        <f t="shared" si="9"/>
        <v>0</v>
      </c>
      <c r="K33" s="20">
        <f t="shared" si="9"/>
        <v>113245623287</v>
      </c>
      <c r="L33" s="20">
        <f t="shared" si="9"/>
        <v>0</v>
      </c>
      <c r="M33" s="20">
        <f t="shared" si="9"/>
        <v>0</v>
      </c>
      <c r="N33" s="20">
        <f t="shared" si="9"/>
        <v>113245623287</v>
      </c>
      <c r="O33" s="20">
        <f t="shared" si="9"/>
        <v>0</v>
      </c>
      <c r="P33" s="20">
        <f t="shared" si="9"/>
        <v>0</v>
      </c>
      <c r="Q33" s="20">
        <f t="shared" si="9"/>
        <v>0</v>
      </c>
      <c r="R33" s="20">
        <f t="shared" si="9"/>
        <v>0</v>
      </c>
      <c r="S33" s="20">
        <f t="shared" si="9"/>
        <v>0</v>
      </c>
    </row>
    <row r="34" spans="1:19" s="16" customFormat="1">
      <c r="A34" s="10"/>
      <c r="B34" s="11"/>
      <c r="C34" s="17"/>
      <c r="D34" s="10"/>
      <c r="E34" s="10"/>
      <c r="F34" s="10"/>
      <c r="G34" s="11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70000000000</v>
      </c>
      <c r="N35" s="7">
        <v>0</v>
      </c>
      <c r="O35" s="7">
        <v>70000000000</v>
      </c>
      <c r="P35" s="7">
        <v>42002654491</v>
      </c>
      <c r="Q35" s="7">
        <v>32120630207</v>
      </c>
      <c r="R35" s="7">
        <f t="shared" si="0"/>
        <v>27997345509</v>
      </c>
      <c r="S35" s="7">
        <f t="shared" si="1"/>
        <v>9882024284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128560000000</v>
      </c>
      <c r="N36" s="7">
        <v>34080000000</v>
      </c>
      <c r="O36" s="7">
        <v>107879741415.96001</v>
      </c>
      <c r="P36" s="7">
        <v>4609891552.3699999</v>
      </c>
      <c r="Q36" s="7">
        <v>4609891552.3699999</v>
      </c>
      <c r="R36" s="7">
        <f t="shared" si="0"/>
        <v>103269849863.59001</v>
      </c>
      <c r="S36" s="7">
        <f t="shared" si="1"/>
        <v>0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39686855294.660004</v>
      </c>
      <c r="N37" s="7">
        <v>1540144705.3399999</v>
      </c>
      <c r="O37" s="7">
        <v>38174740822.370003</v>
      </c>
      <c r="P37" s="7">
        <v>19446893863.470001</v>
      </c>
      <c r="Q37" s="7">
        <v>19437477963.470001</v>
      </c>
      <c r="R37" s="7">
        <f t="shared" si="0"/>
        <v>18727846958.900002</v>
      </c>
      <c r="S37" s="7">
        <f t="shared" si="1"/>
        <v>9415900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7">
        <f t="shared" si="0"/>
        <v>9999998338</v>
      </c>
      <c r="S38" s="7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12000000000</v>
      </c>
      <c r="N39" s="7">
        <v>0</v>
      </c>
      <c r="O39" s="7">
        <v>4000000000</v>
      </c>
      <c r="P39" s="7">
        <v>0</v>
      </c>
      <c r="Q39" s="7">
        <v>0</v>
      </c>
      <c r="R39" s="7">
        <f t="shared" si="0"/>
        <v>4000000000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56575144228</v>
      </c>
      <c r="Q40" s="7">
        <v>56575144228</v>
      </c>
      <c r="R40" s="7">
        <f t="shared" si="0"/>
        <v>18134642529</v>
      </c>
      <c r="S40" s="7">
        <f t="shared" si="1"/>
        <v>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191811471544</v>
      </c>
      <c r="N41" s="7">
        <v>478741699</v>
      </c>
      <c r="O41" s="7">
        <v>191811471544</v>
      </c>
      <c r="P41" s="7">
        <v>69445513287.789993</v>
      </c>
      <c r="Q41" s="7">
        <v>68498289726.790001</v>
      </c>
      <c r="R41" s="7">
        <f t="shared" si="0"/>
        <v>122365958256.21001</v>
      </c>
      <c r="S41" s="7">
        <f t="shared" si="1"/>
        <v>947223560.99999237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59920000000</v>
      </c>
      <c r="N42" s="7">
        <v>80000000</v>
      </c>
      <c r="O42" s="7">
        <v>2407568943.1399999</v>
      </c>
      <c r="P42" s="7">
        <v>1338639033.53</v>
      </c>
      <c r="Q42" s="7">
        <v>1338639033.53</v>
      </c>
      <c r="R42" s="7">
        <f t="shared" si="0"/>
        <v>1068929909.6099999</v>
      </c>
      <c r="S42" s="7">
        <f t="shared" si="1"/>
        <v>0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2753620000</v>
      </c>
      <c r="N43" s="7">
        <v>7246380000</v>
      </c>
      <c r="O43" s="7">
        <v>70031670.329999998</v>
      </c>
      <c r="P43" s="7">
        <v>0</v>
      </c>
      <c r="Q43" s="7">
        <v>0</v>
      </c>
      <c r="R43" s="7">
        <f t="shared" si="0"/>
        <v>70031670.329999998</v>
      </c>
      <c r="S43" s="7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7">
        <f t="shared" si="0"/>
        <v>10000000000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24999658662</v>
      </c>
      <c r="N45" s="7">
        <v>341338</v>
      </c>
      <c r="O45" s="7">
        <v>24999658662</v>
      </c>
      <c r="P45" s="7">
        <v>4205863844</v>
      </c>
      <c r="Q45" s="7">
        <v>4205863844</v>
      </c>
      <c r="R45" s="7">
        <f t="shared" si="0"/>
        <v>20793794818</v>
      </c>
      <c r="S45" s="7">
        <f t="shared" si="1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154967324622</v>
      </c>
      <c r="N47" s="7">
        <v>32675378</v>
      </c>
      <c r="O47" s="7">
        <v>118660000000</v>
      </c>
      <c r="P47" s="7">
        <v>50875401332.370003</v>
      </c>
      <c r="Q47" s="7">
        <v>50875401332.370003</v>
      </c>
      <c r="R47" s="7">
        <f t="shared" si="0"/>
        <v>67784598667.629997</v>
      </c>
      <c r="S47" s="7">
        <f t="shared" si="1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30587163333</v>
      </c>
      <c r="N48" s="7">
        <v>10412836667</v>
      </c>
      <c r="O48" s="7">
        <v>10081786293.469999</v>
      </c>
      <c r="P48" s="7">
        <v>1497019892.5699999</v>
      </c>
      <c r="Q48" s="7">
        <v>1496670692.5699999</v>
      </c>
      <c r="R48" s="7">
        <f t="shared" si="0"/>
        <v>8584766400.8999996</v>
      </c>
      <c r="S48" s="7">
        <f t="shared" si="1"/>
        <v>349200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9535314797</v>
      </c>
      <c r="P49" s="7">
        <v>753610924</v>
      </c>
      <c r="Q49" s="7">
        <v>753610924</v>
      </c>
      <c r="R49" s="7">
        <f t="shared" si="0"/>
        <v>8781703873</v>
      </c>
      <c r="S49" s="7">
        <f t="shared" si="1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7777769220</v>
      </c>
      <c r="Q50" s="7">
        <v>7777769220</v>
      </c>
      <c r="R50" s="7">
        <f t="shared" si="0"/>
        <v>32222230780</v>
      </c>
      <c r="S50" s="7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7">
        <f t="shared" si="0"/>
        <v>0</v>
      </c>
      <c r="S51" s="7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984377973</v>
      </c>
      <c r="N52" s="7">
        <v>4015622027</v>
      </c>
      <c r="O52" s="7">
        <v>984377973</v>
      </c>
      <c r="P52" s="7">
        <v>458981829</v>
      </c>
      <c r="Q52" s="7">
        <v>458981829</v>
      </c>
      <c r="R52" s="7">
        <f t="shared" si="0"/>
        <v>525396144</v>
      </c>
      <c r="S52" s="7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1751400000</v>
      </c>
      <c r="N53" s="7">
        <v>248600000</v>
      </c>
      <c r="O53" s="7">
        <v>1219672100</v>
      </c>
      <c r="P53" s="7">
        <v>672432582.89999998</v>
      </c>
      <c r="Q53" s="7">
        <v>670093382.89999998</v>
      </c>
      <c r="R53" s="7">
        <f t="shared" si="0"/>
        <v>547239517.10000002</v>
      </c>
      <c r="S53" s="7">
        <f t="shared" si="1"/>
        <v>2339200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7">
        <f t="shared" si="0"/>
        <v>25000000000</v>
      </c>
      <c r="S54" s="7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3983754245</v>
      </c>
      <c r="N55" s="7">
        <v>6016245755</v>
      </c>
      <c r="O55" s="7">
        <v>3983754245</v>
      </c>
      <c r="P55" s="7">
        <v>246806591</v>
      </c>
      <c r="Q55" s="7">
        <v>246806591</v>
      </c>
      <c r="R55" s="7">
        <f t="shared" si="0"/>
        <v>3736947654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3000000000</v>
      </c>
      <c r="N56" s="7">
        <v>0</v>
      </c>
      <c r="O56" s="7">
        <v>0</v>
      </c>
      <c r="P56" s="7">
        <v>0</v>
      </c>
      <c r="Q56" s="7">
        <v>0</v>
      </c>
      <c r="R56" s="7">
        <f t="shared" si="0"/>
        <v>0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2814351943</v>
      </c>
      <c r="Q57" s="7">
        <v>2814351943</v>
      </c>
      <c r="R57" s="7">
        <f t="shared" si="0"/>
        <v>6808430760</v>
      </c>
      <c r="S57" s="7">
        <f t="shared" si="1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73000000000</v>
      </c>
      <c r="N60" s="7">
        <v>0</v>
      </c>
      <c r="O60" s="7">
        <v>73000000000</v>
      </c>
      <c r="P60" s="7">
        <v>23517392541.630001</v>
      </c>
      <c r="Q60" s="7">
        <v>23517392541.630001</v>
      </c>
      <c r="R60" s="7">
        <f t="shared" si="0"/>
        <v>49482607458.369995</v>
      </c>
      <c r="S60" s="7">
        <f t="shared" si="1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19956055734</v>
      </c>
      <c r="N61" s="7">
        <v>5043944266</v>
      </c>
      <c r="O61" s="7">
        <v>3872542225</v>
      </c>
      <c r="P61" s="7">
        <v>296384064.60000002</v>
      </c>
      <c r="Q61" s="7">
        <v>296384064.60000002</v>
      </c>
      <c r="R61" s="7">
        <f t="shared" si="0"/>
        <v>3576158160.4000001</v>
      </c>
      <c r="S61" s="7">
        <f t="shared" si="1"/>
        <v>0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23841635147</v>
      </c>
      <c r="Q62" s="7">
        <v>23841635147</v>
      </c>
      <c r="R62" s="7">
        <f t="shared" si="0"/>
        <v>66158364853</v>
      </c>
      <c r="S62" s="7">
        <f t="shared" si="1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59265836953</v>
      </c>
      <c r="N63" s="7">
        <v>45734163047</v>
      </c>
      <c r="O63" s="7">
        <v>8421814840.5600004</v>
      </c>
      <c r="P63" s="7">
        <v>2053341771.6900001</v>
      </c>
      <c r="Q63" s="7">
        <v>2053341771.6900001</v>
      </c>
      <c r="R63" s="7">
        <f t="shared" si="0"/>
        <v>6368473068.8700008</v>
      </c>
      <c r="S63" s="7">
        <f t="shared" si="1"/>
        <v>0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69900524</v>
      </c>
      <c r="N64" s="7">
        <v>9930099476</v>
      </c>
      <c r="O64" s="7">
        <v>69900524</v>
      </c>
      <c r="P64" s="7">
        <v>0</v>
      </c>
      <c r="Q64" s="7">
        <v>0</v>
      </c>
      <c r="R64" s="7">
        <f t="shared" si="0"/>
        <v>69900524</v>
      </c>
      <c r="S64" s="7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10000000000</v>
      </c>
      <c r="N66" s="7">
        <v>0</v>
      </c>
      <c r="O66" s="7">
        <v>10000000000</v>
      </c>
      <c r="P66" s="7">
        <v>666347206</v>
      </c>
      <c r="Q66" s="7">
        <v>666347206</v>
      </c>
      <c r="R66" s="7">
        <f t="shared" si="0"/>
        <v>9333652794</v>
      </c>
      <c r="S66" s="7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25000000000</v>
      </c>
      <c r="N67" s="7">
        <v>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101742000000</v>
      </c>
      <c r="N68" s="7">
        <v>3100000000</v>
      </c>
      <c r="O68" s="7">
        <v>74401517056.570007</v>
      </c>
      <c r="P68" s="7">
        <v>2374342585.1799998</v>
      </c>
      <c r="Q68" s="7">
        <v>2373450685.1799998</v>
      </c>
      <c r="R68" s="7">
        <f t="shared" si="0"/>
        <v>72027174471.390015</v>
      </c>
      <c r="S68" s="7">
        <f t="shared" si="1"/>
        <v>891900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93494633404</v>
      </c>
      <c r="N69" s="7">
        <v>6555366596</v>
      </c>
      <c r="O69" s="7">
        <v>53032713574</v>
      </c>
      <c r="P69" s="7">
        <v>113610012</v>
      </c>
      <c r="Q69" s="7">
        <v>113610012</v>
      </c>
      <c r="R69" s="7">
        <f t="shared" si="0"/>
        <v>52919103562</v>
      </c>
      <c r="S69" s="7">
        <f t="shared" si="1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5158000000</v>
      </c>
      <c r="N70" s="7">
        <v>0</v>
      </c>
      <c r="O70" s="7">
        <v>5158000000</v>
      </c>
      <c r="P70" s="7">
        <v>338392309.92000002</v>
      </c>
      <c r="Q70" s="7">
        <v>338392309.92000002</v>
      </c>
      <c r="R70" s="7">
        <f t="shared" si="0"/>
        <v>4819607690.0799999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7">
        <f t="shared" si="0"/>
        <v>0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45000000000</v>
      </c>
      <c r="N73" s="7">
        <v>0</v>
      </c>
      <c r="O73" s="7">
        <v>44824707647.470001</v>
      </c>
      <c r="P73" s="7">
        <v>15590477264.719999</v>
      </c>
      <c r="Q73" s="7">
        <v>14994863101.09</v>
      </c>
      <c r="R73" s="7">
        <f t="shared" si="0"/>
        <v>29234230382.75</v>
      </c>
      <c r="S73" s="7">
        <f t="shared" si="1"/>
        <v>595614163.62999916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10844996192</v>
      </c>
      <c r="N74" s="7">
        <v>4155003808</v>
      </c>
      <c r="O74" s="7">
        <v>174996192</v>
      </c>
      <c r="P74" s="7">
        <v>40956321.149999999</v>
      </c>
      <c r="Q74" s="7">
        <v>40956321.149999999</v>
      </c>
      <c r="R74" s="7">
        <f t="shared" si="0"/>
        <v>134039870.84999999</v>
      </c>
      <c r="S74" s="7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2232094123</v>
      </c>
      <c r="Q75" s="7">
        <v>2232094123</v>
      </c>
      <c r="R75" s="7">
        <f t="shared" si="0"/>
        <v>37767905877</v>
      </c>
      <c r="S75" s="7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9000000000</v>
      </c>
      <c r="N76" s="7">
        <v>6000000000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10997223975</v>
      </c>
      <c r="Q77" s="7">
        <v>10997223975</v>
      </c>
      <c r="R77" s="7">
        <f t="shared" si="0"/>
        <v>24002776025</v>
      </c>
      <c r="S77" s="7">
        <f t="shared" si="1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13000000000</v>
      </c>
      <c r="N81" s="7">
        <v>0</v>
      </c>
      <c r="O81" s="7">
        <v>4960099678</v>
      </c>
      <c r="P81" s="7">
        <v>0</v>
      </c>
      <c r="Q81" s="7">
        <v>0</v>
      </c>
      <c r="R81" s="7">
        <f t="shared" si="0"/>
        <v>4960099678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5000000000</v>
      </c>
      <c r="N82" s="7">
        <v>0</v>
      </c>
      <c r="O82" s="7">
        <v>5000000000</v>
      </c>
      <c r="P82" s="7">
        <v>0</v>
      </c>
      <c r="Q82" s="7">
        <v>0</v>
      </c>
      <c r="R82" s="7">
        <f t="shared" si="0"/>
        <v>5000000000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2000000000</v>
      </c>
      <c r="N83" s="7">
        <v>5000000000</v>
      </c>
      <c r="O83" s="7">
        <v>2000000000</v>
      </c>
      <c r="P83" s="7">
        <v>0</v>
      </c>
      <c r="Q83" s="7">
        <v>0</v>
      </c>
      <c r="R83" s="7">
        <f t="shared" ref="R83:R146" si="10">O83-P83</f>
        <v>2000000000</v>
      </c>
      <c r="S83" s="7">
        <f t="shared" ref="S83:S146" si="11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35000000000</v>
      </c>
      <c r="N84" s="7">
        <v>0</v>
      </c>
      <c r="O84" s="7">
        <v>29533888727</v>
      </c>
      <c r="P84" s="7">
        <v>7423248571</v>
      </c>
      <c r="Q84" s="7">
        <v>7423248571</v>
      </c>
      <c r="R84" s="7">
        <f t="shared" si="10"/>
        <v>22110640156</v>
      </c>
      <c r="S84" s="7">
        <f t="shared" si="11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7">
        <f t="shared" si="10"/>
        <v>0</v>
      </c>
      <c r="S85" s="7">
        <f t="shared" si="11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128511859509.42999</v>
      </c>
      <c r="N86" s="7">
        <v>19952292496.57</v>
      </c>
      <c r="O86" s="7">
        <v>109539115711.42999</v>
      </c>
      <c r="P86" s="7">
        <v>60617665130.040001</v>
      </c>
      <c r="Q86" s="7">
        <v>59719161006.940002</v>
      </c>
      <c r="R86" s="7">
        <f t="shared" si="10"/>
        <v>48921450581.389992</v>
      </c>
      <c r="S86" s="7">
        <f t="shared" si="11"/>
        <v>898504123.09999847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352870606</v>
      </c>
      <c r="N87" s="7">
        <v>647129394</v>
      </c>
      <c r="O87" s="7">
        <v>352870606</v>
      </c>
      <c r="P87" s="7">
        <v>171219105</v>
      </c>
      <c r="Q87" s="7">
        <v>171219105</v>
      </c>
      <c r="R87" s="7">
        <f t="shared" si="10"/>
        <v>181651501</v>
      </c>
      <c r="S87" s="7">
        <f t="shared" si="11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140000000000</v>
      </c>
      <c r="N88" s="7">
        <v>0</v>
      </c>
      <c r="O88" s="7">
        <v>140000000000</v>
      </c>
      <c r="P88" s="7">
        <v>39532256660</v>
      </c>
      <c r="Q88" s="7">
        <v>39532256660</v>
      </c>
      <c r="R88" s="7">
        <f t="shared" si="10"/>
        <v>100467743340</v>
      </c>
      <c r="S88" s="7">
        <f t="shared" si="11"/>
        <v>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7">
        <f t="shared" si="10"/>
        <v>0</v>
      </c>
      <c r="S89" s="7">
        <f t="shared" si="11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7">
        <f t="shared" si="10"/>
        <v>33200000000</v>
      </c>
      <c r="S90" s="7">
        <f t="shared" si="11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7">
        <f t="shared" si="10"/>
        <v>0</v>
      </c>
      <c r="S91" s="7">
        <f t="shared" si="11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40000000000</v>
      </c>
      <c r="N92" s="7">
        <v>0</v>
      </c>
      <c r="O92" s="7">
        <v>35884246114</v>
      </c>
      <c r="P92" s="7">
        <v>12877144439.530001</v>
      </c>
      <c r="Q92" s="7">
        <v>12110855768.530001</v>
      </c>
      <c r="R92" s="7">
        <f t="shared" si="10"/>
        <v>23007101674.470001</v>
      </c>
      <c r="S92" s="7">
        <f t="shared" si="11"/>
        <v>766288671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57034945586</v>
      </c>
      <c r="N93" s="7">
        <v>132492</v>
      </c>
      <c r="O93" s="7">
        <v>37035078078</v>
      </c>
      <c r="P93" s="7">
        <v>16674022511</v>
      </c>
      <c r="Q93" s="7">
        <v>16674022511</v>
      </c>
      <c r="R93" s="7">
        <f t="shared" si="10"/>
        <v>20361055567</v>
      </c>
      <c r="S93" s="7">
        <f t="shared" si="11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2000000000</v>
      </c>
      <c r="N94" s="7">
        <v>2000000000</v>
      </c>
      <c r="O94" s="7">
        <v>2000000000</v>
      </c>
      <c r="P94" s="7">
        <v>1016107056</v>
      </c>
      <c r="Q94" s="7">
        <v>1016107056</v>
      </c>
      <c r="R94" s="7">
        <f t="shared" si="10"/>
        <v>983892944</v>
      </c>
      <c r="S94" s="7">
        <f t="shared" si="11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22000000000</v>
      </c>
      <c r="N95" s="7">
        <v>0</v>
      </c>
      <c r="O95" s="7">
        <v>16309980029</v>
      </c>
      <c r="P95" s="7">
        <v>2144145012</v>
      </c>
      <c r="Q95" s="7">
        <v>2144145012</v>
      </c>
      <c r="R95" s="7">
        <f t="shared" si="10"/>
        <v>14165835017</v>
      </c>
      <c r="S95" s="7">
        <f t="shared" si="11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91007255440</v>
      </c>
      <c r="N96" s="7">
        <v>41507007470</v>
      </c>
      <c r="O96" s="7">
        <v>74963662231.449997</v>
      </c>
      <c r="P96" s="7">
        <v>17610278129.919998</v>
      </c>
      <c r="Q96" s="7">
        <v>17609028229.919998</v>
      </c>
      <c r="R96" s="7">
        <f t="shared" si="10"/>
        <v>57353384101.529999</v>
      </c>
      <c r="S96" s="7">
        <f t="shared" si="11"/>
        <v>1249900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69999993158</v>
      </c>
      <c r="N97" s="7">
        <v>6842</v>
      </c>
      <c r="O97" s="7">
        <v>69999993158</v>
      </c>
      <c r="P97" s="7">
        <v>9994467426</v>
      </c>
      <c r="Q97" s="7">
        <v>9994467426</v>
      </c>
      <c r="R97" s="7">
        <f t="shared" si="10"/>
        <v>60005525732</v>
      </c>
      <c r="S97" s="7">
        <f t="shared" si="11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7">
        <f t="shared" si="10"/>
        <v>500000000</v>
      </c>
      <c r="S98" s="7">
        <f t="shared" si="11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1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5000000000</v>
      </c>
      <c r="N100" s="7">
        <v>0</v>
      </c>
      <c r="O100" s="7">
        <v>5000000000</v>
      </c>
      <c r="P100" s="7">
        <v>0</v>
      </c>
      <c r="Q100" s="7">
        <v>0</v>
      </c>
      <c r="R100" s="7">
        <f t="shared" si="10"/>
        <v>5000000000</v>
      </c>
      <c r="S100" s="7">
        <f t="shared" si="11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7">
        <f t="shared" si="10"/>
        <v>0</v>
      </c>
      <c r="S101" s="7">
        <f t="shared" si="11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125000000000</v>
      </c>
      <c r="P102" s="7">
        <v>56261079</v>
      </c>
      <c r="Q102" s="7">
        <v>56261079</v>
      </c>
      <c r="R102" s="7">
        <f t="shared" si="10"/>
        <v>124943738921</v>
      </c>
      <c r="S102" s="7">
        <f t="shared" si="11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268549207700</v>
      </c>
      <c r="N103" s="7">
        <v>8728792300</v>
      </c>
      <c r="O103" s="7">
        <v>245196997939.98001</v>
      </c>
      <c r="P103" s="7">
        <v>97240257793.589996</v>
      </c>
      <c r="Q103" s="7">
        <v>97239227293.589996</v>
      </c>
      <c r="R103" s="7">
        <f t="shared" si="10"/>
        <v>147956740146.39001</v>
      </c>
      <c r="S103" s="7">
        <f t="shared" si="11"/>
        <v>1030500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75166630531</v>
      </c>
      <c r="N104" s="7">
        <v>114833135565</v>
      </c>
      <c r="O104" s="7">
        <v>22138080708</v>
      </c>
      <c r="P104" s="7">
        <v>8409860545</v>
      </c>
      <c r="Q104" s="7">
        <v>8409860545</v>
      </c>
      <c r="R104" s="7">
        <f t="shared" si="10"/>
        <v>13728220163</v>
      </c>
      <c r="S104" s="7">
        <f t="shared" si="11"/>
        <v>0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45000000000</v>
      </c>
      <c r="N105" s="7">
        <v>0</v>
      </c>
      <c r="O105" s="7">
        <v>45000000000</v>
      </c>
      <c r="P105" s="7">
        <v>0</v>
      </c>
      <c r="Q105" s="7">
        <v>0</v>
      </c>
      <c r="R105" s="7">
        <f t="shared" si="10"/>
        <v>45000000000</v>
      </c>
      <c r="S105" s="7">
        <f t="shared" si="11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15000000000</v>
      </c>
      <c r="N106" s="7">
        <v>0</v>
      </c>
      <c r="O106" s="7">
        <v>0</v>
      </c>
      <c r="P106" s="7">
        <v>0</v>
      </c>
      <c r="Q106" s="7">
        <v>0</v>
      </c>
      <c r="R106" s="7">
        <f t="shared" si="10"/>
        <v>0</v>
      </c>
      <c r="S106" s="7">
        <f t="shared" si="11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7">
        <f t="shared" si="10"/>
        <v>0</v>
      </c>
      <c r="S107" s="7">
        <f t="shared" si="11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7">
        <f t="shared" si="10"/>
        <v>0</v>
      </c>
      <c r="S108" s="7">
        <f t="shared" si="11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50000000000</v>
      </c>
      <c r="N109" s="7">
        <v>0</v>
      </c>
      <c r="O109" s="7">
        <v>50000000000</v>
      </c>
      <c r="P109" s="7">
        <v>1475501371.8699999</v>
      </c>
      <c r="Q109" s="7">
        <v>1475501371.8699999</v>
      </c>
      <c r="R109" s="7">
        <f t="shared" si="10"/>
        <v>48524498628.129997</v>
      </c>
      <c r="S109" s="7">
        <f t="shared" si="11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5088000000</v>
      </c>
      <c r="N110" s="7">
        <v>4912000000</v>
      </c>
      <c r="O110" s="7">
        <v>5000000000</v>
      </c>
      <c r="P110" s="7">
        <v>2276054977.5</v>
      </c>
      <c r="Q110" s="7">
        <v>2078160833.5</v>
      </c>
      <c r="R110" s="7">
        <f t="shared" si="10"/>
        <v>2723945022.5</v>
      </c>
      <c r="S110" s="7">
        <f t="shared" si="11"/>
        <v>197894144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19499004000</v>
      </c>
      <c r="P111" s="7">
        <v>778009573.44000006</v>
      </c>
      <c r="Q111" s="7">
        <v>528740504.44</v>
      </c>
      <c r="R111" s="7">
        <f t="shared" si="10"/>
        <v>18720994426.560001</v>
      </c>
      <c r="S111" s="7">
        <f t="shared" si="11"/>
        <v>249269069.00000006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858306287</v>
      </c>
      <c r="P112" s="7">
        <v>663968953.24000001</v>
      </c>
      <c r="Q112" s="7">
        <v>663968953.24000001</v>
      </c>
      <c r="R112" s="7">
        <f t="shared" si="10"/>
        <v>194337333.75999999</v>
      </c>
      <c r="S112" s="7">
        <f t="shared" si="11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8607136256</v>
      </c>
      <c r="Q113" s="7">
        <v>8607136256</v>
      </c>
      <c r="R113" s="7">
        <f t="shared" si="10"/>
        <v>11392863744</v>
      </c>
      <c r="S113" s="7">
        <f t="shared" si="11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10"/>
        <v>0</v>
      </c>
      <c r="S114" s="7">
        <f t="shared" si="11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7">
        <f t="shared" si="10"/>
        <v>0</v>
      </c>
      <c r="S115" s="7">
        <f t="shared" si="11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5723065621.1599998</v>
      </c>
      <c r="Q116" s="7">
        <v>5723065621.1599998</v>
      </c>
      <c r="R116" s="7">
        <f t="shared" si="10"/>
        <v>6276934378.8400002</v>
      </c>
      <c r="S116" s="7">
        <f t="shared" si="11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7">
        <f t="shared" si="10"/>
        <v>0</v>
      </c>
      <c r="S117" s="7">
        <f t="shared" si="11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7">
        <f t="shared" si="10"/>
        <v>0</v>
      </c>
      <c r="S118" s="7">
        <f t="shared" si="11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18769608241.720001</v>
      </c>
      <c r="Q119" s="7">
        <v>18769608241.720001</v>
      </c>
      <c r="R119" s="7">
        <f t="shared" si="10"/>
        <v>71150391758.279999</v>
      </c>
      <c r="S119" s="7">
        <f t="shared" si="11"/>
        <v>0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5000000000</v>
      </c>
      <c r="N120" s="7">
        <v>0</v>
      </c>
      <c r="O120" s="7">
        <v>0</v>
      </c>
      <c r="P120" s="7">
        <v>0</v>
      </c>
      <c r="Q120" s="7">
        <v>0</v>
      </c>
      <c r="R120" s="7">
        <f t="shared" si="10"/>
        <v>0</v>
      </c>
      <c r="S120" s="7">
        <f t="shared" si="11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7">
        <f t="shared" si="10"/>
        <v>1000000000</v>
      </c>
      <c r="S121" s="7">
        <f t="shared" si="11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36493341347</v>
      </c>
      <c r="N122" s="7">
        <v>5306658653</v>
      </c>
      <c r="O122" s="7">
        <v>36300000000</v>
      </c>
      <c r="P122" s="7">
        <v>7762853923.0299997</v>
      </c>
      <c r="Q122" s="7">
        <v>5977369455.0299997</v>
      </c>
      <c r="R122" s="7">
        <f t="shared" si="10"/>
        <v>28537146076.970001</v>
      </c>
      <c r="S122" s="7">
        <f t="shared" si="11"/>
        <v>1785484468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7">
        <f t="shared" si="10"/>
        <v>0</v>
      </c>
      <c r="S123" s="7">
        <f t="shared" si="11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76095627</v>
      </c>
      <c r="N124" s="7">
        <v>923904373</v>
      </c>
      <c r="O124" s="7">
        <v>76095626</v>
      </c>
      <c r="P124" s="7">
        <v>0</v>
      </c>
      <c r="Q124" s="7">
        <v>0</v>
      </c>
      <c r="R124" s="7">
        <f t="shared" si="10"/>
        <v>76095626</v>
      </c>
      <c r="S124" s="7">
        <f t="shared" si="11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4800000000</v>
      </c>
      <c r="N125" s="7">
        <v>0</v>
      </c>
      <c r="O125" s="7">
        <v>4800000000</v>
      </c>
      <c r="P125" s="7">
        <v>4300000000</v>
      </c>
      <c r="Q125" s="7">
        <v>4300000000</v>
      </c>
      <c r="R125" s="7">
        <f t="shared" si="10"/>
        <v>500000000</v>
      </c>
      <c r="S125" s="7">
        <f t="shared" si="11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7">
        <f t="shared" si="10"/>
        <v>0</v>
      </c>
      <c r="S126" s="7">
        <f t="shared" si="11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7">
        <f t="shared" si="10"/>
        <v>5000000000</v>
      </c>
      <c r="S127" s="7">
        <f t="shared" si="11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7">
        <f t="shared" si="10"/>
        <v>0</v>
      </c>
      <c r="S128" s="7">
        <f t="shared" si="11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7">
        <f t="shared" si="10"/>
        <v>0</v>
      </c>
      <c r="S129" s="7">
        <f t="shared" si="11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9000000000</v>
      </c>
      <c r="N130" s="7">
        <v>0</v>
      </c>
      <c r="O130" s="7">
        <v>9000000000</v>
      </c>
      <c r="P130" s="7">
        <v>7500000000</v>
      </c>
      <c r="Q130" s="7">
        <v>7500000000</v>
      </c>
      <c r="R130" s="7">
        <f t="shared" si="10"/>
        <v>1500000000</v>
      </c>
      <c r="S130" s="7">
        <f t="shared" si="11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44460142109</v>
      </c>
      <c r="N131" s="7">
        <v>9539684577</v>
      </c>
      <c r="O131" s="7">
        <v>44460142109</v>
      </c>
      <c r="P131" s="7">
        <v>2307159662.5599999</v>
      </c>
      <c r="Q131" s="7">
        <v>2307159662.5599999</v>
      </c>
      <c r="R131" s="7">
        <f t="shared" si="10"/>
        <v>42152982446.440002</v>
      </c>
      <c r="S131" s="7">
        <f t="shared" si="11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7837172855</v>
      </c>
      <c r="N132" s="7">
        <v>2162827145</v>
      </c>
      <c r="O132" s="7">
        <v>6609576074.9399996</v>
      </c>
      <c r="P132" s="7">
        <v>208697592.41999999</v>
      </c>
      <c r="Q132" s="7">
        <v>188774944.03</v>
      </c>
      <c r="R132" s="7">
        <f t="shared" si="10"/>
        <v>6400878482.5199995</v>
      </c>
      <c r="S132" s="7">
        <f t="shared" si="11"/>
        <v>19922648.389999986</v>
      </c>
    </row>
    <row r="133" spans="1:19" ht="45">
      <c r="A133" s="4" t="s">
        <v>23</v>
      </c>
      <c r="B133" s="5" t="s">
        <v>24</v>
      </c>
      <c r="C133" s="6" t="s">
        <v>193</v>
      </c>
      <c r="D133" s="4" t="s">
        <v>26</v>
      </c>
      <c r="E133" s="4" t="s">
        <v>65</v>
      </c>
      <c r="F133" s="4" t="s">
        <v>28</v>
      </c>
      <c r="G133" s="5" t="s">
        <v>194</v>
      </c>
      <c r="H133" s="7">
        <v>0</v>
      </c>
      <c r="I133" s="7">
        <v>66706000000</v>
      </c>
      <c r="J133" s="7">
        <v>0</v>
      </c>
      <c r="K133" s="7">
        <v>66706000000</v>
      </c>
      <c r="L133" s="7">
        <v>0</v>
      </c>
      <c r="M133" s="7">
        <v>65186954309</v>
      </c>
      <c r="N133" s="7">
        <v>1519045691</v>
      </c>
      <c r="O133" s="7">
        <v>0</v>
      </c>
      <c r="P133" s="7">
        <v>0</v>
      </c>
      <c r="Q133" s="7">
        <v>0</v>
      </c>
      <c r="R133" s="7">
        <f t="shared" si="10"/>
        <v>0</v>
      </c>
      <c r="S133" s="7">
        <f t="shared" si="11"/>
        <v>0</v>
      </c>
    </row>
    <row r="134" spans="1:19" ht="56.25">
      <c r="A134" s="4" t="s">
        <v>23</v>
      </c>
      <c r="B134" s="5" t="s">
        <v>24</v>
      </c>
      <c r="C134" s="6" t="s">
        <v>195</v>
      </c>
      <c r="D134" s="4" t="s">
        <v>36</v>
      </c>
      <c r="E134" s="4" t="s">
        <v>37</v>
      </c>
      <c r="F134" s="4" t="s">
        <v>28</v>
      </c>
      <c r="G134" s="5" t="s">
        <v>196</v>
      </c>
      <c r="H134" s="7">
        <v>10000000000</v>
      </c>
      <c r="I134" s="7">
        <v>0</v>
      </c>
      <c r="J134" s="7">
        <v>0</v>
      </c>
      <c r="K134" s="7">
        <v>10000000000</v>
      </c>
      <c r="L134" s="7">
        <v>0</v>
      </c>
      <c r="M134" s="7">
        <v>0</v>
      </c>
      <c r="N134" s="7">
        <v>10000000000</v>
      </c>
      <c r="O134" s="7">
        <v>0</v>
      </c>
      <c r="P134" s="7">
        <v>0</v>
      </c>
      <c r="Q134" s="7">
        <v>0</v>
      </c>
      <c r="R134" s="7">
        <f t="shared" si="10"/>
        <v>0</v>
      </c>
      <c r="S134" s="7">
        <f t="shared" si="11"/>
        <v>0</v>
      </c>
    </row>
    <row r="135" spans="1:19" ht="56.25">
      <c r="A135" s="4" t="s">
        <v>23</v>
      </c>
      <c r="B135" s="5" t="s">
        <v>24</v>
      </c>
      <c r="C135" s="6" t="s">
        <v>197</v>
      </c>
      <c r="D135" s="4" t="s">
        <v>36</v>
      </c>
      <c r="E135" s="4" t="s">
        <v>37</v>
      </c>
      <c r="F135" s="4" t="s">
        <v>28</v>
      </c>
      <c r="G135" s="5" t="s">
        <v>198</v>
      </c>
      <c r="H135" s="7">
        <v>2000000000</v>
      </c>
      <c r="I135" s="7">
        <v>0</v>
      </c>
      <c r="J135" s="7">
        <v>0</v>
      </c>
      <c r="K135" s="7">
        <v>2000000000</v>
      </c>
      <c r="L135" s="7">
        <v>0</v>
      </c>
      <c r="M135" s="7">
        <v>0</v>
      </c>
      <c r="N135" s="7">
        <v>2000000000</v>
      </c>
      <c r="O135" s="7">
        <v>0</v>
      </c>
      <c r="P135" s="7">
        <v>0</v>
      </c>
      <c r="Q135" s="7">
        <v>0</v>
      </c>
      <c r="R135" s="7">
        <f t="shared" si="10"/>
        <v>0</v>
      </c>
      <c r="S135" s="7">
        <f t="shared" si="11"/>
        <v>0</v>
      </c>
    </row>
    <row r="136" spans="1:19" ht="78.75">
      <c r="A136" s="4" t="s">
        <v>23</v>
      </c>
      <c r="B136" s="5" t="s">
        <v>24</v>
      </c>
      <c r="C136" s="6" t="s">
        <v>199</v>
      </c>
      <c r="D136" s="4" t="s">
        <v>26</v>
      </c>
      <c r="E136" s="4" t="s">
        <v>51</v>
      </c>
      <c r="F136" s="4" t="s">
        <v>28</v>
      </c>
      <c r="G136" s="5" t="s">
        <v>200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10000000000</v>
      </c>
      <c r="N136" s="7">
        <v>0</v>
      </c>
      <c r="O136" s="7">
        <v>10000000000</v>
      </c>
      <c r="P136" s="7">
        <v>0</v>
      </c>
      <c r="Q136" s="7">
        <v>0</v>
      </c>
      <c r="R136" s="7">
        <f t="shared" si="10"/>
        <v>10000000000</v>
      </c>
      <c r="S136" s="7">
        <f t="shared" si="11"/>
        <v>0</v>
      </c>
    </row>
    <row r="137" spans="1:19" ht="45">
      <c r="A137" s="4" t="s">
        <v>23</v>
      </c>
      <c r="B137" s="5" t="s">
        <v>24</v>
      </c>
      <c r="C137" s="6" t="s">
        <v>201</v>
      </c>
      <c r="D137" s="4" t="s">
        <v>26</v>
      </c>
      <c r="E137" s="4" t="s">
        <v>51</v>
      </c>
      <c r="F137" s="4" t="s">
        <v>28</v>
      </c>
      <c r="G137" s="5" t="s">
        <v>202</v>
      </c>
      <c r="H137" s="7">
        <v>10000000000</v>
      </c>
      <c r="I137" s="7">
        <v>0</v>
      </c>
      <c r="J137" s="7">
        <v>0</v>
      </c>
      <c r="K137" s="7">
        <v>10000000000</v>
      </c>
      <c r="L137" s="7">
        <v>0</v>
      </c>
      <c r="M137" s="7">
        <v>7671578618</v>
      </c>
      <c r="N137" s="7">
        <v>2328421382</v>
      </c>
      <c r="O137" s="7">
        <v>284835682</v>
      </c>
      <c r="P137" s="7">
        <v>106060487.92</v>
      </c>
      <c r="Q137" s="7">
        <v>106060487.92</v>
      </c>
      <c r="R137" s="7">
        <f t="shared" si="10"/>
        <v>178775194.07999998</v>
      </c>
      <c r="S137" s="7">
        <f t="shared" si="11"/>
        <v>0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51</v>
      </c>
      <c r="F138" s="4" t="s">
        <v>28</v>
      </c>
      <c r="G138" s="5" t="s">
        <v>204</v>
      </c>
      <c r="H138" s="7">
        <v>986500000000</v>
      </c>
      <c r="I138" s="7">
        <v>0</v>
      </c>
      <c r="J138" s="7">
        <v>0</v>
      </c>
      <c r="K138" s="7">
        <v>986500000000</v>
      </c>
      <c r="L138" s="7">
        <v>0</v>
      </c>
      <c r="M138" s="7">
        <v>965693896040.17004</v>
      </c>
      <c r="N138" s="7">
        <v>20806103959.830002</v>
      </c>
      <c r="O138" s="7">
        <v>842069632644.03003</v>
      </c>
      <c r="P138" s="7">
        <v>741382760810.58997</v>
      </c>
      <c r="Q138" s="7">
        <v>719224255523.58997</v>
      </c>
      <c r="R138" s="7">
        <f t="shared" si="10"/>
        <v>100686871833.44006</v>
      </c>
      <c r="S138" s="7">
        <f t="shared" si="11"/>
        <v>22158505287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26</v>
      </c>
      <c r="E139" s="4" t="s">
        <v>65</v>
      </c>
      <c r="F139" s="4" t="s">
        <v>28</v>
      </c>
      <c r="G139" s="5" t="s">
        <v>204</v>
      </c>
      <c r="H139" s="7">
        <v>30000000000</v>
      </c>
      <c r="I139" s="7">
        <v>0</v>
      </c>
      <c r="J139" s="7">
        <v>0</v>
      </c>
      <c r="K139" s="7">
        <v>30000000000</v>
      </c>
      <c r="L139" s="7">
        <v>0</v>
      </c>
      <c r="M139" s="7">
        <v>14495015941</v>
      </c>
      <c r="N139" s="7">
        <v>15504984059</v>
      </c>
      <c r="O139" s="7">
        <v>6767015941</v>
      </c>
      <c r="P139" s="7">
        <v>4905115941</v>
      </c>
      <c r="Q139" s="7">
        <v>4905115941</v>
      </c>
      <c r="R139" s="7">
        <f t="shared" si="10"/>
        <v>1861900000</v>
      </c>
      <c r="S139" s="7">
        <f t="shared" si="11"/>
        <v>0</v>
      </c>
    </row>
    <row r="140" spans="1:19" ht="67.5">
      <c r="A140" s="4" t="s">
        <v>23</v>
      </c>
      <c r="B140" s="5" t="s">
        <v>24</v>
      </c>
      <c r="C140" s="6" t="s">
        <v>203</v>
      </c>
      <c r="D140" s="4" t="s">
        <v>36</v>
      </c>
      <c r="E140" s="4" t="s">
        <v>37</v>
      </c>
      <c r="F140" s="4" t="s">
        <v>28</v>
      </c>
      <c r="G140" s="5" t="s">
        <v>204</v>
      </c>
      <c r="H140" s="7">
        <v>70000000000</v>
      </c>
      <c r="I140" s="7">
        <v>0</v>
      </c>
      <c r="J140" s="7">
        <v>0</v>
      </c>
      <c r="K140" s="7">
        <v>70000000000</v>
      </c>
      <c r="L140" s="7">
        <v>0</v>
      </c>
      <c r="M140" s="7">
        <v>10900000000</v>
      </c>
      <c r="N140" s="7">
        <v>59100000000</v>
      </c>
      <c r="O140" s="7">
        <v>0</v>
      </c>
      <c r="P140" s="7">
        <v>0</v>
      </c>
      <c r="Q140" s="7">
        <v>0</v>
      </c>
      <c r="R140" s="7">
        <f t="shared" si="10"/>
        <v>0</v>
      </c>
      <c r="S140" s="7">
        <f t="shared" si="11"/>
        <v>0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26</v>
      </c>
      <c r="E141" s="4" t="s">
        <v>51</v>
      </c>
      <c r="F141" s="4" t="s">
        <v>28</v>
      </c>
      <c r="G141" s="5" t="s">
        <v>206</v>
      </c>
      <c r="H141" s="7">
        <v>396728000000</v>
      </c>
      <c r="I141" s="7">
        <v>0</v>
      </c>
      <c r="J141" s="7">
        <v>0</v>
      </c>
      <c r="K141" s="7">
        <v>396728000000</v>
      </c>
      <c r="L141" s="7">
        <v>0</v>
      </c>
      <c r="M141" s="7">
        <v>307371344004</v>
      </c>
      <c r="N141" s="7">
        <v>89356655996</v>
      </c>
      <c r="O141" s="7">
        <v>242997423140.28</v>
      </c>
      <c r="P141" s="7">
        <v>108794634357.3</v>
      </c>
      <c r="Q141" s="7">
        <v>106757027090.3</v>
      </c>
      <c r="R141" s="7">
        <f t="shared" si="10"/>
        <v>134202788782.98</v>
      </c>
      <c r="S141" s="7">
        <f t="shared" si="11"/>
        <v>2037607267</v>
      </c>
    </row>
    <row r="142" spans="1:19" ht="67.5">
      <c r="A142" s="4" t="s">
        <v>23</v>
      </c>
      <c r="B142" s="5" t="s">
        <v>24</v>
      </c>
      <c r="C142" s="6" t="s">
        <v>205</v>
      </c>
      <c r="D142" s="4" t="s">
        <v>36</v>
      </c>
      <c r="E142" s="4" t="s">
        <v>37</v>
      </c>
      <c r="F142" s="4" t="s">
        <v>28</v>
      </c>
      <c r="G142" s="5" t="s">
        <v>206</v>
      </c>
      <c r="H142" s="7">
        <v>10000000000</v>
      </c>
      <c r="I142" s="7">
        <v>0</v>
      </c>
      <c r="J142" s="7">
        <v>0</v>
      </c>
      <c r="K142" s="7">
        <v>10000000000</v>
      </c>
      <c r="L142" s="7">
        <v>0</v>
      </c>
      <c r="M142" s="7">
        <v>10000000000</v>
      </c>
      <c r="N142" s="7">
        <v>0</v>
      </c>
      <c r="O142" s="7">
        <v>10000000000</v>
      </c>
      <c r="P142" s="7">
        <v>0</v>
      </c>
      <c r="Q142" s="7">
        <v>0</v>
      </c>
      <c r="R142" s="7">
        <f t="shared" si="10"/>
        <v>10000000000</v>
      </c>
      <c r="S142" s="7">
        <f t="shared" si="11"/>
        <v>0</v>
      </c>
    </row>
    <row r="143" spans="1:19" ht="56.25">
      <c r="A143" s="4" t="s">
        <v>23</v>
      </c>
      <c r="B143" s="5" t="s">
        <v>24</v>
      </c>
      <c r="C143" s="6" t="s">
        <v>207</v>
      </c>
      <c r="D143" s="4" t="s">
        <v>26</v>
      </c>
      <c r="E143" s="4" t="s">
        <v>51</v>
      </c>
      <c r="F143" s="4" t="s">
        <v>28</v>
      </c>
      <c r="G143" s="5" t="s">
        <v>208</v>
      </c>
      <c r="H143" s="7">
        <v>60000000000</v>
      </c>
      <c r="I143" s="7">
        <v>0</v>
      </c>
      <c r="J143" s="7">
        <v>0</v>
      </c>
      <c r="K143" s="7">
        <v>60000000000</v>
      </c>
      <c r="L143" s="7">
        <v>0</v>
      </c>
      <c r="M143" s="7">
        <v>34219465312</v>
      </c>
      <c r="N143" s="7">
        <v>25780534688</v>
      </c>
      <c r="O143" s="7">
        <v>28101780000.240002</v>
      </c>
      <c r="P143" s="7">
        <v>13601965718.059999</v>
      </c>
      <c r="Q143" s="7">
        <v>13545524175.059999</v>
      </c>
      <c r="R143" s="7">
        <f t="shared" si="10"/>
        <v>14499814282.180002</v>
      </c>
      <c r="S143" s="7">
        <f t="shared" si="11"/>
        <v>56441543</v>
      </c>
    </row>
    <row r="144" spans="1:19" ht="56.25">
      <c r="A144" s="4" t="s">
        <v>23</v>
      </c>
      <c r="B144" s="5" t="s">
        <v>24</v>
      </c>
      <c r="C144" s="6" t="s">
        <v>209</v>
      </c>
      <c r="D144" s="4" t="s">
        <v>36</v>
      </c>
      <c r="E144" s="4" t="s">
        <v>37</v>
      </c>
      <c r="F144" s="4" t="s">
        <v>28</v>
      </c>
      <c r="G144" s="5" t="s">
        <v>210</v>
      </c>
      <c r="H144" s="7">
        <v>40000000000</v>
      </c>
      <c r="I144" s="7">
        <v>0</v>
      </c>
      <c r="J144" s="7">
        <v>0</v>
      </c>
      <c r="K144" s="7">
        <v>40000000000</v>
      </c>
      <c r="L144" s="7">
        <v>0</v>
      </c>
      <c r="M144" s="7">
        <v>1511706918</v>
      </c>
      <c r="N144" s="7">
        <v>38488293082</v>
      </c>
      <c r="O144" s="7">
        <v>1126217482</v>
      </c>
      <c r="P144" s="7">
        <v>314819882.75999999</v>
      </c>
      <c r="Q144" s="7">
        <v>271454266.10000002</v>
      </c>
      <c r="R144" s="7">
        <f t="shared" si="10"/>
        <v>811397599.24000001</v>
      </c>
      <c r="S144" s="7">
        <f t="shared" si="11"/>
        <v>43365616.659999967</v>
      </c>
    </row>
    <row r="145" spans="1:19" ht="67.5">
      <c r="A145" s="4" t="s">
        <v>23</v>
      </c>
      <c r="B145" s="5" t="s">
        <v>24</v>
      </c>
      <c r="C145" s="6" t="s">
        <v>211</v>
      </c>
      <c r="D145" s="4" t="s">
        <v>36</v>
      </c>
      <c r="E145" s="4" t="s">
        <v>37</v>
      </c>
      <c r="F145" s="4" t="s">
        <v>28</v>
      </c>
      <c r="G145" s="5" t="s">
        <v>212</v>
      </c>
      <c r="H145" s="7">
        <v>2500000000</v>
      </c>
      <c r="I145" s="7">
        <v>0</v>
      </c>
      <c r="J145" s="7">
        <v>0</v>
      </c>
      <c r="K145" s="7">
        <v>2500000000</v>
      </c>
      <c r="L145" s="7">
        <v>0</v>
      </c>
      <c r="M145" s="7">
        <v>0</v>
      </c>
      <c r="N145" s="7">
        <v>2500000000</v>
      </c>
      <c r="O145" s="7">
        <v>0</v>
      </c>
      <c r="P145" s="7">
        <v>0</v>
      </c>
      <c r="Q145" s="7">
        <v>0</v>
      </c>
      <c r="R145" s="7">
        <f t="shared" si="10"/>
        <v>0</v>
      </c>
      <c r="S145" s="7">
        <f t="shared" si="11"/>
        <v>0</v>
      </c>
    </row>
    <row r="146" spans="1:19" ht="33.75">
      <c r="A146" s="4" t="s">
        <v>23</v>
      </c>
      <c r="B146" s="5" t="s">
        <v>24</v>
      </c>
      <c r="C146" s="6" t="s">
        <v>213</v>
      </c>
      <c r="D146" s="4" t="s">
        <v>26</v>
      </c>
      <c r="E146" s="4" t="s">
        <v>51</v>
      </c>
      <c r="F146" s="4" t="s">
        <v>28</v>
      </c>
      <c r="G146" s="5" t="s">
        <v>214</v>
      </c>
      <c r="H146" s="7">
        <v>10000000000</v>
      </c>
      <c r="I146" s="7">
        <v>0</v>
      </c>
      <c r="J146" s="7">
        <v>0</v>
      </c>
      <c r="K146" s="7">
        <v>10000000000</v>
      </c>
      <c r="L146" s="7">
        <v>0</v>
      </c>
      <c r="M146" s="7">
        <v>2381600423</v>
      </c>
      <c r="N146" s="7">
        <v>7618399577</v>
      </c>
      <c r="O146" s="7">
        <v>2048722817.49</v>
      </c>
      <c r="P146" s="7">
        <v>537755551.01999998</v>
      </c>
      <c r="Q146" s="7">
        <v>537755551.01999998</v>
      </c>
      <c r="R146" s="7">
        <f t="shared" si="10"/>
        <v>1510967266.47</v>
      </c>
      <c r="S146" s="7">
        <f t="shared" si="11"/>
        <v>0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26</v>
      </c>
      <c r="E147" s="4" t="s">
        <v>51</v>
      </c>
      <c r="F147" s="4" t="s">
        <v>28</v>
      </c>
      <c r="G147" s="5" t="s">
        <v>216</v>
      </c>
      <c r="H147" s="7">
        <v>30300000000</v>
      </c>
      <c r="I147" s="7">
        <v>0</v>
      </c>
      <c r="J147" s="7">
        <v>0</v>
      </c>
      <c r="K147" s="7">
        <v>30300000000</v>
      </c>
      <c r="L147" s="7">
        <v>0</v>
      </c>
      <c r="M147" s="7">
        <v>6142368669</v>
      </c>
      <c r="N147" s="7">
        <v>24157631331</v>
      </c>
      <c r="O147" s="7">
        <v>4845323688.3000002</v>
      </c>
      <c r="P147" s="7">
        <v>889833225.25999999</v>
      </c>
      <c r="Q147" s="7">
        <v>829759623.25999999</v>
      </c>
      <c r="R147" s="7">
        <f t="shared" ref="R147:R165" si="12">O147-P147</f>
        <v>3955490463.04</v>
      </c>
      <c r="S147" s="7">
        <f t="shared" ref="S147:S165" si="13">P147-Q147</f>
        <v>60073602</v>
      </c>
    </row>
    <row r="148" spans="1:19" ht="56.25">
      <c r="A148" s="4" t="s">
        <v>23</v>
      </c>
      <c r="B148" s="5" t="s">
        <v>24</v>
      </c>
      <c r="C148" s="6" t="s">
        <v>215</v>
      </c>
      <c r="D148" s="4" t="s">
        <v>36</v>
      </c>
      <c r="E148" s="4" t="s">
        <v>37</v>
      </c>
      <c r="F148" s="4" t="s">
        <v>28</v>
      </c>
      <c r="G148" s="5" t="s">
        <v>216</v>
      </c>
      <c r="H148" s="7">
        <v>20000000000</v>
      </c>
      <c r="I148" s="7">
        <v>0</v>
      </c>
      <c r="J148" s="7">
        <v>0</v>
      </c>
      <c r="K148" s="7">
        <v>20000000000</v>
      </c>
      <c r="L148" s="7">
        <v>0</v>
      </c>
      <c r="M148" s="7">
        <v>0</v>
      </c>
      <c r="N148" s="7">
        <v>20000000000</v>
      </c>
      <c r="O148" s="7">
        <v>0</v>
      </c>
      <c r="P148" s="7">
        <v>0</v>
      </c>
      <c r="Q148" s="7">
        <v>0</v>
      </c>
      <c r="R148" s="7">
        <f t="shared" si="12"/>
        <v>0</v>
      </c>
      <c r="S148" s="7">
        <f t="shared" si="13"/>
        <v>0</v>
      </c>
    </row>
    <row r="149" spans="1:19" ht="33.75">
      <c r="A149" s="4" t="s">
        <v>23</v>
      </c>
      <c r="B149" s="5" t="s">
        <v>24</v>
      </c>
      <c r="C149" s="6" t="s">
        <v>217</v>
      </c>
      <c r="D149" s="4" t="s">
        <v>26</v>
      </c>
      <c r="E149" s="4" t="s">
        <v>51</v>
      </c>
      <c r="F149" s="4" t="s">
        <v>28</v>
      </c>
      <c r="G149" s="5" t="s">
        <v>218</v>
      </c>
      <c r="H149" s="7">
        <v>200000000</v>
      </c>
      <c r="I149" s="7">
        <v>0</v>
      </c>
      <c r="J149" s="7">
        <v>0</v>
      </c>
      <c r="K149" s="7">
        <v>200000000</v>
      </c>
      <c r="L149" s="7">
        <v>0</v>
      </c>
      <c r="M149" s="7">
        <v>43059674</v>
      </c>
      <c r="N149" s="7">
        <v>156940326</v>
      </c>
      <c r="O149" s="7">
        <v>41654879</v>
      </c>
      <c r="P149" s="7">
        <v>0</v>
      </c>
      <c r="Q149" s="7">
        <v>0</v>
      </c>
      <c r="R149" s="7">
        <f t="shared" si="12"/>
        <v>41654879</v>
      </c>
      <c r="S149" s="7">
        <f t="shared" si="13"/>
        <v>0</v>
      </c>
    </row>
    <row r="150" spans="1:19" ht="33.75">
      <c r="A150" s="4" t="s">
        <v>23</v>
      </c>
      <c r="B150" s="5" t="s">
        <v>24</v>
      </c>
      <c r="C150" s="6" t="s">
        <v>219</v>
      </c>
      <c r="D150" s="4" t="s">
        <v>36</v>
      </c>
      <c r="E150" s="4" t="s">
        <v>37</v>
      </c>
      <c r="F150" s="4" t="s">
        <v>28</v>
      </c>
      <c r="G150" s="5" t="s">
        <v>220</v>
      </c>
      <c r="H150" s="7">
        <v>70000000000</v>
      </c>
      <c r="I150" s="7">
        <v>0</v>
      </c>
      <c r="J150" s="7">
        <v>0</v>
      </c>
      <c r="K150" s="7">
        <v>70000000000</v>
      </c>
      <c r="L150" s="7">
        <v>0</v>
      </c>
      <c r="M150" s="7">
        <v>44794826504</v>
      </c>
      <c r="N150" s="7">
        <v>25205173496</v>
      </c>
      <c r="O150" s="7">
        <v>39933782446</v>
      </c>
      <c r="P150" s="7">
        <v>4451542427.1700001</v>
      </c>
      <c r="Q150" s="7">
        <v>4451542427.1700001</v>
      </c>
      <c r="R150" s="7">
        <f t="shared" si="12"/>
        <v>35482240018.830002</v>
      </c>
      <c r="S150" s="7">
        <f t="shared" si="13"/>
        <v>0</v>
      </c>
    </row>
    <row r="151" spans="1:19" ht="56.25">
      <c r="A151" s="4" t="s">
        <v>23</v>
      </c>
      <c r="B151" s="5" t="s">
        <v>24</v>
      </c>
      <c r="C151" s="6" t="s">
        <v>221</v>
      </c>
      <c r="D151" s="4" t="s">
        <v>36</v>
      </c>
      <c r="E151" s="4" t="s">
        <v>37</v>
      </c>
      <c r="F151" s="4" t="s">
        <v>28</v>
      </c>
      <c r="G151" s="5" t="s">
        <v>222</v>
      </c>
      <c r="H151" s="7">
        <v>5000000000</v>
      </c>
      <c r="I151" s="7">
        <v>0</v>
      </c>
      <c r="J151" s="7">
        <v>0</v>
      </c>
      <c r="K151" s="7">
        <v>5000000000</v>
      </c>
      <c r="L151" s="7">
        <v>0</v>
      </c>
      <c r="M151" s="7">
        <v>0</v>
      </c>
      <c r="N151" s="7">
        <v>5000000000</v>
      </c>
      <c r="O151" s="7">
        <v>0</v>
      </c>
      <c r="P151" s="7">
        <v>0</v>
      </c>
      <c r="Q151" s="7">
        <v>0</v>
      </c>
      <c r="R151" s="7">
        <f t="shared" si="12"/>
        <v>0</v>
      </c>
      <c r="S151" s="7">
        <f t="shared" si="13"/>
        <v>0</v>
      </c>
    </row>
    <row r="152" spans="1:19" ht="45">
      <c r="A152" s="4" t="s">
        <v>23</v>
      </c>
      <c r="B152" s="5" t="s">
        <v>24</v>
      </c>
      <c r="C152" s="6" t="s">
        <v>223</v>
      </c>
      <c r="D152" s="4" t="s">
        <v>36</v>
      </c>
      <c r="E152" s="4" t="s">
        <v>37</v>
      </c>
      <c r="F152" s="4" t="s">
        <v>28</v>
      </c>
      <c r="G152" s="5" t="s">
        <v>224</v>
      </c>
      <c r="H152" s="7">
        <v>8788688817</v>
      </c>
      <c r="I152" s="7">
        <v>0</v>
      </c>
      <c r="J152" s="7">
        <v>0</v>
      </c>
      <c r="K152" s="7">
        <v>8788688817</v>
      </c>
      <c r="L152" s="7">
        <v>0</v>
      </c>
      <c r="M152" s="7">
        <v>5677287423</v>
      </c>
      <c r="N152" s="7">
        <v>3111401394</v>
      </c>
      <c r="O152" s="7">
        <v>4581500446</v>
      </c>
      <c r="P152" s="7">
        <v>3365136485.6700001</v>
      </c>
      <c r="Q152" s="7">
        <v>3341471786.52</v>
      </c>
      <c r="R152" s="7">
        <f t="shared" si="12"/>
        <v>1216363960.3299999</v>
      </c>
      <c r="S152" s="7">
        <f t="shared" si="13"/>
        <v>23664699.150000095</v>
      </c>
    </row>
    <row r="153" spans="1:19" ht="45">
      <c r="A153" s="4" t="s">
        <v>23</v>
      </c>
      <c r="B153" s="5" t="s">
        <v>24</v>
      </c>
      <c r="C153" s="6" t="s">
        <v>225</v>
      </c>
      <c r="D153" s="4" t="s">
        <v>36</v>
      </c>
      <c r="E153" s="4" t="s">
        <v>37</v>
      </c>
      <c r="F153" s="4" t="s">
        <v>28</v>
      </c>
      <c r="G153" s="5" t="s">
        <v>226</v>
      </c>
      <c r="H153" s="7">
        <v>1350000000</v>
      </c>
      <c r="I153" s="7">
        <v>0</v>
      </c>
      <c r="J153" s="7">
        <v>0</v>
      </c>
      <c r="K153" s="7">
        <v>1350000000</v>
      </c>
      <c r="L153" s="7">
        <v>0</v>
      </c>
      <c r="M153" s="7">
        <v>0</v>
      </c>
      <c r="N153" s="7">
        <v>1350000000</v>
      </c>
      <c r="O153" s="7">
        <v>0</v>
      </c>
      <c r="P153" s="7">
        <v>0</v>
      </c>
      <c r="Q153" s="7">
        <v>0</v>
      </c>
      <c r="R153" s="7">
        <f t="shared" si="12"/>
        <v>0</v>
      </c>
      <c r="S153" s="7">
        <f t="shared" si="13"/>
        <v>0</v>
      </c>
    </row>
    <row r="154" spans="1:19" ht="45">
      <c r="A154" s="4" t="s">
        <v>23</v>
      </c>
      <c r="B154" s="5" t="s">
        <v>24</v>
      </c>
      <c r="C154" s="6" t="s">
        <v>227</v>
      </c>
      <c r="D154" s="4" t="s">
        <v>36</v>
      </c>
      <c r="E154" s="4" t="s">
        <v>37</v>
      </c>
      <c r="F154" s="4" t="s">
        <v>28</v>
      </c>
      <c r="G154" s="5" t="s">
        <v>228</v>
      </c>
      <c r="H154" s="7">
        <v>2000000000</v>
      </c>
      <c r="I154" s="7">
        <v>0</v>
      </c>
      <c r="J154" s="7">
        <v>0</v>
      </c>
      <c r="K154" s="7">
        <v>2000000000</v>
      </c>
      <c r="L154" s="7">
        <v>0</v>
      </c>
      <c r="M154" s="7">
        <v>808000000</v>
      </c>
      <c r="N154" s="7">
        <v>1192000000</v>
      </c>
      <c r="O154" s="7">
        <v>652951585.48000002</v>
      </c>
      <c r="P154" s="7">
        <v>346243836</v>
      </c>
      <c r="Q154" s="7">
        <v>346243836</v>
      </c>
      <c r="R154" s="7">
        <f t="shared" si="12"/>
        <v>306707749.48000002</v>
      </c>
      <c r="S154" s="7">
        <f t="shared" si="13"/>
        <v>0</v>
      </c>
    </row>
    <row r="155" spans="1:19" ht="56.25">
      <c r="A155" s="4" t="s">
        <v>23</v>
      </c>
      <c r="B155" s="5" t="s">
        <v>24</v>
      </c>
      <c r="C155" s="6" t="s">
        <v>229</v>
      </c>
      <c r="D155" s="4" t="s">
        <v>36</v>
      </c>
      <c r="E155" s="4" t="s">
        <v>37</v>
      </c>
      <c r="F155" s="4" t="s">
        <v>28</v>
      </c>
      <c r="G155" s="5" t="s">
        <v>230</v>
      </c>
      <c r="H155" s="7">
        <v>3000000000</v>
      </c>
      <c r="I155" s="7">
        <v>0</v>
      </c>
      <c r="J155" s="7">
        <v>0</v>
      </c>
      <c r="K155" s="7">
        <v>3000000000</v>
      </c>
      <c r="L155" s="7">
        <v>0</v>
      </c>
      <c r="M155" s="7">
        <v>2700000000</v>
      </c>
      <c r="N155" s="7">
        <v>300000000</v>
      </c>
      <c r="O155" s="7">
        <v>0</v>
      </c>
      <c r="P155" s="7">
        <v>0</v>
      </c>
      <c r="Q155" s="7">
        <v>0</v>
      </c>
      <c r="R155" s="7">
        <f t="shared" si="12"/>
        <v>0</v>
      </c>
      <c r="S155" s="7">
        <f t="shared" si="13"/>
        <v>0</v>
      </c>
    </row>
    <row r="156" spans="1:19" ht="56.25">
      <c r="A156" s="4" t="s">
        <v>23</v>
      </c>
      <c r="B156" s="5" t="s">
        <v>24</v>
      </c>
      <c r="C156" s="6" t="s">
        <v>231</v>
      </c>
      <c r="D156" s="4" t="s">
        <v>36</v>
      </c>
      <c r="E156" s="4" t="s">
        <v>37</v>
      </c>
      <c r="F156" s="4" t="s">
        <v>28</v>
      </c>
      <c r="G156" s="5" t="s">
        <v>232</v>
      </c>
      <c r="H156" s="7">
        <v>4000000000</v>
      </c>
      <c r="I156" s="7">
        <v>0</v>
      </c>
      <c r="J156" s="7">
        <v>0</v>
      </c>
      <c r="K156" s="7">
        <v>4000000000</v>
      </c>
      <c r="L156" s="7">
        <v>0</v>
      </c>
      <c r="M156" s="7">
        <v>1268810000</v>
      </c>
      <c r="N156" s="7">
        <v>2731190000</v>
      </c>
      <c r="O156" s="7">
        <v>901231000</v>
      </c>
      <c r="P156" s="7">
        <v>647225769</v>
      </c>
      <c r="Q156" s="7">
        <v>647225769</v>
      </c>
      <c r="R156" s="7">
        <f t="shared" si="12"/>
        <v>254005231</v>
      </c>
      <c r="S156" s="7">
        <f t="shared" si="13"/>
        <v>0</v>
      </c>
    </row>
    <row r="157" spans="1:19" ht="56.25">
      <c r="A157" s="4" t="s">
        <v>23</v>
      </c>
      <c r="B157" s="5" t="s">
        <v>24</v>
      </c>
      <c r="C157" s="6" t="s">
        <v>233</v>
      </c>
      <c r="D157" s="4" t="s">
        <v>36</v>
      </c>
      <c r="E157" s="4" t="s">
        <v>37</v>
      </c>
      <c r="F157" s="4" t="s">
        <v>28</v>
      </c>
      <c r="G157" s="5" t="s">
        <v>234</v>
      </c>
      <c r="H157" s="7">
        <v>700000000</v>
      </c>
      <c r="I157" s="7">
        <v>0</v>
      </c>
      <c r="J157" s="7">
        <v>0</v>
      </c>
      <c r="K157" s="7">
        <v>700000000</v>
      </c>
      <c r="L157" s="7">
        <v>0</v>
      </c>
      <c r="M157" s="7">
        <v>537770000</v>
      </c>
      <c r="N157" s="7">
        <v>162230000</v>
      </c>
      <c r="O157" s="7">
        <v>297889900</v>
      </c>
      <c r="P157" s="7">
        <v>207564866</v>
      </c>
      <c r="Q157" s="7">
        <v>207519566</v>
      </c>
      <c r="R157" s="7">
        <f t="shared" si="12"/>
        <v>90325034</v>
      </c>
      <c r="S157" s="7">
        <f t="shared" si="13"/>
        <v>45300</v>
      </c>
    </row>
    <row r="158" spans="1:19" ht="45">
      <c r="A158" s="4" t="s">
        <v>23</v>
      </c>
      <c r="B158" s="5" t="s">
        <v>24</v>
      </c>
      <c r="C158" s="6" t="s">
        <v>235</v>
      </c>
      <c r="D158" s="4" t="s">
        <v>36</v>
      </c>
      <c r="E158" s="4" t="s">
        <v>37</v>
      </c>
      <c r="F158" s="4" t="s">
        <v>28</v>
      </c>
      <c r="G158" s="5" t="s">
        <v>236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91840000</v>
      </c>
      <c r="N158" s="7">
        <v>408160000</v>
      </c>
      <c r="O158" s="7">
        <v>20700000</v>
      </c>
      <c r="P158" s="7">
        <v>0</v>
      </c>
      <c r="Q158" s="7">
        <v>0</v>
      </c>
      <c r="R158" s="7">
        <f t="shared" si="12"/>
        <v>20700000</v>
      </c>
      <c r="S158" s="7">
        <f t="shared" si="13"/>
        <v>0</v>
      </c>
    </row>
    <row r="159" spans="1:19" ht="45">
      <c r="A159" s="4" t="s">
        <v>23</v>
      </c>
      <c r="B159" s="5" t="s">
        <v>24</v>
      </c>
      <c r="C159" s="6" t="s">
        <v>237</v>
      </c>
      <c r="D159" s="4" t="s">
        <v>36</v>
      </c>
      <c r="E159" s="4" t="s">
        <v>37</v>
      </c>
      <c r="F159" s="4" t="s">
        <v>28</v>
      </c>
      <c r="G159" s="5" t="s">
        <v>238</v>
      </c>
      <c r="H159" s="7">
        <v>1700000000</v>
      </c>
      <c r="I159" s="7">
        <v>0</v>
      </c>
      <c r="J159" s="7">
        <v>0</v>
      </c>
      <c r="K159" s="7">
        <v>1700000000</v>
      </c>
      <c r="L159" s="7">
        <v>0</v>
      </c>
      <c r="M159" s="7">
        <v>953416596.70000005</v>
      </c>
      <c r="N159" s="7">
        <v>746583403.29999995</v>
      </c>
      <c r="O159" s="7">
        <v>182678928.16</v>
      </c>
      <c r="P159" s="7">
        <v>58077696</v>
      </c>
      <c r="Q159" s="7">
        <v>6515250</v>
      </c>
      <c r="R159" s="7">
        <f t="shared" si="12"/>
        <v>124601232.16</v>
      </c>
      <c r="S159" s="7">
        <f t="shared" si="13"/>
        <v>51562446</v>
      </c>
    </row>
    <row r="160" spans="1:19" ht="67.5">
      <c r="A160" s="4" t="s">
        <v>23</v>
      </c>
      <c r="B160" s="5" t="s">
        <v>24</v>
      </c>
      <c r="C160" s="6" t="s">
        <v>239</v>
      </c>
      <c r="D160" s="4" t="s">
        <v>36</v>
      </c>
      <c r="E160" s="4" t="s">
        <v>37</v>
      </c>
      <c r="F160" s="4" t="s">
        <v>28</v>
      </c>
      <c r="G160" s="5" t="s">
        <v>240</v>
      </c>
      <c r="H160" s="7">
        <v>8000000000</v>
      </c>
      <c r="I160" s="7">
        <v>0</v>
      </c>
      <c r="J160" s="7">
        <v>0</v>
      </c>
      <c r="K160" s="7">
        <v>8000000000</v>
      </c>
      <c r="L160" s="7">
        <v>0</v>
      </c>
      <c r="M160" s="7">
        <v>6561150153.3800001</v>
      </c>
      <c r="N160" s="7">
        <v>1438849846.6199999</v>
      </c>
      <c r="O160" s="7">
        <v>4911492196.3800001</v>
      </c>
      <c r="P160" s="7">
        <v>2430283552.1500001</v>
      </c>
      <c r="Q160" s="7">
        <v>2411281380.1500001</v>
      </c>
      <c r="R160" s="7">
        <f t="shared" si="12"/>
        <v>2481208644.23</v>
      </c>
      <c r="S160" s="7">
        <f t="shared" si="13"/>
        <v>19002172</v>
      </c>
    </row>
    <row r="161" spans="1:19" ht="33.75">
      <c r="A161" s="4" t="s">
        <v>23</v>
      </c>
      <c r="B161" s="5" t="s">
        <v>24</v>
      </c>
      <c r="C161" s="6" t="s">
        <v>241</v>
      </c>
      <c r="D161" s="4" t="s">
        <v>36</v>
      </c>
      <c r="E161" s="4" t="s">
        <v>37</v>
      </c>
      <c r="F161" s="4" t="s">
        <v>28</v>
      </c>
      <c r="G161" s="5" t="s">
        <v>242</v>
      </c>
      <c r="H161" s="7">
        <v>26681225407</v>
      </c>
      <c r="I161" s="7">
        <v>0</v>
      </c>
      <c r="J161" s="7">
        <v>0</v>
      </c>
      <c r="K161" s="7">
        <v>26681225407</v>
      </c>
      <c r="L161" s="7">
        <v>0</v>
      </c>
      <c r="M161" s="7">
        <v>18712487551.32</v>
      </c>
      <c r="N161" s="7">
        <v>7968737855.6800003</v>
      </c>
      <c r="O161" s="7">
        <v>17608699513.52</v>
      </c>
      <c r="P161" s="7">
        <v>4055743728.48</v>
      </c>
      <c r="Q161" s="7">
        <v>3879187416.48</v>
      </c>
      <c r="R161" s="7">
        <f t="shared" si="12"/>
        <v>13552955785.040001</v>
      </c>
      <c r="S161" s="7">
        <f t="shared" si="13"/>
        <v>176556312</v>
      </c>
    </row>
    <row r="162" spans="1:19" ht="45">
      <c r="A162" s="4" t="s">
        <v>23</v>
      </c>
      <c r="B162" s="5" t="s">
        <v>24</v>
      </c>
      <c r="C162" s="6" t="s">
        <v>243</v>
      </c>
      <c r="D162" s="4" t="s">
        <v>36</v>
      </c>
      <c r="E162" s="4" t="s">
        <v>37</v>
      </c>
      <c r="F162" s="4" t="s">
        <v>28</v>
      </c>
      <c r="G162" s="5" t="s">
        <v>244</v>
      </c>
      <c r="H162" s="7">
        <v>1400000000</v>
      </c>
      <c r="I162" s="7">
        <v>0</v>
      </c>
      <c r="J162" s="7">
        <v>0</v>
      </c>
      <c r="K162" s="7">
        <v>1400000000</v>
      </c>
      <c r="L162" s="7">
        <v>0</v>
      </c>
      <c r="M162" s="7">
        <v>1400000000</v>
      </c>
      <c r="N162" s="7">
        <v>0</v>
      </c>
      <c r="O162" s="7">
        <v>1400000000</v>
      </c>
      <c r="P162" s="7">
        <v>948361982.86000001</v>
      </c>
      <c r="Q162" s="7">
        <v>948361982.86000001</v>
      </c>
      <c r="R162" s="7">
        <f t="shared" si="12"/>
        <v>451638017.13999999</v>
      </c>
      <c r="S162" s="7">
        <f t="shared" si="13"/>
        <v>0</v>
      </c>
    </row>
    <row r="163" spans="1:19" ht="33.75">
      <c r="A163" s="4" t="s">
        <v>23</v>
      </c>
      <c r="B163" s="5" t="s">
        <v>24</v>
      </c>
      <c r="C163" s="6" t="s">
        <v>245</v>
      </c>
      <c r="D163" s="4" t="s">
        <v>36</v>
      </c>
      <c r="E163" s="4" t="s">
        <v>37</v>
      </c>
      <c r="F163" s="4" t="s">
        <v>28</v>
      </c>
      <c r="G163" s="5" t="s">
        <v>246</v>
      </c>
      <c r="H163" s="7">
        <v>3850000000</v>
      </c>
      <c r="I163" s="7">
        <v>0</v>
      </c>
      <c r="J163" s="7">
        <v>0</v>
      </c>
      <c r="K163" s="7">
        <v>3850000000</v>
      </c>
      <c r="L163" s="7">
        <v>0</v>
      </c>
      <c r="M163" s="7">
        <v>0</v>
      </c>
      <c r="N163" s="7">
        <v>3850000000</v>
      </c>
      <c r="O163" s="7">
        <v>0</v>
      </c>
      <c r="P163" s="7">
        <v>0</v>
      </c>
      <c r="Q163" s="7">
        <v>0</v>
      </c>
      <c r="R163" s="7">
        <f t="shared" si="12"/>
        <v>0</v>
      </c>
      <c r="S163" s="7">
        <f t="shared" si="13"/>
        <v>0</v>
      </c>
    </row>
    <row r="164" spans="1:19" ht="56.25">
      <c r="A164" s="4" t="s">
        <v>23</v>
      </c>
      <c r="B164" s="5" t="s">
        <v>24</v>
      </c>
      <c r="C164" s="6" t="s">
        <v>247</v>
      </c>
      <c r="D164" s="4" t="s">
        <v>36</v>
      </c>
      <c r="E164" s="4" t="s">
        <v>37</v>
      </c>
      <c r="F164" s="4" t="s">
        <v>28</v>
      </c>
      <c r="G164" s="5" t="s">
        <v>248</v>
      </c>
      <c r="H164" s="7">
        <v>2600000000</v>
      </c>
      <c r="I164" s="7">
        <v>0</v>
      </c>
      <c r="J164" s="7">
        <v>0</v>
      </c>
      <c r="K164" s="7">
        <v>2600000000</v>
      </c>
      <c r="L164" s="7">
        <v>0</v>
      </c>
      <c r="M164" s="7">
        <v>2600000000</v>
      </c>
      <c r="N164" s="7">
        <v>0</v>
      </c>
      <c r="O164" s="7">
        <v>0</v>
      </c>
      <c r="P164" s="7">
        <v>0</v>
      </c>
      <c r="Q164" s="7">
        <v>0</v>
      </c>
      <c r="R164" s="7">
        <f t="shared" si="12"/>
        <v>0</v>
      </c>
      <c r="S164" s="7">
        <f t="shared" si="13"/>
        <v>0</v>
      </c>
    </row>
    <row r="165" spans="1:19" ht="56.25">
      <c r="A165" s="4" t="s">
        <v>23</v>
      </c>
      <c r="B165" s="5" t="s">
        <v>24</v>
      </c>
      <c r="C165" s="6" t="s">
        <v>249</v>
      </c>
      <c r="D165" s="4" t="s">
        <v>36</v>
      </c>
      <c r="E165" s="4" t="s">
        <v>37</v>
      </c>
      <c r="F165" s="4" t="s">
        <v>28</v>
      </c>
      <c r="G165" s="5" t="s">
        <v>250</v>
      </c>
      <c r="H165" s="7">
        <v>4500000000</v>
      </c>
      <c r="I165" s="7">
        <v>0</v>
      </c>
      <c r="J165" s="7">
        <v>0</v>
      </c>
      <c r="K165" s="7">
        <v>4500000000</v>
      </c>
      <c r="L165" s="7">
        <v>0</v>
      </c>
      <c r="M165" s="7">
        <v>1310000000</v>
      </c>
      <c r="N165" s="7">
        <v>3190000000</v>
      </c>
      <c r="O165" s="7">
        <v>1310000000</v>
      </c>
      <c r="P165" s="7">
        <v>125892002.87</v>
      </c>
      <c r="Q165" s="7">
        <v>32612683.43</v>
      </c>
      <c r="R165" s="7">
        <f t="shared" si="12"/>
        <v>1184107997.1300001</v>
      </c>
      <c r="S165" s="7">
        <f t="shared" si="13"/>
        <v>93279319.439999998</v>
      </c>
    </row>
    <row r="166" spans="1:19" s="16" customFormat="1">
      <c r="A166" s="10"/>
      <c r="B166" s="11"/>
      <c r="C166" s="19" t="s">
        <v>260</v>
      </c>
      <c r="D166" s="19"/>
      <c r="E166" s="19"/>
      <c r="F166" s="19"/>
      <c r="G166" s="20"/>
      <c r="H166" s="20">
        <f>SUM(H35:H165)</f>
        <v>5284806000000</v>
      </c>
      <c r="I166" s="20">
        <f t="shared" ref="I166:S166" si="14">SUM(I35:I165)</f>
        <v>66706000000</v>
      </c>
      <c r="J166" s="20">
        <f t="shared" si="14"/>
        <v>0</v>
      </c>
      <c r="K166" s="20">
        <f>SUM(K35:K165)</f>
        <v>5351512000000</v>
      </c>
      <c r="L166" s="20">
        <f t="shared" si="14"/>
        <v>0</v>
      </c>
      <c r="M166" s="20">
        <f t="shared" si="14"/>
        <v>4529717819170.6602</v>
      </c>
      <c r="N166" s="20">
        <f t="shared" si="14"/>
        <v>821794180829.34009</v>
      </c>
      <c r="O166" s="20">
        <f t="shared" si="14"/>
        <v>3719317547691.5503</v>
      </c>
      <c r="P166" s="20">
        <f t="shared" si="14"/>
        <v>1566091179888.02</v>
      </c>
      <c r="Q166" s="20">
        <f t="shared" si="14"/>
        <v>1526013574591.6501</v>
      </c>
      <c r="R166" s="20">
        <f t="shared" si="14"/>
        <v>2153226367803.5295</v>
      </c>
      <c r="S166" s="20">
        <f t="shared" si="14"/>
        <v>40077605296.369995</v>
      </c>
    </row>
    <row r="167" spans="1:19" s="16" customFormat="1">
      <c r="A167" s="10"/>
      <c r="B167" s="11"/>
      <c r="C167" s="17"/>
      <c r="D167" s="10"/>
      <c r="E167" s="10"/>
      <c r="F167" s="10"/>
      <c r="G167" s="11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</row>
    <row r="168" spans="1:19" s="16" customFormat="1">
      <c r="A168" s="10" t="s">
        <v>1</v>
      </c>
      <c r="B168" s="11" t="s">
        <v>1</v>
      </c>
      <c r="C168" s="21" t="s">
        <v>261</v>
      </c>
      <c r="D168" s="21"/>
      <c r="E168" s="21"/>
      <c r="F168" s="21"/>
      <c r="G168" s="22"/>
      <c r="H168" s="22">
        <f>H27+H33+H166</f>
        <v>5601123330287</v>
      </c>
      <c r="I168" s="22">
        <f t="shared" ref="I168:S168" si="15">I27+I33+I166</f>
        <v>66706000000</v>
      </c>
      <c r="J168" s="22">
        <f t="shared" si="15"/>
        <v>0</v>
      </c>
      <c r="K168" s="22">
        <f t="shared" si="15"/>
        <v>5667829330287</v>
      </c>
      <c r="L168" s="22">
        <f t="shared" si="15"/>
        <v>23294513000</v>
      </c>
      <c r="M168" s="22">
        <f t="shared" si="15"/>
        <v>4687045218357.7197</v>
      </c>
      <c r="N168" s="22">
        <f t="shared" si="15"/>
        <v>957489598929.28003</v>
      </c>
      <c r="O168" s="22">
        <f t="shared" si="15"/>
        <v>3816417587581.2104</v>
      </c>
      <c r="P168" s="22">
        <f t="shared" si="15"/>
        <v>1653594148431.8999</v>
      </c>
      <c r="Q168" s="22">
        <f t="shared" si="15"/>
        <v>1609278332211.29</v>
      </c>
      <c r="R168" s="22">
        <f t="shared" si="15"/>
        <v>2162823439149.3096</v>
      </c>
      <c r="S168" s="22">
        <f t="shared" si="15"/>
        <v>44315816220.610001</v>
      </c>
    </row>
    <row r="169" spans="1:19" ht="33.950000000000003" customHeight="1"/>
  </sheetData>
  <mergeCells count="9">
    <mergeCell ref="C33:F33"/>
    <mergeCell ref="C166:F166"/>
    <mergeCell ref="C168:F168"/>
    <mergeCell ref="G2:K2"/>
    <mergeCell ref="C8:F8"/>
    <mergeCell ref="C12:F12"/>
    <mergeCell ref="C18:F18"/>
    <mergeCell ref="C25:F25"/>
    <mergeCell ref="C27:F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2022-08-04T14:55:07Z</dcterms:created>
  <dcterms:modified xsi:type="dcterms:W3CDTF">2022-08-04T15:40:52Z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