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INFORMES Financiación y Pptacion\EJECUCION AGREGADA GASTOS\"/>
    </mc:Choice>
  </mc:AlternateContent>
  <xr:revisionPtr revIDLastSave="0" documentId="13_ncr:1_{1E1931EE-5F0A-4377-8A17-7C3CE578926D}" xr6:coauthVersionLast="46" xr6:coauthVersionMax="46" xr10:uidLastSave="{00000000-0000-0000-0000-000000000000}"/>
  <bookViews>
    <workbookView xWindow="-120" yWindow="-120" windowWidth="29040" windowHeight="15840" xr2:uid="{17488065-86CE-4F90-BD05-A97933D86296}"/>
  </bookViews>
  <sheets>
    <sheet name="Trabaj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3" i="1" l="1"/>
  <c r="N31" i="1"/>
  <c r="N171" i="1"/>
  <c r="H173" i="1"/>
  <c r="H171" i="1"/>
  <c r="Q171" i="1"/>
  <c r="P171" i="1"/>
  <c r="O171" i="1"/>
  <c r="M171" i="1"/>
  <c r="L171" i="1"/>
  <c r="K171" i="1"/>
  <c r="J171" i="1"/>
  <c r="I171" i="1"/>
  <c r="Q37" i="1"/>
  <c r="P37" i="1"/>
  <c r="O37" i="1"/>
  <c r="N37" i="1"/>
  <c r="M37" i="1"/>
  <c r="L37" i="1"/>
  <c r="K37" i="1"/>
  <c r="J37" i="1"/>
  <c r="I37" i="1"/>
  <c r="H37" i="1"/>
  <c r="Q31" i="1"/>
  <c r="P31" i="1"/>
  <c r="O31" i="1"/>
  <c r="M31" i="1"/>
  <c r="L31" i="1"/>
  <c r="K31" i="1"/>
  <c r="J31" i="1"/>
  <c r="I31" i="1"/>
  <c r="H31" i="1"/>
  <c r="Q22" i="1"/>
  <c r="P22" i="1"/>
  <c r="O22" i="1"/>
  <c r="N22" i="1"/>
  <c r="M22" i="1"/>
  <c r="L22" i="1"/>
  <c r="K22" i="1"/>
  <c r="J22" i="1"/>
  <c r="I22" i="1"/>
  <c r="H22" i="1"/>
  <c r="Q13" i="1"/>
  <c r="P13" i="1"/>
  <c r="O13" i="1"/>
  <c r="M13" i="1"/>
  <c r="L13" i="1"/>
  <c r="K13" i="1"/>
  <c r="J13" i="1"/>
  <c r="I13" i="1"/>
  <c r="H13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2" i="1"/>
  <c r="S15" i="1"/>
  <c r="S16" i="1"/>
  <c r="S17" i="1"/>
  <c r="S18" i="1"/>
  <c r="S19" i="1"/>
  <c r="S20" i="1"/>
  <c r="S21" i="1"/>
  <c r="S24" i="1"/>
  <c r="S25" i="1"/>
  <c r="S26" i="1"/>
  <c r="S27" i="1"/>
  <c r="S28" i="1"/>
  <c r="S29" i="1"/>
  <c r="S30" i="1"/>
  <c r="S36" i="1"/>
  <c r="S37" i="1" s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R6" i="1"/>
  <c r="R7" i="1"/>
  <c r="R10" i="1"/>
  <c r="R11" i="1"/>
  <c r="R12" i="1"/>
  <c r="R15" i="1"/>
  <c r="R16" i="1"/>
  <c r="R17" i="1"/>
  <c r="R18" i="1"/>
  <c r="R19" i="1"/>
  <c r="R20" i="1"/>
  <c r="R21" i="1"/>
  <c r="R24" i="1"/>
  <c r="R25" i="1"/>
  <c r="R26" i="1"/>
  <c r="R27" i="1"/>
  <c r="R28" i="1"/>
  <c r="R29" i="1"/>
  <c r="R30" i="1"/>
  <c r="R36" i="1"/>
  <c r="R37" i="1" s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S5" i="1"/>
  <c r="R5" i="1"/>
  <c r="R171" i="1" l="1"/>
  <c r="S171" i="1"/>
  <c r="J33" i="1"/>
  <c r="J173" i="1" s="1"/>
  <c r="N33" i="1"/>
  <c r="N173" i="1" s="1"/>
  <c r="R31" i="1"/>
  <c r="K33" i="1"/>
  <c r="K173" i="1" s="1"/>
  <c r="O33" i="1"/>
  <c r="O173" i="1" s="1"/>
  <c r="S22" i="1"/>
  <c r="H33" i="1"/>
  <c r="L33" i="1"/>
  <c r="L173" i="1" s="1"/>
  <c r="P33" i="1"/>
  <c r="P173" i="1" s="1"/>
  <c r="S31" i="1"/>
  <c r="I33" i="1"/>
  <c r="I173" i="1" s="1"/>
  <c r="M33" i="1"/>
  <c r="M173" i="1" s="1"/>
  <c r="Q33" i="1"/>
  <c r="Q173" i="1" s="1"/>
  <c r="R22" i="1"/>
  <c r="S13" i="1"/>
  <c r="R8" i="1"/>
  <c r="R13" i="1"/>
  <c r="S8" i="1"/>
  <c r="R33" i="1" l="1"/>
  <c r="R173" i="1" s="1"/>
  <c r="S33" i="1"/>
  <c r="S173" i="1" s="1"/>
</calcChain>
</file>

<file path=xl/sharedStrings.xml><?xml version="1.0" encoding="utf-8"?>
<sst xmlns="http://schemas.openxmlformats.org/spreadsheetml/2006/main" count="1146" uniqueCount="271">
  <si>
    <t>Año Fiscal:</t>
  </si>
  <si>
    <t/>
  </si>
  <si>
    <t>Vigencia:</t>
  </si>
  <si>
    <t>Actual</t>
  </si>
  <si>
    <t>Periodo:</t>
  </si>
  <si>
    <t>Enero-Octubre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</si>
  <si>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</si>
  <si>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</si>
  <si>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</si>
  <si>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</si>
  <si>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</si>
  <si>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</si>
  <si>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</si>
  <si>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</si>
  <si>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</si>
  <si>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</si>
  <si>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</si>
  <si>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</si>
  <si>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</si>
  <si>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</si>
  <si>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</si>
  <si>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</si>
  <si>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</si>
  <si>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</si>
  <si>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</si>
  <si>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</si>
  <si>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</si>
  <si>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</si>
  <si>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</si>
  <si>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</si>
  <si>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</si>
  <si>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</si>
  <si>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</si>
  <si>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</si>
  <si>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</si>
  <si>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</si>
  <si>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</si>
  <si>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</si>
  <si>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</si>
  <si>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</si>
  <si>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</si>
  <si>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</si>
  <si>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</si>
  <si>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</si>
  <si>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</si>
  <si>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</si>
  <si>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</si>
  <si>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</si>
  <si>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</si>
  <si>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A-03-10-01-002</t>
  </si>
  <si>
    <t>CONCILIACIONES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</si>
  <si>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</si>
  <si>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</si>
  <si>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</si>
  <si>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</si>
  <si>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</si>
  <si>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</si>
  <si>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</si>
  <si>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</si>
  <si>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</si>
  <si>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</si>
  <si>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</si>
  <si>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</si>
  <si>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</si>
  <si>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</si>
  <si>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</si>
  <si>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</si>
  <si>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</si>
  <si>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</si>
  <si>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</si>
  <si>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</si>
  <si>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</si>
  <si>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</si>
  <si>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</si>
  <si>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</si>
  <si>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</si>
  <si>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</si>
  <si>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</si>
  <si>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</si>
  <si>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</si>
  <si>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</si>
  <si>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</si>
  <si>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</si>
  <si>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</si>
  <si>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</si>
  <si>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</si>
  <si>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</si>
  <si>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</si>
  <si>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</si>
  <si>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</si>
  <si>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</si>
  <si>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</si>
  <si>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</si>
  <si>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</si>
  <si>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</si>
  <si>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</si>
  <si>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</si>
  <si>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</si>
  <si>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</si>
  <si>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</si>
  <si>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</si>
  <si>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</si>
  <si>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</si>
  <si>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</si>
  <si>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</si>
  <si>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</si>
  <si>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</si>
  <si>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</si>
  <si>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</si>
  <si>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</si>
  <si>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</si>
  <si>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</si>
  <si>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</si>
  <si>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</si>
  <si>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</si>
  <si>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</si>
  <si>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</si>
  <si>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</si>
  <si>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</si>
  <si>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</si>
  <si>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</si>
  <si>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</si>
  <si>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</si>
  <si>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</si>
  <si>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</si>
  <si>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</si>
  <si>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</si>
  <si>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</si>
  <si>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</si>
  <si>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</si>
  <si>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</si>
  <si>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</si>
  <si>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</si>
  <si>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</si>
  <si>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</si>
  <si>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</si>
  <si>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</si>
  <si>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</si>
  <si>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</si>
  <si>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</si>
  <si>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</si>
  <si>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</si>
  <si>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</si>
  <si>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</si>
  <si>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</si>
  <si>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</si>
  <si>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</si>
  <si>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</si>
  <si>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</si>
  <si>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</si>
  <si>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</si>
  <si>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</si>
  <si>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</si>
  <si>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</si>
  <si>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</si>
  <si>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</si>
  <si>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</si>
  <si>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</si>
  <si>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</si>
  <si>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</si>
  <si>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</si>
  <si>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</si>
  <si>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</si>
  <si>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</si>
  <si>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</si>
  <si>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</si>
  <si>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</si>
  <si>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</si>
  <si>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</si>
  <si>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</si>
  <si>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</si>
  <si>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</si>
  <si>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</si>
  <si>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</si>
  <si>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</si>
  <si>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</si>
  <si>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</si>
  <si>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</si>
  <si>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</si>
  <si>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</si>
  <si>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</si>
  <si>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</si>
  <si>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</si>
  <si>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</si>
  <si>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</si>
  <si>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</si>
  <si>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</si>
  <si>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</si>
  <si>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</si>
  <si>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</si>
  <si>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</si>
  <si>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</si>
  <si>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</si>
  <si>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</si>
  <si>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</si>
  <si>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</si>
  <si>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</si>
  <si>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</si>
  <si>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</si>
  <si>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</si>
  <si>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</si>
  <si>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</si>
  <si>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</si>
  <si>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</si>
  <si>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</si>
  <si>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</si>
  <si>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</si>
  <si>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</si>
  <si>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</si>
  <si>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</si>
  <si>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</si>
  <si>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</si>
  <si>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</si>
  <si>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</si>
  <si>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</si>
  <si>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</si>
  <si>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</si>
  <si>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</si>
  <si>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</si>
  <si>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</si>
  <si>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</si>
  <si>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</si>
  <si>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</si>
  <si>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</si>
  <si>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</si>
  <si>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</si>
  <si>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</si>
  <si>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</si>
  <si>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</si>
  <si>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</si>
  <si>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</si>
  <si>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</si>
  <si>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</si>
  <si>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</si>
  <si>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</si>
  <si>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</si>
  <si>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</si>
  <si>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</si>
  <si>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</si>
  <si>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</si>
  <si>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</si>
  <si>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</si>
  <si>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</si>
  <si>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</si>
  <si>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</si>
  <si>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</si>
  <si>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</si>
  <si>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</si>
  <si>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</si>
  <si>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</si>
  <si>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</si>
  <si>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</si>
  <si>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</si>
  <si>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</si>
  <si>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</si>
  <si>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</si>
  <si>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</si>
  <si>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</si>
  <si>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</si>
  <si>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</si>
  <si>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</si>
  <si>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</si>
  <si>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</si>
  <si>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</si>
  <si>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</si>
  <si>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</si>
  <si>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</si>
  <si>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</si>
  <si>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</si>
  <si>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</si>
  <si>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INVIAS - EJECUCION PRESUPUESTO DE GASTOS VIGENCIA 2021 - A 31 DE OCTUBRE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</si>
</sst>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4" fillId="2" borderId="2" xfId="0" applyNumberFormat="1" applyFont="1" applyFill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3" borderId="2" xfId="0" applyFont="1" applyFill="1" applyBorder="1" applyAlignment="1">
      <alignment horizontal="center"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0" fontId="1" fillId="5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4A8AF-C2FF-4712-A931-4862248704F5}">
  <dimension ref="A1:S174"/>
  <sheetViews>
    <sheetView showGridLines="0" tabSelected="1" topLeftCell="C1" workbookViewId="0">
      <selection activeCell="O173" sqref="O173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9" width="18.85546875" style="3" customWidth="1"/>
    <col min="20" max="16384" width="11.42578125" style="3"/>
  </cols>
  <sheetData>
    <row r="1" spans="1:19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/>
      <c r="S1" s="2"/>
    </row>
    <row r="2" spans="1:19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17" t="s">
        <v>270</v>
      </c>
      <c r="H2" s="18"/>
      <c r="I2" s="18"/>
      <c r="J2" s="18"/>
      <c r="K2" s="18"/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/>
      <c r="S2" s="2"/>
    </row>
    <row r="3" spans="1:1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/>
      <c r="S3" s="2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260</v>
      </c>
      <c r="S4" s="1" t="s">
        <v>261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29165085917</v>
      </c>
      <c r="P5" s="7">
        <v>29162179450</v>
      </c>
      <c r="Q5" s="7">
        <v>29154908738</v>
      </c>
      <c r="R5" s="7">
        <f>O5-P5</f>
        <v>2906467</v>
      </c>
      <c r="S5" s="7">
        <f>P5-Q5</f>
        <v>7270712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12021229122</v>
      </c>
      <c r="P6" s="7">
        <v>12021229122</v>
      </c>
      <c r="Q6" s="7">
        <v>11995229122</v>
      </c>
      <c r="R6" s="7">
        <f t="shared" ref="R6:R82" si="0">O6-P6</f>
        <v>0</v>
      </c>
      <c r="S6" s="7">
        <f t="shared" ref="S6:S82" si="1">P6-Q6</f>
        <v>26000000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3773999188</v>
      </c>
      <c r="P7" s="7">
        <v>3772927073</v>
      </c>
      <c r="Q7" s="7">
        <v>3772927073</v>
      </c>
      <c r="R7" s="7">
        <f t="shared" si="0"/>
        <v>1072115</v>
      </c>
      <c r="S7" s="7">
        <f t="shared" si="1"/>
        <v>0</v>
      </c>
    </row>
    <row r="8" spans="1:19" ht="15" customHeight="1">
      <c r="A8" s="4"/>
      <c r="B8" s="5"/>
      <c r="C8" s="11" t="s">
        <v>262</v>
      </c>
      <c r="D8" s="12"/>
      <c r="E8" s="12"/>
      <c r="F8" s="13"/>
      <c r="G8" s="8"/>
      <c r="H8" s="8">
        <f>SUM(H5:H7)</f>
        <v>65635810000</v>
      </c>
      <c r="I8" s="8">
        <f t="shared" ref="I8:S8" si="2">SUM(I5:I7)</f>
        <v>0</v>
      </c>
      <c r="J8" s="8">
        <f t="shared" si="2"/>
        <v>0</v>
      </c>
      <c r="K8" s="8">
        <f t="shared" si="2"/>
        <v>65635810000</v>
      </c>
      <c r="L8" s="8">
        <f t="shared" si="2"/>
        <v>0</v>
      </c>
      <c r="M8" s="8">
        <f t="shared" si="2"/>
        <v>65635810000</v>
      </c>
      <c r="N8" s="8">
        <f t="shared" si="2"/>
        <v>0</v>
      </c>
      <c r="O8" s="8">
        <f t="shared" si="2"/>
        <v>44960314227</v>
      </c>
      <c r="P8" s="8">
        <f t="shared" si="2"/>
        <v>44956335645</v>
      </c>
      <c r="Q8" s="8">
        <f t="shared" si="2"/>
        <v>44923064933</v>
      </c>
      <c r="R8" s="8">
        <f t="shared" si="2"/>
        <v>3978582</v>
      </c>
      <c r="S8" s="8">
        <f t="shared" si="2"/>
        <v>33270712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90000000</v>
      </c>
      <c r="J10" s="7">
        <v>0</v>
      </c>
      <c r="K10" s="7">
        <v>180000000</v>
      </c>
      <c r="L10" s="7">
        <v>0</v>
      </c>
      <c r="M10" s="7">
        <v>122416957.15000001</v>
      </c>
      <c r="N10" s="7">
        <v>57583042.850000001</v>
      </c>
      <c r="O10" s="7">
        <v>74377540</v>
      </c>
      <c r="P10" s="7">
        <v>74377540</v>
      </c>
      <c r="Q10" s="7">
        <v>74377540</v>
      </c>
      <c r="R10" s="7">
        <f t="shared" si="0"/>
        <v>0</v>
      </c>
      <c r="S10" s="7">
        <f t="shared" si="1"/>
        <v>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2470000000</v>
      </c>
      <c r="J11" s="7">
        <v>6038784454</v>
      </c>
      <c r="K11" s="7">
        <v>26672113546</v>
      </c>
      <c r="L11" s="7">
        <v>0</v>
      </c>
      <c r="M11" s="7">
        <v>25264588819.98</v>
      </c>
      <c r="N11" s="7">
        <v>1407524726.02</v>
      </c>
      <c r="O11" s="7">
        <v>24320709520.419998</v>
      </c>
      <c r="P11" s="7">
        <v>18471845781.689999</v>
      </c>
      <c r="Q11" s="7">
        <v>18150361410.18</v>
      </c>
      <c r="R11" s="7">
        <f t="shared" si="0"/>
        <v>5848863738.7299995</v>
      </c>
      <c r="S11" s="7">
        <f t="shared" si="1"/>
        <v>321484371.50999832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6038784454</v>
      </c>
      <c r="J12" s="7">
        <v>0</v>
      </c>
      <c r="K12" s="7">
        <v>16545628454</v>
      </c>
      <c r="L12" s="7">
        <v>0</v>
      </c>
      <c r="M12" s="7">
        <v>16351629455.120001</v>
      </c>
      <c r="N12" s="7">
        <v>193998998.88</v>
      </c>
      <c r="O12" s="7">
        <v>16232705155.120001</v>
      </c>
      <c r="P12" s="7">
        <v>14140464706.120001</v>
      </c>
      <c r="Q12" s="7">
        <v>13230462528.120001</v>
      </c>
      <c r="R12" s="7">
        <f t="shared" si="0"/>
        <v>2092240449</v>
      </c>
      <c r="S12" s="7">
        <f t="shared" si="1"/>
        <v>910002178</v>
      </c>
    </row>
    <row r="13" spans="1:19">
      <c r="A13" s="4"/>
      <c r="B13" s="5"/>
      <c r="C13" s="14" t="s">
        <v>263</v>
      </c>
      <c r="D13" s="14"/>
      <c r="E13" s="14"/>
      <c r="F13" s="14"/>
      <c r="G13" s="8"/>
      <c r="H13" s="8">
        <f>SUM(H10:H12)</f>
        <v>40837742000</v>
      </c>
      <c r="I13" s="8">
        <f t="shared" ref="I13:P13" si="3">SUM(I10:I12)</f>
        <v>8598784454</v>
      </c>
      <c r="J13" s="8">
        <f t="shared" si="3"/>
        <v>6038784454</v>
      </c>
      <c r="K13" s="8">
        <f t="shared" si="3"/>
        <v>43397742000</v>
      </c>
      <c r="L13" s="8">
        <f t="shared" si="3"/>
        <v>0</v>
      </c>
      <c r="M13" s="8">
        <f t="shared" si="3"/>
        <v>41738635232.25</v>
      </c>
      <c r="N13" s="8">
        <f>SUM(N10:N12)</f>
        <v>1659106767.75</v>
      </c>
      <c r="O13" s="8">
        <f t="shared" si="3"/>
        <v>40627792215.540001</v>
      </c>
      <c r="P13" s="8">
        <f t="shared" si="3"/>
        <v>32686688027.809998</v>
      </c>
      <c r="Q13" s="8">
        <f>SUM(Q10:Q12)</f>
        <v>31455201478.300003</v>
      </c>
      <c r="R13" s="8">
        <f>SUM(R10:R12)</f>
        <v>7941104187.7299995</v>
      </c>
      <c r="S13" s="8">
        <f t="shared" ref="S13" si="4">SUM(S10:S12)</f>
        <v>1231486549.5099983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98819662</v>
      </c>
      <c r="P17" s="7">
        <v>98214778</v>
      </c>
      <c r="Q17" s="7">
        <v>98214778</v>
      </c>
      <c r="R17" s="7">
        <f t="shared" si="0"/>
        <v>604884</v>
      </c>
      <c r="S17" s="7">
        <f t="shared" si="1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284826700</v>
      </c>
      <c r="N18" s="7">
        <v>65173300</v>
      </c>
      <c r="O18" s="7">
        <v>104826700</v>
      </c>
      <c r="P18" s="7">
        <v>0</v>
      </c>
      <c r="Q18" s="7">
        <v>0</v>
      </c>
      <c r="R18" s="7">
        <f t="shared" si="0"/>
        <v>104826700</v>
      </c>
      <c r="S18" s="7">
        <f t="shared" si="1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9709063714.6399994</v>
      </c>
      <c r="J19" s="7">
        <v>0</v>
      </c>
      <c r="K19" s="7">
        <v>14385750714.639999</v>
      </c>
      <c r="L19" s="7">
        <v>0</v>
      </c>
      <c r="M19" s="7">
        <v>14385750714.639999</v>
      </c>
      <c r="N19" s="7">
        <v>0</v>
      </c>
      <c r="O19" s="7">
        <v>13552910937.610001</v>
      </c>
      <c r="P19" s="7">
        <v>13488012282.85</v>
      </c>
      <c r="Q19" s="7">
        <v>13488012282.85</v>
      </c>
      <c r="R19" s="7">
        <f t="shared" si="0"/>
        <v>64898654.760000229</v>
      </c>
      <c r="S19" s="7">
        <f t="shared" si="1"/>
        <v>0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0</v>
      </c>
      <c r="I20" s="7">
        <v>5937447303.04</v>
      </c>
      <c r="J20" s="7">
        <v>0</v>
      </c>
      <c r="K20" s="7">
        <v>5937447303.04</v>
      </c>
      <c r="L20" s="7">
        <v>0</v>
      </c>
      <c r="M20" s="7">
        <v>5937447303.04</v>
      </c>
      <c r="N20" s="7">
        <v>0</v>
      </c>
      <c r="O20" s="7">
        <v>2893201075.1300001</v>
      </c>
      <c r="P20" s="7">
        <v>743569201.78999996</v>
      </c>
      <c r="Q20" s="7">
        <v>743569201.78999996</v>
      </c>
      <c r="R20" s="7">
        <f t="shared" si="0"/>
        <v>2149631873.3400002</v>
      </c>
      <c r="S20" s="7">
        <f t="shared" si="1"/>
        <v>0</v>
      </c>
    </row>
    <row r="21" spans="1:19">
      <c r="A21" s="4" t="s">
        <v>23</v>
      </c>
      <c r="B21" s="5" t="s">
        <v>24</v>
      </c>
      <c r="C21" s="6" t="s">
        <v>51</v>
      </c>
      <c r="D21" s="4" t="s">
        <v>38</v>
      </c>
      <c r="E21" s="4" t="s">
        <v>39</v>
      </c>
      <c r="F21" s="4" t="s">
        <v>28</v>
      </c>
      <c r="G21" s="5" t="s">
        <v>52</v>
      </c>
      <c r="H21" s="7">
        <v>26323313000</v>
      </c>
      <c r="I21" s="7">
        <v>0</v>
      </c>
      <c r="J21" s="7">
        <v>15646511017.68</v>
      </c>
      <c r="K21" s="7">
        <v>10676801982.32</v>
      </c>
      <c r="L21" s="7">
        <v>0</v>
      </c>
      <c r="M21" s="7">
        <v>10676801982.32</v>
      </c>
      <c r="N21" s="7">
        <v>0</v>
      </c>
      <c r="O21" s="7">
        <v>9750482570.5599995</v>
      </c>
      <c r="P21" s="7">
        <v>9750482570.5599995</v>
      </c>
      <c r="Q21" s="7">
        <v>9750482570.5599995</v>
      </c>
      <c r="R21" s="7">
        <f t="shared" si="0"/>
        <v>0</v>
      </c>
      <c r="S21" s="7">
        <f t="shared" si="1"/>
        <v>0</v>
      </c>
    </row>
    <row r="22" spans="1:19">
      <c r="A22" s="4"/>
      <c r="B22" s="5"/>
      <c r="C22" s="14" t="s">
        <v>264</v>
      </c>
      <c r="D22" s="14"/>
      <c r="E22" s="14"/>
      <c r="F22" s="14"/>
      <c r="G22" s="8"/>
      <c r="H22" s="8">
        <f>SUM(H15:H21)</f>
        <v>55048401000</v>
      </c>
      <c r="I22" s="8">
        <f t="shared" ref="I22:L22" si="5">SUM(I15:I21)</f>
        <v>15646511017.68</v>
      </c>
      <c r="J22" s="8">
        <f t="shared" si="5"/>
        <v>15646511017.68</v>
      </c>
      <c r="K22" s="8">
        <f t="shared" si="5"/>
        <v>55048401000</v>
      </c>
      <c r="L22" s="8">
        <f t="shared" si="5"/>
        <v>23343945000</v>
      </c>
      <c r="M22" s="8">
        <f>SUM(M15:M21)</f>
        <v>31639282700</v>
      </c>
      <c r="N22" s="8">
        <f t="shared" ref="N22:Q22" si="6">SUM(N15:N21)</f>
        <v>65173300</v>
      </c>
      <c r="O22" s="8">
        <f t="shared" si="6"/>
        <v>26400240945.300003</v>
      </c>
      <c r="P22" s="8">
        <f t="shared" si="6"/>
        <v>24080278833.199997</v>
      </c>
      <c r="Q22" s="8">
        <f t="shared" si="6"/>
        <v>24080278833.199997</v>
      </c>
      <c r="R22" s="8">
        <f>SUM(R15:R21)</f>
        <v>2319962112.1000004</v>
      </c>
      <c r="S22" s="8">
        <f t="shared" ref="S22" si="7">SUM(S15:S21)</f>
        <v>0</v>
      </c>
    </row>
    <row r="23" spans="1:19">
      <c r="A23" s="4"/>
      <c r="B23" s="5"/>
      <c r="C23" s="6"/>
      <c r="D23" s="4"/>
      <c r="E23" s="4"/>
      <c r="F23" s="4"/>
      <c r="G23" s="5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>
      <c r="A24" s="4" t="s">
        <v>23</v>
      </c>
      <c r="B24" s="5" t="s">
        <v>24</v>
      </c>
      <c r="C24" s="6" t="s">
        <v>53</v>
      </c>
      <c r="D24" s="4" t="s">
        <v>26</v>
      </c>
      <c r="E24" s="4" t="s">
        <v>27</v>
      </c>
      <c r="F24" s="4" t="s">
        <v>28</v>
      </c>
      <c r="G24" s="5" t="s">
        <v>54</v>
      </c>
      <c r="H24" s="7">
        <v>19804636000</v>
      </c>
      <c r="I24" s="7">
        <v>6038784454</v>
      </c>
      <c r="J24" s="7">
        <v>2587340000</v>
      </c>
      <c r="K24" s="7">
        <v>23256080454</v>
      </c>
      <c r="L24" s="7">
        <v>0</v>
      </c>
      <c r="M24" s="7">
        <v>23153383545</v>
      </c>
      <c r="N24" s="7">
        <v>102696909</v>
      </c>
      <c r="O24" s="7">
        <v>13276445349.139999</v>
      </c>
      <c r="P24" s="7">
        <v>12745811416.139999</v>
      </c>
      <c r="Q24" s="7">
        <v>12745811416.139999</v>
      </c>
      <c r="R24" s="7">
        <f t="shared" si="0"/>
        <v>530633933</v>
      </c>
      <c r="S24" s="7">
        <f t="shared" si="1"/>
        <v>0</v>
      </c>
    </row>
    <row r="25" spans="1:19">
      <c r="A25" s="4" t="s">
        <v>23</v>
      </c>
      <c r="B25" s="5" t="s">
        <v>24</v>
      </c>
      <c r="C25" s="6" t="s">
        <v>53</v>
      </c>
      <c r="D25" s="4" t="s">
        <v>38</v>
      </c>
      <c r="E25" s="4" t="s">
        <v>39</v>
      </c>
      <c r="F25" s="4" t="s">
        <v>28</v>
      </c>
      <c r="G25" s="5" t="s">
        <v>54</v>
      </c>
      <c r="H25" s="7">
        <v>6695364000</v>
      </c>
      <c r="I25" s="7">
        <v>0</v>
      </c>
      <c r="J25" s="7">
        <v>6038784454</v>
      </c>
      <c r="K25" s="7">
        <v>656579546</v>
      </c>
      <c r="L25" s="7">
        <v>0</v>
      </c>
      <c r="M25" s="7">
        <v>54135200</v>
      </c>
      <c r="N25" s="7">
        <v>602444346</v>
      </c>
      <c r="O25" s="7">
        <v>35984819.109999999</v>
      </c>
      <c r="P25" s="7">
        <v>35894512.359999999</v>
      </c>
      <c r="Q25" s="7">
        <v>35627017.359999999</v>
      </c>
      <c r="R25" s="7">
        <f t="shared" si="0"/>
        <v>90306.75</v>
      </c>
      <c r="S25" s="7">
        <f t="shared" si="1"/>
        <v>267495</v>
      </c>
    </row>
    <row r="26" spans="1:19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51500000</v>
      </c>
      <c r="I26" s="7">
        <v>0</v>
      </c>
      <c r="J26" s="7">
        <v>0</v>
      </c>
      <c r="K26" s="7">
        <v>51500000</v>
      </c>
      <c r="L26" s="7">
        <v>0</v>
      </c>
      <c r="M26" s="7">
        <v>0</v>
      </c>
      <c r="N26" s="7">
        <v>51500000</v>
      </c>
      <c r="O26" s="7">
        <v>0</v>
      </c>
      <c r="P26" s="7">
        <v>0</v>
      </c>
      <c r="Q26" s="7">
        <v>0</v>
      </c>
      <c r="R26" s="7">
        <f t="shared" si="0"/>
        <v>0</v>
      </c>
      <c r="S26" s="7">
        <f t="shared" si="1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27</v>
      </c>
      <c r="F27" s="4" t="s">
        <v>28</v>
      </c>
      <c r="G27" s="5" t="s">
        <v>58</v>
      </c>
      <c r="H27" s="7">
        <v>1500000</v>
      </c>
      <c r="I27" s="7">
        <v>0</v>
      </c>
      <c r="J27" s="7">
        <v>0</v>
      </c>
      <c r="K27" s="7">
        <v>1500000</v>
      </c>
      <c r="L27" s="7">
        <v>0</v>
      </c>
      <c r="M27" s="7">
        <v>0</v>
      </c>
      <c r="N27" s="7">
        <v>1500000</v>
      </c>
      <c r="O27" s="7">
        <v>0</v>
      </c>
      <c r="P27" s="7">
        <v>0</v>
      </c>
      <c r="Q27" s="7">
        <v>0</v>
      </c>
      <c r="R27" s="7">
        <f t="shared" si="0"/>
        <v>0</v>
      </c>
      <c r="S27" s="7">
        <f t="shared" si="1"/>
        <v>0</v>
      </c>
    </row>
    <row r="28" spans="1:19" ht="22.5">
      <c r="A28" s="4" t="s">
        <v>23</v>
      </c>
      <c r="B28" s="5" t="s">
        <v>24</v>
      </c>
      <c r="C28" s="6" t="s">
        <v>59</v>
      </c>
      <c r="D28" s="4" t="s">
        <v>26</v>
      </c>
      <c r="E28" s="4" t="s">
        <v>41</v>
      </c>
      <c r="F28" s="4" t="s">
        <v>60</v>
      </c>
      <c r="G28" s="5" t="s">
        <v>61</v>
      </c>
      <c r="H28" s="7">
        <v>4609000000</v>
      </c>
      <c r="I28" s="7">
        <v>0</v>
      </c>
      <c r="J28" s="7">
        <v>0</v>
      </c>
      <c r="K28" s="7">
        <v>4609000000</v>
      </c>
      <c r="L28" s="7">
        <v>0</v>
      </c>
      <c r="M28" s="7">
        <v>4609000000</v>
      </c>
      <c r="N28" s="7">
        <v>0</v>
      </c>
      <c r="O28" s="7">
        <v>4609000000</v>
      </c>
      <c r="P28" s="7">
        <v>4609000000</v>
      </c>
      <c r="Q28" s="7">
        <v>4609000000</v>
      </c>
      <c r="R28" s="7">
        <f t="shared" si="0"/>
        <v>0</v>
      </c>
      <c r="S28" s="7">
        <f t="shared" si="1"/>
        <v>0</v>
      </c>
    </row>
    <row r="29" spans="1:19" ht="22.5">
      <c r="A29" s="4" t="s">
        <v>23</v>
      </c>
      <c r="B29" s="5" t="s">
        <v>24</v>
      </c>
      <c r="C29" s="6" t="s">
        <v>62</v>
      </c>
      <c r="D29" s="4" t="s">
        <v>26</v>
      </c>
      <c r="E29" s="4" t="s">
        <v>27</v>
      </c>
      <c r="F29" s="4" t="s">
        <v>28</v>
      </c>
      <c r="G29" s="5" t="s">
        <v>63</v>
      </c>
      <c r="H29" s="7">
        <v>3090000000</v>
      </c>
      <c r="I29" s="7">
        <v>0</v>
      </c>
      <c r="J29" s="7">
        <v>0</v>
      </c>
      <c r="K29" s="7">
        <v>3090000000</v>
      </c>
      <c r="L29" s="7">
        <v>0</v>
      </c>
      <c r="M29" s="7">
        <v>3090000000</v>
      </c>
      <c r="N29" s="7">
        <v>0</v>
      </c>
      <c r="O29" s="7">
        <v>0</v>
      </c>
      <c r="P29" s="7">
        <v>0</v>
      </c>
      <c r="Q29" s="7">
        <v>0</v>
      </c>
      <c r="R29" s="7">
        <f t="shared" si="0"/>
        <v>0</v>
      </c>
      <c r="S29" s="7">
        <f t="shared" si="1"/>
        <v>0</v>
      </c>
    </row>
    <row r="30" spans="1:19" ht="22.5">
      <c r="A30" s="4" t="s">
        <v>23</v>
      </c>
      <c r="B30" s="5" t="s">
        <v>24</v>
      </c>
      <c r="C30" s="6" t="s">
        <v>64</v>
      </c>
      <c r="D30" s="4" t="s">
        <v>26</v>
      </c>
      <c r="E30" s="4" t="s">
        <v>27</v>
      </c>
      <c r="F30" s="4" t="s">
        <v>28</v>
      </c>
      <c r="G30" s="5" t="s">
        <v>65</v>
      </c>
      <c r="H30" s="7">
        <v>2660000</v>
      </c>
      <c r="I30" s="7">
        <v>27340000</v>
      </c>
      <c r="J30" s="7">
        <v>0</v>
      </c>
      <c r="K30" s="7">
        <v>30000000</v>
      </c>
      <c r="L30" s="7">
        <v>0</v>
      </c>
      <c r="M30" s="7">
        <v>30000000</v>
      </c>
      <c r="N30" s="7">
        <v>0</v>
      </c>
      <c r="O30" s="7">
        <v>21589178</v>
      </c>
      <c r="P30" s="7">
        <v>6952178</v>
      </c>
      <c r="Q30" s="7">
        <v>6952178</v>
      </c>
      <c r="R30" s="7">
        <f t="shared" si="0"/>
        <v>14637000</v>
      </c>
      <c r="S30" s="7">
        <f t="shared" si="1"/>
        <v>0</v>
      </c>
    </row>
    <row r="31" spans="1:19">
      <c r="A31" s="4"/>
      <c r="B31" s="5"/>
      <c r="C31" s="14" t="s">
        <v>265</v>
      </c>
      <c r="D31" s="14"/>
      <c r="E31" s="14"/>
      <c r="F31" s="14"/>
      <c r="G31" s="8"/>
      <c r="H31" s="8">
        <f>SUM(H24:H30)</f>
        <v>34254660000</v>
      </c>
      <c r="I31" s="8">
        <f t="shared" ref="I31:P31" si="8">SUM(I24:I30)</f>
        <v>6066124454</v>
      </c>
      <c r="J31" s="8">
        <f t="shared" si="8"/>
        <v>8626124454</v>
      </c>
      <c r="K31" s="8">
        <f t="shared" si="8"/>
        <v>31694660000</v>
      </c>
      <c r="L31" s="8">
        <f t="shared" si="8"/>
        <v>0</v>
      </c>
      <c r="M31" s="8">
        <f t="shared" si="8"/>
        <v>30936518745</v>
      </c>
      <c r="N31" s="8">
        <f>SUM(N24:N30)</f>
        <v>758141255</v>
      </c>
      <c r="O31" s="8">
        <f t="shared" si="8"/>
        <v>17943019346.25</v>
      </c>
      <c r="P31" s="8">
        <f t="shared" si="8"/>
        <v>17397658106.5</v>
      </c>
      <c r="Q31" s="8">
        <f>SUM(Q24:Q30)</f>
        <v>17397390611.5</v>
      </c>
      <c r="R31" s="8">
        <f>SUM(R24:R30)</f>
        <v>545361239.75</v>
      </c>
      <c r="S31" s="8">
        <f t="shared" ref="S31" si="9">SUM(S24:S30)</f>
        <v>267495</v>
      </c>
    </row>
    <row r="32" spans="1:19">
      <c r="A32" s="4"/>
      <c r="B32" s="5"/>
      <c r="C32" s="6"/>
      <c r="D32" s="4"/>
      <c r="E32" s="4"/>
      <c r="F32" s="4"/>
      <c r="G32" s="5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ht="15" customHeight="1">
      <c r="A33" s="4"/>
      <c r="B33" s="5"/>
      <c r="C33" s="15" t="s">
        <v>266</v>
      </c>
      <c r="D33" s="15"/>
      <c r="E33" s="15"/>
      <c r="F33" s="15"/>
      <c r="G33" s="9"/>
      <c r="H33" s="9">
        <f>H13+H22+H31+H8</f>
        <v>195776613000</v>
      </c>
      <c r="I33" s="9">
        <f>I13+I22+I31+I8</f>
        <v>30311419925.68</v>
      </c>
      <c r="J33" s="9">
        <f t="shared" ref="J33:L33" si="10">J13+J22+J31+J8</f>
        <v>30311419925.68</v>
      </c>
      <c r="K33" s="9">
        <f t="shared" si="10"/>
        <v>195776613000</v>
      </c>
      <c r="L33" s="9">
        <f t="shared" si="10"/>
        <v>23343945000</v>
      </c>
      <c r="M33" s="9">
        <f>M13+M22+M31+M8</f>
        <v>169950246677.25</v>
      </c>
      <c r="N33" s="9">
        <f>N13+N22+N31+N8</f>
        <v>2482421322.75</v>
      </c>
      <c r="O33" s="9">
        <f t="shared" ref="O33:Q33" si="11">O13+O22+O31+O8</f>
        <v>129931366734.09</v>
      </c>
      <c r="P33" s="9">
        <f t="shared" si="11"/>
        <v>119120960612.50999</v>
      </c>
      <c r="Q33" s="9">
        <f t="shared" si="11"/>
        <v>117855935856</v>
      </c>
      <c r="R33" s="9">
        <f>R13+R22+R31+R8</f>
        <v>10810406121.58</v>
      </c>
      <c r="S33" s="9">
        <f>S13+S22+S31+S8</f>
        <v>1265024756.5099983</v>
      </c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>
      <c r="A35" s="4"/>
      <c r="B35" s="5"/>
      <c r="C35" s="6"/>
      <c r="D35" s="4"/>
      <c r="E35" s="4"/>
      <c r="F35" s="4"/>
      <c r="G35" s="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>
      <c r="A36" s="4" t="s">
        <v>23</v>
      </c>
      <c r="B36" s="5" t="s">
        <v>24</v>
      </c>
      <c r="C36" s="6" t="s">
        <v>66</v>
      </c>
      <c r="D36" s="4" t="s">
        <v>26</v>
      </c>
      <c r="E36" s="4" t="s">
        <v>41</v>
      </c>
      <c r="F36" s="4" t="s">
        <v>60</v>
      </c>
      <c r="G36" s="5" t="s">
        <v>67</v>
      </c>
      <c r="H36" s="7">
        <v>2456712528</v>
      </c>
      <c r="I36" s="7">
        <v>0</v>
      </c>
      <c r="J36" s="7">
        <v>0</v>
      </c>
      <c r="K36" s="7">
        <v>2456712528</v>
      </c>
      <c r="L36" s="7">
        <v>0</v>
      </c>
      <c r="M36" s="7">
        <v>0</v>
      </c>
      <c r="N36" s="7">
        <v>2456712528</v>
      </c>
      <c r="O36" s="7">
        <v>0</v>
      </c>
      <c r="P36" s="7">
        <v>0</v>
      </c>
      <c r="Q36" s="7">
        <v>0</v>
      </c>
      <c r="R36" s="7">
        <f t="shared" si="0"/>
        <v>0</v>
      </c>
      <c r="S36" s="7">
        <f t="shared" si="1"/>
        <v>0</v>
      </c>
    </row>
    <row r="37" spans="1:19" ht="15" customHeight="1">
      <c r="A37" s="4"/>
      <c r="B37" s="5"/>
      <c r="C37" s="15" t="s">
        <v>267</v>
      </c>
      <c r="D37" s="15"/>
      <c r="E37" s="15"/>
      <c r="F37" s="15"/>
      <c r="G37" s="9"/>
      <c r="H37" s="9">
        <f>SUM(H36)</f>
        <v>2456712528</v>
      </c>
      <c r="I37" s="9">
        <f t="shared" ref="I37:S37" si="12">SUM(I36)</f>
        <v>0</v>
      </c>
      <c r="J37" s="9">
        <f t="shared" si="12"/>
        <v>0</v>
      </c>
      <c r="K37" s="9">
        <f t="shared" si="12"/>
        <v>2456712528</v>
      </c>
      <c r="L37" s="9">
        <f t="shared" si="12"/>
        <v>0</v>
      </c>
      <c r="M37" s="9">
        <f t="shared" si="12"/>
        <v>0</v>
      </c>
      <c r="N37" s="9">
        <f t="shared" si="12"/>
        <v>2456712528</v>
      </c>
      <c r="O37" s="9">
        <f t="shared" si="12"/>
        <v>0</v>
      </c>
      <c r="P37" s="9">
        <f t="shared" si="12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</row>
    <row r="38" spans="1:19">
      <c r="A38" s="4"/>
      <c r="B38" s="5"/>
      <c r="C38" s="6"/>
      <c r="D38" s="4"/>
      <c r="E38" s="4"/>
      <c r="F38" s="4"/>
      <c r="G38" s="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101.25">
      <c r="A39" s="4" t="s">
        <v>23</v>
      </c>
      <c r="B39" s="5" t="s">
        <v>24</v>
      </c>
      <c r="C39" s="6" t="s">
        <v>68</v>
      </c>
      <c r="D39" s="4" t="s">
        <v>26</v>
      </c>
      <c r="E39" s="4" t="s">
        <v>69</v>
      </c>
      <c r="F39" s="4" t="s">
        <v>28</v>
      </c>
      <c r="G39" s="5" t="s">
        <v>70</v>
      </c>
      <c r="H39" s="7">
        <v>40000000000</v>
      </c>
      <c r="I39" s="7">
        <v>0</v>
      </c>
      <c r="J39" s="7">
        <v>0</v>
      </c>
      <c r="K39" s="7">
        <v>40000000000</v>
      </c>
      <c r="L39" s="7">
        <v>0</v>
      </c>
      <c r="M39" s="7">
        <v>40000000000</v>
      </c>
      <c r="N39" s="7">
        <v>0</v>
      </c>
      <c r="O39" s="7">
        <v>40000000000</v>
      </c>
      <c r="P39" s="7">
        <v>22672134458</v>
      </c>
      <c r="Q39" s="7">
        <v>22672134458</v>
      </c>
      <c r="R39" s="7">
        <f t="shared" si="0"/>
        <v>17327865542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68</v>
      </c>
      <c r="D40" s="4" t="s">
        <v>38</v>
      </c>
      <c r="E40" s="4" t="s">
        <v>39</v>
      </c>
      <c r="F40" s="4" t="s">
        <v>28</v>
      </c>
      <c r="G40" s="5" t="s">
        <v>70</v>
      </c>
      <c r="H40" s="7">
        <v>130500000000</v>
      </c>
      <c r="I40" s="7">
        <v>0</v>
      </c>
      <c r="J40" s="7">
        <v>0</v>
      </c>
      <c r="K40" s="7">
        <v>130500000000</v>
      </c>
      <c r="L40" s="7">
        <v>0</v>
      </c>
      <c r="M40" s="7">
        <v>130499479499</v>
      </c>
      <c r="N40" s="7">
        <v>520501</v>
      </c>
      <c r="O40" s="7">
        <v>104171638766</v>
      </c>
      <c r="P40" s="7">
        <v>43301022380.769997</v>
      </c>
      <c r="Q40" s="7">
        <v>41095891273.769997</v>
      </c>
      <c r="R40" s="7">
        <f t="shared" si="0"/>
        <v>60870616385.230003</v>
      </c>
      <c r="S40" s="7">
        <f t="shared" si="1"/>
        <v>2205131107</v>
      </c>
    </row>
    <row r="41" spans="1:19" ht="112.5">
      <c r="A41" s="4" t="s">
        <v>23</v>
      </c>
      <c r="B41" s="5" t="s">
        <v>24</v>
      </c>
      <c r="C41" s="6" t="s">
        <v>71</v>
      </c>
      <c r="D41" s="4" t="s">
        <v>38</v>
      </c>
      <c r="E41" s="4" t="s">
        <v>39</v>
      </c>
      <c r="F41" s="4" t="s">
        <v>28</v>
      </c>
      <c r="G41" s="5" t="s">
        <v>72</v>
      </c>
      <c r="H41" s="7">
        <v>60000000000</v>
      </c>
      <c r="I41" s="7">
        <v>0</v>
      </c>
      <c r="J41" s="7">
        <v>0</v>
      </c>
      <c r="K41" s="7">
        <v>60000000000</v>
      </c>
      <c r="L41" s="7">
        <v>0</v>
      </c>
      <c r="M41" s="7">
        <v>58321849391.879997</v>
      </c>
      <c r="N41" s="7">
        <v>1678150608.1199999</v>
      </c>
      <c r="O41" s="7">
        <v>58321849391.879997</v>
      </c>
      <c r="P41" s="7">
        <v>33578247016.09</v>
      </c>
      <c r="Q41" s="7">
        <v>30751115938.400002</v>
      </c>
      <c r="R41" s="7">
        <f t="shared" si="0"/>
        <v>24743602375.789997</v>
      </c>
      <c r="S41" s="7">
        <f t="shared" si="1"/>
        <v>2827131077.6899986</v>
      </c>
    </row>
    <row r="42" spans="1:19" ht="78.75">
      <c r="A42" s="4" t="s">
        <v>23</v>
      </c>
      <c r="B42" s="5" t="s">
        <v>24</v>
      </c>
      <c r="C42" s="6" t="s">
        <v>73</v>
      </c>
      <c r="D42" s="4" t="s">
        <v>26</v>
      </c>
      <c r="E42" s="4" t="s">
        <v>41</v>
      </c>
      <c r="F42" s="4" t="s">
        <v>28</v>
      </c>
      <c r="G42" s="5" t="s">
        <v>74</v>
      </c>
      <c r="H42" s="7">
        <v>16000000000</v>
      </c>
      <c r="I42" s="7">
        <v>0</v>
      </c>
      <c r="J42" s="7">
        <v>0</v>
      </c>
      <c r="K42" s="7">
        <v>16000000000</v>
      </c>
      <c r="L42" s="7">
        <v>0</v>
      </c>
      <c r="M42" s="7">
        <v>16000000000</v>
      </c>
      <c r="N42" s="7">
        <v>0</v>
      </c>
      <c r="O42" s="7">
        <v>15176192209</v>
      </c>
      <c r="P42" s="7">
        <v>13134891238</v>
      </c>
      <c r="Q42" s="7">
        <v>13134891238</v>
      </c>
      <c r="R42" s="7">
        <f t="shared" si="0"/>
        <v>2041300971</v>
      </c>
      <c r="S42" s="7">
        <f t="shared" si="1"/>
        <v>0</v>
      </c>
    </row>
    <row r="43" spans="1:19" ht="78.7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69</v>
      </c>
      <c r="F43" s="4" t="s">
        <v>28</v>
      </c>
      <c r="G43" s="5" t="s">
        <v>74</v>
      </c>
      <c r="H43" s="7">
        <v>4000000000</v>
      </c>
      <c r="I43" s="7">
        <v>0</v>
      </c>
      <c r="J43" s="7">
        <v>0</v>
      </c>
      <c r="K43" s="7">
        <v>4000000000</v>
      </c>
      <c r="L43" s="7">
        <v>0</v>
      </c>
      <c r="M43" s="7">
        <v>4000000000</v>
      </c>
      <c r="N43" s="7">
        <v>0</v>
      </c>
      <c r="O43" s="7">
        <v>4000000000</v>
      </c>
      <c r="P43" s="7">
        <v>1120380700</v>
      </c>
      <c r="Q43" s="7">
        <v>1120380700</v>
      </c>
      <c r="R43" s="7">
        <f t="shared" si="0"/>
        <v>2879619300</v>
      </c>
      <c r="S43" s="7">
        <f t="shared" si="1"/>
        <v>0</v>
      </c>
    </row>
    <row r="44" spans="1:19" ht="78.75">
      <c r="A44" s="4" t="s">
        <v>23</v>
      </c>
      <c r="B44" s="5" t="s">
        <v>24</v>
      </c>
      <c r="C44" s="6" t="s">
        <v>73</v>
      </c>
      <c r="D44" s="4" t="s">
        <v>38</v>
      </c>
      <c r="E44" s="4" t="s">
        <v>39</v>
      </c>
      <c r="F44" s="4" t="s">
        <v>28</v>
      </c>
      <c r="G44" s="5" t="s">
        <v>74</v>
      </c>
      <c r="H44" s="7">
        <v>5000000000</v>
      </c>
      <c r="I44" s="7">
        <v>0</v>
      </c>
      <c r="J44" s="7">
        <v>0</v>
      </c>
      <c r="K44" s="7">
        <v>5000000000</v>
      </c>
      <c r="L44" s="7">
        <v>0</v>
      </c>
      <c r="M44" s="7">
        <v>2176192209</v>
      </c>
      <c r="N44" s="7">
        <v>2823807791</v>
      </c>
      <c r="O44" s="7">
        <v>0</v>
      </c>
      <c r="P44" s="7">
        <v>0</v>
      </c>
      <c r="Q44" s="7">
        <v>0</v>
      </c>
      <c r="R44" s="7">
        <f t="shared" si="0"/>
        <v>0</v>
      </c>
      <c r="S44" s="7">
        <f t="shared" si="1"/>
        <v>0</v>
      </c>
    </row>
    <row r="45" spans="1:19" ht="112.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41</v>
      </c>
      <c r="F45" s="4" t="s">
        <v>28</v>
      </c>
      <c r="G45" s="5" t="s">
        <v>76</v>
      </c>
      <c r="H45" s="7">
        <v>70500000000</v>
      </c>
      <c r="I45" s="7">
        <v>0</v>
      </c>
      <c r="J45" s="7">
        <v>0</v>
      </c>
      <c r="K45" s="7">
        <v>70500000000</v>
      </c>
      <c r="L45" s="7">
        <v>0</v>
      </c>
      <c r="M45" s="7">
        <v>70500000000</v>
      </c>
      <c r="N45" s="7">
        <v>0</v>
      </c>
      <c r="O45" s="7">
        <v>70500000000</v>
      </c>
      <c r="P45" s="7">
        <v>57629884600.480003</v>
      </c>
      <c r="Q45" s="7">
        <v>57629884600.480003</v>
      </c>
      <c r="R45" s="7">
        <f t="shared" si="0"/>
        <v>12870115399.519997</v>
      </c>
      <c r="S45" s="7">
        <f t="shared" si="1"/>
        <v>0</v>
      </c>
    </row>
    <row r="46" spans="1:19" ht="112.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69</v>
      </c>
      <c r="F46" s="4" t="s">
        <v>28</v>
      </c>
      <c r="G46" s="5" t="s">
        <v>76</v>
      </c>
      <c r="H46" s="7">
        <v>104000000000</v>
      </c>
      <c r="I46" s="7">
        <v>0</v>
      </c>
      <c r="J46" s="7">
        <v>0</v>
      </c>
      <c r="K46" s="7">
        <v>104000000000</v>
      </c>
      <c r="L46" s="7">
        <v>0</v>
      </c>
      <c r="M46" s="7">
        <v>98115515921</v>
      </c>
      <c r="N46" s="7">
        <v>5884484079</v>
      </c>
      <c r="O46" s="7">
        <v>78115495334</v>
      </c>
      <c r="P46" s="7">
        <v>46485762514.199997</v>
      </c>
      <c r="Q46" s="7">
        <v>44915326007.199997</v>
      </c>
      <c r="R46" s="7">
        <f t="shared" si="0"/>
        <v>31629732819.800003</v>
      </c>
      <c r="S46" s="7">
        <f t="shared" si="1"/>
        <v>1570436507</v>
      </c>
    </row>
    <row r="47" spans="1:19" ht="101.25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69</v>
      </c>
      <c r="F47" s="4" t="s">
        <v>28</v>
      </c>
      <c r="G47" s="5" t="s">
        <v>78</v>
      </c>
      <c r="H47" s="7">
        <v>10000000000</v>
      </c>
      <c r="I47" s="7">
        <v>0</v>
      </c>
      <c r="J47" s="7">
        <v>0</v>
      </c>
      <c r="K47" s="7">
        <v>10000000000</v>
      </c>
      <c r="L47" s="7">
        <v>0</v>
      </c>
      <c r="M47" s="7">
        <v>10000000000</v>
      </c>
      <c r="N47" s="7">
        <v>0</v>
      </c>
      <c r="O47" s="7">
        <v>9758061892</v>
      </c>
      <c r="P47" s="7">
        <v>0</v>
      </c>
      <c r="Q47" s="7">
        <v>0</v>
      </c>
      <c r="R47" s="7">
        <f t="shared" si="0"/>
        <v>9758061892</v>
      </c>
      <c r="S47" s="7">
        <f t="shared" si="1"/>
        <v>0</v>
      </c>
    </row>
    <row r="48" spans="1:19" ht="101.25">
      <c r="A48" s="4" t="s">
        <v>23</v>
      </c>
      <c r="B48" s="5" t="s">
        <v>24</v>
      </c>
      <c r="C48" s="6" t="s">
        <v>77</v>
      </c>
      <c r="D48" s="4" t="s">
        <v>38</v>
      </c>
      <c r="E48" s="4" t="s">
        <v>39</v>
      </c>
      <c r="F48" s="4" t="s">
        <v>28</v>
      </c>
      <c r="G48" s="5" t="s">
        <v>78</v>
      </c>
      <c r="H48" s="7">
        <v>17000000000</v>
      </c>
      <c r="I48" s="7">
        <v>0</v>
      </c>
      <c r="J48" s="7">
        <v>0</v>
      </c>
      <c r="K48" s="7">
        <v>17000000000</v>
      </c>
      <c r="L48" s="7">
        <v>0</v>
      </c>
      <c r="M48" s="7">
        <v>16998606748</v>
      </c>
      <c r="N48" s="7">
        <v>1393252</v>
      </c>
      <c r="O48" s="7">
        <v>8979040708</v>
      </c>
      <c r="P48" s="7">
        <v>0</v>
      </c>
      <c r="Q48" s="7">
        <v>0</v>
      </c>
      <c r="R48" s="7">
        <f t="shared" si="0"/>
        <v>8979040708</v>
      </c>
      <c r="S48" s="7">
        <f t="shared" si="1"/>
        <v>0</v>
      </c>
    </row>
    <row r="49" spans="1:19" ht="90">
      <c r="A49" s="4" t="s">
        <v>23</v>
      </c>
      <c r="B49" s="5" t="s">
        <v>24</v>
      </c>
      <c r="C49" s="6" t="s">
        <v>79</v>
      </c>
      <c r="D49" s="4" t="s">
        <v>26</v>
      </c>
      <c r="E49" s="4" t="s">
        <v>69</v>
      </c>
      <c r="F49" s="4" t="s">
        <v>28</v>
      </c>
      <c r="G49" s="5" t="s">
        <v>80</v>
      </c>
      <c r="H49" s="7">
        <v>35000000000</v>
      </c>
      <c r="I49" s="7">
        <v>0</v>
      </c>
      <c r="J49" s="7">
        <v>0</v>
      </c>
      <c r="K49" s="7">
        <v>35000000000</v>
      </c>
      <c r="L49" s="7">
        <v>0</v>
      </c>
      <c r="M49" s="7">
        <v>34128291232</v>
      </c>
      <c r="N49" s="7">
        <v>871708768</v>
      </c>
      <c r="O49" s="7">
        <v>30491224629</v>
      </c>
      <c r="P49" s="7">
        <v>10613547283.57</v>
      </c>
      <c r="Q49" s="7">
        <v>10540460339.57</v>
      </c>
      <c r="R49" s="7">
        <f t="shared" si="0"/>
        <v>19877677345.43</v>
      </c>
      <c r="S49" s="7">
        <f t="shared" si="1"/>
        <v>73086944</v>
      </c>
    </row>
    <row r="50" spans="1:19" ht="90">
      <c r="A50" s="4" t="s">
        <v>23</v>
      </c>
      <c r="B50" s="5" t="s">
        <v>24</v>
      </c>
      <c r="C50" s="6" t="s">
        <v>79</v>
      </c>
      <c r="D50" s="4" t="s">
        <v>38</v>
      </c>
      <c r="E50" s="4" t="s">
        <v>39</v>
      </c>
      <c r="F50" s="4" t="s">
        <v>28</v>
      </c>
      <c r="G50" s="5" t="s">
        <v>80</v>
      </c>
      <c r="H50" s="7">
        <v>25000000000</v>
      </c>
      <c r="I50" s="7">
        <v>0</v>
      </c>
      <c r="J50" s="7">
        <v>0</v>
      </c>
      <c r="K50" s="7">
        <v>25000000000</v>
      </c>
      <c r="L50" s="7">
        <v>0</v>
      </c>
      <c r="M50" s="7">
        <v>685452317</v>
      </c>
      <c r="N50" s="7">
        <v>24314547683</v>
      </c>
      <c r="O50" s="7">
        <v>685452317</v>
      </c>
      <c r="P50" s="7">
        <v>685452317</v>
      </c>
      <c r="Q50" s="7">
        <v>685452317</v>
      </c>
      <c r="R50" s="7">
        <f t="shared" si="0"/>
        <v>0</v>
      </c>
      <c r="S50" s="7">
        <f t="shared" si="1"/>
        <v>0</v>
      </c>
    </row>
    <row r="51" spans="1:19" ht="101.25">
      <c r="A51" s="4" t="s">
        <v>23</v>
      </c>
      <c r="B51" s="5" t="s">
        <v>24</v>
      </c>
      <c r="C51" s="6" t="s">
        <v>81</v>
      </c>
      <c r="D51" s="4" t="s">
        <v>26</v>
      </c>
      <c r="E51" s="4" t="s">
        <v>41</v>
      </c>
      <c r="F51" s="4" t="s">
        <v>28</v>
      </c>
      <c r="G51" s="5" t="s">
        <v>82</v>
      </c>
      <c r="H51" s="7">
        <v>29500000000</v>
      </c>
      <c r="I51" s="7">
        <v>0</v>
      </c>
      <c r="J51" s="7">
        <v>0</v>
      </c>
      <c r="K51" s="7">
        <v>29500000000</v>
      </c>
      <c r="L51" s="7">
        <v>0</v>
      </c>
      <c r="M51" s="7">
        <v>29500000000</v>
      </c>
      <c r="N51" s="7">
        <v>0</v>
      </c>
      <c r="O51" s="7">
        <v>29500000000</v>
      </c>
      <c r="P51" s="7">
        <v>13916871052.639999</v>
      </c>
      <c r="Q51" s="7">
        <v>13916871052.639999</v>
      </c>
      <c r="R51" s="7">
        <f t="shared" si="0"/>
        <v>15583128947.360001</v>
      </c>
      <c r="S51" s="7">
        <f t="shared" si="1"/>
        <v>0</v>
      </c>
    </row>
    <row r="52" spans="1:19" ht="101.25">
      <c r="A52" s="4" t="s">
        <v>23</v>
      </c>
      <c r="B52" s="5" t="s">
        <v>24</v>
      </c>
      <c r="C52" s="6" t="s">
        <v>81</v>
      </c>
      <c r="D52" s="4" t="s">
        <v>26</v>
      </c>
      <c r="E52" s="4" t="s">
        <v>69</v>
      </c>
      <c r="F52" s="4" t="s">
        <v>28</v>
      </c>
      <c r="G52" s="5" t="s">
        <v>82</v>
      </c>
      <c r="H52" s="7">
        <v>80000000000</v>
      </c>
      <c r="I52" s="7">
        <v>0</v>
      </c>
      <c r="J52" s="7">
        <v>0</v>
      </c>
      <c r="K52" s="7">
        <v>80000000000</v>
      </c>
      <c r="L52" s="7">
        <v>0</v>
      </c>
      <c r="M52" s="7">
        <v>76303045891.600006</v>
      </c>
      <c r="N52" s="7">
        <v>3696954108.4000001</v>
      </c>
      <c r="O52" s="7">
        <v>75107272308.600006</v>
      </c>
      <c r="P52" s="7">
        <v>40104790649.650002</v>
      </c>
      <c r="Q52" s="7">
        <v>40104790649.650002</v>
      </c>
      <c r="R52" s="7">
        <f t="shared" si="0"/>
        <v>35002481658.950005</v>
      </c>
      <c r="S52" s="7">
        <f t="shared" si="1"/>
        <v>0</v>
      </c>
    </row>
    <row r="53" spans="1:19" ht="101.25">
      <c r="A53" s="4" t="s">
        <v>23</v>
      </c>
      <c r="B53" s="5" t="s">
        <v>24</v>
      </c>
      <c r="C53" s="6" t="s">
        <v>81</v>
      </c>
      <c r="D53" s="4" t="s">
        <v>38</v>
      </c>
      <c r="E53" s="4" t="s">
        <v>39</v>
      </c>
      <c r="F53" s="4" t="s">
        <v>28</v>
      </c>
      <c r="G53" s="5" t="s">
        <v>82</v>
      </c>
      <c r="H53" s="7">
        <v>95000000000</v>
      </c>
      <c r="I53" s="7">
        <v>0</v>
      </c>
      <c r="J53" s="7">
        <v>0</v>
      </c>
      <c r="K53" s="7">
        <v>95000000000</v>
      </c>
      <c r="L53" s="7">
        <v>0</v>
      </c>
      <c r="M53" s="7">
        <v>42638795868</v>
      </c>
      <c r="N53" s="7">
        <v>52361204132</v>
      </c>
      <c r="O53" s="7">
        <v>42269732267.339996</v>
      </c>
      <c r="P53" s="7">
        <v>6879745877.6800003</v>
      </c>
      <c r="Q53" s="7">
        <v>6499936001.6800003</v>
      </c>
      <c r="R53" s="7">
        <f t="shared" si="0"/>
        <v>35389986389.659996</v>
      </c>
      <c r="S53" s="7">
        <f t="shared" si="1"/>
        <v>379809876</v>
      </c>
    </row>
    <row r="54" spans="1:19" ht="90">
      <c r="A54" s="4" t="s">
        <v>23</v>
      </c>
      <c r="B54" s="5" t="s">
        <v>24</v>
      </c>
      <c r="C54" s="6" t="s">
        <v>83</v>
      </c>
      <c r="D54" s="4" t="s">
        <v>26</v>
      </c>
      <c r="E54" s="4" t="s">
        <v>69</v>
      </c>
      <c r="F54" s="4" t="s">
        <v>28</v>
      </c>
      <c r="G54" s="5" t="s">
        <v>84</v>
      </c>
      <c r="H54" s="7">
        <v>17000000000</v>
      </c>
      <c r="I54" s="7">
        <v>0</v>
      </c>
      <c r="J54" s="7">
        <v>0</v>
      </c>
      <c r="K54" s="7">
        <v>17000000000</v>
      </c>
      <c r="L54" s="7">
        <v>0</v>
      </c>
      <c r="M54" s="7">
        <v>16125260374</v>
      </c>
      <c r="N54" s="7">
        <v>874739626</v>
      </c>
      <c r="O54" s="7">
        <v>16114830734</v>
      </c>
      <c r="P54" s="7">
        <v>8098754458.8199997</v>
      </c>
      <c r="Q54" s="7">
        <v>8098754458.8199997</v>
      </c>
      <c r="R54" s="7">
        <f t="shared" si="0"/>
        <v>8016076275.1800003</v>
      </c>
      <c r="S54" s="7">
        <f t="shared" si="1"/>
        <v>0</v>
      </c>
    </row>
    <row r="55" spans="1:19" ht="56.25">
      <c r="A55" s="4" t="s">
        <v>23</v>
      </c>
      <c r="B55" s="5" t="s">
        <v>24</v>
      </c>
      <c r="C55" s="6" t="s">
        <v>85</v>
      </c>
      <c r="D55" s="4" t="s">
        <v>26</v>
      </c>
      <c r="E55" s="4" t="s">
        <v>69</v>
      </c>
      <c r="F55" s="4" t="s">
        <v>28</v>
      </c>
      <c r="G55" s="5" t="s">
        <v>86</v>
      </c>
      <c r="H55" s="7">
        <v>25000000000</v>
      </c>
      <c r="I55" s="7">
        <v>0</v>
      </c>
      <c r="J55" s="7">
        <v>0</v>
      </c>
      <c r="K55" s="7">
        <v>25000000000</v>
      </c>
      <c r="L55" s="7">
        <v>0</v>
      </c>
      <c r="M55" s="7">
        <v>11739963799</v>
      </c>
      <c r="N55" s="7">
        <v>13260036201</v>
      </c>
      <c r="O55" s="7">
        <v>11739963799</v>
      </c>
      <c r="P55" s="7">
        <v>2188722943</v>
      </c>
      <c r="Q55" s="7">
        <v>2188722943</v>
      </c>
      <c r="R55" s="7">
        <f t="shared" si="0"/>
        <v>9551240856</v>
      </c>
      <c r="S55" s="7">
        <f t="shared" si="1"/>
        <v>0</v>
      </c>
    </row>
    <row r="56" spans="1:19" ht="56.25">
      <c r="A56" s="4" t="s">
        <v>23</v>
      </c>
      <c r="B56" s="5" t="s">
        <v>24</v>
      </c>
      <c r="C56" s="6" t="s">
        <v>87</v>
      </c>
      <c r="D56" s="4" t="s">
        <v>38</v>
      </c>
      <c r="E56" s="4" t="s">
        <v>39</v>
      </c>
      <c r="F56" s="4" t="s">
        <v>28</v>
      </c>
      <c r="G56" s="5" t="s">
        <v>88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2795812062</v>
      </c>
      <c r="N56" s="7">
        <v>204187938</v>
      </c>
      <c r="O56" s="7">
        <v>2795812062</v>
      </c>
      <c r="P56" s="7">
        <v>1497083932.4000001</v>
      </c>
      <c r="Q56" s="7">
        <v>1497083932.4000001</v>
      </c>
      <c r="R56" s="7">
        <f t="shared" si="0"/>
        <v>1298728129.5999999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89</v>
      </c>
      <c r="D57" s="4" t="s">
        <v>38</v>
      </c>
      <c r="E57" s="4" t="s">
        <v>39</v>
      </c>
      <c r="F57" s="4" t="s">
        <v>28</v>
      </c>
      <c r="G57" s="5" t="s">
        <v>90</v>
      </c>
      <c r="H57" s="7">
        <v>2000000000</v>
      </c>
      <c r="I57" s="7">
        <v>0</v>
      </c>
      <c r="J57" s="7">
        <v>0</v>
      </c>
      <c r="K57" s="7">
        <v>2000000000</v>
      </c>
      <c r="L57" s="7">
        <v>0</v>
      </c>
      <c r="M57" s="7">
        <v>1518325000</v>
      </c>
      <c r="N57" s="7">
        <v>481675000</v>
      </c>
      <c r="O57" s="7">
        <v>1239815900</v>
      </c>
      <c r="P57" s="7">
        <v>633130175.15999997</v>
      </c>
      <c r="Q57" s="7">
        <v>633130175.15999997</v>
      </c>
      <c r="R57" s="7">
        <f t="shared" si="0"/>
        <v>606685724.84000003</v>
      </c>
      <c r="S57" s="7">
        <f t="shared" si="1"/>
        <v>0</v>
      </c>
    </row>
    <row r="58" spans="1:19" ht="56.25">
      <c r="A58" s="4" t="s">
        <v>23</v>
      </c>
      <c r="B58" s="5" t="s">
        <v>24</v>
      </c>
      <c r="C58" s="6" t="s">
        <v>91</v>
      </c>
      <c r="D58" s="4" t="s">
        <v>26</v>
      </c>
      <c r="E58" s="4" t="s">
        <v>69</v>
      </c>
      <c r="F58" s="4" t="s">
        <v>28</v>
      </c>
      <c r="G58" s="5" t="s">
        <v>92</v>
      </c>
      <c r="H58" s="7">
        <v>25000000000</v>
      </c>
      <c r="I58" s="7">
        <v>0</v>
      </c>
      <c r="J58" s="7">
        <v>0</v>
      </c>
      <c r="K58" s="7">
        <v>25000000000</v>
      </c>
      <c r="L58" s="7">
        <v>0</v>
      </c>
      <c r="M58" s="7">
        <v>24962397485</v>
      </c>
      <c r="N58" s="7">
        <v>37602515</v>
      </c>
      <c r="O58" s="7">
        <v>24918609743</v>
      </c>
      <c r="P58" s="7">
        <v>20144789284.259998</v>
      </c>
      <c r="Q58" s="7">
        <v>20144789284.259998</v>
      </c>
      <c r="R58" s="7">
        <f t="shared" si="0"/>
        <v>4773820458.7400017</v>
      </c>
      <c r="S58" s="7">
        <f t="shared" si="1"/>
        <v>0</v>
      </c>
    </row>
    <row r="59" spans="1:19" ht="45">
      <c r="A59" s="4" t="s">
        <v>23</v>
      </c>
      <c r="B59" s="5" t="s">
        <v>24</v>
      </c>
      <c r="C59" s="6" t="s">
        <v>93</v>
      </c>
      <c r="D59" s="4" t="s">
        <v>38</v>
      </c>
      <c r="E59" s="4" t="s">
        <v>39</v>
      </c>
      <c r="F59" s="4" t="s">
        <v>28</v>
      </c>
      <c r="G59" s="5" t="s">
        <v>94</v>
      </c>
      <c r="H59" s="7">
        <v>5000000000</v>
      </c>
      <c r="I59" s="7">
        <v>0</v>
      </c>
      <c r="J59" s="7">
        <v>0</v>
      </c>
      <c r="K59" s="7">
        <v>5000000000</v>
      </c>
      <c r="L59" s="7">
        <v>0</v>
      </c>
      <c r="M59" s="7">
        <v>5000000000</v>
      </c>
      <c r="N59" s="7">
        <v>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45">
      <c r="A60" s="4" t="s">
        <v>23</v>
      </c>
      <c r="B60" s="5" t="s">
        <v>24</v>
      </c>
      <c r="C60" s="6" t="s">
        <v>95</v>
      </c>
      <c r="D60" s="4" t="s">
        <v>38</v>
      </c>
      <c r="E60" s="4" t="s">
        <v>39</v>
      </c>
      <c r="F60" s="4" t="s">
        <v>28</v>
      </c>
      <c r="G60" s="5" t="s">
        <v>96</v>
      </c>
      <c r="H60" s="7">
        <v>500000000</v>
      </c>
      <c r="I60" s="7">
        <v>0</v>
      </c>
      <c r="J60" s="7">
        <v>0</v>
      </c>
      <c r="K60" s="7">
        <v>500000000</v>
      </c>
      <c r="L60" s="7">
        <v>0</v>
      </c>
      <c r="M60" s="7">
        <v>500000000</v>
      </c>
      <c r="N60" s="7">
        <v>0</v>
      </c>
      <c r="O60" s="7">
        <v>500000000</v>
      </c>
      <c r="P60" s="7">
        <v>0</v>
      </c>
      <c r="Q60" s="7">
        <v>0</v>
      </c>
      <c r="R60" s="7">
        <f t="shared" si="0"/>
        <v>500000000</v>
      </c>
      <c r="S60" s="7">
        <f t="shared" si="1"/>
        <v>0</v>
      </c>
    </row>
    <row r="61" spans="1:19" ht="45">
      <c r="A61" s="4" t="s">
        <v>23</v>
      </c>
      <c r="B61" s="5" t="s">
        <v>24</v>
      </c>
      <c r="C61" s="6" t="s">
        <v>97</v>
      </c>
      <c r="D61" s="4" t="s">
        <v>38</v>
      </c>
      <c r="E61" s="4" t="s">
        <v>39</v>
      </c>
      <c r="F61" s="4" t="s">
        <v>28</v>
      </c>
      <c r="G61" s="5" t="s">
        <v>98</v>
      </c>
      <c r="H61" s="7">
        <v>1000000000</v>
      </c>
      <c r="I61" s="7">
        <v>0</v>
      </c>
      <c r="J61" s="7">
        <v>0</v>
      </c>
      <c r="K61" s="7">
        <v>1000000000</v>
      </c>
      <c r="L61" s="7">
        <v>0</v>
      </c>
      <c r="M61" s="7">
        <v>1000000000</v>
      </c>
      <c r="N61" s="7">
        <v>0</v>
      </c>
      <c r="O61" s="7">
        <v>0</v>
      </c>
      <c r="P61" s="7">
        <v>0</v>
      </c>
      <c r="Q61" s="7">
        <v>0</v>
      </c>
      <c r="R61" s="7">
        <f t="shared" si="0"/>
        <v>0</v>
      </c>
      <c r="S61" s="7">
        <f t="shared" si="1"/>
        <v>0</v>
      </c>
    </row>
    <row r="62" spans="1:19" ht="90">
      <c r="A62" s="4" t="s">
        <v>23</v>
      </c>
      <c r="B62" s="5" t="s">
        <v>24</v>
      </c>
      <c r="C62" s="6" t="s">
        <v>99</v>
      </c>
      <c r="D62" s="4" t="s">
        <v>38</v>
      </c>
      <c r="E62" s="4" t="s">
        <v>39</v>
      </c>
      <c r="F62" s="4" t="s">
        <v>28</v>
      </c>
      <c r="G62" s="5" t="s">
        <v>100</v>
      </c>
      <c r="H62" s="7">
        <v>800000000</v>
      </c>
      <c r="I62" s="7">
        <v>0</v>
      </c>
      <c r="J62" s="7">
        <v>0</v>
      </c>
      <c r="K62" s="7">
        <v>800000000</v>
      </c>
      <c r="L62" s="7">
        <v>0</v>
      </c>
      <c r="M62" s="7">
        <v>800000000</v>
      </c>
      <c r="N62" s="7">
        <v>0</v>
      </c>
      <c r="O62" s="7">
        <v>776505516</v>
      </c>
      <c r="P62" s="7">
        <v>382074494.31</v>
      </c>
      <c r="Q62" s="7">
        <v>382074494.31</v>
      </c>
      <c r="R62" s="7">
        <f t="shared" si="0"/>
        <v>394431021.69</v>
      </c>
      <c r="S62" s="7">
        <f t="shared" si="1"/>
        <v>0</v>
      </c>
    </row>
    <row r="63" spans="1:19" ht="90">
      <c r="A63" s="4" t="s">
        <v>23</v>
      </c>
      <c r="B63" s="5" t="s">
        <v>24</v>
      </c>
      <c r="C63" s="6" t="s">
        <v>101</v>
      </c>
      <c r="D63" s="4" t="s">
        <v>26</v>
      </c>
      <c r="E63" s="4" t="s">
        <v>69</v>
      </c>
      <c r="F63" s="4" t="s">
        <v>28</v>
      </c>
      <c r="G63" s="5" t="s">
        <v>102</v>
      </c>
      <c r="H63" s="7">
        <v>10000000000</v>
      </c>
      <c r="I63" s="7">
        <v>0</v>
      </c>
      <c r="J63" s="7">
        <v>0</v>
      </c>
      <c r="K63" s="7">
        <v>10000000000</v>
      </c>
      <c r="L63" s="7">
        <v>0</v>
      </c>
      <c r="M63" s="7">
        <v>9999905752</v>
      </c>
      <c r="N63" s="7">
        <v>94248</v>
      </c>
      <c r="O63" s="7">
        <v>9999905752</v>
      </c>
      <c r="P63" s="7">
        <v>6716083758.46</v>
      </c>
      <c r="Q63" s="7">
        <v>6662534574.46</v>
      </c>
      <c r="R63" s="7">
        <f t="shared" si="0"/>
        <v>3283821993.54</v>
      </c>
      <c r="S63" s="7">
        <f t="shared" si="1"/>
        <v>53549184</v>
      </c>
    </row>
    <row r="64" spans="1:19" ht="90">
      <c r="A64" s="4" t="s">
        <v>23</v>
      </c>
      <c r="B64" s="5" t="s">
        <v>24</v>
      </c>
      <c r="C64" s="6" t="s">
        <v>101</v>
      </c>
      <c r="D64" s="4" t="s">
        <v>38</v>
      </c>
      <c r="E64" s="4" t="s">
        <v>39</v>
      </c>
      <c r="F64" s="4" t="s">
        <v>28</v>
      </c>
      <c r="G64" s="5" t="s">
        <v>102</v>
      </c>
      <c r="H64" s="7">
        <v>40000000000</v>
      </c>
      <c r="I64" s="7">
        <v>0</v>
      </c>
      <c r="J64" s="7">
        <v>0</v>
      </c>
      <c r="K64" s="7">
        <v>40000000000</v>
      </c>
      <c r="L64" s="7">
        <v>0</v>
      </c>
      <c r="M64" s="7">
        <v>21340873499</v>
      </c>
      <c r="N64" s="7">
        <v>18659126501</v>
      </c>
      <c r="O64" s="7">
        <v>21340873499</v>
      </c>
      <c r="P64" s="7">
        <v>14506404901</v>
      </c>
      <c r="Q64" s="7">
        <v>14506404901</v>
      </c>
      <c r="R64" s="7">
        <f t="shared" si="0"/>
        <v>6834468598</v>
      </c>
      <c r="S64" s="7">
        <f t="shared" si="1"/>
        <v>0</v>
      </c>
    </row>
    <row r="65" spans="1:19" ht="112.5">
      <c r="A65" s="4" t="s">
        <v>23</v>
      </c>
      <c r="B65" s="5" t="s">
        <v>24</v>
      </c>
      <c r="C65" s="6" t="s">
        <v>103</v>
      </c>
      <c r="D65" s="4" t="s">
        <v>26</v>
      </c>
      <c r="E65" s="4" t="s">
        <v>69</v>
      </c>
      <c r="F65" s="4" t="s">
        <v>28</v>
      </c>
      <c r="G65" s="5" t="s">
        <v>104</v>
      </c>
      <c r="H65" s="7">
        <v>90000000000</v>
      </c>
      <c r="I65" s="7">
        <v>0</v>
      </c>
      <c r="J65" s="7">
        <v>0</v>
      </c>
      <c r="K65" s="7">
        <v>90000000000</v>
      </c>
      <c r="L65" s="7">
        <v>0</v>
      </c>
      <c r="M65" s="7">
        <v>79113157463</v>
      </c>
      <c r="N65" s="7">
        <v>10886842537</v>
      </c>
      <c r="O65" s="7">
        <v>73985919628</v>
      </c>
      <c r="P65" s="7">
        <v>47279272222</v>
      </c>
      <c r="Q65" s="7">
        <v>47279272222</v>
      </c>
      <c r="R65" s="7">
        <f t="shared" si="0"/>
        <v>26706647406</v>
      </c>
      <c r="S65" s="7">
        <f t="shared" si="1"/>
        <v>0</v>
      </c>
    </row>
    <row r="66" spans="1:19" ht="112.5">
      <c r="A66" s="4" t="s">
        <v>23</v>
      </c>
      <c r="B66" s="5" t="s">
        <v>24</v>
      </c>
      <c r="C66" s="6" t="s">
        <v>103</v>
      </c>
      <c r="D66" s="4" t="s">
        <v>38</v>
      </c>
      <c r="E66" s="4" t="s">
        <v>39</v>
      </c>
      <c r="F66" s="4" t="s">
        <v>28</v>
      </c>
      <c r="G66" s="5" t="s">
        <v>104</v>
      </c>
      <c r="H66" s="7">
        <v>3008000000</v>
      </c>
      <c r="I66" s="7">
        <v>0</v>
      </c>
      <c r="J66" s="7">
        <v>0</v>
      </c>
      <c r="K66" s="7">
        <v>3008000000</v>
      </c>
      <c r="L66" s="7">
        <v>0</v>
      </c>
      <c r="M66" s="7">
        <v>0</v>
      </c>
      <c r="N66" s="7">
        <v>3008000000</v>
      </c>
      <c r="O66" s="7">
        <v>0</v>
      </c>
      <c r="P66" s="7">
        <v>0</v>
      </c>
      <c r="Q66" s="7">
        <v>0</v>
      </c>
      <c r="R66" s="7">
        <f t="shared" si="0"/>
        <v>0</v>
      </c>
      <c r="S66" s="7">
        <f t="shared" si="1"/>
        <v>0</v>
      </c>
    </row>
    <row r="67" spans="1:19" ht="67.5">
      <c r="A67" s="4" t="s">
        <v>23</v>
      </c>
      <c r="B67" s="5" t="s">
        <v>24</v>
      </c>
      <c r="C67" s="6" t="s">
        <v>105</v>
      </c>
      <c r="D67" s="4" t="s">
        <v>38</v>
      </c>
      <c r="E67" s="4" t="s">
        <v>39</v>
      </c>
      <c r="F67" s="4" t="s">
        <v>28</v>
      </c>
      <c r="G67" s="5" t="s">
        <v>106</v>
      </c>
      <c r="H67" s="7">
        <v>3000000000</v>
      </c>
      <c r="I67" s="7">
        <v>0</v>
      </c>
      <c r="J67" s="7">
        <v>0</v>
      </c>
      <c r="K67" s="7">
        <v>3000000000</v>
      </c>
      <c r="L67" s="7">
        <v>0</v>
      </c>
      <c r="M67" s="7">
        <v>3000000000</v>
      </c>
      <c r="N67" s="7">
        <v>0</v>
      </c>
      <c r="O67" s="7">
        <v>3000000000</v>
      </c>
      <c r="P67" s="7">
        <v>0</v>
      </c>
      <c r="Q67" s="7">
        <v>0</v>
      </c>
      <c r="R67" s="7">
        <f t="shared" si="0"/>
        <v>3000000000</v>
      </c>
      <c r="S67" s="7">
        <f t="shared" si="1"/>
        <v>0</v>
      </c>
    </row>
    <row r="68" spans="1:19" ht="67.5">
      <c r="A68" s="4" t="s">
        <v>23</v>
      </c>
      <c r="B68" s="5" t="s">
        <v>24</v>
      </c>
      <c r="C68" s="6" t="s">
        <v>107</v>
      </c>
      <c r="D68" s="4" t="s">
        <v>38</v>
      </c>
      <c r="E68" s="4" t="s">
        <v>39</v>
      </c>
      <c r="F68" s="4" t="s">
        <v>28</v>
      </c>
      <c r="G68" s="5" t="s">
        <v>108</v>
      </c>
      <c r="H68" s="7">
        <v>800000000</v>
      </c>
      <c r="I68" s="7">
        <v>0</v>
      </c>
      <c r="J68" s="7">
        <v>0</v>
      </c>
      <c r="K68" s="7">
        <v>800000000</v>
      </c>
      <c r="L68" s="7">
        <v>0</v>
      </c>
      <c r="M68" s="7">
        <v>800000000</v>
      </c>
      <c r="N68" s="7">
        <v>0</v>
      </c>
      <c r="O68" s="7">
        <v>0</v>
      </c>
      <c r="P68" s="7">
        <v>0</v>
      </c>
      <c r="Q68" s="7">
        <v>0</v>
      </c>
      <c r="R68" s="7">
        <f t="shared" si="0"/>
        <v>0</v>
      </c>
      <c r="S68" s="7">
        <f t="shared" si="1"/>
        <v>0</v>
      </c>
    </row>
    <row r="69" spans="1:19" ht="56.25">
      <c r="A69" s="4" t="s">
        <v>23</v>
      </c>
      <c r="B69" s="5" t="s">
        <v>24</v>
      </c>
      <c r="C69" s="6" t="s">
        <v>109</v>
      </c>
      <c r="D69" s="4" t="s">
        <v>26</v>
      </c>
      <c r="E69" s="4" t="s">
        <v>69</v>
      </c>
      <c r="F69" s="4" t="s">
        <v>28</v>
      </c>
      <c r="G69" s="5" t="s">
        <v>110</v>
      </c>
      <c r="H69" s="7">
        <v>10000000000</v>
      </c>
      <c r="I69" s="7">
        <v>0</v>
      </c>
      <c r="J69" s="7">
        <v>0</v>
      </c>
      <c r="K69" s="7">
        <v>10000000000</v>
      </c>
      <c r="L69" s="7">
        <v>0</v>
      </c>
      <c r="M69" s="7">
        <v>10000000000</v>
      </c>
      <c r="N69" s="7">
        <v>0</v>
      </c>
      <c r="O69" s="7">
        <v>1000006932</v>
      </c>
      <c r="P69" s="7">
        <v>217287953</v>
      </c>
      <c r="Q69" s="7">
        <v>0</v>
      </c>
      <c r="R69" s="7">
        <f t="shared" si="0"/>
        <v>782718979</v>
      </c>
      <c r="S69" s="7">
        <f t="shared" si="1"/>
        <v>217287953</v>
      </c>
    </row>
    <row r="70" spans="1:19" ht="112.5">
      <c r="A70" s="4" t="s">
        <v>23</v>
      </c>
      <c r="B70" s="5" t="s">
        <v>24</v>
      </c>
      <c r="C70" s="6" t="s">
        <v>111</v>
      </c>
      <c r="D70" s="4" t="s">
        <v>26</v>
      </c>
      <c r="E70" s="4" t="s">
        <v>69</v>
      </c>
      <c r="F70" s="4" t="s">
        <v>28</v>
      </c>
      <c r="G70" s="5" t="s">
        <v>112</v>
      </c>
      <c r="H70" s="7">
        <v>25000000000</v>
      </c>
      <c r="I70" s="7">
        <v>0</v>
      </c>
      <c r="J70" s="7">
        <v>0</v>
      </c>
      <c r="K70" s="7">
        <v>25000000000</v>
      </c>
      <c r="L70" s="7">
        <v>0</v>
      </c>
      <c r="M70" s="7">
        <v>24999968840</v>
      </c>
      <c r="N70" s="7">
        <v>31160</v>
      </c>
      <c r="O70" s="7">
        <v>20614295999</v>
      </c>
      <c r="P70" s="7">
        <v>4420233769.3999996</v>
      </c>
      <c r="Q70" s="7">
        <v>4420233769.3999996</v>
      </c>
      <c r="R70" s="7">
        <f t="shared" si="0"/>
        <v>16194062229.6</v>
      </c>
      <c r="S70" s="7">
        <f t="shared" si="1"/>
        <v>0</v>
      </c>
    </row>
    <row r="71" spans="1:19" ht="112.5">
      <c r="A71" s="4" t="s">
        <v>23</v>
      </c>
      <c r="B71" s="5" t="s">
        <v>24</v>
      </c>
      <c r="C71" s="6" t="s">
        <v>111</v>
      </c>
      <c r="D71" s="4" t="s">
        <v>38</v>
      </c>
      <c r="E71" s="4" t="s">
        <v>39</v>
      </c>
      <c r="F71" s="4" t="s">
        <v>28</v>
      </c>
      <c r="G71" s="5" t="s">
        <v>112</v>
      </c>
      <c r="H71" s="7">
        <v>75000000000</v>
      </c>
      <c r="I71" s="7">
        <v>0</v>
      </c>
      <c r="J71" s="7">
        <v>0</v>
      </c>
      <c r="K71" s="7">
        <v>75000000000</v>
      </c>
      <c r="L71" s="7">
        <v>0</v>
      </c>
      <c r="M71" s="7">
        <v>47478924205</v>
      </c>
      <c r="N71" s="7">
        <v>27521075795</v>
      </c>
      <c r="O71" s="7">
        <v>43127431951</v>
      </c>
      <c r="P71" s="7">
        <v>9318860460.6900005</v>
      </c>
      <c r="Q71" s="7">
        <v>9242691777.6900005</v>
      </c>
      <c r="R71" s="7">
        <f t="shared" si="0"/>
        <v>33808571490.309998</v>
      </c>
      <c r="S71" s="7">
        <f t="shared" si="1"/>
        <v>76168683</v>
      </c>
    </row>
    <row r="72" spans="1:19" ht="67.5">
      <c r="A72" s="4" t="s">
        <v>23</v>
      </c>
      <c r="B72" s="5" t="s">
        <v>24</v>
      </c>
      <c r="C72" s="6" t="s">
        <v>113</v>
      </c>
      <c r="D72" s="4" t="s">
        <v>38</v>
      </c>
      <c r="E72" s="4" t="s">
        <v>39</v>
      </c>
      <c r="F72" s="4" t="s">
        <v>28</v>
      </c>
      <c r="G72" s="5" t="s">
        <v>114</v>
      </c>
      <c r="H72" s="7">
        <v>25000000000</v>
      </c>
      <c r="I72" s="7">
        <v>0</v>
      </c>
      <c r="J72" s="7">
        <v>0</v>
      </c>
      <c r="K72" s="7">
        <v>25000000000</v>
      </c>
      <c r="L72" s="7">
        <v>0</v>
      </c>
      <c r="M72" s="7">
        <v>10030206634</v>
      </c>
      <c r="N72" s="7">
        <v>14969793366</v>
      </c>
      <c r="O72" s="7">
        <v>10030206634</v>
      </c>
      <c r="P72" s="7">
        <v>9897761232</v>
      </c>
      <c r="Q72" s="7">
        <v>9897761232</v>
      </c>
      <c r="R72" s="7">
        <f t="shared" si="0"/>
        <v>132445402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115</v>
      </c>
      <c r="D73" s="4" t="s">
        <v>38</v>
      </c>
      <c r="E73" s="4" t="s">
        <v>39</v>
      </c>
      <c r="F73" s="4" t="s">
        <v>28</v>
      </c>
      <c r="G73" s="5" t="s">
        <v>116</v>
      </c>
      <c r="H73" s="7">
        <v>1000000000</v>
      </c>
      <c r="I73" s="7">
        <v>0</v>
      </c>
      <c r="J73" s="7">
        <v>0</v>
      </c>
      <c r="K73" s="7">
        <v>1000000000</v>
      </c>
      <c r="L73" s="7">
        <v>0</v>
      </c>
      <c r="M73" s="7">
        <v>992467909</v>
      </c>
      <c r="N73" s="7">
        <v>7532091</v>
      </c>
      <c r="O73" s="7">
        <v>992467222</v>
      </c>
      <c r="P73" s="7">
        <v>488312585</v>
      </c>
      <c r="Q73" s="7">
        <v>488312585</v>
      </c>
      <c r="R73" s="7">
        <f t="shared" si="0"/>
        <v>504154637</v>
      </c>
      <c r="S73" s="7">
        <f t="shared" si="1"/>
        <v>0</v>
      </c>
    </row>
    <row r="74" spans="1:19" ht="67.5">
      <c r="A74" s="4" t="s">
        <v>23</v>
      </c>
      <c r="B74" s="5" t="s">
        <v>24</v>
      </c>
      <c r="C74" s="6" t="s">
        <v>117</v>
      </c>
      <c r="D74" s="4" t="s">
        <v>26</v>
      </c>
      <c r="E74" s="4" t="s">
        <v>69</v>
      </c>
      <c r="F74" s="4" t="s">
        <v>28</v>
      </c>
      <c r="G74" s="5" t="s">
        <v>118</v>
      </c>
      <c r="H74" s="7">
        <v>10000000000</v>
      </c>
      <c r="I74" s="7">
        <v>0</v>
      </c>
      <c r="J74" s="7">
        <v>0</v>
      </c>
      <c r="K74" s="7">
        <v>10000000000</v>
      </c>
      <c r="L74" s="7">
        <v>0</v>
      </c>
      <c r="M74" s="7">
        <v>9963218389</v>
      </c>
      <c r="N74" s="7">
        <v>36781611</v>
      </c>
      <c r="O74" s="7">
        <v>9963218389</v>
      </c>
      <c r="P74" s="7">
        <v>6380916731.2200003</v>
      </c>
      <c r="Q74" s="7">
        <v>5363300597.5</v>
      </c>
      <c r="R74" s="7">
        <f t="shared" si="0"/>
        <v>3582301657.7799997</v>
      </c>
      <c r="S74" s="7">
        <f t="shared" si="1"/>
        <v>1017616133.7200003</v>
      </c>
    </row>
    <row r="75" spans="1:19" ht="67.5">
      <c r="A75" s="4" t="s">
        <v>23</v>
      </c>
      <c r="B75" s="5" t="s">
        <v>24</v>
      </c>
      <c r="C75" s="6" t="s">
        <v>117</v>
      </c>
      <c r="D75" s="4" t="s">
        <v>38</v>
      </c>
      <c r="E75" s="4" t="s">
        <v>39</v>
      </c>
      <c r="F75" s="4" t="s">
        <v>28</v>
      </c>
      <c r="G75" s="5" t="s">
        <v>118</v>
      </c>
      <c r="H75" s="7">
        <v>5000000000</v>
      </c>
      <c r="I75" s="7">
        <v>0</v>
      </c>
      <c r="J75" s="7">
        <v>0</v>
      </c>
      <c r="K75" s="7">
        <v>5000000000</v>
      </c>
      <c r="L75" s="7">
        <v>0</v>
      </c>
      <c r="M75" s="7">
        <v>4895377859</v>
      </c>
      <c r="N75" s="7">
        <v>104622141</v>
      </c>
      <c r="O75" s="7">
        <v>4895377859</v>
      </c>
      <c r="P75" s="7">
        <v>1020483685</v>
      </c>
      <c r="Q75" s="7">
        <v>1020483685</v>
      </c>
      <c r="R75" s="7">
        <f t="shared" si="0"/>
        <v>3874894174</v>
      </c>
      <c r="S75" s="7">
        <f t="shared" si="1"/>
        <v>0</v>
      </c>
    </row>
    <row r="76" spans="1:19" ht="90">
      <c r="A76" s="4" t="s">
        <v>23</v>
      </c>
      <c r="B76" s="5" t="s">
        <v>24</v>
      </c>
      <c r="C76" s="6" t="s">
        <v>119</v>
      </c>
      <c r="D76" s="4" t="s">
        <v>26</v>
      </c>
      <c r="E76" s="4" t="s">
        <v>69</v>
      </c>
      <c r="F76" s="4" t="s">
        <v>28</v>
      </c>
      <c r="G76" s="5" t="s">
        <v>120</v>
      </c>
      <c r="H76" s="7">
        <v>50000000000</v>
      </c>
      <c r="I76" s="7">
        <v>0</v>
      </c>
      <c r="J76" s="7">
        <v>0</v>
      </c>
      <c r="K76" s="7">
        <v>50000000000</v>
      </c>
      <c r="L76" s="7">
        <v>0</v>
      </c>
      <c r="M76" s="7">
        <v>46953017694</v>
      </c>
      <c r="N76" s="7">
        <v>3046982306</v>
      </c>
      <c r="O76" s="7">
        <v>46953017694</v>
      </c>
      <c r="P76" s="7">
        <v>17031906613.52</v>
      </c>
      <c r="Q76" s="7">
        <v>17031906613.52</v>
      </c>
      <c r="R76" s="7">
        <f t="shared" si="0"/>
        <v>29921111080.48</v>
      </c>
      <c r="S76" s="7">
        <f t="shared" si="1"/>
        <v>0</v>
      </c>
    </row>
    <row r="77" spans="1:19" ht="90">
      <c r="A77" s="4" t="s">
        <v>23</v>
      </c>
      <c r="B77" s="5" t="s">
        <v>24</v>
      </c>
      <c r="C77" s="6" t="s">
        <v>119</v>
      </c>
      <c r="D77" s="4" t="s">
        <v>38</v>
      </c>
      <c r="E77" s="4" t="s">
        <v>39</v>
      </c>
      <c r="F77" s="4" t="s">
        <v>28</v>
      </c>
      <c r="G77" s="5" t="s">
        <v>120</v>
      </c>
      <c r="H77" s="7">
        <v>30000000000</v>
      </c>
      <c r="I77" s="7">
        <v>0</v>
      </c>
      <c r="J77" s="7">
        <v>0</v>
      </c>
      <c r="K77" s="7">
        <v>30000000000</v>
      </c>
      <c r="L77" s="7">
        <v>0</v>
      </c>
      <c r="M77" s="7">
        <v>0</v>
      </c>
      <c r="N77" s="7">
        <v>30000000000</v>
      </c>
      <c r="O77" s="7">
        <v>0</v>
      </c>
      <c r="P77" s="7">
        <v>0</v>
      </c>
      <c r="Q77" s="7">
        <v>0</v>
      </c>
      <c r="R77" s="7">
        <f t="shared" si="0"/>
        <v>0</v>
      </c>
      <c r="S77" s="7">
        <f t="shared" si="1"/>
        <v>0</v>
      </c>
    </row>
    <row r="78" spans="1:19" ht="67.5">
      <c r="A78" s="4" t="s">
        <v>23</v>
      </c>
      <c r="B78" s="5" t="s">
        <v>24</v>
      </c>
      <c r="C78" s="6" t="s">
        <v>121</v>
      </c>
      <c r="D78" s="4" t="s">
        <v>26</v>
      </c>
      <c r="E78" s="4" t="s">
        <v>69</v>
      </c>
      <c r="F78" s="4" t="s">
        <v>28</v>
      </c>
      <c r="G78" s="5" t="s">
        <v>122</v>
      </c>
      <c r="H78" s="7">
        <v>25000000000</v>
      </c>
      <c r="I78" s="7">
        <v>0</v>
      </c>
      <c r="J78" s="7">
        <v>0</v>
      </c>
      <c r="K78" s="7">
        <v>25000000000</v>
      </c>
      <c r="L78" s="7">
        <v>0</v>
      </c>
      <c r="M78" s="7">
        <v>25000000000</v>
      </c>
      <c r="N78" s="7">
        <v>0</v>
      </c>
      <c r="O78" s="7">
        <v>18472666029</v>
      </c>
      <c r="P78" s="7">
        <v>10509885742</v>
      </c>
      <c r="Q78" s="7">
        <v>9910430019</v>
      </c>
      <c r="R78" s="7">
        <f t="shared" si="0"/>
        <v>7962780287</v>
      </c>
      <c r="S78" s="7">
        <f t="shared" si="1"/>
        <v>599455723</v>
      </c>
    </row>
    <row r="79" spans="1:19" ht="67.5">
      <c r="A79" s="4" t="s">
        <v>23</v>
      </c>
      <c r="B79" s="5" t="s">
        <v>24</v>
      </c>
      <c r="C79" s="6" t="s">
        <v>123</v>
      </c>
      <c r="D79" s="4" t="s">
        <v>38</v>
      </c>
      <c r="E79" s="4" t="s">
        <v>39</v>
      </c>
      <c r="F79" s="4" t="s">
        <v>28</v>
      </c>
      <c r="G79" s="5" t="s">
        <v>124</v>
      </c>
      <c r="H79" s="7">
        <v>3000000000</v>
      </c>
      <c r="I79" s="7">
        <v>0</v>
      </c>
      <c r="J79" s="7">
        <v>0</v>
      </c>
      <c r="K79" s="7">
        <v>3000000000</v>
      </c>
      <c r="L79" s="7">
        <v>0</v>
      </c>
      <c r="M79" s="7">
        <v>243281285</v>
      </c>
      <c r="N79" s="7">
        <v>2756718715</v>
      </c>
      <c r="O79" s="7">
        <v>232400191</v>
      </c>
      <c r="P79" s="7">
        <v>0</v>
      </c>
      <c r="Q79" s="7">
        <v>0</v>
      </c>
      <c r="R79" s="7">
        <f t="shared" si="0"/>
        <v>232400191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125</v>
      </c>
      <c r="D80" s="4" t="s">
        <v>38</v>
      </c>
      <c r="E80" s="4" t="s">
        <v>39</v>
      </c>
      <c r="F80" s="4" t="s">
        <v>28</v>
      </c>
      <c r="G80" s="5" t="s">
        <v>126</v>
      </c>
      <c r="H80" s="7">
        <v>200000000</v>
      </c>
      <c r="I80" s="7">
        <v>0</v>
      </c>
      <c r="J80" s="7">
        <v>0</v>
      </c>
      <c r="K80" s="7">
        <v>200000000</v>
      </c>
      <c r="L80" s="7">
        <v>0</v>
      </c>
      <c r="M80" s="7">
        <v>200000000</v>
      </c>
      <c r="N80" s="7">
        <v>0</v>
      </c>
      <c r="O80" s="7">
        <v>191942251</v>
      </c>
      <c r="P80" s="7">
        <v>133670459.90000001</v>
      </c>
      <c r="Q80" s="7">
        <v>0</v>
      </c>
      <c r="R80" s="7">
        <f t="shared" si="0"/>
        <v>58271791.099999994</v>
      </c>
      <c r="S80" s="7">
        <f t="shared" si="1"/>
        <v>133670459.90000001</v>
      </c>
    </row>
    <row r="81" spans="1:19" ht="101.25">
      <c r="A81" s="4" t="s">
        <v>23</v>
      </c>
      <c r="B81" s="5" t="s">
        <v>24</v>
      </c>
      <c r="C81" s="6" t="s">
        <v>127</v>
      </c>
      <c r="D81" s="4" t="s">
        <v>26</v>
      </c>
      <c r="E81" s="4" t="s">
        <v>69</v>
      </c>
      <c r="F81" s="4" t="s">
        <v>28</v>
      </c>
      <c r="G81" s="5" t="s">
        <v>128</v>
      </c>
      <c r="H81" s="7">
        <v>10000000000</v>
      </c>
      <c r="I81" s="7">
        <v>0</v>
      </c>
      <c r="J81" s="7">
        <v>0</v>
      </c>
      <c r="K81" s="7">
        <v>10000000000</v>
      </c>
      <c r="L81" s="7">
        <v>0</v>
      </c>
      <c r="M81" s="7">
        <v>9695289543</v>
      </c>
      <c r="N81" s="7">
        <v>304710457</v>
      </c>
      <c r="O81" s="7">
        <v>1638466560</v>
      </c>
      <c r="P81" s="7">
        <v>904991489</v>
      </c>
      <c r="Q81" s="7">
        <v>904991489</v>
      </c>
      <c r="R81" s="7">
        <f t="shared" si="0"/>
        <v>733475071</v>
      </c>
      <c r="S81" s="7">
        <f t="shared" si="1"/>
        <v>0</v>
      </c>
    </row>
    <row r="82" spans="1:19" ht="101.25">
      <c r="A82" s="4" t="s">
        <v>23</v>
      </c>
      <c r="B82" s="5" t="s">
        <v>24</v>
      </c>
      <c r="C82" s="6" t="s">
        <v>127</v>
      </c>
      <c r="D82" s="4" t="s">
        <v>38</v>
      </c>
      <c r="E82" s="4" t="s">
        <v>39</v>
      </c>
      <c r="F82" s="4" t="s">
        <v>28</v>
      </c>
      <c r="G82" s="5" t="s">
        <v>128</v>
      </c>
      <c r="H82" s="7">
        <v>2000000000</v>
      </c>
      <c r="I82" s="7">
        <v>0</v>
      </c>
      <c r="J82" s="7">
        <v>0</v>
      </c>
      <c r="K82" s="7">
        <v>2000000000</v>
      </c>
      <c r="L82" s="7">
        <v>0</v>
      </c>
      <c r="M82" s="7">
        <v>2000000000</v>
      </c>
      <c r="N82" s="7">
        <v>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129</v>
      </c>
      <c r="D83" s="4" t="s">
        <v>38</v>
      </c>
      <c r="E83" s="4" t="s">
        <v>39</v>
      </c>
      <c r="F83" s="4" t="s">
        <v>28</v>
      </c>
      <c r="G83" s="5" t="s">
        <v>130</v>
      </c>
      <c r="H83" s="7">
        <v>5000000000</v>
      </c>
      <c r="I83" s="7">
        <v>0</v>
      </c>
      <c r="J83" s="7">
        <v>0</v>
      </c>
      <c r="K83" s="7">
        <v>5000000000</v>
      </c>
      <c r="L83" s="7">
        <v>0</v>
      </c>
      <c r="M83" s="7">
        <v>4999881952</v>
      </c>
      <c r="N83" s="7">
        <v>118048</v>
      </c>
      <c r="O83" s="7">
        <v>4837076122</v>
      </c>
      <c r="P83" s="7">
        <v>0</v>
      </c>
      <c r="Q83" s="7">
        <v>0</v>
      </c>
      <c r="R83" s="7">
        <f t="shared" ref="R83:R146" si="13">O83-P83</f>
        <v>4837076122</v>
      </c>
      <c r="S83" s="7">
        <f t="shared" ref="S83:S146" si="14">P83-Q83</f>
        <v>0</v>
      </c>
    </row>
    <row r="84" spans="1:19" ht="101.25">
      <c r="A84" s="4" t="s">
        <v>23</v>
      </c>
      <c r="B84" s="5" t="s">
        <v>24</v>
      </c>
      <c r="C84" s="6" t="s">
        <v>131</v>
      </c>
      <c r="D84" s="4" t="s">
        <v>38</v>
      </c>
      <c r="E84" s="4" t="s">
        <v>39</v>
      </c>
      <c r="F84" s="4" t="s">
        <v>28</v>
      </c>
      <c r="G84" s="5" t="s">
        <v>132</v>
      </c>
      <c r="H84" s="7">
        <v>15000000000</v>
      </c>
      <c r="I84" s="7">
        <v>0</v>
      </c>
      <c r="J84" s="7">
        <v>0</v>
      </c>
      <c r="K84" s="7">
        <v>15000000000</v>
      </c>
      <c r="L84" s="7">
        <v>0</v>
      </c>
      <c r="M84" s="7">
        <v>15000000000</v>
      </c>
      <c r="N84" s="7">
        <v>0</v>
      </c>
      <c r="O84" s="7">
        <v>15000000000</v>
      </c>
      <c r="P84" s="7">
        <v>7785034682.8100004</v>
      </c>
      <c r="Q84" s="7">
        <v>7785034682.8100004</v>
      </c>
      <c r="R84" s="7">
        <f t="shared" si="13"/>
        <v>7214965317.1899996</v>
      </c>
      <c r="S84" s="7">
        <f t="shared" si="14"/>
        <v>0</v>
      </c>
    </row>
    <row r="85" spans="1:19" ht="45">
      <c r="A85" s="4" t="s">
        <v>23</v>
      </c>
      <c r="B85" s="5" t="s">
        <v>24</v>
      </c>
      <c r="C85" s="6" t="s">
        <v>133</v>
      </c>
      <c r="D85" s="4" t="s">
        <v>38</v>
      </c>
      <c r="E85" s="4" t="s">
        <v>39</v>
      </c>
      <c r="F85" s="4" t="s">
        <v>28</v>
      </c>
      <c r="G85" s="5" t="s">
        <v>134</v>
      </c>
      <c r="H85" s="7">
        <v>174722000000</v>
      </c>
      <c r="I85" s="7">
        <v>0</v>
      </c>
      <c r="J85" s="7">
        <v>0</v>
      </c>
      <c r="K85" s="7">
        <v>174722000000</v>
      </c>
      <c r="L85" s="7">
        <v>0</v>
      </c>
      <c r="M85" s="7">
        <v>169790853274.14001</v>
      </c>
      <c r="N85" s="7">
        <v>4931146725.8599997</v>
      </c>
      <c r="O85" s="7">
        <v>165661910622.92001</v>
      </c>
      <c r="P85" s="7">
        <v>104362295931.52</v>
      </c>
      <c r="Q85" s="7">
        <v>103354297678.98</v>
      </c>
      <c r="R85" s="7">
        <f t="shared" si="13"/>
        <v>61299614691.400009</v>
      </c>
      <c r="S85" s="7">
        <f t="shared" si="14"/>
        <v>1007998252.5400085</v>
      </c>
    </row>
    <row r="86" spans="1:19" ht="101.25">
      <c r="A86" s="4" t="s">
        <v>23</v>
      </c>
      <c r="B86" s="5" t="s">
        <v>24</v>
      </c>
      <c r="C86" s="6" t="s">
        <v>135</v>
      </c>
      <c r="D86" s="4" t="s">
        <v>38</v>
      </c>
      <c r="E86" s="4" t="s">
        <v>39</v>
      </c>
      <c r="F86" s="4" t="s">
        <v>28</v>
      </c>
      <c r="G86" s="5" t="s">
        <v>136</v>
      </c>
      <c r="H86" s="7">
        <v>10000000000</v>
      </c>
      <c r="I86" s="7">
        <v>0</v>
      </c>
      <c r="J86" s="7">
        <v>5395000000</v>
      </c>
      <c r="K86" s="7">
        <v>4605000000</v>
      </c>
      <c r="L86" s="7">
        <v>0</v>
      </c>
      <c r="M86" s="7">
        <v>1108245039</v>
      </c>
      <c r="N86" s="7">
        <v>3496754961</v>
      </c>
      <c r="O86" s="7">
        <v>1078251705.5</v>
      </c>
      <c r="P86" s="7">
        <v>307853034.47000003</v>
      </c>
      <c r="Q86" s="7">
        <v>307853034.47000003</v>
      </c>
      <c r="R86" s="7">
        <f t="shared" si="13"/>
        <v>770398671.02999997</v>
      </c>
      <c r="S86" s="7">
        <f t="shared" si="14"/>
        <v>0</v>
      </c>
    </row>
    <row r="87" spans="1:19" ht="56.25">
      <c r="A87" s="4" t="s">
        <v>23</v>
      </c>
      <c r="B87" s="5" t="s">
        <v>24</v>
      </c>
      <c r="C87" s="6" t="s">
        <v>137</v>
      </c>
      <c r="D87" s="4" t="s">
        <v>38</v>
      </c>
      <c r="E87" s="4" t="s">
        <v>39</v>
      </c>
      <c r="F87" s="4" t="s">
        <v>28</v>
      </c>
      <c r="G87" s="5" t="s">
        <v>138</v>
      </c>
      <c r="H87" s="7">
        <v>500000000</v>
      </c>
      <c r="I87" s="7">
        <v>1500000000</v>
      </c>
      <c r="J87" s="7">
        <v>0</v>
      </c>
      <c r="K87" s="7">
        <v>2000000000</v>
      </c>
      <c r="L87" s="7">
        <v>0</v>
      </c>
      <c r="M87" s="7">
        <v>2000000000</v>
      </c>
      <c r="N87" s="7">
        <v>0</v>
      </c>
      <c r="O87" s="7">
        <v>0</v>
      </c>
      <c r="P87" s="7">
        <v>0</v>
      </c>
      <c r="Q87" s="7">
        <v>0</v>
      </c>
      <c r="R87" s="7">
        <f t="shared" si="13"/>
        <v>0</v>
      </c>
      <c r="S87" s="7">
        <f t="shared" si="14"/>
        <v>0</v>
      </c>
    </row>
    <row r="88" spans="1:19" ht="67.5">
      <c r="A88" s="4" t="s">
        <v>23</v>
      </c>
      <c r="B88" s="5" t="s">
        <v>24</v>
      </c>
      <c r="C88" s="6" t="s">
        <v>139</v>
      </c>
      <c r="D88" s="4" t="s">
        <v>26</v>
      </c>
      <c r="E88" s="4" t="s">
        <v>69</v>
      </c>
      <c r="F88" s="4" t="s">
        <v>28</v>
      </c>
      <c r="G88" s="5" t="s">
        <v>140</v>
      </c>
      <c r="H88" s="7">
        <v>36000000000</v>
      </c>
      <c r="I88" s="7">
        <v>0</v>
      </c>
      <c r="J88" s="7">
        <v>0</v>
      </c>
      <c r="K88" s="7">
        <v>36000000000</v>
      </c>
      <c r="L88" s="7">
        <v>0</v>
      </c>
      <c r="M88" s="7">
        <v>36000000000</v>
      </c>
      <c r="N88" s="7">
        <v>0</v>
      </c>
      <c r="O88" s="7">
        <v>36000000000</v>
      </c>
      <c r="P88" s="7">
        <v>24145438020</v>
      </c>
      <c r="Q88" s="7">
        <v>24145438020</v>
      </c>
      <c r="R88" s="7">
        <f t="shared" si="13"/>
        <v>11854561980</v>
      </c>
      <c r="S88" s="7">
        <f t="shared" si="14"/>
        <v>0</v>
      </c>
    </row>
    <row r="89" spans="1:19" ht="67.5">
      <c r="A89" s="4" t="s">
        <v>23</v>
      </c>
      <c r="B89" s="5" t="s">
        <v>24</v>
      </c>
      <c r="C89" s="6" t="s">
        <v>139</v>
      </c>
      <c r="D89" s="4" t="s">
        <v>38</v>
      </c>
      <c r="E89" s="4" t="s">
        <v>39</v>
      </c>
      <c r="F89" s="4" t="s">
        <v>28</v>
      </c>
      <c r="G89" s="5" t="s">
        <v>140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98647727049.5</v>
      </c>
      <c r="N89" s="7">
        <v>1352272950.5</v>
      </c>
      <c r="O89" s="7">
        <v>98603979004.5</v>
      </c>
      <c r="P89" s="7">
        <v>73098048768.210007</v>
      </c>
      <c r="Q89" s="7">
        <v>73098048768.210007</v>
      </c>
      <c r="R89" s="7">
        <f t="shared" si="13"/>
        <v>25505930236.289993</v>
      </c>
      <c r="S89" s="7">
        <f t="shared" si="14"/>
        <v>0</v>
      </c>
    </row>
    <row r="90" spans="1:19" ht="78.75">
      <c r="A90" s="4" t="s">
        <v>23</v>
      </c>
      <c r="B90" s="5" t="s">
        <v>24</v>
      </c>
      <c r="C90" s="6" t="s">
        <v>141</v>
      </c>
      <c r="D90" s="4" t="s">
        <v>26</v>
      </c>
      <c r="E90" s="4" t="s">
        <v>69</v>
      </c>
      <c r="F90" s="4" t="s">
        <v>28</v>
      </c>
      <c r="G90" s="5" t="s">
        <v>142</v>
      </c>
      <c r="H90" s="7">
        <v>100000000000</v>
      </c>
      <c r="I90" s="7">
        <v>0</v>
      </c>
      <c r="J90" s="7">
        <v>0</v>
      </c>
      <c r="K90" s="7">
        <v>100000000000</v>
      </c>
      <c r="L90" s="7">
        <v>0</v>
      </c>
      <c r="M90" s="7">
        <v>85230958143</v>
      </c>
      <c r="N90" s="7">
        <v>14769041857</v>
      </c>
      <c r="O90" s="7">
        <v>65230958143</v>
      </c>
      <c r="P90" s="7">
        <v>27461926343</v>
      </c>
      <c r="Q90" s="7">
        <v>27461926343</v>
      </c>
      <c r="R90" s="7">
        <f t="shared" si="13"/>
        <v>37769031800</v>
      </c>
      <c r="S90" s="7">
        <f t="shared" si="14"/>
        <v>0</v>
      </c>
    </row>
    <row r="91" spans="1:19" ht="67.5">
      <c r="A91" s="4" t="s">
        <v>23</v>
      </c>
      <c r="B91" s="5" t="s">
        <v>24</v>
      </c>
      <c r="C91" s="6" t="s">
        <v>143</v>
      </c>
      <c r="D91" s="4" t="s">
        <v>26</v>
      </c>
      <c r="E91" s="4" t="s">
        <v>69</v>
      </c>
      <c r="F91" s="4" t="s">
        <v>28</v>
      </c>
      <c r="G91" s="5" t="s">
        <v>144</v>
      </c>
      <c r="H91" s="7">
        <v>25000000000</v>
      </c>
      <c r="I91" s="7">
        <v>0</v>
      </c>
      <c r="J91" s="7">
        <v>0</v>
      </c>
      <c r="K91" s="7">
        <v>25000000000</v>
      </c>
      <c r="L91" s="7">
        <v>0</v>
      </c>
      <c r="M91" s="7">
        <v>20750000000</v>
      </c>
      <c r="N91" s="7">
        <v>4250000000</v>
      </c>
      <c r="O91" s="7">
        <v>8939859028</v>
      </c>
      <c r="P91" s="7">
        <v>54998238</v>
      </c>
      <c r="Q91" s="7">
        <v>0</v>
      </c>
      <c r="R91" s="7">
        <f t="shared" si="13"/>
        <v>8884860790</v>
      </c>
      <c r="S91" s="7">
        <f t="shared" si="14"/>
        <v>54998238</v>
      </c>
    </row>
    <row r="92" spans="1:19" ht="123.75">
      <c r="A92" s="4" t="s">
        <v>23</v>
      </c>
      <c r="B92" s="5" t="s">
        <v>24</v>
      </c>
      <c r="C92" s="6" t="s">
        <v>145</v>
      </c>
      <c r="D92" s="4" t="s">
        <v>26</v>
      </c>
      <c r="E92" s="4" t="s">
        <v>69</v>
      </c>
      <c r="F92" s="4" t="s">
        <v>28</v>
      </c>
      <c r="G92" s="5" t="s">
        <v>146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33184766461</v>
      </c>
      <c r="N92" s="7">
        <v>6815233539</v>
      </c>
      <c r="O92" s="7">
        <v>33184766461</v>
      </c>
      <c r="P92" s="7">
        <v>23406415357.830002</v>
      </c>
      <c r="Q92" s="7">
        <v>20949412511.5</v>
      </c>
      <c r="R92" s="7">
        <f t="shared" si="13"/>
        <v>9778351103.1699982</v>
      </c>
      <c r="S92" s="7">
        <f t="shared" si="14"/>
        <v>2457002846.3300018</v>
      </c>
    </row>
    <row r="93" spans="1:19" ht="123.75">
      <c r="A93" s="4" t="s">
        <v>23</v>
      </c>
      <c r="B93" s="5" t="s">
        <v>24</v>
      </c>
      <c r="C93" s="6" t="s">
        <v>145</v>
      </c>
      <c r="D93" s="4" t="s">
        <v>38</v>
      </c>
      <c r="E93" s="4" t="s">
        <v>39</v>
      </c>
      <c r="F93" s="4" t="s">
        <v>28</v>
      </c>
      <c r="G93" s="5" t="s">
        <v>146</v>
      </c>
      <c r="H93" s="7">
        <v>40000000000</v>
      </c>
      <c r="I93" s="7">
        <v>0</v>
      </c>
      <c r="J93" s="7">
        <v>0</v>
      </c>
      <c r="K93" s="7">
        <v>40000000000</v>
      </c>
      <c r="L93" s="7">
        <v>0</v>
      </c>
      <c r="M93" s="7">
        <v>24894302568</v>
      </c>
      <c r="N93" s="7">
        <v>15105697432</v>
      </c>
      <c r="O93" s="7">
        <v>23894291028</v>
      </c>
      <c r="P93" s="7">
        <v>4581405614.0200005</v>
      </c>
      <c r="Q93" s="7">
        <v>4581405614.0200005</v>
      </c>
      <c r="R93" s="7">
        <f t="shared" si="13"/>
        <v>19312885413.98</v>
      </c>
      <c r="S93" s="7">
        <f t="shared" si="14"/>
        <v>0</v>
      </c>
    </row>
    <row r="94" spans="1:19" ht="78.75">
      <c r="A94" s="4" t="s">
        <v>23</v>
      </c>
      <c r="B94" s="5" t="s">
        <v>24</v>
      </c>
      <c r="C94" s="6" t="s">
        <v>147</v>
      </c>
      <c r="D94" s="4" t="s">
        <v>26</v>
      </c>
      <c r="E94" s="4" t="s">
        <v>69</v>
      </c>
      <c r="F94" s="4" t="s">
        <v>28</v>
      </c>
      <c r="G94" s="5" t="s">
        <v>148</v>
      </c>
      <c r="H94" s="7">
        <v>3000000000</v>
      </c>
      <c r="I94" s="7">
        <v>0</v>
      </c>
      <c r="J94" s="7">
        <v>0</v>
      </c>
      <c r="K94" s="7">
        <v>3000000000</v>
      </c>
      <c r="L94" s="7">
        <v>0</v>
      </c>
      <c r="M94" s="7">
        <v>3000000000</v>
      </c>
      <c r="N94" s="7">
        <v>0</v>
      </c>
      <c r="O94" s="7">
        <v>3000000000</v>
      </c>
      <c r="P94" s="7">
        <v>1466440479</v>
      </c>
      <c r="Q94" s="7">
        <v>1344901885</v>
      </c>
      <c r="R94" s="7">
        <f t="shared" si="13"/>
        <v>1533559521</v>
      </c>
      <c r="S94" s="7">
        <f t="shared" si="14"/>
        <v>121538594</v>
      </c>
    </row>
    <row r="95" spans="1:19" ht="78.75">
      <c r="A95" s="4" t="s">
        <v>23</v>
      </c>
      <c r="B95" s="5" t="s">
        <v>24</v>
      </c>
      <c r="C95" s="6" t="s">
        <v>147</v>
      </c>
      <c r="D95" s="4" t="s">
        <v>38</v>
      </c>
      <c r="E95" s="4" t="s">
        <v>39</v>
      </c>
      <c r="F95" s="4" t="s">
        <v>28</v>
      </c>
      <c r="G95" s="5" t="s">
        <v>148</v>
      </c>
      <c r="H95" s="7">
        <v>5000000000</v>
      </c>
      <c r="I95" s="7">
        <v>0</v>
      </c>
      <c r="J95" s="7">
        <v>0</v>
      </c>
      <c r="K95" s="7">
        <v>5000000000</v>
      </c>
      <c r="L95" s="7">
        <v>0</v>
      </c>
      <c r="M95" s="7">
        <v>4715741016</v>
      </c>
      <c r="N95" s="7">
        <v>284258984</v>
      </c>
      <c r="O95" s="7">
        <v>4715731949</v>
      </c>
      <c r="P95" s="7">
        <v>2312623746</v>
      </c>
      <c r="Q95" s="7">
        <v>2163113149</v>
      </c>
      <c r="R95" s="7">
        <f t="shared" si="13"/>
        <v>2403108203</v>
      </c>
      <c r="S95" s="7">
        <f t="shared" si="14"/>
        <v>149510597</v>
      </c>
    </row>
    <row r="96" spans="1:19" ht="67.5">
      <c r="A96" s="4" t="s">
        <v>23</v>
      </c>
      <c r="B96" s="5" t="s">
        <v>24</v>
      </c>
      <c r="C96" s="6" t="s">
        <v>149</v>
      </c>
      <c r="D96" s="4" t="s">
        <v>38</v>
      </c>
      <c r="E96" s="4" t="s">
        <v>39</v>
      </c>
      <c r="F96" s="4" t="s">
        <v>28</v>
      </c>
      <c r="G96" s="5" t="s">
        <v>150</v>
      </c>
      <c r="H96" s="7">
        <v>1000000000</v>
      </c>
      <c r="I96" s="7">
        <v>0</v>
      </c>
      <c r="J96" s="7">
        <v>0</v>
      </c>
      <c r="K96" s="7">
        <v>1000000000</v>
      </c>
      <c r="L96" s="7">
        <v>0</v>
      </c>
      <c r="M96" s="7">
        <v>1000000000</v>
      </c>
      <c r="N96" s="7">
        <v>0</v>
      </c>
      <c r="O96" s="7">
        <v>0</v>
      </c>
      <c r="P96" s="7">
        <v>0</v>
      </c>
      <c r="Q96" s="7">
        <v>0</v>
      </c>
      <c r="R96" s="7">
        <f t="shared" si="13"/>
        <v>0</v>
      </c>
      <c r="S96" s="7">
        <f t="shared" si="14"/>
        <v>0</v>
      </c>
    </row>
    <row r="97" spans="1:19" ht="123.75">
      <c r="A97" s="4" t="s">
        <v>23</v>
      </c>
      <c r="B97" s="5" t="s">
        <v>24</v>
      </c>
      <c r="C97" s="6" t="s">
        <v>151</v>
      </c>
      <c r="D97" s="4" t="s">
        <v>26</v>
      </c>
      <c r="E97" s="4" t="s">
        <v>69</v>
      </c>
      <c r="F97" s="4" t="s">
        <v>28</v>
      </c>
      <c r="G97" s="5" t="s">
        <v>152</v>
      </c>
      <c r="H97" s="7">
        <v>30000000000</v>
      </c>
      <c r="I97" s="7">
        <v>0</v>
      </c>
      <c r="J97" s="7">
        <v>0</v>
      </c>
      <c r="K97" s="7">
        <v>30000000000</v>
      </c>
      <c r="L97" s="7">
        <v>0</v>
      </c>
      <c r="M97" s="7">
        <v>15450498037</v>
      </c>
      <c r="N97" s="7">
        <v>14549501963</v>
      </c>
      <c r="O97" s="7">
        <v>15298188410</v>
      </c>
      <c r="P97" s="7">
        <v>4466015219</v>
      </c>
      <c r="Q97" s="7">
        <v>4418438493</v>
      </c>
      <c r="R97" s="7">
        <f t="shared" si="13"/>
        <v>10832173191</v>
      </c>
      <c r="S97" s="7">
        <f t="shared" si="14"/>
        <v>47576726</v>
      </c>
    </row>
    <row r="98" spans="1:19" ht="123.75">
      <c r="A98" s="4" t="s">
        <v>23</v>
      </c>
      <c r="B98" s="5" t="s">
        <v>24</v>
      </c>
      <c r="C98" s="6" t="s">
        <v>151</v>
      </c>
      <c r="D98" s="4" t="s">
        <v>38</v>
      </c>
      <c r="E98" s="4" t="s">
        <v>39</v>
      </c>
      <c r="F98" s="4" t="s">
        <v>28</v>
      </c>
      <c r="G98" s="5" t="s">
        <v>152</v>
      </c>
      <c r="H98" s="7">
        <v>105000000000</v>
      </c>
      <c r="I98" s="7">
        <v>0</v>
      </c>
      <c r="J98" s="7">
        <v>0</v>
      </c>
      <c r="K98" s="7">
        <v>105000000000</v>
      </c>
      <c r="L98" s="7">
        <v>0</v>
      </c>
      <c r="M98" s="7">
        <v>84282330217</v>
      </c>
      <c r="N98" s="7">
        <v>20717669783</v>
      </c>
      <c r="O98" s="7">
        <v>64857143662.580002</v>
      </c>
      <c r="P98" s="7">
        <v>10723663918.92</v>
      </c>
      <c r="Q98" s="7">
        <v>10723663918.92</v>
      </c>
      <c r="R98" s="7">
        <f t="shared" si="13"/>
        <v>54133479743.660004</v>
      </c>
      <c r="S98" s="7">
        <f t="shared" si="14"/>
        <v>0</v>
      </c>
    </row>
    <row r="99" spans="1:19" ht="78.75">
      <c r="A99" s="4" t="s">
        <v>23</v>
      </c>
      <c r="B99" s="5" t="s">
        <v>24</v>
      </c>
      <c r="C99" s="6" t="s">
        <v>153</v>
      </c>
      <c r="D99" s="4" t="s">
        <v>26</v>
      </c>
      <c r="E99" s="4" t="s">
        <v>69</v>
      </c>
      <c r="F99" s="4" t="s">
        <v>28</v>
      </c>
      <c r="G99" s="5" t="s">
        <v>154</v>
      </c>
      <c r="H99" s="7">
        <v>60000000000</v>
      </c>
      <c r="I99" s="7">
        <v>0</v>
      </c>
      <c r="J99" s="7">
        <v>16461723902</v>
      </c>
      <c r="K99" s="7">
        <v>43538276098</v>
      </c>
      <c r="L99" s="7">
        <v>0</v>
      </c>
      <c r="M99" s="7">
        <v>43538276098</v>
      </c>
      <c r="N99" s="7">
        <v>0</v>
      </c>
      <c r="O99" s="7">
        <v>43538276098</v>
      </c>
      <c r="P99" s="7">
        <v>26173004138.099998</v>
      </c>
      <c r="Q99" s="7">
        <v>25982870686.099998</v>
      </c>
      <c r="R99" s="7">
        <f t="shared" si="13"/>
        <v>17365271959.900002</v>
      </c>
      <c r="S99" s="7">
        <f t="shared" si="14"/>
        <v>190133452</v>
      </c>
    </row>
    <row r="100" spans="1:19" ht="56.25">
      <c r="A100" s="4" t="s">
        <v>23</v>
      </c>
      <c r="B100" s="5" t="s">
        <v>24</v>
      </c>
      <c r="C100" s="6" t="s">
        <v>155</v>
      </c>
      <c r="D100" s="4" t="s">
        <v>38</v>
      </c>
      <c r="E100" s="4" t="s">
        <v>39</v>
      </c>
      <c r="F100" s="4" t="s">
        <v>28</v>
      </c>
      <c r="G100" s="5" t="s">
        <v>156</v>
      </c>
      <c r="H100" s="7">
        <v>500000000</v>
      </c>
      <c r="I100" s="7">
        <v>0</v>
      </c>
      <c r="J100" s="7">
        <v>0</v>
      </c>
      <c r="K100" s="7">
        <v>500000000</v>
      </c>
      <c r="L100" s="7">
        <v>0</v>
      </c>
      <c r="M100" s="7">
        <v>500000000</v>
      </c>
      <c r="N100" s="7">
        <v>0</v>
      </c>
      <c r="O100" s="7">
        <v>427057796</v>
      </c>
      <c r="P100" s="7">
        <v>0</v>
      </c>
      <c r="Q100" s="7">
        <v>0</v>
      </c>
      <c r="R100" s="7">
        <f t="shared" si="13"/>
        <v>427057796</v>
      </c>
      <c r="S100" s="7">
        <f t="shared" si="14"/>
        <v>0</v>
      </c>
    </row>
    <row r="101" spans="1:19" ht="45">
      <c r="A101" s="4" t="s">
        <v>23</v>
      </c>
      <c r="B101" s="5" t="s">
        <v>24</v>
      </c>
      <c r="C101" s="6" t="s">
        <v>157</v>
      </c>
      <c r="D101" s="4" t="s">
        <v>38</v>
      </c>
      <c r="E101" s="4" t="s">
        <v>39</v>
      </c>
      <c r="F101" s="4" t="s">
        <v>28</v>
      </c>
      <c r="G101" s="5" t="s">
        <v>158</v>
      </c>
      <c r="H101" s="7">
        <v>1000000000</v>
      </c>
      <c r="I101" s="7">
        <v>0</v>
      </c>
      <c r="J101" s="7">
        <v>0</v>
      </c>
      <c r="K101" s="7">
        <v>1000000000</v>
      </c>
      <c r="L101" s="7">
        <v>0</v>
      </c>
      <c r="M101" s="7">
        <v>1000000000</v>
      </c>
      <c r="N101" s="7">
        <v>0</v>
      </c>
      <c r="O101" s="7">
        <v>0</v>
      </c>
      <c r="P101" s="7">
        <v>0</v>
      </c>
      <c r="Q101" s="7">
        <v>0</v>
      </c>
      <c r="R101" s="7">
        <f t="shared" si="13"/>
        <v>0</v>
      </c>
      <c r="S101" s="7">
        <f t="shared" si="14"/>
        <v>0</v>
      </c>
    </row>
    <row r="102" spans="1:19" ht="78.75">
      <c r="A102" s="4" t="s">
        <v>23</v>
      </c>
      <c r="B102" s="5" t="s">
        <v>24</v>
      </c>
      <c r="C102" s="6" t="s">
        <v>159</v>
      </c>
      <c r="D102" s="4" t="s">
        <v>38</v>
      </c>
      <c r="E102" s="4" t="s">
        <v>39</v>
      </c>
      <c r="F102" s="4" t="s">
        <v>28</v>
      </c>
      <c r="G102" s="5" t="s">
        <v>160</v>
      </c>
      <c r="H102" s="7">
        <v>200000000</v>
      </c>
      <c r="I102" s="7">
        <v>0</v>
      </c>
      <c r="J102" s="7">
        <v>0</v>
      </c>
      <c r="K102" s="7">
        <v>200000000</v>
      </c>
      <c r="L102" s="7">
        <v>0</v>
      </c>
      <c r="M102" s="7">
        <v>182219585</v>
      </c>
      <c r="N102" s="7">
        <v>17780415</v>
      </c>
      <c r="O102" s="7">
        <v>182219585</v>
      </c>
      <c r="P102" s="7">
        <v>152259162.75999999</v>
      </c>
      <c r="Q102" s="7">
        <v>152259162.75999999</v>
      </c>
      <c r="R102" s="7">
        <f t="shared" si="13"/>
        <v>29960422.24000001</v>
      </c>
      <c r="S102" s="7">
        <f t="shared" si="14"/>
        <v>0</v>
      </c>
    </row>
    <row r="103" spans="1:19" ht="101.25">
      <c r="A103" s="4" t="s">
        <v>23</v>
      </c>
      <c r="B103" s="5" t="s">
        <v>24</v>
      </c>
      <c r="C103" s="6" t="s">
        <v>161</v>
      </c>
      <c r="D103" s="4" t="s">
        <v>26</v>
      </c>
      <c r="E103" s="4" t="s">
        <v>69</v>
      </c>
      <c r="F103" s="4" t="s">
        <v>28</v>
      </c>
      <c r="G103" s="5" t="s">
        <v>162</v>
      </c>
      <c r="H103" s="7">
        <v>80000000000</v>
      </c>
      <c r="I103" s="7">
        <v>0</v>
      </c>
      <c r="J103" s="7">
        <v>0</v>
      </c>
      <c r="K103" s="7">
        <v>80000000000</v>
      </c>
      <c r="L103" s="7">
        <v>0</v>
      </c>
      <c r="M103" s="7">
        <v>73560934863</v>
      </c>
      <c r="N103" s="7">
        <v>6439065137</v>
      </c>
      <c r="O103" s="7">
        <v>73560934863</v>
      </c>
      <c r="P103" s="7">
        <v>28121599414.700001</v>
      </c>
      <c r="Q103" s="7">
        <v>27412894190.700001</v>
      </c>
      <c r="R103" s="7">
        <f t="shared" si="13"/>
        <v>45439335448.300003</v>
      </c>
      <c r="S103" s="7">
        <f t="shared" si="14"/>
        <v>708705224</v>
      </c>
    </row>
    <row r="104" spans="1:19" ht="112.5">
      <c r="A104" s="4" t="s">
        <v>23</v>
      </c>
      <c r="B104" s="5" t="s">
        <v>24</v>
      </c>
      <c r="C104" s="6" t="s">
        <v>163</v>
      </c>
      <c r="D104" s="4" t="s">
        <v>26</v>
      </c>
      <c r="E104" s="4" t="s">
        <v>69</v>
      </c>
      <c r="F104" s="4" t="s">
        <v>28</v>
      </c>
      <c r="G104" s="5" t="s">
        <v>164</v>
      </c>
      <c r="H104" s="7">
        <v>150000000000</v>
      </c>
      <c r="I104" s="7">
        <v>16461723902</v>
      </c>
      <c r="J104" s="7">
        <v>0</v>
      </c>
      <c r="K104" s="7">
        <v>166461723902</v>
      </c>
      <c r="L104" s="7">
        <v>0</v>
      </c>
      <c r="M104" s="7">
        <v>143362255982</v>
      </c>
      <c r="N104" s="7">
        <v>23099467920</v>
      </c>
      <c r="O104" s="7">
        <v>130109432927</v>
      </c>
      <c r="P104" s="7">
        <v>46835152190.949997</v>
      </c>
      <c r="Q104" s="7">
        <v>45946141194.110001</v>
      </c>
      <c r="R104" s="7">
        <f t="shared" si="13"/>
        <v>83274280736.050003</v>
      </c>
      <c r="S104" s="7">
        <f t="shared" si="14"/>
        <v>889010996.83999634</v>
      </c>
    </row>
    <row r="105" spans="1:19" ht="112.5">
      <c r="A105" s="4" t="s">
        <v>23</v>
      </c>
      <c r="B105" s="5" t="s">
        <v>24</v>
      </c>
      <c r="C105" s="6" t="s">
        <v>163</v>
      </c>
      <c r="D105" s="4" t="s">
        <v>38</v>
      </c>
      <c r="E105" s="4" t="s">
        <v>39</v>
      </c>
      <c r="F105" s="4" t="s">
        <v>28</v>
      </c>
      <c r="G105" s="5" t="s">
        <v>164</v>
      </c>
      <c r="H105" s="7">
        <v>50000000000</v>
      </c>
      <c r="I105" s="7">
        <v>17785247393</v>
      </c>
      <c r="J105" s="7">
        <v>0</v>
      </c>
      <c r="K105" s="7">
        <v>67785247393</v>
      </c>
      <c r="L105" s="7">
        <v>0</v>
      </c>
      <c r="M105" s="7">
        <v>49988844700</v>
      </c>
      <c r="N105" s="7">
        <v>17796402693</v>
      </c>
      <c r="O105" s="7">
        <v>49693846243</v>
      </c>
      <c r="P105" s="7">
        <v>38305249708.279999</v>
      </c>
      <c r="Q105" s="7">
        <v>38305249708.279999</v>
      </c>
      <c r="R105" s="7">
        <f t="shared" si="13"/>
        <v>11388596534.720001</v>
      </c>
      <c r="S105" s="7">
        <f t="shared" si="14"/>
        <v>0</v>
      </c>
    </row>
    <row r="106" spans="1:19" ht="67.5">
      <c r="A106" s="4" t="s">
        <v>23</v>
      </c>
      <c r="B106" s="5" t="s">
        <v>24</v>
      </c>
      <c r="C106" s="6" t="s">
        <v>165</v>
      </c>
      <c r="D106" s="4" t="s">
        <v>26</v>
      </c>
      <c r="E106" s="4" t="s">
        <v>69</v>
      </c>
      <c r="F106" s="4" t="s">
        <v>28</v>
      </c>
      <c r="G106" s="5" t="s">
        <v>166</v>
      </c>
      <c r="H106" s="7">
        <v>40000000000</v>
      </c>
      <c r="I106" s="7">
        <v>0</v>
      </c>
      <c r="J106" s="7">
        <v>0</v>
      </c>
      <c r="K106" s="7">
        <v>40000000000</v>
      </c>
      <c r="L106" s="7">
        <v>0</v>
      </c>
      <c r="M106" s="7">
        <v>7456619634</v>
      </c>
      <c r="N106" s="7">
        <v>32543380366</v>
      </c>
      <c r="O106" s="7">
        <v>7456619634</v>
      </c>
      <c r="P106" s="7">
        <v>0</v>
      </c>
      <c r="Q106" s="7">
        <v>0</v>
      </c>
      <c r="R106" s="7">
        <f t="shared" si="13"/>
        <v>7456619634</v>
      </c>
      <c r="S106" s="7">
        <f t="shared" si="14"/>
        <v>0</v>
      </c>
    </row>
    <row r="107" spans="1:19" ht="67.5">
      <c r="A107" s="4" t="s">
        <v>23</v>
      </c>
      <c r="B107" s="5" t="s">
        <v>24</v>
      </c>
      <c r="C107" s="6" t="s">
        <v>165</v>
      </c>
      <c r="D107" s="4" t="s">
        <v>38</v>
      </c>
      <c r="E107" s="4" t="s">
        <v>39</v>
      </c>
      <c r="F107" s="4" t="s">
        <v>28</v>
      </c>
      <c r="G107" s="5" t="s">
        <v>166</v>
      </c>
      <c r="H107" s="7">
        <v>5000000000</v>
      </c>
      <c r="I107" s="7">
        <v>0</v>
      </c>
      <c r="J107" s="7">
        <v>0</v>
      </c>
      <c r="K107" s="7">
        <v>5000000000</v>
      </c>
      <c r="L107" s="7">
        <v>0</v>
      </c>
      <c r="M107" s="7">
        <v>0</v>
      </c>
      <c r="N107" s="7">
        <v>5000000000</v>
      </c>
      <c r="O107" s="7">
        <v>0</v>
      </c>
      <c r="P107" s="7">
        <v>0</v>
      </c>
      <c r="Q107" s="7">
        <v>0</v>
      </c>
      <c r="R107" s="7">
        <f t="shared" si="13"/>
        <v>0</v>
      </c>
      <c r="S107" s="7">
        <f t="shared" si="14"/>
        <v>0</v>
      </c>
    </row>
    <row r="108" spans="1:19" ht="67.5">
      <c r="A108" s="4" t="s">
        <v>23</v>
      </c>
      <c r="B108" s="5" t="s">
        <v>24</v>
      </c>
      <c r="C108" s="6" t="s">
        <v>167</v>
      </c>
      <c r="D108" s="4" t="s">
        <v>38</v>
      </c>
      <c r="E108" s="4" t="s">
        <v>39</v>
      </c>
      <c r="F108" s="4" t="s">
        <v>28</v>
      </c>
      <c r="G108" s="5" t="s">
        <v>168</v>
      </c>
      <c r="H108" s="7">
        <v>4000000000</v>
      </c>
      <c r="I108" s="7">
        <v>0</v>
      </c>
      <c r="J108" s="7">
        <v>0</v>
      </c>
      <c r="K108" s="7">
        <v>4000000000</v>
      </c>
      <c r="L108" s="7">
        <v>0</v>
      </c>
      <c r="M108" s="7">
        <v>3669450203</v>
      </c>
      <c r="N108" s="7">
        <v>330549797</v>
      </c>
      <c r="O108" s="7">
        <v>3669450203</v>
      </c>
      <c r="P108" s="7">
        <v>1737340788.25</v>
      </c>
      <c r="Q108" s="7">
        <v>1737340788.25</v>
      </c>
      <c r="R108" s="7">
        <f t="shared" si="13"/>
        <v>1932109414.75</v>
      </c>
      <c r="S108" s="7">
        <f t="shared" si="14"/>
        <v>0</v>
      </c>
    </row>
    <row r="109" spans="1:19" ht="56.25">
      <c r="A109" s="4" t="s">
        <v>23</v>
      </c>
      <c r="B109" s="5" t="s">
        <v>24</v>
      </c>
      <c r="C109" s="6" t="s">
        <v>169</v>
      </c>
      <c r="D109" s="4" t="s">
        <v>38</v>
      </c>
      <c r="E109" s="4" t="s">
        <v>39</v>
      </c>
      <c r="F109" s="4" t="s">
        <v>28</v>
      </c>
      <c r="G109" s="5" t="s">
        <v>170</v>
      </c>
      <c r="H109" s="7">
        <v>800000000</v>
      </c>
      <c r="I109" s="7">
        <v>0</v>
      </c>
      <c r="J109" s="7">
        <v>0</v>
      </c>
      <c r="K109" s="7">
        <v>800000000</v>
      </c>
      <c r="L109" s="7">
        <v>0</v>
      </c>
      <c r="M109" s="7">
        <v>775584478</v>
      </c>
      <c r="N109" s="7">
        <v>24415522</v>
      </c>
      <c r="O109" s="7">
        <v>775532416</v>
      </c>
      <c r="P109" s="7">
        <v>309521768</v>
      </c>
      <c r="Q109" s="7">
        <v>309521768</v>
      </c>
      <c r="R109" s="7">
        <f t="shared" si="13"/>
        <v>466010648</v>
      </c>
      <c r="S109" s="7">
        <f t="shared" si="14"/>
        <v>0</v>
      </c>
    </row>
    <row r="110" spans="1:19" ht="90">
      <c r="A110" s="4" t="s">
        <v>23</v>
      </c>
      <c r="B110" s="5" t="s">
        <v>24</v>
      </c>
      <c r="C110" s="6" t="s">
        <v>171</v>
      </c>
      <c r="D110" s="4" t="s">
        <v>26</v>
      </c>
      <c r="E110" s="4" t="s">
        <v>69</v>
      </c>
      <c r="F110" s="4" t="s">
        <v>28</v>
      </c>
      <c r="G110" s="5" t="s">
        <v>172</v>
      </c>
      <c r="H110" s="7">
        <v>60000000000</v>
      </c>
      <c r="I110" s="7">
        <v>0</v>
      </c>
      <c r="J110" s="7">
        <v>0</v>
      </c>
      <c r="K110" s="7">
        <v>60000000000</v>
      </c>
      <c r="L110" s="7">
        <v>0</v>
      </c>
      <c r="M110" s="7">
        <v>60000000000</v>
      </c>
      <c r="N110" s="7">
        <v>0</v>
      </c>
      <c r="O110" s="7">
        <v>59851208785</v>
      </c>
      <c r="P110" s="7">
        <v>203061924.34999999</v>
      </c>
      <c r="Q110" s="7">
        <v>4133474</v>
      </c>
      <c r="R110" s="7">
        <f t="shared" si="13"/>
        <v>59648146860.650002</v>
      </c>
      <c r="S110" s="7">
        <f t="shared" si="14"/>
        <v>198928450.34999999</v>
      </c>
    </row>
    <row r="111" spans="1:19" ht="56.25">
      <c r="A111" s="4" t="s">
        <v>23</v>
      </c>
      <c r="B111" s="5" t="s">
        <v>24</v>
      </c>
      <c r="C111" s="6" t="s">
        <v>173</v>
      </c>
      <c r="D111" s="4" t="s">
        <v>26</v>
      </c>
      <c r="E111" s="4" t="s">
        <v>41</v>
      </c>
      <c r="F111" s="4" t="s">
        <v>28</v>
      </c>
      <c r="G111" s="5" t="s">
        <v>174</v>
      </c>
      <c r="H111" s="7">
        <v>15000000000</v>
      </c>
      <c r="I111" s="7">
        <v>0</v>
      </c>
      <c r="J111" s="7">
        <v>0</v>
      </c>
      <c r="K111" s="7">
        <v>15000000000</v>
      </c>
      <c r="L111" s="7">
        <v>0</v>
      </c>
      <c r="M111" s="7">
        <v>15000000000</v>
      </c>
      <c r="N111" s="7">
        <v>0</v>
      </c>
      <c r="O111" s="7">
        <v>15000000000</v>
      </c>
      <c r="P111" s="7">
        <v>8656049973.7399998</v>
      </c>
      <c r="Q111" s="7">
        <v>8656049973.7399998</v>
      </c>
      <c r="R111" s="7">
        <f t="shared" si="13"/>
        <v>6343950026.2600002</v>
      </c>
      <c r="S111" s="7">
        <f t="shared" si="14"/>
        <v>0</v>
      </c>
    </row>
    <row r="112" spans="1:19" ht="56.25">
      <c r="A112" s="4" t="s">
        <v>23</v>
      </c>
      <c r="B112" s="5" t="s">
        <v>24</v>
      </c>
      <c r="C112" s="6" t="s">
        <v>173</v>
      </c>
      <c r="D112" s="4" t="s">
        <v>26</v>
      </c>
      <c r="E112" s="4" t="s">
        <v>69</v>
      </c>
      <c r="F112" s="4" t="s">
        <v>28</v>
      </c>
      <c r="G112" s="5" t="s">
        <v>174</v>
      </c>
      <c r="H112" s="7">
        <v>5000000000</v>
      </c>
      <c r="I112" s="7">
        <v>0</v>
      </c>
      <c r="J112" s="7">
        <v>0</v>
      </c>
      <c r="K112" s="7">
        <v>5000000000</v>
      </c>
      <c r="L112" s="7">
        <v>0</v>
      </c>
      <c r="M112" s="7">
        <v>5000000000</v>
      </c>
      <c r="N112" s="7">
        <v>0</v>
      </c>
      <c r="O112" s="7">
        <v>4810000000</v>
      </c>
      <c r="P112" s="7">
        <v>513073299.19999999</v>
      </c>
      <c r="Q112" s="7">
        <v>328823261.60000002</v>
      </c>
      <c r="R112" s="7">
        <f t="shared" si="13"/>
        <v>4296926700.8000002</v>
      </c>
      <c r="S112" s="7">
        <f t="shared" si="14"/>
        <v>184250037.59999996</v>
      </c>
    </row>
    <row r="113" spans="1:19" ht="78.75">
      <c r="A113" s="4" t="s">
        <v>23</v>
      </c>
      <c r="B113" s="5" t="s">
        <v>24</v>
      </c>
      <c r="C113" s="6" t="s">
        <v>175</v>
      </c>
      <c r="D113" s="4" t="s">
        <v>38</v>
      </c>
      <c r="E113" s="4" t="s">
        <v>39</v>
      </c>
      <c r="F113" s="4" t="s">
        <v>28</v>
      </c>
      <c r="G113" s="5" t="s">
        <v>176</v>
      </c>
      <c r="H113" s="7">
        <v>26071579393</v>
      </c>
      <c r="I113" s="7">
        <v>0</v>
      </c>
      <c r="J113" s="7">
        <v>12390247393</v>
      </c>
      <c r="K113" s="7">
        <v>13681332000</v>
      </c>
      <c r="L113" s="7">
        <v>0</v>
      </c>
      <c r="M113" s="7">
        <v>13670000000</v>
      </c>
      <c r="N113" s="7">
        <v>11332000</v>
      </c>
      <c r="O113" s="7">
        <v>13670000000</v>
      </c>
      <c r="P113" s="7">
        <v>0</v>
      </c>
      <c r="Q113" s="7">
        <v>0</v>
      </c>
      <c r="R113" s="7">
        <f t="shared" si="13"/>
        <v>13670000000</v>
      </c>
      <c r="S113" s="7">
        <f t="shared" si="14"/>
        <v>0</v>
      </c>
    </row>
    <row r="114" spans="1:19" ht="78.75">
      <c r="A114" s="4" t="s">
        <v>23</v>
      </c>
      <c r="B114" s="5" t="s">
        <v>24</v>
      </c>
      <c r="C114" s="6" t="s">
        <v>177</v>
      </c>
      <c r="D114" s="4" t="s">
        <v>26</v>
      </c>
      <c r="E114" s="4" t="s">
        <v>69</v>
      </c>
      <c r="F114" s="4" t="s">
        <v>28</v>
      </c>
      <c r="G114" s="5" t="s">
        <v>178</v>
      </c>
      <c r="H114" s="7">
        <v>30000000000</v>
      </c>
      <c r="I114" s="7">
        <v>0</v>
      </c>
      <c r="J114" s="7">
        <v>0</v>
      </c>
      <c r="K114" s="7">
        <v>30000000000</v>
      </c>
      <c r="L114" s="7">
        <v>0</v>
      </c>
      <c r="M114" s="7">
        <v>30000000000</v>
      </c>
      <c r="N114" s="7">
        <v>0</v>
      </c>
      <c r="O114" s="7">
        <v>1688256969</v>
      </c>
      <c r="P114" s="7">
        <v>439855422</v>
      </c>
      <c r="Q114" s="7">
        <v>439855422</v>
      </c>
      <c r="R114" s="7">
        <f t="shared" si="13"/>
        <v>1248401547</v>
      </c>
      <c r="S114" s="7">
        <f t="shared" si="14"/>
        <v>0</v>
      </c>
    </row>
    <row r="115" spans="1:19" ht="56.25">
      <c r="A115" s="4" t="s">
        <v>23</v>
      </c>
      <c r="B115" s="5" t="s">
        <v>24</v>
      </c>
      <c r="C115" s="6" t="s">
        <v>179</v>
      </c>
      <c r="D115" s="4" t="s">
        <v>38</v>
      </c>
      <c r="E115" s="4" t="s">
        <v>39</v>
      </c>
      <c r="F115" s="4" t="s">
        <v>28</v>
      </c>
      <c r="G115" s="5" t="s">
        <v>180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500000000</v>
      </c>
      <c r="N115" s="7">
        <v>0</v>
      </c>
      <c r="O115" s="7">
        <v>433130267</v>
      </c>
      <c r="P115" s="7">
        <v>0</v>
      </c>
      <c r="Q115" s="7">
        <v>0</v>
      </c>
      <c r="R115" s="7">
        <f t="shared" si="13"/>
        <v>433130267</v>
      </c>
      <c r="S115" s="7">
        <f t="shared" si="14"/>
        <v>0</v>
      </c>
    </row>
    <row r="116" spans="1:19" ht="101.25">
      <c r="A116" s="4" t="s">
        <v>23</v>
      </c>
      <c r="B116" s="5" t="s">
        <v>24</v>
      </c>
      <c r="C116" s="6" t="s">
        <v>181</v>
      </c>
      <c r="D116" s="4" t="s">
        <v>26</v>
      </c>
      <c r="E116" s="4" t="s">
        <v>69</v>
      </c>
      <c r="F116" s="4" t="s">
        <v>28</v>
      </c>
      <c r="G116" s="5" t="s">
        <v>182</v>
      </c>
      <c r="H116" s="7">
        <v>30000000000</v>
      </c>
      <c r="I116" s="7">
        <v>0</v>
      </c>
      <c r="J116" s="7">
        <v>0</v>
      </c>
      <c r="K116" s="7">
        <v>30000000000</v>
      </c>
      <c r="L116" s="7">
        <v>0</v>
      </c>
      <c r="M116" s="7">
        <v>13928800488</v>
      </c>
      <c r="N116" s="7">
        <v>16071199512</v>
      </c>
      <c r="O116" s="7">
        <v>13928800488</v>
      </c>
      <c r="P116" s="7">
        <v>12317379135.139999</v>
      </c>
      <c r="Q116" s="7">
        <v>12203587119.139999</v>
      </c>
      <c r="R116" s="7">
        <f t="shared" si="13"/>
        <v>1611421352.8600006</v>
      </c>
      <c r="S116" s="7">
        <f t="shared" si="14"/>
        <v>113792016</v>
      </c>
    </row>
    <row r="117" spans="1:19" ht="101.25">
      <c r="A117" s="4" t="s">
        <v>23</v>
      </c>
      <c r="B117" s="5" t="s">
        <v>24</v>
      </c>
      <c r="C117" s="6" t="s">
        <v>181</v>
      </c>
      <c r="D117" s="4" t="s">
        <v>38</v>
      </c>
      <c r="E117" s="4" t="s">
        <v>39</v>
      </c>
      <c r="F117" s="4" t="s">
        <v>28</v>
      </c>
      <c r="G117" s="5" t="s">
        <v>182</v>
      </c>
      <c r="H117" s="7">
        <v>25000000000</v>
      </c>
      <c r="I117" s="7">
        <v>0</v>
      </c>
      <c r="J117" s="7">
        <v>18500000000</v>
      </c>
      <c r="K117" s="7">
        <v>6500000000</v>
      </c>
      <c r="L117" s="7">
        <v>0</v>
      </c>
      <c r="M117" s="7">
        <v>1846847403</v>
      </c>
      <c r="N117" s="7">
        <v>4653152597</v>
      </c>
      <c r="O117" s="7">
        <v>0</v>
      </c>
      <c r="P117" s="7">
        <v>0</v>
      </c>
      <c r="Q117" s="7">
        <v>0</v>
      </c>
      <c r="R117" s="7">
        <f t="shared" si="13"/>
        <v>0</v>
      </c>
      <c r="S117" s="7">
        <f t="shared" si="14"/>
        <v>0</v>
      </c>
    </row>
    <row r="118" spans="1:19" ht="45">
      <c r="A118" s="4" t="s">
        <v>23</v>
      </c>
      <c r="B118" s="5" t="s">
        <v>24</v>
      </c>
      <c r="C118" s="6" t="s">
        <v>183</v>
      </c>
      <c r="D118" s="4" t="s">
        <v>38</v>
      </c>
      <c r="E118" s="4" t="s">
        <v>39</v>
      </c>
      <c r="F118" s="4" t="s">
        <v>28</v>
      </c>
      <c r="G118" s="5" t="s">
        <v>184</v>
      </c>
      <c r="H118" s="7">
        <v>300000000</v>
      </c>
      <c r="I118" s="7">
        <v>0</v>
      </c>
      <c r="J118" s="7">
        <v>0</v>
      </c>
      <c r="K118" s="7">
        <v>300000000</v>
      </c>
      <c r="L118" s="7">
        <v>0</v>
      </c>
      <c r="M118" s="7">
        <v>300000000</v>
      </c>
      <c r="N118" s="7">
        <v>0</v>
      </c>
      <c r="O118" s="7">
        <v>288328989</v>
      </c>
      <c r="P118" s="7">
        <v>288328989</v>
      </c>
      <c r="Q118" s="7">
        <v>288328989</v>
      </c>
      <c r="R118" s="7">
        <f t="shared" si="13"/>
        <v>0</v>
      </c>
      <c r="S118" s="7">
        <f t="shared" si="14"/>
        <v>0</v>
      </c>
    </row>
    <row r="119" spans="1:19" ht="78.75">
      <c r="A119" s="4" t="s">
        <v>23</v>
      </c>
      <c r="B119" s="5" t="s">
        <v>24</v>
      </c>
      <c r="C119" s="6" t="s">
        <v>185</v>
      </c>
      <c r="D119" s="4" t="s">
        <v>26</v>
      </c>
      <c r="E119" s="4" t="s">
        <v>69</v>
      </c>
      <c r="F119" s="4" t="s">
        <v>28</v>
      </c>
      <c r="G119" s="5" t="s">
        <v>186</v>
      </c>
      <c r="H119" s="7">
        <v>30000000000</v>
      </c>
      <c r="I119" s="7">
        <v>0</v>
      </c>
      <c r="J119" s="7">
        <v>0</v>
      </c>
      <c r="K119" s="7">
        <v>30000000000</v>
      </c>
      <c r="L119" s="7">
        <v>0</v>
      </c>
      <c r="M119" s="7">
        <v>25789495744</v>
      </c>
      <c r="N119" s="7">
        <v>4210504256</v>
      </c>
      <c r="O119" s="7">
        <v>25789495744</v>
      </c>
      <c r="P119" s="7">
        <v>18042064224.91</v>
      </c>
      <c r="Q119" s="7">
        <v>13354734766</v>
      </c>
      <c r="R119" s="7">
        <f t="shared" si="13"/>
        <v>7747431519.0900002</v>
      </c>
      <c r="S119" s="7">
        <f t="shared" si="14"/>
        <v>4687329458.9099998</v>
      </c>
    </row>
    <row r="120" spans="1:19" ht="78.75">
      <c r="A120" s="4" t="s">
        <v>23</v>
      </c>
      <c r="B120" s="5" t="s">
        <v>24</v>
      </c>
      <c r="C120" s="6" t="s">
        <v>185</v>
      </c>
      <c r="D120" s="4" t="s">
        <v>38</v>
      </c>
      <c r="E120" s="4" t="s">
        <v>39</v>
      </c>
      <c r="F120" s="4" t="s">
        <v>28</v>
      </c>
      <c r="G120" s="5" t="s">
        <v>186</v>
      </c>
      <c r="H120" s="7">
        <v>21000000000</v>
      </c>
      <c r="I120" s="7">
        <v>0</v>
      </c>
      <c r="J120" s="7">
        <v>0</v>
      </c>
      <c r="K120" s="7">
        <v>21000000000</v>
      </c>
      <c r="L120" s="7">
        <v>0</v>
      </c>
      <c r="M120" s="7">
        <v>1564615724</v>
      </c>
      <c r="N120" s="7">
        <v>19435384276</v>
      </c>
      <c r="O120" s="7">
        <v>1064615724</v>
      </c>
      <c r="P120" s="7">
        <v>919699309.20000005</v>
      </c>
      <c r="Q120" s="7">
        <v>919699309.20000005</v>
      </c>
      <c r="R120" s="7">
        <f t="shared" si="13"/>
        <v>144916414.79999995</v>
      </c>
      <c r="S120" s="7">
        <f t="shared" si="14"/>
        <v>0</v>
      </c>
    </row>
    <row r="121" spans="1:19" ht="56.25">
      <c r="A121" s="4" t="s">
        <v>23</v>
      </c>
      <c r="B121" s="5" t="s">
        <v>24</v>
      </c>
      <c r="C121" s="6" t="s">
        <v>187</v>
      </c>
      <c r="D121" s="4" t="s">
        <v>26</v>
      </c>
      <c r="E121" s="4" t="s">
        <v>41</v>
      </c>
      <c r="F121" s="4" t="s">
        <v>28</v>
      </c>
      <c r="G121" s="5" t="s">
        <v>188</v>
      </c>
      <c r="H121" s="7">
        <v>2000000000</v>
      </c>
      <c r="I121" s="7">
        <v>0</v>
      </c>
      <c r="J121" s="7">
        <v>0</v>
      </c>
      <c r="K121" s="7">
        <v>2000000000</v>
      </c>
      <c r="L121" s="7">
        <v>0</v>
      </c>
      <c r="M121" s="7">
        <v>1744143307</v>
      </c>
      <c r="N121" s="7">
        <v>255856693</v>
      </c>
      <c r="O121" s="7">
        <v>1744143307</v>
      </c>
      <c r="P121" s="7">
        <v>488776461</v>
      </c>
      <c r="Q121" s="7">
        <v>488776461</v>
      </c>
      <c r="R121" s="7">
        <f t="shared" si="13"/>
        <v>1255366846</v>
      </c>
      <c r="S121" s="7">
        <f t="shared" si="14"/>
        <v>0</v>
      </c>
    </row>
    <row r="122" spans="1:19" ht="56.25">
      <c r="A122" s="4" t="s">
        <v>23</v>
      </c>
      <c r="B122" s="5" t="s">
        <v>24</v>
      </c>
      <c r="C122" s="6" t="s">
        <v>187</v>
      </c>
      <c r="D122" s="4" t="s">
        <v>26</v>
      </c>
      <c r="E122" s="4" t="s">
        <v>69</v>
      </c>
      <c r="F122" s="4" t="s">
        <v>28</v>
      </c>
      <c r="G122" s="5" t="s">
        <v>188</v>
      </c>
      <c r="H122" s="7">
        <v>18000000000</v>
      </c>
      <c r="I122" s="7">
        <v>0</v>
      </c>
      <c r="J122" s="7">
        <v>0</v>
      </c>
      <c r="K122" s="7">
        <v>18000000000</v>
      </c>
      <c r="L122" s="7">
        <v>0</v>
      </c>
      <c r="M122" s="7">
        <v>18000000000</v>
      </c>
      <c r="N122" s="7">
        <v>0</v>
      </c>
      <c r="O122" s="7">
        <v>18000000000</v>
      </c>
      <c r="P122" s="7">
        <v>8725427603</v>
      </c>
      <c r="Q122" s="7">
        <v>8725427603</v>
      </c>
      <c r="R122" s="7">
        <f t="shared" si="13"/>
        <v>9274572397</v>
      </c>
      <c r="S122" s="7">
        <f t="shared" si="14"/>
        <v>0</v>
      </c>
    </row>
    <row r="123" spans="1:19" ht="123.75">
      <c r="A123" s="4" t="s">
        <v>23</v>
      </c>
      <c r="B123" s="5" t="s">
        <v>24</v>
      </c>
      <c r="C123" s="6" t="s">
        <v>189</v>
      </c>
      <c r="D123" s="4" t="s">
        <v>26</v>
      </c>
      <c r="E123" s="4" t="s">
        <v>69</v>
      </c>
      <c r="F123" s="4" t="s">
        <v>28</v>
      </c>
      <c r="G123" s="5" t="s">
        <v>190</v>
      </c>
      <c r="H123" s="7">
        <v>75000000000</v>
      </c>
      <c r="I123" s="7">
        <v>0</v>
      </c>
      <c r="J123" s="7">
        <v>0</v>
      </c>
      <c r="K123" s="7">
        <v>75000000000</v>
      </c>
      <c r="L123" s="7">
        <v>0</v>
      </c>
      <c r="M123" s="7">
        <v>56923748521</v>
      </c>
      <c r="N123" s="7">
        <v>18076251479</v>
      </c>
      <c r="O123" s="7">
        <v>56098854417</v>
      </c>
      <c r="P123" s="7">
        <v>19291731221.52</v>
      </c>
      <c r="Q123" s="7">
        <v>18054387516.27</v>
      </c>
      <c r="R123" s="7">
        <f t="shared" si="13"/>
        <v>36807123195.479996</v>
      </c>
      <c r="S123" s="7">
        <f t="shared" si="14"/>
        <v>1237343705.25</v>
      </c>
    </row>
    <row r="124" spans="1:19" ht="56.25">
      <c r="A124" s="4" t="s">
        <v>23</v>
      </c>
      <c r="B124" s="5" t="s">
        <v>24</v>
      </c>
      <c r="C124" s="6" t="s">
        <v>191</v>
      </c>
      <c r="D124" s="4" t="s">
        <v>38</v>
      </c>
      <c r="E124" s="4" t="s">
        <v>39</v>
      </c>
      <c r="F124" s="4" t="s">
        <v>28</v>
      </c>
      <c r="G124" s="5" t="s">
        <v>192</v>
      </c>
      <c r="H124" s="7">
        <v>4000000000</v>
      </c>
      <c r="I124" s="7">
        <v>0</v>
      </c>
      <c r="J124" s="7">
        <v>0</v>
      </c>
      <c r="K124" s="7">
        <v>4000000000</v>
      </c>
      <c r="L124" s="7">
        <v>0</v>
      </c>
      <c r="M124" s="7">
        <v>3860806210</v>
      </c>
      <c r="N124" s="7">
        <v>139193790</v>
      </c>
      <c r="O124" s="7">
        <v>3860806210</v>
      </c>
      <c r="P124" s="7">
        <v>66622581.799999997</v>
      </c>
      <c r="Q124" s="7">
        <v>66622581.799999997</v>
      </c>
      <c r="R124" s="7">
        <f t="shared" si="13"/>
        <v>3794183628.1999998</v>
      </c>
      <c r="S124" s="7">
        <f t="shared" si="14"/>
        <v>0</v>
      </c>
    </row>
    <row r="125" spans="1:19" ht="56.25">
      <c r="A125" s="4" t="s">
        <v>23</v>
      </c>
      <c r="B125" s="5" t="s">
        <v>24</v>
      </c>
      <c r="C125" s="6" t="s">
        <v>193</v>
      </c>
      <c r="D125" s="4" t="s">
        <v>38</v>
      </c>
      <c r="E125" s="4" t="s">
        <v>39</v>
      </c>
      <c r="F125" s="4" t="s">
        <v>28</v>
      </c>
      <c r="G125" s="5" t="s">
        <v>194</v>
      </c>
      <c r="H125" s="7">
        <v>700000000</v>
      </c>
      <c r="I125" s="7">
        <v>10000000000</v>
      </c>
      <c r="J125" s="7">
        <v>0</v>
      </c>
      <c r="K125" s="7">
        <v>10700000000</v>
      </c>
      <c r="L125" s="7">
        <v>0</v>
      </c>
      <c r="M125" s="7">
        <v>10675293610</v>
      </c>
      <c r="N125" s="7">
        <v>24706390</v>
      </c>
      <c r="O125" s="7">
        <v>675293610</v>
      </c>
      <c r="P125" s="7">
        <v>0</v>
      </c>
      <c r="Q125" s="7">
        <v>0</v>
      </c>
      <c r="R125" s="7">
        <f t="shared" si="13"/>
        <v>675293610</v>
      </c>
      <c r="S125" s="7">
        <f t="shared" si="14"/>
        <v>0</v>
      </c>
    </row>
    <row r="126" spans="1:19" ht="78.75">
      <c r="A126" s="4" t="s">
        <v>23</v>
      </c>
      <c r="B126" s="5" t="s">
        <v>24</v>
      </c>
      <c r="C126" s="6" t="s">
        <v>195</v>
      </c>
      <c r="D126" s="4" t="s">
        <v>26</v>
      </c>
      <c r="E126" s="4" t="s">
        <v>69</v>
      </c>
      <c r="F126" s="4" t="s">
        <v>28</v>
      </c>
      <c r="G126" s="5" t="s">
        <v>196</v>
      </c>
      <c r="H126" s="7">
        <v>5000000000</v>
      </c>
      <c r="I126" s="7">
        <v>0</v>
      </c>
      <c r="J126" s="7">
        <v>0</v>
      </c>
      <c r="K126" s="7">
        <v>5000000000</v>
      </c>
      <c r="L126" s="7">
        <v>0</v>
      </c>
      <c r="M126" s="7">
        <v>5000000000</v>
      </c>
      <c r="N126" s="7">
        <v>0</v>
      </c>
      <c r="O126" s="7">
        <v>2967436436</v>
      </c>
      <c r="P126" s="7">
        <v>861710513.02999997</v>
      </c>
      <c r="Q126" s="7">
        <v>861710513.02999997</v>
      </c>
      <c r="R126" s="7">
        <f t="shared" si="13"/>
        <v>2105725922.97</v>
      </c>
      <c r="S126" s="7">
        <f t="shared" si="14"/>
        <v>0</v>
      </c>
    </row>
    <row r="127" spans="1:19" ht="56.25">
      <c r="A127" s="4" t="s">
        <v>23</v>
      </c>
      <c r="B127" s="5" t="s">
        <v>24</v>
      </c>
      <c r="C127" s="6" t="s">
        <v>197</v>
      </c>
      <c r="D127" s="4" t="s">
        <v>38</v>
      </c>
      <c r="E127" s="4" t="s">
        <v>39</v>
      </c>
      <c r="F127" s="4" t="s">
        <v>28</v>
      </c>
      <c r="G127" s="5" t="s">
        <v>198</v>
      </c>
      <c r="H127" s="7">
        <v>500000000</v>
      </c>
      <c r="I127" s="7">
        <v>0</v>
      </c>
      <c r="J127" s="7">
        <v>0</v>
      </c>
      <c r="K127" s="7">
        <v>500000000</v>
      </c>
      <c r="L127" s="7">
        <v>0</v>
      </c>
      <c r="M127" s="7">
        <v>486302425</v>
      </c>
      <c r="N127" s="7">
        <v>13697575</v>
      </c>
      <c r="O127" s="7">
        <v>486302425</v>
      </c>
      <c r="P127" s="7">
        <v>0</v>
      </c>
      <c r="Q127" s="7">
        <v>0</v>
      </c>
      <c r="R127" s="7">
        <f t="shared" si="13"/>
        <v>486302425</v>
      </c>
      <c r="S127" s="7">
        <f t="shared" si="14"/>
        <v>0</v>
      </c>
    </row>
    <row r="128" spans="1:19" ht="67.5">
      <c r="A128" s="4" t="s">
        <v>23</v>
      </c>
      <c r="B128" s="5" t="s">
        <v>24</v>
      </c>
      <c r="C128" s="6" t="s">
        <v>199</v>
      </c>
      <c r="D128" s="4" t="s">
        <v>38</v>
      </c>
      <c r="E128" s="4" t="s">
        <v>39</v>
      </c>
      <c r="F128" s="4" t="s">
        <v>28</v>
      </c>
      <c r="G128" s="5" t="s">
        <v>200</v>
      </c>
      <c r="H128" s="7">
        <v>1000000000</v>
      </c>
      <c r="I128" s="7">
        <v>0</v>
      </c>
      <c r="J128" s="7">
        <v>0</v>
      </c>
      <c r="K128" s="7">
        <v>1000000000</v>
      </c>
      <c r="L128" s="7">
        <v>0</v>
      </c>
      <c r="M128" s="7">
        <v>1000000000</v>
      </c>
      <c r="N128" s="7">
        <v>0</v>
      </c>
      <c r="O128" s="7">
        <v>0</v>
      </c>
      <c r="P128" s="7">
        <v>0</v>
      </c>
      <c r="Q128" s="7">
        <v>0</v>
      </c>
      <c r="R128" s="7">
        <f t="shared" si="13"/>
        <v>0</v>
      </c>
      <c r="S128" s="7">
        <f t="shared" si="14"/>
        <v>0</v>
      </c>
    </row>
    <row r="129" spans="1:19" ht="67.5">
      <c r="A129" s="4" t="s">
        <v>23</v>
      </c>
      <c r="B129" s="5" t="s">
        <v>24</v>
      </c>
      <c r="C129" s="6" t="s">
        <v>201</v>
      </c>
      <c r="D129" s="4" t="s">
        <v>38</v>
      </c>
      <c r="E129" s="4" t="s">
        <v>39</v>
      </c>
      <c r="F129" s="4" t="s">
        <v>28</v>
      </c>
      <c r="G129" s="5" t="s">
        <v>202</v>
      </c>
      <c r="H129" s="7">
        <v>60799000000</v>
      </c>
      <c r="I129" s="7">
        <v>0</v>
      </c>
      <c r="J129" s="7">
        <v>0</v>
      </c>
      <c r="K129" s="7">
        <v>60799000000</v>
      </c>
      <c r="L129" s="7">
        <v>0</v>
      </c>
      <c r="M129" s="7">
        <v>60234844733</v>
      </c>
      <c r="N129" s="7">
        <v>564155267</v>
      </c>
      <c r="O129" s="7">
        <v>22123992273.799999</v>
      </c>
      <c r="P129" s="7">
        <v>4732952901.8699999</v>
      </c>
      <c r="Q129" s="7">
        <v>4732952901.8699999</v>
      </c>
      <c r="R129" s="7">
        <f t="shared" si="13"/>
        <v>17391039371.93</v>
      </c>
      <c r="S129" s="7">
        <f t="shared" si="14"/>
        <v>0</v>
      </c>
    </row>
    <row r="130" spans="1:19" ht="45">
      <c r="A130" s="4" t="s">
        <v>23</v>
      </c>
      <c r="B130" s="5" t="s">
        <v>24</v>
      </c>
      <c r="C130" s="6" t="s">
        <v>203</v>
      </c>
      <c r="D130" s="4" t="s">
        <v>26</v>
      </c>
      <c r="E130" s="4" t="s">
        <v>41</v>
      </c>
      <c r="F130" s="4" t="s">
        <v>28</v>
      </c>
      <c r="G130" s="5" t="s">
        <v>204</v>
      </c>
      <c r="H130" s="7">
        <v>500000000</v>
      </c>
      <c r="I130" s="7">
        <v>0</v>
      </c>
      <c r="J130" s="7">
        <v>0</v>
      </c>
      <c r="K130" s="7">
        <v>500000000</v>
      </c>
      <c r="L130" s="7">
        <v>0</v>
      </c>
      <c r="M130" s="7">
        <v>285870646</v>
      </c>
      <c r="N130" s="7">
        <v>214129354</v>
      </c>
      <c r="O130" s="7">
        <v>285870455</v>
      </c>
      <c r="P130" s="7">
        <v>182740190</v>
      </c>
      <c r="Q130" s="7">
        <v>155858550</v>
      </c>
      <c r="R130" s="7">
        <f t="shared" si="13"/>
        <v>103130265</v>
      </c>
      <c r="S130" s="7">
        <f t="shared" si="14"/>
        <v>26881640</v>
      </c>
    </row>
    <row r="131" spans="1:19" ht="56.25">
      <c r="A131" s="4" t="s">
        <v>23</v>
      </c>
      <c r="B131" s="5" t="s">
        <v>24</v>
      </c>
      <c r="C131" s="6" t="s">
        <v>205</v>
      </c>
      <c r="D131" s="4" t="s">
        <v>38</v>
      </c>
      <c r="E131" s="4" t="s">
        <v>39</v>
      </c>
      <c r="F131" s="4" t="s">
        <v>28</v>
      </c>
      <c r="G131" s="5" t="s">
        <v>206</v>
      </c>
      <c r="H131" s="7">
        <v>15000000000</v>
      </c>
      <c r="I131" s="7">
        <v>7000000000</v>
      </c>
      <c r="J131" s="7">
        <v>0</v>
      </c>
      <c r="K131" s="7">
        <v>22000000000</v>
      </c>
      <c r="L131" s="7">
        <v>0</v>
      </c>
      <c r="M131" s="7">
        <v>21022393399</v>
      </c>
      <c r="N131" s="7">
        <v>977606601</v>
      </c>
      <c r="O131" s="7">
        <v>8978320843</v>
      </c>
      <c r="P131" s="7">
        <v>3355289621</v>
      </c>
      <c r="Q131" s="7">
        <v>3355289621</v>
      </c>
      <c r="R131" s="7">
        <f t="shared" si="13"/>
        <v>5623031222</v>
      </c>
      <c r="S131" s="7">
        <f t="shared" si="14"/>
        <v>0</v>
      </c>
    </row>
    <row r="132" spans="1:19" ht="56.25">
      <c r="A132" s="4" t="s">
        <v>23</v>
      </c>
      <c r="B132" s="5" t="s">
        <v>24</v>
      </c>
      <c r="C132" s="6" t="s">
        <v>207</v>
      </c>
      <c r="D132" s="4" t="s">
        <v>26</v>
      </c>
      <c r="E132" s="4" t="s">
        <v>41</v>
      </c>
      <c r="F132" s="4" t="s">
        <v>28</v>
      </c>
      <c r="G132" s="5" t="s">
        <v>208</v>
      </c>
      <c r="H132" s="7">
        <v>500000000</v>
      </c>
      <c r="I132" s="7">
        <v>0</v>
      </c>
      <c r="J132" s="7">
        <v>0</v>
      </c>
      <c r="K132" s="7">
        <v>500000000</v>
      </c>
      <c r="L132" s="7">
        <v>0</v>
      </c>
      <c r="M132" s="7">
        <v>342641710.5</v>
      </c>
      <c r="N132" s="7">
        <v>157358289.5</v>
      </c>
      <c r="O132" s="7">
        <v>0</v>
      </c>
      <c r="P132" s="7">
        <v>0</v>
      </c>
      <c r="Q132" s="7">
        <v>0</v>
      </c>
      <c r="R132" s="7">
        <f t="shared" si="13"/>
        <v>0</v>
      </c>
      <c r="S132" s="7">
        <f t="shared" si="14"/>
        <v>0</v>
      </c>
    </row>
    <row r="133" spans="1:19" ht="56.25">
      <c r="A133" s="4" t="s">
        <v>23</v>
      </c>
      <c r="B133" s="5" t="s">
        <v>24</v>
      </c>
      <c r="C133" s="6" t="s">
        <v>207</v>
      </c>
      <c r="D133" s="4" t="s">
        <v>26</v>
      </c>
      <c r="E133" s="4" t="s">
        <v>69</v>
      </c>
      <c r="F133" s="4" t="s">
        <v>28</v>
      </c>
      <c r="G133" s="5" t="s">
        <v>208</v>
      </c>
      <c r="H133" s="7">
        <v>49500000000</v>
      </c>
      <c r="I133" s="7">
        <v>0</v>
      </c>
      <c r="J133" s="7">
        <v>0</v>
      </c>
      <c r="K133" s="7">
        <v>49500000000</v>
      </c>
      <c r="L133" s="7">
        <v>0</v>
      </c>
      <c r="M133" s="7">
        <v>21251734381.57</v>
      </c>
      <c r="N133" s="7">
        <v>28248265618.43</v>
      </c>
      <c r="O133" s="7">
        <v>16554839260.610001</v>
      </c>
      <c r="P133" s="7">
        <v>6404963260.3100004</v>
      </c>
      <c r="Q133" s="7">
        <v>5696474544.71</v>
      </c>
      <c r="R133" s="7">
        <f t="shared" si="13"/>
        <v>10149876000.299999</v>
      </c>
      <c r="S133" s="7">
        <f t="shared" si="14"/>
        <v>708488715.60000038</v>
      </c>
    </row>
    <row r="134" spans="1:19" ht="78.75">
      <c r="A134" s="4" t="s">
        <v>23</v>
      </c>
      <c r="B134" s="5" t="s">
        <v>24</v>
      </c>
      <c r="C134" s="6" t="s">
        <v>209</v>
      </c>
      <c r="D134" s="4" t="s">
        <v>26</v>
      </c>
      <c r="E134" s="4" t="s">
        <v>41</v>
      </c>
      <c r="F134" s="4" t="s">
        <v>28</v>
      </c>
      <c r="G134" s="5" t="s">
        <v>210</v>
      </c>
      <c r="H134" s="7">
        <v>50500000000</v>
      </c>
      <c r="I134" s="7">
        <v>250000000000</v>
      </c>
      <c r="J134" s="7">
        <v>0</v>
      </c>
      <c r="K134" s="7">
        <v>300500000000</v>
      </c>
      <c r="L134" s="7">
        <v>0</v>
      </c>
      <c r="M134" s="7">
        <v>50243017456.480003</v>
      </c>
      <c r="N134" s="7">
        <v>250256982543.51999</v>
      </c>
      <c r="O134" s="7">
        <v>33477669309.400002</v>
      </c>
      <c r="P134" s="7">
        <v>10876984659.34</v>
      </c>
      <c r="Q134" s="7">
        <v>10493320959.34</v>
      </c>
      <c r="R134" s="7">
        <f t="shared" si="13"/>
        <v>22600684650.060001</v>
      </c>
      <c r="S134" s="7">
        <f t="shared" si="14"/>
        <v>383663700</v>
      </c>
    </row>
    <row r="135" spans="1:19" ht="78.75">
      <c r="A135" s="4" t="s">
        <v>23</v>
      </c>
      <c r="B135" s="5" t="s">
        <v>24</v>
      </c>
      <c r="C135" s="6" t="s">
        <v>209</v>
      </c>
      <c r="D135" s="4" t="s">
        <v>26</v>
      </c>
      <c r="E135" s="4" t="s">
        <v>69</v>
      </c>
      <c r="F135" s="4" t="s">
        <v>28</v>
      </c>
      <c r="G135" s="5" t="s">
        <v>210</v>
      </c>
      <c r="H135" s="7">
        <v>549500000000</v>
      </c>
      <c r="I135" s="7">
        <v>100000000000</v>
      </c>
      <c r="J135" s="7">
        <v>0</v>
      </c>
      <c r="K135" s="7">
        <v>649500000000</v>
      </c>
      <c r="L135" s="7">
        <v>0</v>
      </c>
      <c r="M135" s="7">
        <v>548009418783.85999</v>
      </c>
      <c r="N135" s="7">
        <v>101490581216.14</v>
      </c>
      <c r="O135" s="7">
        <v>513649579306.08002</v>
      </c>
      <c r="P135" s="7">
        <v>495632106389.52002</v>
      </c>
      <c r="Q135" s="7">
        <v>495632106389.52002</v>
      </c>
      <c r="R135" s="7">
        <f t="shared" si="13"/>
        <v>18017472916.559998</v>
      </c>
      <c r="S135" s="7">
        <f t="shared" si="14"/>
        <v>0</v>
      </c>
    </row>
    <row r="136" spans="1:19" ht="78.75">
      <c r="A136" s="4" t="s">
        <v>23</v>
      </c>
      <c r="B136" s="5" t="s">
        <v>24</v>
      </c>
      <c r="C136" s="6" t="s">
        <v>211</v>
      </c>
      <c r="D136" s="4" t="s">
        <v>26</v>
      </c>
      <c r="E136" s="4" t="s">
        <v>41</v>
      </c>
      <c r="F136" s="4" t="s">
        <v>28</v>
      </c>
      <c r="G136" s="5" t="s">
        <v>212</v>
      </c>
      <c r="H136" s="7">
        <v>329538497458</v>
      </c>
      <c r="I136" s="7">
        <v>0</v>
      </c>
      <c r="J136" s="7">
        <v>0</v>
      </c>
      <c r="K136" s="7">
        <v>329538497458</v>
      </c>
      <c r="L136" s="7">
        <v>0</v>
      </c>
      <c r="M136" s="7">
        <v>307039519977</v>
      </c>
      <c r="N136" s="7">
        <v>22498977481</v>
      </c>
      <c r="O136" s="7">
        <v>271222699166.67001</v>
      </c>
      <c r="P136" s="7">
        <v>221403667111.95999</v>
      </c>
      <c r="Q136" s="7">
        <v>221158741833.26001</v>
      </c>
      <c r="R136" s="7">
        <f t="shared" si="13"/>
        <v>49819032054.710022</v>
      </c>
      <c r="S136" s="7">
        <f t="shared" si="14"/>
        <v>244925278.69998169</v>
      </c>
    </row>
    <row r="137" spans="1:19" ht="78.75">
      <c r="A137" s="4" t="s">
        <v>23</v>
      </c>
      <c r="B137" s="5" t="s">
        <v>24</v>
      </c>
      <c r="C137" s="6" t="s">
        <v>211</v>
      </c>
      <c r="D137" s="4" t="s">
        <v>26</v>
      </c>
      <c r="E137" s="4" t="s">
        <v>69</v>
      </c>
      <c r="F137" s="4" t="s">
        <v>28</v>
      </c>
      <c r="G137" s="5" t="s">
        <v>212</v>
      </c>
      <c r="H137" s="7">
        <v>364000000000</v>
      </c>
      <c r="I137" s="7">
        <v>0</v>
      </c>
      <c r="J137" s="7">
        <v>100000000000</v>
      </c>
      <c r="K137" s="7">
        <v>264000000000</v>
      </c>
      <c r="L137" s="7">
        <v>0</v>
      </c>
      <c r="M137" s="7">
        <v>244725406462</v>
      </c>
      <c r="N137" s="7">
        <v>19274593538</v>
      </c>
      <c r="O137" s="7">
        <v>196383662314</v>
      </c>
      <c r="P137" s="7">
        <v>157371521721.14001</v>
      </c>
      <c r="Q137" s="7">
        <v>148949901394.09</v>
      </c>
      <c r="R137" s="7">
        <f t="shared" si="13"/>
        <v>39012140592.859985</v>
      </c>
      <c r="S137" s="7">
        <f t="shared" si="14"/>
        <v>8421620327.0500183</v>
      </c>
    </row>
    <row r="138" spans="1:19" ht="78.75">
      <c r="A138" s="4" t="s">
        <v>23</v>
      </c>
      <c r="B138" s="5" t="s">
        <v>24</v>
      </c>
      <c r="C138" s="6" t="s">
        <v>211</v>
      </c>
      <c r="D138" s="4" t="s">
        <v>38</v>
      </c>
      <c r="E138" s="4" t="s">
        <v>39</v>
      </c>
      <c r="F138" s="4" t="s">
        <v>28</v>
      </c>
      <c r="G138" s="5" t="s">
        <v>212</v>
      </c>
      <c r="H138" s="7">
        <v>15000000000</v>
      </c>
      <c r="I138" s="7">
        <v>0</v>
      </c>
      <c r="J138" s="7">
        <v>0</v>
      </c>
      <c r="K138" s="7">
        <v>15000000000</v>
      </c>
      <c r="L138" s="7">
        <v>0</v>
      </c>
      <c r="M138" s="7">
        <v>14973625617</v>
      </c>
      <c r="N138" s="7">
        <v>26374383</v>
      </c>
      <c r="O138" s="7">
        <v>0</v>
      </c>
      <c r="P138" s="7">
        <v>0</v>
      </c>
      <c r="Q138" s="7">
        <v>0</v>
      </c>
      <c r="R138" s="7">
        <f t="shared" si="13"/>
        <v>0</v>
      </c>
      <c r="S138" s="7">
        <f t="shared" si="14"/>
        <v>0</v>
      </c>
    </row>
    <row r="139" spans="1:19" ht="78.75">
      <c r="A139" s="4" t="s">
        <v>23</v>
      </c>
      <c r="B139" s="5" t="s">
        <v>24</v>
      </c>
      <c r="C139" s="6" t="s">
        <v>211</v>
      </c>
      <c r="D139" s="4" t="s">
        <v>38</v>
      </c>
      <c r="E139" s="4" t="s">
        <v>213</v>
      </c>
      <c r="F139" s="4" t="s">
        <v>28</v>
      </c>
      <c r="G139" s="5" t="s">
        <v>212</v>
      </c>
      <c r="H139" s="7">
        <v>24600000000</v>
      </c>
      <c r="I139" s="7">
        <v>0</v>
      </c>
      <c r="J139" s="7">
        <v>0</v>
      </c>
      <c r="K139" s="7">
        <v>24600000000</v>
      </c>
      <c r="L139" s="7">
        <v>0</v>
      </c>
      <c r="M139" s="7">
        <v>15000000000</v>
      </c>
      <c r="N139" s="7">
        <v>9600000000</v>
      </c>
      <c r="O139" s="7">
        <v>0</v>
      </c>
      <c r="P139" s="7">
        <v>0</v>
      </c>
      <c r="Q139" s="7">
        <v>0</v>
      </c>
      <c r="R139" s="7">
        <f t="shared" si="13"/>
        <v>0</v>
      </c>
      <c r="S139" s="7">
        <f t="shared" si="14"/>
        <v>0</v>
      </c>
    </row>
    <row r="140" spans="1:19" ht="67.5">
      <c r="A140" s="4" t="s">
        <v>23</v>
      </c>
      <c r="B140" s="5" t="s">
        <v>24</v>
      </c>
      <c r="C140" s="6" t="s">
        <v>214</v>
      </c>
      <c r="D140" s="4" t="s">
        <v>26</v>
      </c>
      <c r="E140" s="4" t="s">
        <v>41</v>
      </c>
      <c r="F140" s="4" t="s">
        <v>28</v>
      </c>
      <c r="G140" s="5" t="s">
        <v>215</v>
      </c>
      <c r="H140" s="7">
        <v>3000000000</v>
      </c>
      <c r="I140" s="7">
        <v>0</v>
      </c>
      <c r="J140" s="7">
        <v>0</v>
      </c>
      <c r="K140" s="7">
        <v>3000000000</v>
      </c>
      <c r="L140" s="7">
        <v>0</v>
      </c>
      <c r="M140" s="7">
        <v>2421523368</v>
      </c>
      <c r="N140" s="7">
        <v>578476632</v>
      </c>
      <c r="O140" s="7">
        <v>2401466646</v>
      </c>
      <c r="P140" s="7">
        <v>892269233.71000004</v>
      </c>
      <c r="Q140" s="7">
        <v>892269233.71000004</v>
      </c>
      <c r="R140" s="7">
        <f t="shared" si="13"/>
        <v>1509197412.29</v>
      </c>
      <c r="S140" s="7">
        <f t="shared" si="14"/>
        <v>0</v>
      </c>
    </row>
    <row r="141" spans="1:19" ht="67.5">
      <c r="A141" s="4" t="s">
        <v>23</v>
      </c>
      <c r="B141" s="5" t="s">
        <v>24</v>
      </c>
      <c r="C141" s="6" t="s">
        <v>214</v>
      </c>
      <c r="D141" s="4" t="s">
        <v>26</v>
      </c>
      <c r="E141" s="4" t="s">
        <v>69</v>
      </c>
      <c r="F141" s="4" t="s">
        <v>28</v>
      </c>
      <c r="G141" s="5" t="s">
        <v>215</v>
      </c>
      <c r="H141" s="7">
        <v>30000000000</v>
      </c>
      <c r="I141" s="7">
        <v>0</v>
      </c>
      <c r="J141" s="7">
        <v>0</v>
      </c>
      <c r="K141" s="7">
        <v>30000000000</v>
      </c>
      <c r="L141" s="7">
        <v>0</v>
      </c>
      <c r="M141" s="7">
        <v>29368781696</v>
      </c>
      <c r="N141" s="7">
        <v>631218304</v>
      </c>
      <c r="O141" s="7">
        <v>24667062276</v>
      </c>
      <c r="P141" s="7">
        <v>12332341155</v>
      </c>
      <c r="Q141" s="7">
        <v>12332341155</v>
      </c>
      <c r="R141" s="7">
        <f t="shared" si="13"/>
        <v>12334721121</v>
      </c>
      <c r="S141" s="7">
        <f t="shared" si="14"/>
        <v>0</v>
      </c>
    </row>
    <row r="142" spans="1:19" ht="56.25">
      <c r="A142" s="4" t="s">
        <v>23</v>
      </c>
      <c r="B142" s="5" t="s">
        <v>24</v>
      </c>
      <c r="C142" s="6" t="s">
        <v>216</v>
      </c>
      <c r="D142" s="4" t="s">
        <v>38</v>
      </c>
      <c r="E142" s="4" t="s">
        <v>39</v>
      </c>
      <c r="F142" s="4" t="s">
        <v>28</v>
      </c>
      <c r="G142" s="5" t="s">
        <v>217</v>
      </c>
      <c r="H142" s="7">
        <v>51761420607</v>
      </c>
      <c r="I142" s="7">
        <v>0</v>
      </c>
      <c r="J142" s="7">
        <v>0</v>
      </c>
      <c r="K142" s="7">
        <v>51761420607</v>
      </c>
      <c r="L142" s="7">
        <v>0</v>
      </c>
      <c r="M142" s="7">
        <v>35458012531</v>
      </c>
      <c r="N142" s="7">
        <v>16303408076</v>
      </c>
      <c r="O142" s="7">
        <v>25011289993.919998</v>
      </c>
      <c r="P142" s="7">
        <v>5602666646.8199997</v>
      </c>
      <c r="Q142" s="7">
        <v>5429830593.6199999</v>
      </c>
      <c r="R142" s="7">
        <f t="shared" si="13"/>
        <v>19408623347.099998</v>
      </c>
      <c r="S142" s="7">
        <f t="shared" si="14"/>
        <v>172836053.19999981</v>
      </c>
    </row>
    <row r="143" spans="1:19" ht="67.5">
      <c r="A143" s="4" t="s">
        <v>23</v>
      </c>
      <c r="B143" s="5" t="s">
        <v>24</v>
      </c>
      <c r="C143" s="6" t="s">
        <v>218</v>
      </c>
      <c r="D143" s="4" t="s">
        <v>38</v>
      </c>
      <c r="E143" s="4" t="s">
        <v>39</v>
      </c>
      <c r="F143" s="4" t="s">
        <v>28</v>
      </c>
      <c r="G143" s="5" t="s">
        <v>219</v>
      </c>
      <c r="H143" s="7">
        <v>2500000000</v>
      </c>
      <c r="I143" s="7">
        <v>0</v>
      </c>
      <c r="J143" s="7">
        <v>0</v>
      </c>
      <c r="K143" s="7">
        <v>2500000000</v>
      </c>
      <c r="L143" s="7">
        <v>0</v>
      </c>
      <c r="M143" s="7">
        <v>2500000000</v>
      </c>
      <c r="N143" s="7">
        <v>0</v>
      </c>
      <c r="O143" s="7">
        <v>2500000000</v>
      </c>
      <c r="P143" s="7">
        <v>2500000000</v>
      </c>
      <c r="Q143" s="7">
        <v>2500000000</v>
      </c>
      <c r="R143" s="7">
        <f t="shared" si="13"/>
        <v>0</v>
      </c>
      <c r="S143" s="7">
        <f t="shared" si="14"/>
        <v>0</v>
      </c>
    </row>
    <row r="144" spans="1:19" ht="33.75">
      <c r="A144" s="4" t="s">
        <v>23</v>
      </c>
      <c r="B144" s="5" t="s">
        <v>24</v>
      </c>
      <c r="C144" s="6" t="s">
        <v>220</v>
      </c>
      <c r="D144" s="4" t="s">
        <v>26</v>
      </c>
      <c r="E144" s="4" t="s">
        <v>41</v>
      </c>
      <c r="F144" s="4" t="s">
        <v>28</v>
      </c>
      <c r="G144" s="5" t="s">
        <v>221</v>
      </c>
      <c r="H144" s="7">
        <v>10000000000</v>
      </c>
      <c r="I144" s="7">
        <v>0</v>
      </c>
      <c r="J144" s="7">
        <v>0</v>
      </c>
      <c r="K144" s="7">
        <v>10000000000</v>
      </c>
      <c r="L144" s="7">
        <v>0</v>
      </c>
      <c r="M144" s="7">
        <v>10000000000</v>
      </c>
      <c r="N144" s="7">
        <v>0</v>
      </c>
      <c r="O144" s="7">
        <v>4840469131</v>
      </c>
      <c r="P144" s="7">
        <v>1985158902.3299999</v>
      </c>
      <c r="Q144" s="7">
        <v>1985158902.3299999</v>
      </c>
      <c r="R144" s="7">
        <f t="shared" si="13"/>
        <v>2855310228.6700001</v>
      </c>
      <c r="S144" s="7">
        <f t="shared" si="14"/>
        <v>0</v>
      </c>
    </row>
    <row r="145" spans="1:19" ht="33.75">
      <c r="A145" s="4" t="s">
        <v>23</v>
      </c>
      <c r="B145" s="5" t="s">
        <v>24</v>
      </c>
      <c r="C145" s="6" t="s">
        <v>220</v>
      </c>
      <c r="D145" s="4" t="s">
        <v>38</v>
      </c>
      <c r="E145" s="4" t="s">
        <v>213</v>
      </c>
      <c r="F145" s="4" t="s">
        <v>28</v>
      </c>
      <c r="G145" s="5" t="s">
        <v>221</v>
      </c>
      <c r="H145" s="7">
        <v>5000000000</v>
      </c>
      <c r="I145" s="7">
        <v>0</v>
      </c>
      <c r="J145" s="7">
        <v>0</v>
      </c>
      <c r="K145" s="7">
        <v>5000000000</v>
      </c>
      <c r="L145" s="7">
        <v>0</v>
      </c>
      <c r="M145" s="7">
        <v>487582877</v>
      </c>
      <c r="N145" s="7">
        <v>4512417123</v>
      </c>
      <c r="O145" s="7">
        <v>487582877</v>
      </c>
      <c r="P145" s="7">
        <v>0</v>
      </c>
      <c r="Q145" s="7">
        <v>0</v>
      </c>
      <c r="R145" s="7">
        <f t="shared" si="13"/>
        <v>487582877</v>
      </c>
      <c r="S145" s="7">
        <f t="shared" si="14"/>
        <v>0</v>
      </c>
    </row>
    <row r="146" spans="1:19" ht="56.25">
      <c r="A146" s="4" t="s">
        <v>23</v>
      </c>
      <c r="B146" s="5" t="s">
        <v>24</v>
      </c>
      <c r="C146" s="6" t="s">
        <v>222</v>
      </c>
      <c r="D146" s="4" t="s">
        <v>26</v>
      </c>
      <c r="E146" s="4" t="s">
        <v>41</v>
      </c>
      <c r="F146" s="4" t="s">
        <v>28</v>
      </c>
      <c r="G146" s="5" t="s">
        <v>223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20000000000</v>
      </c>
      <c r="N146" s="7">
        <v>0</v>
      </c>
      <c r="O146" s="7">
        <v>16299592176</v>
      </c>
      <c r="P146" s="7">
        <v>1986712881.5</v>
      </c>
      <c r="Q146" s="7">
        <v>1986712881.5</v>
      </c>
      <c r="R146" s="7">
        <f t="shared" si="13"/>
        <v>14312879294.5</v>
      </c>
      <c r="S146" s="7">
        <f t="shared" si="14"/>
        <v>0</v>
      </c>
    </row>
    <row r="147" spans="1:19" ht="56.25">
      <c r="A147" s="4" t="s">
        <v>23</v>
      </c>
      <c r="B147" s="5" t="s">
        <v>24</v>
      </c>
      <c r="C147" s="6" t="s">
        <v>222</v>
      </c>
      <c r="D147" s="4" t="s">
        <v>38</v>
      </c>
      <c r="E147" s="4" t="s">
        <v>213</v>
      </c>
      <c r="F147" s="4" t="s">
        <v>28</v>
      </c>
      <c r="G147" s="5" t="s">
        <v>223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19988436800</v>
      </c>
      <c r="N147" s="7">
        <v>11563200</v>
      </c>
      <c r="O147" s="7">
        <v>15473614766.17</v>
      </c>
      <c r="P147" s="7">
        <v>3651271394.5999999</v>
      </c>
      <c r="Q147" s="7">
        <v>2945971967.5999999</v>
      </c>
      <c r="R147" s="7">
        <f t="shared" ref="R147:R170" si="15">O147-P147</f>
        <v>11822343371.57</v>
      </c>
      <c r="S147" s="7">
        <f t="shared" ref="S147:S170" si="16">P147-Q147</f>
        <v>705299427</v>
      </c>
    </row>
    <row r="148" spans="1:19" ht="33.75">
      <c r="A148" s="4" t="s">
        <v>23</v>
      </c>
      <c r="B148" s="5" t="s">
        <v>24</v>
      </c>
      <c r="C148" s="6" t="s">
        <v>224</v>
      </c>
      <c r="D148" s="4" t="s">
        <v>26</v>
      </c>
      <c r="E148" s="4" t="s">
        <v>41</v>
      </c>
      <c r="F148" s="4" t="s">
        <v>28</v>
      </c>
      <c r="G148" s="5" t="s">
        <v>225</v>
      </c>
      <c r="H148" s="7">
        <v>500000000</v>
      </c>
      <c r="I148" s="7">
        <v>0</v>
      </c>
      <c r="J148" s="7">
        <v>0</v>
      </c>
      <c r="K148" s="7">
        <v>500000000</v>
      </c>
      <c r="L148" s="7">
        <v>0</v>
      </c>
      <c r="M148" s="7">
        <v>476005473</v>
      </c>
      <c r="N148" s="7">
        <v>23994527</v>
      </c>
      <c r="O148" s="7">
        <v>456132473</v>
      </c>
      <c r="P148" s="7">
        <v>144700000</v>
      </c>
      <c r="Q148" s="7">
        <v>144700000</v>
      </c>
      <c r="R148" s="7">
        <f t="shared" si="15"/>
        <v>311432473</v>
      </c>
      <c r="S148" s="7">
        <f t="shared" si="16"/>
        <v>0</v>
      </c>
    </row>
    <row r="149" spans="1:19" ht="33.75">
      <c r="A149" s="4" t="s">
        <v>23</v>
      </c>
      <c r="B149" s="5" t="s">
        <v>24</v>
      </c>
      <c r="C149" s="6" t="s">
        <v>226</v>
      </c>
      <c r="D149" s="4" t="s">
        <v>38</v>
      </c>
      <c r="E149" s="4" t="s">
        <v>39</v>
      </c>
      <c r="F149" s="4" t="s">
        <v>28</v>
      </c>
      <c r="G149" s="5" t="s">
        <v>227</v>
      </c>
      <c r="H149" s="7">
        <v>52000000000</v>
      </c>
      <c r="I149" s="7">
        <v>0</v>
      </c>
      <c r="J149" s="7">
        <v>0</v>
      </c>
      <c r="K149" s="7">
        <v>52000000000</v>
      </c>
      <c r="L149" s="7">
        <v>0</v>
      </c>
      <c r="M149" s="7">
        <v>42295813631</v>
      </c>
      <c r="N149" s="7">
        <v>9704186369</v>
      </c>
      <c r="O149" s="7">
        <v>39044189396</v>
      </c>
      <c r="P149" s="7">
        <v>9869778936.8700008</v>
      </c>
      <c r="Q149" s="7">
        <v>9869778936.8700008</v>
      </c>
      <c r="R149" s="7">
        <f t="shared" si="15"/>
        <v>29174410459.129997</v>
      </c>
      <c r="S149" s="7">
        <f t="shared" si="16"/>
        <v>0</v>
      </c>
    </row>
    <row r="150" spans="1:19" ht="67.5">
      <c r="A150" s="4" t="s">
        <v>23</v>
      </c>
      <c r="B150" s="5" t="s">
        <v>24</v>
      </c>
      <c r="C150" s="6" t="s">
        <v>228</v>
      </c>
      <c r="D150" s="4" t="s">
        <v>38</v>
      </c>
      <c r="E150" s="4" t="s">
        <v>39</v>
      </c>
      <c r="F150" s="4" t="s">
        <v>28</v>
      </c>
      <c r="G150" s="5" t="s">
        <v>229</v>
      </c>
      <c r="H150" s="7">
        <v>2000000000</v>
      </c>
      <c r="I150" s="7">
        <v>0</v>
      </c>
      <c r="J150" s="7">
        <v>0</v>
      </c>
      <c r="K150" s="7">
        <v>2000000000</v>
      </c>
      <c r="L150" s="7">
        <v>0</v>
      </c>
      <c r="M150" s="7">
        <v>0</v>
      </c>
      <c r="N150" s="7">
        <v>2000000000</v>
      </c>
      <c r="O150" s="7">
        <v>0</v>
      </c>
      <c r="P150" s="7">
        <v>0</v>
      </c>
      <c r="Q150" s="7">
        <v>0</v>
      </c>
      <c r="R150" s="7">
        <f t="shared" si="15"/>
        <v>0</v>
      </c>
      <c r="S150" s="7">
        <f t="shared" si="16"/>
        <v>0</v>
      </c>
    </row>
    <row r="151" spans="1:19" ht="45">
      <c r="A151" s="4" t="s">
        <v>23</v>
      </c>
      <c r="B151" s="5" t="s">
        <v>24</v>
      </c>
      <c r="C151" s="6" t="s">
        <v>230</v>
      </c>
      <c r="D151" s="4" t="s">
        <v>26</v>
      </c>
      <c r="E151" s="4" t="s">
        <v>41</v>
      </c>
      <c r="F151" s="4" t="s">
        <v>28</v>
      </c>
      <c r="G151" s="5" t="s">
        <v>231</v>
      </c>
      <c r="H151" s="7">
        <v>5211000000</v>
      </c>
      <c r="I151" s="7">
        <v>0</v>
      </c>
      <c r="J151" s="7">
        <v>0</v>
      </c>
      <c r="K151" s="7">
        <v>5211000000</v>
      </c>
      <c r="L151" s="7">
        <v>0</v>
      </c>
      <c r="M151" s="7">
        <v>5040475041</v>
      </c>
      <c r="N151" s="7">
        <v>170524959</v>
      </c>
      <c r="O151" s="7">
        <v>1476481447</v>
      </c>
      <c r="P151" s="7">
        <v>132387591.8</v>
      </c>
      <c r="Q151" s="7">
        <v>132387591.8</v>
      </c>
      <c r="R151" s="7">
        <f t="shared" si="15"/>
        <v>1344093855.2</v>
      </c>
      <c r="S151" s="7">
        <f t="shared" si="16"/>
        <v>0</v>
      </c>
    </row>
    <row r="152" spans="1:19" ht="45">
      <c r="A152" s="4" t="s">
        <v>23</v>
      </c>
      <c r="B152" s="5" t="s">
        <v>24</v>
      </c>
      <c r="C152" s="6" t="s">
        <v>230</v>
      </c>
      <c r="D152" s="4" t="s">
        <v>38</v>
      </c>
      <c r="E152" s="4" t="s">
        <v>39</v>
      </c>
      <c r="F152" s="4" t="s">
        <v>28</v>
      </c>
      <c r="G152" s="5" t="s">
        <v>231</v>
      </c>
      <c r="H152" s="7">
        <v>10000000000</v>
      </c>
      <c r="I152" s="7">
        <v>5396885000</v>
      </c>
      <c r="J152" s="7">
        <v>0</v>
      </c>
      <c r="K152" s="7">
        <v>15396885000</v>
      </c>
      <c r="L152" s="7">
        <v>0</v>
      </c>
      <c r="M152" s="7">
        <v>8211044328</v>
      </c>
      <c r="N152" s="7">
        <v>7185840672</v>
      </c>
      <c r="O152" s="7">
        <v>8037377975.9899998</v>
      </c>
      <c r="P152" s="7">
        <v>5170048862.04</v>
      </c>
      <c r="Q152" s="7">
        <v>4905292674.5699997</v>
      </c>
      <c r="R152" s="7">
        <f t="shared" si="15"/>
        <v>2867329113.9499998</v>
      </c>
      <c r="S152" s="7">
        <f t="shared" si="16"/>
        <v>264756187.47000027</v>
      </c>
    </row>
    <row r="153" spans="1:19" ht="45">
      <c r="A153" s="4" t="s">
        <v>23</v>
      </c>
      <c r="B153" s="5" t="s">
        <v>24</v>
      </c>
      <c r="C153" s="6" t="s">
        <v>232</v>
      </c>
      <c r="D153" s="4" t="s">
        <v>38</v>
      </c>
      <c r="E153" s="4" t="s">
        <v>39</v>
      </c>
      <c r="F153" s="4" t="s">
        <v>28</v>
      </c>
      <c r="G153" s="5" t="s">
        <v>233</v>
      </c>
      <c r="H153" s="7">
        <v>1225000000</v>
      </c>
      <c r="I153" s="7">
        <v>0</v>
      </c>
      <c r="J153" s="7">
        <v>0</v>
      </c>
      <c r="K153" s="7">
        <v>1225000000</v>
      </c>
      <c r="L153" s="7">
        <v>0</v>
      </c>
      <c r="M153" s="7">
        <v>0</v>
      </c>
      <c r="N153" s="7">
        <v>1225000000</v>
      </c>
      <c r="O153" s="7">
        <v>0</v>
      </c>
      <c r="P153" s="7">
        <v>0</v>
      </c>
      <c r="Q153" s="7">
        <v>0</v>
      </c>
      <c r="R153" s="7">
        <f t="shared" si="15"/>
        <v>0</v>
      </c>
      <c r="S153" s="7">
        <f t="shared" si="16"/>
        <v>0</v>
      </c>
    </row>
    <row r="154" spans="1:19" ht="56.25">
      <c r="A154" s="4" t="s">
        <v>23</v>
      </c>
      <c r="B154" s="5" t="s">
        <v>24</v>
      </c>
      <c r="C154" s="6" t="s">
        <v>234</v>
      </c>
      <c r="D154" s="4" t="s">
        <v>38</v>
      </c>
      <c r="E154" s="4" t="s">
        <v>39</v>
      </c>
      <c r="F154" s="4" t="s">
        <v>28</v>
      </c>
      <c r="G154" s="5" t="s">
        <v>235</v>
      </c>
      <c r="H154" s="7">
        <v>1000000000</v>
      </c>
      <c r="I154" s="7">
        <v>0</v>
      </c>
      <c r="J154" s="7">
        <v>0</v>
      </c>
      <c r="K154" s="7">
        <v>1000000000</v>
      </c>
      <c r="L154" s="7">
        <v>0</v>
      </c>
      <c r="M154" s="7">
        <v>986515521</v>
      </c>
      <c r="N154" s="7">
        <v>13484479</v>
      </c>
      <c r="O154" s="7">
        <v>905323313.33000004</v>
      </c>
      <c r="P154" s="7">
        <v>421820269.5</v>
      </c>
      <c r="Q154" s="7">
        <v>170820269.5</v>
      </c>
      <c r="R154" s="7">
        <f t="shared" si="15"/>
        <v>483503043.83000004</v>
      </c>
      <c r="S154" s="7">
        <f t="shared" si="16"/>
        <v>251000000</v>
      </c>
    </row>
    <row r="155" spans="1:19" ht="45">
      <c r="A155" s="4" t="s">
        <v>23</v>
      </c>
      <c r="B155" s="5" t="s">
        <v>24</v>
      </c>
      <c r="C155" s="6" t="s">
        <v>236</v>
      </c>
      <c r="D155" s="4" t="s">
        <v>38</v>
      </c>
      <c r="E155" s="4" t="s">
        <v>39</v>
      </c>
      <c r="F155" s="4" t="s">
        <v>28</v>
      </c>
      <c r="G155" s="5" t="s">
        <v>237</v>
      </c>
      <c r="H155" s="7">
        <v>1500000000</v>
      </c>
      <c r="I155" s="7">
        <v>0</v>
      </c>
      <c r="J155" s="7">
        <v>0</v>
      </c>
      <c r="K155" s="7">
        <v>1500000000</v>
      </c>
      <c r="L155" s="7">
        <v>0</v>
      </c>
      <c r="M155" s="7">
        <v>825000000</v>
      </c>
      <c r="N155" s="7">
        <v>675000000</v>
      </c>
      <c r="O155" s="7">
        <v>825000000</v>
      </c>
      <c r="P155" s="7">
        <v>0</v>
      </c>
      <c r="Q155" s="7">
        <v>0</v>
      </c>
      <c r="R155" s="7">
        <f t="shared" si="15"/>
        <v>825000000</v>
      </c>
      <c r="S155" s="7">
        <f t="shared" si="16"/>
        <v>0</v>
      </c>
    </row>
    <row r="156" spans="1:19" ht="67.5">
      <c r="A156" s="4" t="s">
        <v>23</v>
      </c>
      <c r="B156" s="5" t="s">
        <v>24</v>
      </c>
      <c r="C156" s="6" t="s">
        <v>238</v>
      </c>
      <c r="D156" s="4" t="s">
        <v>38</v>
      </c>
      <c r="E156" s="4" t="s">
        <v>39</v>
      </c>
      <c r="F156" s="4" t="s">
        <v>28</v>
      </c>
      <c r="G156" s="5" t="s">
        <v>239</v>
      </c>
      <c r="H156" s="7">
        <v>1000000000</v>
      </c>
      <c r="I156" s="7">
        <v>0</v>
      </c>
      <c r="J156" s="7">
        <v>0</v>
      </c>
      <c r="K156" s="7">
        <v>1000000000</v>
      </c>
      <c r="L156" s="7">
        <v>0</v>
      </c>
      <c r="M156" s="7">
        <v>1000000000</v>
      </c>
      <c r="N156" s="7">
        <v>0</v>
      </c>
      <c r="O156" s="7">
        <v>1000000000</v>
      </c>
      <c r="P156" s="7">
        <v>758750000</v>
      </c>
      <c r="Q156" s="7">
        <v>758750000</v>
      </c>
      <c r="R156" s="7">
        <f t="shared" si="15"/>
        <v>241250000</v>
      </c>
      <c r="S156" s="7">
        <f t="shared" si="16"/>
        <v>0</v>
      </c>
    </row>
    <row r="157" spans="1:19" ht="67.5">
      <c r="A157" s="4" t="s">
        <v>23</v>
      </c>
      <c r="B157" s="5" t="s">
        <v>24</v>
      </c>
      <c r="C157" s="6" t="s">
        <v>240</v>
      </c>
      <c r="D157" s="4" t="s">
        <v>38</v>
      </c>
      <c r="E157" s="4" t="s">
        <v>39</v>
      </c>
      <c r="F157" s="4" t="s">
        <v>28</v>
      </c>
      <c r="G157" s="5" t="s">
        <v>241</v>
      </c>
      <c r="H157" s="7">
        <v>2000000000</v>
      </c>
      <c r="I157" s="7">
        <v>0</v>
      </c>
      <c r="J157" s="7">
        <v>0</v>
      </c>
      <c r="K157" s="7">
        <v>2000000000</v>
      </c>
      <c r="L157" s="7">
        <v>0</v>
      </c>
      <c r="M157" s="7">
        <v>0</v>
      </c>
      <c r="N157" s="7">
        <v>2000000000</v>
      </c>
      <c r="O157" s="7">
        <v>0</v>
      </c>
      <c r="P157" s="7">
        <v>0</v>
      </c>
      <c r="Q157" s="7">
        <v>0</v>
      </c>
      <c r="R157" s="7">
        <f t="shared" si="15"/>
        <v>0</v>
      </c>
      <c r="S157" s="7">
        <f t="shared" si="16"/>
        <v>0</v>
      </c>
    </row>
    <row r="158" spans="1:19" ht="56.25">
      <c r="A158" s="4" t="s">
        <v>23</v>
      </c>
      <c r="B158" s="5" t="s">
        <v>24</v>
      </c>
      <c r="C158" s="6" t="s">
        <v>242</v>
      </c>
      <c r="D158" s="4" t="s">
        <v>38</v>
      </c>
      <c r="E158" s="4" t="s">
        <v>39</v>
      </c>
      <c r="F158" s="4" t="s">
        <v>28</v>
      </c>
      <c r="G158" s="5" t="s">
        <v>243</v>
      </c>
      <c r="H158" s="7">
        <v>500000000</v>
      </c>
      <c r="I158" s="7">
        <v>0</v>
      </c>
      <c r="J158" s="7">
        <v>0</v>
      </c>
      <c r="K158" s="7">
        <v>500000000</v>
      </c>
      <c r="L158" s="7">
        <v>0</v>
      </c>
      <c r="M158" s="7">
        <v>251276790</v>
      </c>
      <c r="N158" s="7">
        <v>248723210</v>
      </c>
      <c r="O158" s="7">
        <v>243392567</v>
      </c>
      <c r="P158" s="7">
        <v>186088883</v>
      </c>
      <c r="Q158" s="7">
        <v>186045983</v>
      </c>
      <c r="R158" s="7">
        <f t="shared" si="15"/>
        <v>57303684</v>
      </c>
      <c r="S158" s="7">
        <f t="shared" si="16"/>
        <v>42900</v>
      </c>
    </row>
    <row r="159" spans="1:19" ht="56.25">
      <c r="A159" s="4" t="s">
        <v>23</v>
      </c>
      <c r="B159" s="5" t="s">
        <v>24</v>
      </c>
      <c r="C159" s="6" t="s">
        <v>242</v>
      </c>
      <c r="D159" s="4" t="s">
        <v>38</v>
      </c>
      <c r="E159" s="4" t="s">
        <v>213</v>
      </c>
      <c r="F159" s="4" t="s">
        <v>28</v>
      </c>
      <c r="G159" s="5" t="s">
        <v>243</v>
      </c>
      <c r="H159" s="7">
        <v>100000000</v>
      </c>
      <c r="I159" s="7">
        <v>0</v>
      </c>
      <c r="J159" s="7">
        <v>0</v>
      </c>
      <c r="K159" s="7">
        <v>100000000</v>
      </c>
      <c r="L159" s="7">
        <v>0</v>
      </c>
      <c r="M159" s="7">
        <v>83022635</v>
      </c>
      <c r="N159" s="7">
        <v>16977365</v>
      </c>
      <c r="O159" s="7">
        <v>83022635</v>
      </c>
      <c r="P159" s="7">
        <v>50648146</v>
      </c>
      <c r="Q159" s="7">
        <v>50648146</v>
      </c>
      <c r="R159" s="7">
        <f t="shared" si="15"/>
        <v>32374489</v>
      </c>
      <c r="S159" s="7">
        <f t="shared" si="16"/>
        <v>0</v>
      </c>
    </row>
    <row r="160" spans="1:19" ht="45">
      <c r="A160" s="4" t="s">
        <v>23</v>
      </c>
      <c r="B160" s="5" t="s">
        <v>24</v>
      </c>
      <c r="C160" s="6" t="s">
        <v>244</v>
      </c>
      <c r="D160" s="4" t="s">
        <v>38</v>
      </c>
      <c r="E160" s="4" t="s">
        <v>39</v>
      </c>
      <c r="F160" s="4" t="s">
        <v>28</v>
      </c>
      <c r="G160" s="5" t="s">
        <v>245</v>
      </c>
      <c r="H160" s="7">
        <v>500000000</v>
      </c>
      <c r="I160" s="7">
        <v>0</v>
      </c>
      <c r="J160" s="7">
        <v>0</v>
      </c>
      <c r="K160" s="7">
        <v>500000000</v>
      </c>
      <c r="L160" s="7">
        <v>0</v>
      </c>
      <c r="M160" s="7">
        <v>383630000</v>
      </c>
      <c r="N160" s="7">
        <v>116370000</v>
      </c>
      <c r="O160" s="7">
        <v>355380000</v>
      </c>
      <c r="P160" s="7">
        <v>59238000</v>
      </c>
      <c r="Q160" s="7">
        <v>59238000</v>
      </c>
      <c r="R160" s="7">
        <f t="shared" si="15"/>
        <v>296142000</v>
      </c>
      <c r="S160" s="7">
        <f t="shared" si="16"/>
        <v>0</v>
      </c>
    </row>
    <row r="161" spans="1:19" ht="45">
      <c r="A161" s="4" t="s">
        <v>23</v>
      </c>
      <c r="B161" s="5" t="s">
        <v>24</v>
      </c>
      <c r="C161" s="6" t="s">
        <v>244</v>
      </c>
      <c r="D161" s="4" t="s">
        <v>38</v>
      </c>
      <c r="E161" s="4" t="s">
        <v>213</v>
      </c>
      <c r="F161" s="4" t="s">
        <v>28</v>
      </c>
      <c r="G161" s="5" t="s">
        <v>245</v>
      </c>
      <c r="H161" s="7">
        <v>100000000</v>
      </c>
      <c r="I161" s="7">
        <v>0</v>
      </c>
      <c r="J161" s="7">
        <v>0</v>
      </c>
      <c r="K161" s="7">
        <v>100000000</v>
      </c>
      <c r="L161" s="7">
        <v>0</v>
      </c>
      <c r="M161" s="7">
        <v>0</v>
      </c>
      <c r="N161" s="7">
        <v>100000000</v>
      </c>
      <c r="O161" s="7">
        <v>0</v>
      </c>
      <c r="P161" s="7">
        <v>0</v>
      </c>
      <c r="Q161" s="7">
        <v>0</v>
      </c>
      <c r="R161" s="7">
        <f t="shared" si="15"/>
        <v>0</v>
      </c>
      <c r="S161" s="7">
        <f t="shared" si="16"/>
        <v>0</v>
      </c>
    </row>
    <row r="162" spans="1:19" ht="45">
      <c r="A162" s="4" t="s">
        <v>23</v>
      </c>
      <c r="B162" s="5" t="s">
        <v>24</v>
      </c>
      <c r="C162" s="6" t="s">
        <v>246</v>
      </c>
      <c r="D162" s="4" t="s">
        <v>38</v>
      </c>
      <c r="E162" s="4" t="s">
        <v>39</v>
      </c>
      <c r="F162" s="4" t="s">
        <v>28</v>
      </c>
      <c r="G162" s="5" t="s">
        <v>247</v>
      </c>
      <c r="H162" s="7">
        <v>1500000000</v>
      </c>
      <c r="I162" s="7">
        <v>0</v>
      </c>
      <c r="J162" s="7">
        <v>0</v>
      </c>
      <c r="K162" s="7">
        <v>1500000000</v>
      </c>
      <c r="L162" s="7">
        <v>0</v>
      </c>
      <c r="M162" s="7">
        <v>1414046266.9100001</v>
      </c>
      <c r="N162" s="7">
        <v>85953733.090000004</v>
      </c>
      <c r="O162" s="7">
        <v>1210124141.4100001</v>
      </c>
      <c r="P162" s="7">
        <v>146344940.12</v>
      </c>
      <c r="Q162" s="7">
        <v>146344940.12</v>
      </c>
      <c r="R162" s="7">
        <f t="shared" si="15"/>
        <v>1063779201.2900001</v>
      </c>
      <c r="S162" s="7">
        <f t="shared" si="16"/>
        <v>0</v>
      </c>
    </row>
    <row r="163" spans="1:19" ht="45">
      <c r="A163" s="4" t="s">
        <v>23</v>
      </c>
      <c r="B163" s="5" t="s">
        <v>24</v>
      </c>
      <c r="C163" s="6" t="s">
        <v>246</v>
      </c>
      <c r="D163" s="4" t="s">
        <v>38</v>
      </c>
      <c r="E163" s="4" t="s">
        <v>213</v>
      </c>
      <c r="F163" s="4" t="s">
        <v>28</v>
      </c>
      <c r="G163" s="5" t="s">
        <v>247</v>
      </c>
      <c r="H163" s="7">
        <v>100000000</v>
      </c>
      <c r="I163" s="7">
        <v>0</v>
      </c>
      <c r="J163" s="7">
        <v>0</v>
      </c>
      <c r="K163" s="7">
        <v>100000000</v>
      </c>
      <c r="L163" s="7">
        <v>0</v>
      </c>
      <c r="M163" s="7">
        <v>89726459</v>
      </c>
      <c r="N163" s="7">
        <v>10273541</v>
      </c>
      <c r="O163" s="7">
        <v>89726459</v>
      </c>
      <c r="P163" s="7">
        <v>0</v>
      </c>
      <c r="Q163" s="7">
        <v>0</v>
      </c>
      <c r="R163" s="7">
        <f t="shared" si="15"/>
        <v>89726459</v>
      </c>
      <c r="S163" s="7">
        <f t="shared" si="16"/>
        <v>0</v>
      </c>
    </row>
    <row r="164" spans="1:19" ht="67.5">
      <c r="A164" s="4" t="s">
        <v>23</v>
      </c>
      <c r="B164" s="5" t="s">
        <v>24</v>
      </c>
      <c r="C164" s="6" t="s">
        <v>248</v>
      </c>
      <c r="D164" s="4" t="s">
        <v>38</v>
      </c>
      <c r="E164" s="4" t="s">
        <v>39</v>
      </c>
      <c r="F164" s="4" t="s">
        <v>28</v>
      </c>
      <c r="G164" s="5" t="s">
        <v>249</v>
      </c>
      <c r="H164" s="7">
        <v>3666892000</v>
      </c>
      <c r="I164" s="7">
        <v>1673520000</v>
      </c>
      <c r="J164" s="7">
        <v>0</v>
      </c>
      <c r="K164" s="7">
        <v>5340412000</v>
      </c>
      <c r="L164" s="7">
        <v>0</v>
      </c>
      <c r="M164" s="7">
        <v>3120934539.7199998</v>
      </c>
      <c r="N164" s="7">
        <v>2219477460.2800002</v>
      </c>
      <c r="O164" s="7">
        <v>3093171997.7199998</v>
      </c>
      <c r="P164" s="7">
        <v>2481591472.8400002</v>
      </c>
      <c r="Q164" s="7">
        <v>2481591472.8400002</v>
      </c>
      <c r="R164" s="7">
        <f t="shared" si="15"/>
        <v>611580524.87999964</v>
      </c>
      <c r="S164" s="7">
        <f t="shared" si="16"/>
        <v>0</v>
      </c>
    </row>
    <row r="165" spans="1:19" ht="67.5">
      <c r="A165" s="4" t="s">
        <v>23</v>
      </c>
      <c r="B165" s="5" t="s">
        <v>24</v>
      </c>
      <c r="C165" s="6" t="s">
        <v>248</v>
      </c>
      <c r="D165" s="4" t="s">
        <v>38</v>
      </c>
      <c r="E165" s="4" t="s">
        <v>213</v>
      </c>
      <c r="F165" s="4" t="s">
        <v>28</v>
      </c>
      <c r="G165" s="5" t="s">
        <v>249</v>
      </c>
      <c r="H165" s="7">
        <v>100000000</v>
      </c>
      <c r="I165" s="7">
        <v>0</v>
      </c>
      <c r="J165" s="7">
        <v>0</v>
      </c>
      <c r="K165" s="7">
        <v>100000000</v>
      </c>
      <c r="L165" s="7">
        <v>0</v>
      </c>
      <c r="M165" s="7">
        <v>100000000</v>
      </c>
      <c r="N165" s="7">
        <v>0</v>
      </c>
      <c r="O165" s="7">
        <v>100000000</v>
      </c>
      <c r="P165" s="7">
        <v>100000000</v>
      </c>
      <c r="Q165" s="7">
        <v>100000000</v>
      </c>
      <c r="R165" s="7">
        <f t="shared" si="15"/>
        <v>0</v>
      </c>
      <c r="S165" s="7">
        <f t="shared" si="16"/>
        <v>0</v>
      </c>
    </row>
    <row r="166" spans="1:19" ht="33.75">
      <c r="A166" s="4" t="s">
        <v>23</v>
      </c>
      <c r="B166" s="5" t="s">
        <v>24</v>
      </c>
      <c r="C166" s="6" t="s">
        <v>250</v>
      </c>
      <c r="D166" s="4" t="s">
        <v>38</v>
      </c>
      <c r="E166" s="4" t="s">
        <v>39</v>
      </c>
      <c r="F166" s="4" t="s">
        <v>28</v>
      </c>
      <c r="G166" s="5" t="s">
        <v>251</v>
      </c>
      <c r="H166" s="7">
        <v>32000000000</v>
      </c>
      <c r="I166" s="7">
        <v>2026480000</v>
      </c>
      <c r="J166" s="7">
        <v>0</v>
      </c>
      <c r="K166" s="7">
        <v>34026480000</v>
      </c>
      <c r="L166" s="7">
        <v>0</v>
      </c>
      <c r="M166" s="7">
        <v>31899842422</v>
      </c>
      <c r="N166" s="7">
        <v>2126637578</v>
      </c>
      <c r="O166" s="7">
        <v>27798657636.880001</v>
      </c>
      <c r="P166" s="7">
        <v>6782256739.7600002</v>
      </c>
      <c r="Q166" s="7">
        <v>6782256739.7600002</v>
      </c>
      <c r="R166" s="7">
        <f t="shared" si="15"/>
        <v>21016400897.120003</v>
      </c>
      <c r="S166" s="7">
        <f t="shared" si="16"/>
        <v>0</v>
      </c>
    </row>
    <row r="167" spans="1:19" ht="45">
      <c r="A167" s="4" t="s">
        <v>23</v>
      </c>
      <c r="B167" s="5" t="s">
        <v>24</v>
      </c>
      <c r="C167" s="6" t="s">
        <v>252</v>
      </c>
      <c r="D167" s="4" t="s">
        <v>38</v>
      </c>
      <c r="E167" s="4" t="s">
        <v>39</v>
      </c>
      <c r="F167" s="4" t="s">
        <v>28</v>
      </c>
      <c r="G167" s="5" t="s">
        <v>253</v>
      </c>
      <c r="H167" s="7">
        <v>1562000000</v>
      </c>
      <c r="I167" s="7">
        <v>0</v>
      </c>
      <c r="J167" s="7">
        <v>0</v>
      </c>
      <c r="K167" s="7">
        <v>1562000000</v>
      </c>
      <c r="L167" s="7">
        <v>0</v>
      </c>
      <c r="M167" s="7">
        <v>1562000000</v>
      </c>
      <c r="N167" s="7">
        <v>0</v>
      </c>
      <c r="O167" s="7">
        <v>1549851633.3299999</v>
      </c>
      <c r="P167" s="7">
        <v>104944966</v>
      </c>
      <c r="Q167" s="7">
        <v>104944966</v>
      </c>
      <c r="R167" s="7">
        <f t="shared" si="15"/>
        <v>1444906667.3299999</v>
      </c>
      <c r="S167" s="7">
        <f t="shared" si="16"/>
        <v>0</v>
      </c>
    </row>
    <row r="168" spans="1:19" ht="45">
      <c r="A168" s="4" t="s">
        <v>23</v>
      </c>
      <c r="B168" s="5" t="s">
        <v>24</v>
      </c>
      <c r="C168" s="6" t="s">
        <v>254</v>
      </c>
      <c r="D168" s="4" t="s">
        <v>38</v>
      </c>
      <c r="E168" s="4" t="s">
        <v>39</v>
      </c>
      <c r="F168" s="4" t="s">
        <v>28</v>
      </c>
      <c r="G168" s="5" t="s">
        <v>255</v>
      </c>
      <c r="H168" s="7">
        <v>4500000000</v>
      </c>
      <c r="I168" s="7">
        <v>0</v>
      </c>
      <c r="J168" s="7">
        <v>3700000000</v>
      </c>
      <c r="K168" s="7">
        <v>800000000</v>
      </c>
      <c r="L168" s="7">
        <v>0</v>
      </c>
      <c r="M168" s="7">
        <v>649976200</v>
      </c>
      <c r="N168" s="7">
        <v>150023800</v>
      </c>
      <c r="O168" s="7">
        <v>649976200</v>
      </c>
      <c r="P168" s="7">
        <v>0</v>
      </c>
      <c r="Q168" s="7">
        <v>0</v>
      </c>
      <c r="R168" s="7">
        <f t="shared" si="15"/>
        <v>649976200</v>
      </c>
      <c r="S168" s="7">
        <f t="shared" si="16"/>
        <v>0</v>
      </c>
    </row>
    <row r="169" spans="1:19" ht="45">
      <c r="A169" s="4" t="s">
        <v>23</v>
      </c>
      <c r="B169" s="5" t="s">
        <v>24</v>
      </c>
      <c r="C169" s="6" t="s">
        <v>256</v>
      </c>
      <c r="D169" s="4" t="s">
        <v>38</v>
      </c>
      <c r="E169" s="4" t="s">
        <v>39</v>
      </c>
      <c r="F169" s="4" t="s">
        <v>28</v>
      </c>
      <c r="G169" s="5" t="s">
        <v>257</v>
      </c>
      <c r="H169" s="7">
        <v>1000000000</v>
      </c>
      <c r="I169" s="7">
        <v>0</v>
      </c>
      <c r="J169" s="7">
        <v>0</v>
      </c>
      <c r="K169" s="7">
        <v>1000000000</v>
      </c>
      <c r="L169" s="7">
        <v>0</v>
      </c>
      <c r="M169" s="7">
        <v>564655000</v>
      </c>
      <c r="N169" s="7">
        <v>435345000</v>
      </c>
      <c r="O169" s="7">
        <v>564655000</v>
      </c>
      <c r="P169" s="7">
        <v>0</v>
      </c>
      <c r="Q169" s="7">
        <v>0</v>
      </c>
      <c r="R169" s="7">
        <f t="shared" si="15"/>
        <v>564655000</v>
      </c>
      <c r="S169" s="7">
        <f t="shared" si="16"/>
        <v>0</v>
      </c>
    </row>
    <row r="170" spans="1:19" ht="56.25">
      <c r="A170" s="4" t="s">
        <v>23</v>
      </c>
      <c r="B170" s="5" t="s">
        <v>24</v>
      </c>
      <c r="C170" s="6" t="s">
        <v>258</v>
      </c>
      <c r="D170" s="4" t="s">
        <v>38</v>
      </c>
      <c r="E170" s="4" t="s">
        <v>39</v>
      </c>
      <c r="F170" s="4" t="s">
        <v>28</v>
      </c>
      <c r="G170" s="5" t="s">
        <v>259</v>
      </c>
      <c r="H170" s="7">
        <v>2000000000</v>
      </c>
      <c r="I170" s="7">
        <v>0</v>
      </c>
      <c r="J170" s="7">
        <v>0</v>
      </c>
      <c r="K170" s="7">
        <v>2000000000</v>
      </c>
      <c r="L170" s="7">
        <v>0</v>
      </c>
      <c r="M170" s="7">
        <v>0</v>
      </c>
      <c r="N170" s="7">
        <v>2000000000</v>
      </c>
      <c r="O170" s="7">
        <v>0</v>
      </c>
      <c r="P170" s="7">
        <v>0</v>
      </c>
      <c r="Q170" s="7">
        <v>0</v>
      </c>
      <c r="R170" s="7">
        <f t="shared" si="15"/>
        <v>0</v>
      </c>
      <c r="S170" s="7">
        <f t="shared" si="16"/>
        <v>0</v>
      </c>
    </row>
    <row r="171" spans="1:19">
      <c r="A171" s="4"/>
      <c r="B171" s="5"/>
      <c r="C171" s="15" t="s">
        <v>268</v>
      </c>
      <c r="D171" s="15"/>
      <c r="E171" s="15"/>
      <c r="F171" s="15"/>
      <c r="G171" s="9"/>
      <c r="H171" s="9">
        <f>SUM(H39:H170)</f>
        <v>4375365389458</v>
      </c>
      <c r="I171" s="9">
        <f t="shared" ref="I171:R171" si="17">SUM(I39:I170)</f>
        <v>411843856295</v>
      </c>
      <c r="J171" s="9">
        <f t="shared" si="17"/>
        <v>156446971295</v>
      </c>
      <c r="K171" s="9">
        <f t="shared" si="17"/>
        <v>4630762274458</v>
      </c>
      <c r="L171" s="9">
        <f t="shared" si="17"/>
        <v>0</v>
      </c>
      <c r="M171" s="9">
        <f t="shared" si="17"/>
        <v>3692700994346.1602</v>
      </c>
      <c r="N171" s="9">
        <f>SUM(N39:N170)</f>
        <v>938061280111.83997</v>
      </c>
      <c r="O171" s="9">
        <f t="shared" si="17"/>
        <v>3203512067109.6304</v>
      </c>
      <c r="P171" s="9">
        <f>SUM(P39:P170)</f>
        <v>1903832669036.9604</v>
      </c>
      <c r="Q171" s="9">
        <f t="shared" si="17"/>
        <v>1871451692564.8108</v>
      </c>
      <c r="R171" s="9">
        <f t="shared" si="17"/>
        <v>1299679398072.6702</v>
      </c>
      <c r="S171" s="9">
        <f>SUM(S39:S170)</f>
        <v>32380976472.150005</v>
      </c>
    </row>
    <row r="172" spans="1:19">
      <c r="A172" s="4"/>
      <c r="B172" s="5"/>
      <c r="C172" s="6"/>
      <c r="D172" s="4"/>
      <c r="E172" s="4"/>
      <c r="F172" s="4"/>
      <c r="G172" s="5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</row>
    <row r="173" spans="1:19">
      <c r="A173" s="4" t="s">
        <v>1</v>
      </c>
      <c r="B173" s="5" t="s">
        <v>1</v>
      </c>
      <c r="C173" s="16" t="s">
        <v>269</v>
      </c>
      <c r="D173" s="16"/>
      <c r="E173" s="16"/>
      <c r="F173" s="16"/>
      <c r="G173" s="10"/>
      <c r="H173" s="10">
        <f>H33+H37+H171</f>
        <v>4573598714986</v>
      </c>
      <c r="I173" s="10">
        <f t="shared" ref="I173:S173" si="18">I33+I37+I171</f>
        <v>442155276220.67999</v>
      </c>
      <c r="J173" s="10">
        <f t="shared" si="18"/>
        <v>186758391220.67999</v>
      </c>
      <c r="K173" s="10">
        <f t="shared" si="18"/>
        <v>4828995599986</v>
      </c>
      <c r="L173" s="10">
        <f t="shared" si="18"/>
        <v>23343945000</v>
      </c>
      <c r="M173" s="10">
        <f>M33+M37+M171</f>
        <v>3862651241023.4102</v>
      </c>
      <c r="N173" s="10">
        <f t="shared" si="18"/>
        <v>943000413962.58997</v>
      </c>
      <c r="O173" s="10">
        <f>O33+O37+O171</f>
        <v>3333443433843.7202</v>
      </c>
      <c r="P173" s="10">
        <f t="shared" si="18"/>
        <v>2022953629649.4705</v>
      </c>
      <c r="Q173" s="10">
        <f>Q33+Q37+Q171</f>
        <v>1989307628420.8108</v>
      </c>
      <c r="R173" s="10">
        <f t="shared" si="18"/>
        <v>1310489804194.2502</v>
      </c>
      <c r="S173" s="10">
        <f t="shared" si="18"/>
        <v>33646001228.660004</v>
      </c>
    </row>
    <row r="174" spans="1:19" ht="33.950000000000003" customHeight="1"/>
  </sheetData>
  <mergeCells count="9">
    <mergeCell ref="C171:F171"/>
    <mergeCell ref="C173:F173"/>
    <mergeCell ref="G2:K2"/>
    <mergeCell ref="C8:F8"/>
    <mergeCell ref="C13:F13"/>
    <mergeCell ref="C22:F22"/>
    <mergeCell ref="C31:F31"/>
    <mergeCell ref="C33:F33"/>
    <mergeCell ref="C37:F3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Trabajo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2021-11-02T14:21:23Z</dcterms:created>
  <dcterms:modified xsi:type="dcterms:W3CDTF">2021-11-02T20:22:10Z</dcterms:modified>
</cp:coreProperties>
</file>