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rincon\Documents\"/>
    </mc:Choice>
  </mc:AlternateContent>
  <xr:revisionPtr revIDLastSave="0" documentId="13_ncr:1_{0CBA830D-4AD5-4556-BB62-4C85020FFC52}" xr6:coauthVersionLast="46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CONSOLIDADO" sheetId="1" r:id="rId1"/>
    <sheet name="REC. NACION" sheetId="4" r:id="rId2"/>
    <sheet name="REC. PROPIOS" sheetId="5" r:id="rId3"/>
  </sheets>
  <definedNames>
    <definedName name="_xlnm._FilterDatabase" localSheetId="0" hidden="1">CONSOLIDADO!$A$1:$U$176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35" i="1" l="1"/>
  <c r="I99" i="5"/>
  <c r="J99" i="5"/>
  <c r="K99" i="5"/>
  <c r="L99" i="5"/>
  <c r="M99" i="5"/>
  <c r="N99" i="5"/>
  <c r="O99" i="5"/>
  <c r="P99" i="5"/>
  <c r="Q99" i="5"/>
  <c r="R99" i="5"/>
  <c r="H99" i="5"/>
  <c r="I15" i="5"/>
  <c r="J15" i="5"/>
  <c r="K15" i="5"/>
  <c r="L15" i="5"/>
  <c r="M15" i="5"/>
  <c r="N15" i="5"/>
  <c r="O15" i="5"/>
  <c r="P15" i="5"/>
  <c r="Q15" i="5"/>
  <c r="R15" i="5"/>
  <c r="I12" i="5"/>
  <c r="J12" i="5"/>
  <c r="K12" i="5"/>
  <c r="L12" i="5"/>
  <c r="M12" i="5"/>
  <c r="N12" i="5"/>
  <c r="O12" i="5"/>
  <c r="P12" i="5"/>
  <c r="Q12" i="5"/>
  <c r="R12" i="5"/>
  <c r="I6" i="5"/>
  <c r="J6" i="5"/>
  <c r="K6" i="5"/>
  <c r="L6" i="5"/>
  <c r="M6" i="5"/>
  <c r="N6" i="5"/>
  <c r="O6" i="5"/>
  <c r="P6" i="5"/>
  <c r="Q6" i="5"/>
  <c r="R6" i="5"/>
  <c r="H15" i="5"/>
  <c r="H12" i="5"/>
  <c r="H6" i="5"/>
  <c r="I86" i="4"/>
  <c r="J86" i="4"/>
  <c r="K86" i="4"/>
  <c r="L86" i="4"/>
  <c r="M86" i="4"/>
  <c r="N86" i="4"/>
  <c r="O86" i="4"/>
  <c r="P86" i="4"/>
  <c r="Q86" i="4"/>
  <c r="R86" i="4"/>
  <c r="I31" i="4"/>
  <c r="J31" i="4"/>
  <c r="K31" i="4"/>
  <c r="L31" i="4"/>
  <c r="M31" i="4"/>
  <c r="N31" i="4"/>
  <c r="O31" i="4"/>
  <c r="P31" i="4"/>
  <c r="Q31" i="4"/>
  <c r="R31" i="4"/>
  <c r="T31" i="4"/>
  <c r="H31" i="4"/>
  <c r="H86" i="4"/>
  <c r="I27" i="4"/>
  <c r="J27" i="4"/>
  <c r="K27" i="4"/>
  <c r="L27" i="4"/>
  <c r="M27" i="4"/>
  <c r="N27" i="4"/>
  <c r="O27" i="4"/>
  <c r="P27" i="4"/>
  <c r="Q27" i="4"/>
  <c r="R27" i="4"/>
  <c r="I17" i="4"/>
  <c r="J17" i="4"/>
  <c r="K17" i="4"/>
  <c r="L17" i="4"/>
  <c r="M17" i="4"/>
  <c r="N17" i="4"/>
  <c r="O17" i="4"/>
  <c r="P17" i="4"/>
  <c r="Q17" i="4"/>
  <c r="R17" i="4"/>
  <c r="I12" i="4"/>
  <c r="J12" i="4"/>
  <c r="K12" i="4"/>
  <c r="L12" i="4"/>
  <c r="M12" i="4"/>
  <c r="N12" i="4"/>
  <c r="O12" i="4"/>
  <c r="P12" i="4"/>
  <c r="Q12" i="4"/>
  <c r="R12" i="4"/>
  <c r="I8" i="4"/>
  <c r="J8" i="4"/>
  <c r="K8" i="4"/>
  <c r="L8" i="4"/>
  <c r="M8" i="4"/>
  <c r="N8" i="4"/>
  <c r="O8" i="4"/>
  <c r="P8" i="4"/>
  <c r="Q8" i="4"/>
  <c r="R8" i="4"/>
  <c r="H27" i="4"/>
  <c r="H17" i="4"/>
  <c r="H12" i="4"/>
  <c r="H8" i="4"/>
  <c r="S6" i="4"/>
  <c r="T6" i="4"/>
  <c r="S7" i="4"/>
  <c r="T7" i="4"/>
  <c r="S10" i="4"/>
  <c r="T10" i="4"/>
  <c r="S11" i="4"/>
  <c r="T11" i="4"/>
  <c r="S14" i="4"/>
  <c r="T14" i="4"/>
  <c r="S15" i="4"/>
  <c r="T15" i="4"/>
  <c r="S16" i="4"/>
  <c r="T16" i="4"/>
  <c r="S19" i="4"/>
  <c r="T19" i="4"/>
  <c r="S20" i="4"/>
  <c r="T20" i="4"/>
  <c r="S21" i="4"/>
  <c r="T21" i="4"/>
  <c r="S22" i="4"/>
  <c r="T22" i="4"/>
  <c r="S23" i="4"/>
  <c r="T23" i="4"/>
  <c r="S24" i="4"/>
  <c r="T24" i="4"/>
  <c r="S25" i="4"/>
  <c r="T25" i="4"/>
  <c r="S26" i="4"/>
  <c r="T26" i="4"/>
  <c r="S30" i="4"/>
  <c r="S31" i="4" s="1"/>
  <c r="T30" i="4"/>
  <c r="S33" i="4"/>
  <c r="S86" i="4" s="1"/>
  <c r="T33" i="4"/>
  <c r="T86" i="4" s="1"/>
  <c r="S34" i="4"/>
  <c r="T34" i="4"/>
  <c r="S35" i="4"/>
  <c r="T35" i="4"/>
  <c r="S36" i="4"/>
  <c r="T36" i="4"/>
  <c r="S37" i="4"/>
  <c r="T37" i="4"/>
  <c r="S38" i="4"/>
  <c r="T38" i="4"/>
  <c r="S39" i="4"/>
  <c r="T39" i="4"/>
  <c r="S40" i="4"/>
  <c r="T40" i="4"/>
  <c r="S41" i="4"/>
  <c r="T41" i="4"/>
  <c r="S42" i="4"/>
  <c r="T42" i="4"/>
  <c r="S43" i="4"/>
  <c r="T43" i="4"/>
  <c r="S44" i="4"/>
  <c r="T44" i="4"/>
  <c r="S45" i="4"/>
  <c r="T45" i="4"/>
  <c r="S46" i="4"/>
  <c r="T46" i="4"/>
  <c r="S47" i="4"/>
  <c r="T47" i="4"/>
  <c r="S48" i="4"/>
  <c r="T48" i="4"/>
  <c r="S49" i="4"/>
  <c r="T49" i="4"/>
  <c r="S50" i="4"/>
  <c r="T50" i="4"/>
  <c r="S51" i="4"/>
  <c r="T51" i="4"/>
  <c r="S52" i="4"/>
  <c r="T52" i="4"/>
  <c r="S53" i="4"/>
  <c r="T53" i="4"/>
  <c r="S54" i="4"/>
  <c r="T54" i="4"/>
  <c r="S55" i="4"/>
  <c r="T55" i="4"/>
  <c r="S56" i="4"/>
  <c r="T56" i="4"/>
  <c r="S57" i="4"/>
  <c r="T57" i="4"/>
  <c r="S58" i="4"/>
  <c r="T58" i="4"/>
  <c r="S59" i="4"/>
  <c r="T59" i="4"/>
  <c r="S60" i="4"/>
  <c r="T60" i="4"/>
  <c r="S61" i="4"/>
  <c r="T61" i="4"/>
  <c r="S62" i="4"/>
  <c r="T62" i="4"/>
  <c r="S63" i="4"/>
  <c r="T63" i="4"/>
  <c r="S64" i="4"/>
  <c r="T64" i="4"/>
  <c r="S65" i="4"/>
  <c r="T65" i="4"/>
  <c r="S66" i="4"/>
  <c r="T66" i="4"/>
  <c r="S67" i="4"/>
  <c r="T67" i="4"/>
  <c r="S68" i="4"/>
  <c r="T68" i="4"/>
  <c r="S69" i="4"/>
  <c r="T69" i="4"/>
  <c r="S70" i="4"/>
  <c r="T70" i="4"/>
  <c r="S71" i="4"/>
  <c r="T71" i="4"/>
  <c r="S72" i="4"/>
  <c r="T72" i="4"/>
  <c r="S73" i="4"/>
  <c r="T73" i="4"/>
  <c r="S74" i="4"/>
  <c r="T74" i="4"/>
  <c r="S75" i="4"/>
  <c r="T75" i="4"/>
  <c r="S76" i="4"/>
  <c r="T76" i="4"/>
  <c r="S77" i="4"/>
  <c r="T77" i="4"/>
  <c r="S78" i="4"/>
  <c r="T78" i="4"/>
  <c r="S79" i="4"/>
  <c r="T79" i="4"/>
  <c r="S80" i="4"/>
  <c r="T80" i="4"/>
  <c r="S81" i="4"/>
  <c r="T81" i="4"/>
  <c r="S82" i="4"/>
  <c r="T82" i="4"/>
  <c r="S83" i="4"/>
  <c r="T83" i="4"/>
  <c r="S84" i="4"/>
  <c r="T84" i="4"/>
  <c r="S85" i="4"/>
  <c r="T85" i="4"/>
  <c r="T5" i="4"/>
  <c r="S5" i="4"/>
  <c r="S8" i="5"/>
  <c r="T8" i="5"/>
  <c r="S9" i="5"/>
  <c r="T9" i="5"/>
  <c r="S10" i="5"/>
  <c r="T10" i="5"/>
  <c r="S11" i="5"/>
  <c r="T11" i="5"/>
  <c r="S14" i="5"/>
  <c r="S15" i="5" s="1"/>
  <c r="T14" i="5"/>
  <c r="T15" i="5" s="1"/>
  <c r="S18" i="5"/>
  <c r="S99" i="5" s="1"/>
  <c r="T18" i="5"/>
  <c r="T99" i="5" s="1"/>
  <c r="S19" i="5"/>
  <c r="T19" i="5"/>
  <c r="S20" i="5"/>
  <c r="T20" i="5"/>
  <c r="S21" i="5"/>
  <c r="T21" i="5"/>
  <c r="S22" i="5"/>
  <c r="T22" i="5"/>
  <c r="S23" i="5"/>
  <c r="T23" i="5"/>
  <c r="S24" i="5"/>
  <c r="T24" i="5"/>
  <c r="S25" i="5"/>
  <c r="T25" i="5"/>
  <c r="S26" i="5"/>
  <c r="T26" i="5"/>
  <c r="S27" i="5"/>
  <c r="T27" i="5"/>
  <c r="S28" i="5"/>
  <c r="T28" i="5"/>
  <c r="S29" i="5"/>
  <c r="T29" i="5"/>
  <c r="S30" i="5"/>
  <c r="T30" i="5"/>
  <c r="S31" i="5"/>
  <c r="T31" i="5"/>
  <c r="S32" i="5"/>
  <c r="T32" i="5"/>
  <c r="S33" i="5"/>
  <c r="T33" i="5"/>
  <c r="S34" i="5"/>
  <c r="T34" i="5"/>
  <c r="S35" i="5"/>
  <c r="T35" i="5"/>
  <c r="S36" i="5"/>
  <c r="T36" i="5"/>
  <c r="U36" i="5" s="1"/>
  <c r="S37" i="5"/>
  <c r="T37" i="5"/>
  <c r="S38" i="5"/>
  <c r="T38" i="5"/>
  <c r="S39" i="5"/>
  <c r="T39" i="5"/>
  <c r="S40" i="5"/>
  <c r="T40" i="5"/>
  <c r="S41" i="5"/>
  <c r="T41" i="5"/>
  <c r="S42" i="5"/>
  <c r="T42" i="5"/>
  <c r="S43" i="5"/>
  <c r="T43" i="5"/>
  <c r="S44" i="5"/>
  <c r="T44" i="5"/>
  <c r="S45" i="5"/>
  <c r="T45" i="5"/>
  <c r="S46" i="5"/>
  <c r="T46" i="5"/>
  <c r="S47" i="5"/>
  <c r="T47" i="5"/>
  <c r="S48" i="5"/>
  <c r="T48" i="5"/>
  <c r="S49" i="5"/>
  <c r="T49" i="5"/>
  <c r="S50" i="5"/>
  <c r="T50" i="5"/>
  <c r="S51" i="5"/>
  <c r="T51" i="5"/>
  <c r="S52" i="5"/>
  <c r="T52" i="5"/>
  <c r="S53" i="5"/>
  <c r="T53" i="5"/>
  <c r="S54" i="5"/>
  <c r="T54" i="5"/>
  <c r="S55" i="5"/>
  <c r="T55" i="5"/>
  <c r="S56" i="5"/>
  <c r="T56" i="5"/>
  <c r="S57" i="5"/>
  <c r="T57" i="5"/>
  <c r="S58" i="5"/>
  <c r="T58" i="5"/>
  <c r="S59" i="5"/>
  <c r="T59" i="5"/>
  <c r="S60" i="5"/>
  <c r="T60" i="5"/>
  <c r="S61" i="5"/>
  <c r="T61" i="5"/>
  <c r="S62" i="5"/>
  <c r="T62" i="5"/>
  <c r="S63" i="5"/>
  <c r="T63" i="5"/>
  <c r="S64" i="5"/>
  <c r="T64" i="5"/>
  <c r="S65" i="5"/>
  <c r="T65" i="5"/>
  <c r="U65" i="5" s="1"/>
  <c r="S66" i="5"/>
  <c r="T66" i="5"/>
  <c r="S67" i="5"/>
  <c r="T67" i="5"/>
  <c r="S68" i="5"/>
  <c r="T68" i="5"/>
  <c r="S69" i="5"/>
  <c r="T69" i="5"/>
  <c r="S70" i="5"/>
  <c r="T70" i="5"/>
  <c r="S71" i="5"/>
  <c r="T71" i="5"/>
  <c r="S72" i="5"/>
  <c r="T72" i="5"/>
  <c r="U72" i="5" s="1"/>
  <c r="S73" i="5"/>
  <c r="T73" i="5"/>
  <c r="S74" i="5"/>
  <c r="T74" i="5"/>
  <c r="S75" i="5"/>
  <c r="T75" i="5"/>
  <c r="S76" i="5"/>
  <c r="T76" i="5"/>
  <c r="S77" i="5"/>
  <c r="T77" i="5"/>
  <c r="S78" i="5"/>
  <c r="T78" i="5"/>
  <c r="S79" i="5"/>
  <c r="T79" i="5"/>
  <c r="S80" i="5"/>
  <c r="T80" i="5"/>
  <c r="S81" i="5"/>
  <c r="T81" i="5"/>
  <c r="S82" i="5"/>
  <c r="T82" i="5"/>
  <c r="S83" i="5"/>
  <c r="T83" i="5"/>
  <c r="S84" i="5"/>
  <c r="T84" i="5"/>
  <c r="S85" i="5"/>
  <c r="T85" i="5"/>
  <c r="S86" i="5"/>
  <c r="T86" i="5"/>
  <c r="S87" i="5"/>
  <c r="T87" i="5"/>
  <c r="S88" i="5"/>
  <c r="T88" i="5"/>
  <c r="S89" i="5"/>
  <c r="T89" i="5"/>
  <c r="S90" i="5"/>
  <c r="T90" i="5"/>
  <c r="S91" i="5"/>
  <c r="T91" i="5"/>
  <c r="S92" i="5"/>
  <c r="T92" i="5"/>
  <c r="S93" i="5"/>
  <c r="T93" i="5"/>
  <c r="S94" i="5"/>
  <c r="T94" i="5"/>
  <c r="S95" i="5"/>
  <c r="T95" i="5"/>
  <c r="S96" i="5"/>
  <c r="T96" i="5"/>
  <c r="S97" i="5"/>
  <c r="T97" i="5"/>
  <c r="S98" i="5"/>
  <c r="T98" i="5"/>
  <c r="T5" i="5"/>
  <c r="T6" i="5" s="1"/>
  <c r="S5" i="5"/>
  <c r="S6" i="5" s="1"/>
  <c r="S6" i="1"/>
  <c r="T6" i="1"/>
  <c r="S7" i="1"/>
  <c r="T7" i="1"/>
  <c r="S10" i="1"/>
  <c r="T10" i="1"/>
  <c r="U10" i="1" s="1"/>
  <c r="S11" i="1"/>
  <c r="T11" i="1"/>
  <c r="S12" i="1"/>
  <c r="T12" i="1"/>
  <c r="U12" i="1" s="1"/>
  <c r="S15" i="1"/>
  <c r="T15" i="1"/>
  <c r="S16" i="1"/>
  <c r="T16" i="1"/>
  <c r="S17" i="1"/>
  <c r="T17" i="1"/>
  <c r="S18" i="1"/>
  <c r="T18" i="1"/>
  <c r="S19" i="1"/>
  <c r="T19" i="1"/>
  <c r="S20" i="1"/>
  <c r="T20" i="1"/>
  <c r="U20" i="1" s="1"/>
  <c r="S21" i="1"/>
  <c r="T21" i="1"/>
  <c r="S24" i="1"/>
  <c r="T24" i="1"/>
  <c r="S25" i="1"/>
  <c r="T25" i="1"/>
  <c r="S26" i="1"/>
  <c r="T26" i="1"/>
  <c r="S27" i="1"/>
  <c r="T27" i="1"/>
  <c r="S28" i="1"/>
  <c r="T28" i="1"/>
  <c r="U28" i="1" s="1"/>
  <c r="S29" i="1"/>
  <c r="T29" i="1"/>
  <c r="S30" i="1"/>
  <c r="T30" i="1"/>
  <c r="S31" i="1"/>
  <c r="T31" i="1"/>
  <c r="S32" i="1"/>
  <c r="T32" i="1"/>
  <c r="S37" i="1"/>
  <c r="T37" i="1"/>
  <c r="S40" i="1"/>
  <c r="T40" i="1"/>
  <c r="U40" i="1" s="1"/>
  <c r="S41" i="1"/>
  <c r="T41" i="1"/>
  <c r="S42" i="1"/>
  <c r="T42" i="1"/>
  <c r="S43" i="1"/>
  <c r="T43" i="1"/>
  <c r="S44" i="1"/>
  <c r="T44" i="1"/>
  <c r="S45" i="1"/>
  <c r="T45" i="1"/>
  <c r="S46" i="1"/>
  <c r="T46" i="1"/>
  <c r="S47" i="1"/>
  <c r="T47" i="1"/>
  <c r="S48" i="1"/>
  <c r="T48" i="1"/>
  <c r="S49" i="1"/>
  <c r="T49" i="1"/>
  <c r="S50" i="1"/>
  <c r="T50" i="1"/>
  <c r="S51" i="1"/>
  <c r="T51" i="1"/>
  <c r="S52" i="1"/>
  <c r="T52" i="1"/>
  <c r="U52" i="1" s="1"/>
  <c r="S53" i="1"/>
  <c r="T53" i="1"/>
  <c r="S54" i="1"/>
  <c r="T54" i="1"/>
  <c r="S55" i="1"/>
  <c r="T55" i="1"/>
  <c r="S56" i="1"/>
  <c r="T56" i="1"/>
  <c r="S57" i="1"/>
  <c r="T57" i="1"/>
  <c r="S58" i="1"/>
  <c r="T58" i="1"/>
  <c r="S59" i="1"/>
  <c r="T59" i="1"/>
  <c r="S60" i="1"/>
  <c r="T60" i="1"/>
  <c r="S61" i="1"/>
  <c r="T61" i="1"/>
  <c r="S62" i="1"/>
  <c r="T62" i="1"/>
  <c r="S63" i="1"/>
  <c r="T63" i="1"/>
  <c r="S64" i="1"/>
  <c r="T64" i="1"/>
  <c r="S65" i="1"/>
  <c r="T65" i="1"/>
  <c r="S66" i="1"/>
  <c r="T66" i="1"/>
  <c r="S67" i="1"/>
  <c r="T67" i="1"/>
  <c r="S68" i="1"/>
  <c r="T68" i="1"/>
  <c r="S69" i="1"/>
  <c r="T69" i="1"/>
  <c r="S70" i="1"/>
  <c r="T70" i="1"/>
  <c r="S71" i="1"/>
  <c r="T71" i="1"/>
  <c r="S72" i="1"/>
  <c r="T72" i="1"/>
  <c r="S73" i="1"/>
  <c r="T73" i="1"/>
  <c r="S74" i="1"/>
  <c r="T74" i="1"/>
  <c r="S75" i="1"/>
  <c r="T75" i="1"/>
  <c r="S76" i="1"/>
  <c r="T76" i="1"/>
  <c r="S77" i="1"/>
  <c r="T77" i="1"/>
  <c r="S78" i="1"/>
  <c r="T78" i="1"/>
  <c r="S79" i="1"/>
  <c r="T79" i="1"/>
  <c r="S80" i="1"/>
  <c r="T80" i="1"/>
  <c r="S81" i="1"/>
  <c r="T81" i="1"/>
  <c r="S82" i="1"/>
  <c r="T82" i="1"/>
  <c r="S83" i="1"/>
  <c r="T83" i="1"/>
  <c r="S84" i="1"/>
  <c r="T84" i="1"/>
  <c r="S85" i="1"/>
  <c r="T85" i="1"/>
  <c r="S86" i="1"/>
  <c r="T86" i="1"/>
  <c r="S87" i="1"/>
  <c r="T87" i="1"/>
  <c r="S88" i="1"/>
  <c r="T88" i="1"/>
  <c r="U88" i="1" s="1"/>
  <c r="S89" i="1"/>
  <c r="T89" i="1"/>
  <c r="S90" i="1"/>
  <c r="T90" i="1"/>
  <c r="S91" i="1"/>
  <c r="T91" i="1"/>
  <c r="S92" i="1"/>
  <c r="T92" i="1"/>
  <c r="S93" i="1"/>
  <c r="T93" i="1"/>
  <c r="S94" i="1"/>
  <c r="T94" i="1"/>
  <c r="S95" i="1"/>
  <c r="T95" i="1"/>
  <c r="S96" i="1"/>
  <c r="T96" i="1"/>
  <c r="U96" i="1" s="1"/>
  <c r="S97" i="1"/>
  <c r="T97" i="1"/>
  <c r="S98" i="1"/>
  <c r="T98" i="1"/>
  <c r="S99" i="1"/>
  <c r="U99" i="1" s="1"/>
  <c r="T99" i="1"/>
  <c r="S100" i="1"/>
  <c r="T100" i="1"/>
  <c r="S101" i="1"/>
  <c r="T101" i="1"/>
  <c r="S102" i="1"/>
  <c r="T102" i="1"/>
  <c r="S103" i="1"/>
  <c r="T103" i="1"/>
  <c r="S104" i="1"/>
  <c r="T104" i="1"/>
  <c r="U104" i="1" s="1"/>
  <c r="S105" i="1"/>
  <c r="T105" i="1"/>
  <c r="S106" i="1"/>
  <c r="T106" i="1"/>
  <c r="S107" i="1"/>
  <c r="U107" i="1" s="1"/>
  <c r="T107" i="1"/>
  <c r="S108" i="1"/>
  <c r="T108" i="1"/>
  <c r="S109" i="1"/>
  <c r="T109" i="1"/>
  <c r="S110" i="1"/>
  <c r="T110" i="1"/>
  <c r="S111" i="1"/>
  <c r="T111" i="1"/>
  <c r="S112" i="1"/>
  <c r="T112" i="1"/>
  <c r="U112" i="1" s="1"/>
  <c r="S113" i="1"/>
  <c r="T113" i="1"/>
  <c r="S114" i="1"/>
  <c r="T114" i="1"/>
  <c r="S115" i="1"/>
  <c r="U115" i="1" s="1"/>
  <c r="T115" i="1"/>
  <c r="S116" i="1"/>
  <c r="T116" i="1"/>
  <c r="S117" i="1"/>
  <c r="T117" i="1"/>
  <c r="S118" i="1"/>
  <c r="T118" i="1"/>
  <c r="S119" i="1"/>
  <c r="T119" i="1"/>
  <c r="S120" i="1"/>
  <c r="T120" i="1"/>
  <c r="U120" i="1" s="1"/>
  <c r="S121" i="1"/>
  <c r="T121" i="1"/>
  <c r="S122" i="1"/>
  <c r="T122" i="1"/>
  <c r="S123" i="1"/>
  <c r="T123" i="1"/>
  <c r="S124" i="1"/>
  <c r="T124" i="1"/>
  <c r="U124" i="1" s="1"/>
  <c r="S125" i="1"/>
  <c r="T125" i="1"/>
  <c r="S126" i="1"/>
  <c r="T126" i="1"/>
  <c r="U126" i="1" s="1"/>
  <c r="S127" i="1"/>
  <c r="T127" i="1"/>
  <c r="S128" i="1"/>
  <c r="T128" i="1"/>
  <c r="S129" i="1"/>
  <c r="T129" i="1"/>
  <c r="S130" i="1"/>
  <c r="T130" i="1"/>
  <c r="S131" i="1"/>
  <c r="U131" i="1" s="1"/>
  <c r="T131" i="1"/>
  <c r="S132" i="1"/>
  <c r="T132" i="1"/>
  <c r="S133" i="1"/>
  <c r="T133" i="1"/>
  <c r="S134" i="1"/>
  <c r="T134" i="1"/>
  <c r="S135" i="1"/>
  <c r="T135" i="1"/>
  <c r="S136" i="1"/>
  <c r="T136" i="1"/>
  <c r="S137" i="1"/>
  <c r="T137" i="1"/>
  <c r="S138" i="1"/>
  <c r="T138" i="1"/>
  <c r="S139" i="1"/>
  <c r="T139" i="1"/>
  <c r="S140" i="1"/>
  <c r="T140" i="1"/>
  <c r="S141" i="1"/>
  <c r="T141" i="1"/>
  <c r="S142" i="1"/>
  <c r="T142" i="1"/>
  <c r="S143" i="1"/>
  <c r="T143" i="1"/>
  <c r="S144" i="1"/>
  <c r="T144" i="1"/>
  <c r="U144" i="1" s="1"/>
  <c r="S145" i="1"/>
  <c r="T145" i="1"/>
  <c r="S146" i="1"/>
  <c r="T146" i="1"/>
  <c r="S147" i="1"/>
  <c r="T147" i="1"/>
  <c r="S148" i="1"/>
  <c r="T148" i="1"/>
  <c r="S149" i="1"/>
  <c r="T149" i="1"/>
  <c r="S150" i="1"/>
  <c r="T150" i="1"/>
  <c r="S151" i="1"/>
  <c r="T151" i="1"/>
  <c r="S152" i="1"/>
  <c r="T152" i="1"/>
  <c r="U152" i="1" s="1"/>
  <c r="S153" i="1"/>
  <c r="T153" i="1"/>
  <c r="S154" i="1"/>
  <c r="T154" i="1"/>
  <c r="S155" i="1"/>
  <c r="U155" i="1" s="1"/>
  <c r="T155" i="1"/>
  <c r="S156" i="1"/>
  <c r="T156" i="1"/>
  <c r="S157" i="1"/>
  <c r="T157" i="1"/>
  <c r="S158" i="1"/>
  <c r="T158" i="1"/>
  <c r="S159" i="1"/>
  <c r="T159" i="1"/>
  <c r="S160" i="1"/>
  <c r="T160" i="1"/>
  <c r="U160" i="1" s="1"/>
  <c r="S161" i="1"/>
  <c r="T161" i="1"/>
  <c r="S162" i="1"/>
  <c r="T162" i="1"/>
  <c r="S163" i="1"/>
  <c r="U163" i="1" s="1"/>
  <c r="T163" i="1"/>
  <c r="S164" i="1"/>
  <c r="T164" i="1"/>
  <c r="S165" i="1"/>
  <c r="T165" i="1"/>
  <c r="S166" i="1"/>
  <c r="T166" i="1"/>
  <c r="S167" i="1"/>
  <c r="T167" i="1"/>
  <c r="S168" i="1"/>
  <c r="T168" i="1"/>
  <c r="U168" i="1" s="1"/>
  <c r="S169" i="1"/>
  <c r="T169" i="1"/>
  <c r="U169" i="1" s="1"/>
  <c r="S170" i="1"/>
  <c r="T170" i="1"/>
  <c r="S171" i="1"/>
  <c r="T171" i="1"/>
  <c r="S172" i="1"/>
  <c r="T172" i="1"/>
  <c r="S173" i="1"/>
  <c r="T173" i="1"/>
  <c r="T5" i="1"/>
  <c r="S5" i="1"/>
  <c r="I8" i="1"/>
  <c r="J8" i="1"/>
  <c r="K8" i="1"/>
  <c r="L8" i="1"/>
  <c r="M8" i="1"/>
  <c r="N8" i="1"/>
  <c r="O8" i="1"/>
  <c r="P8" i="1"/>
  <c r="Q8" i="1"/>
  <c r="Q35" i="1" s="1"/>
  <c r="R8" i="1"/>
  <c r="H8" i="1"/>
  <c r="I13" i="1"/>
  <c r="J13" i="1"/>
  <c r="K13" i="1"/>
  <c r="L13" i="1"/>
  <c r="M13" i="1"/>
  <c r="N13" i="1"/>
  <c r="O13" i="1"/>
  <c r="P13" i="1"/>
  <c r="Q13" i="1"/>
  <c r="R13" i="1"/>
  <c r="H13" i="1"/>
  <c r="I22" i="1"/>
  <c r="J22" i="1"/>
  <c r="K22" i="1"/>
  <c r="L22" i="1"/>
  <c r="M22" i="1"/>
  <c r="N22" i="1"/>
  <c r="O22" i="1"/>
  <c r="P22" i="1"/>
  <c r="Q22" i="1"/>
  <c r="R22" i="1"/>
  <c r="H22" i="1"/>
  <c r="I33" i="1"/>
  <c r="I35" i="1" s="1"/>
  <c r="J33" i="1"/>
  <c r="J35" i="1" s="1"/>
  <c r="K33" i="1"/>
  <c r="K35" i="1" s="1"/>
  <c r="L33" i="1"/>
  <c r="L35" i="1" s="1"/>
  <c r="M33" i="1"/>
  <c r="M35" i="1" s="1"/>
  <c r="N33" i="1"/>
  <c r="N35" i="1" s="1"/>
  <c r="O33" i="1"/>
  <c r="O35" i="1" s="1"/>
  <c r="P33" i="1"/>
  <c r="T33" i="1" s="1"/>
  <c r="Q33" i="1"/>
  <c r="R33" i="1"/>
  <c r="R35" i="1" s="1"/>
  <c r="H33" i="1"/>
  <c r="I38" i="1"/>
  <c r="J38" i="1"/>
  <c r="K38" i="1"/>
  <c r="L38" i="1"/>
  <c r="M38" i="1"/>
  <c r="N38" i="1"/>
  <c r="O38" i="1"/>
  <c r="P38" i="1"/>
  <c r="Q38" i="1"/>
  <c r="R38" i="1"/>
  <c r="H38" i="1"/>
  <c r="I174" i="1"/>
  <c r="J174" i="1"/>
  <c r="K174" i="1"/>
  <c r="L174" i="1"/>
  <c r="M174" i="1"/>
  <c r="N174" i="1"/>
  <c r="O174" i="1"/>
  <c r="P174" i="1"/>
  <c r="Q174" i="1"/>
  <c r="R174" i="1"/>
  <c r="H174" i="1"/>
  <c r="U74" i="1" l="1"/>
  <c r="U66" i="1"/>
  <c r="U173" i="1"/>
  <c r="U165" i="1"/>
  <c r="U161" i="1"/>
  <c r="U157" i="1"/>
  <c r="U149" i="1"/>
  <c r="U133" i="1"/>
  <c r="U129" i="1"/>
  <c r="U125" i="1"/>
  <c r="U121" i="1"/>
  <c r="U117" i="1"/>
  <c r="U113" i="1"/>
  <c r="U109" i="1"/>
  <c r="U105" i="1"/>
  <c r="U101" i="1"/>
  <c r="U97" i="1"/>
  <c r="U77" i="1"/>
  <c r="U68" i="1"/>
  <c r="H101" i="5"/>
  <c r="R101" i="5"/>
  <c r="J101" i="5"/>
  <c r="M101" i="5"/>
  <c r="I101" i="5"/>
  <c r="P16" i="5"/>
  <c r="P101" i="5" s="1"/>
  <c r="H16" i="5"/>
  <c r="U32" i="5"/>
  <c r="T12" i="5"/>
  <c r="T16" i="5" s="1"/>
  <c r="T101" i="5" s="1"/>
  <c r="L16" i="5"/>
  <c r="L101" i="5" s="1"/>
  <c r="R16" i="5"/>
  <c r="J16" i="5"/>
  <c r="S12" i="5"/>
  <c r="S16" i="5" s="1"/>
  <c r="S101" i="5" s="1"/>
  <c r="Q16" i="5"/>
  <c r="Q101" i="5" s="1"/>
  <c r="M16" i="5"/>
  <c r="I16" i="5"/>
  <c r="N16" i="5"/>
  <c r="N101" i="5" s="1"/>
  <c r="O16" i="5"/>
  <c r="O101" i="5" s="1"/>
  <c r="K16" i="5"/>
  <c r="K101" i="5" s="1"/>
  <c r="U20" i="5"/>
  <c r="U80" i="5"/>
  <c r="U57" i="5"/>
  <c r="U68" i="5"/>
  <c r="U60" i="5"/>
  <c r="U58" i="5"/>
  <c r="U56" i="5"/>
  <c r="U54" i="5"/>
  <c r="U48" i="5"/>
  <c r="U44" i="5"/>
  <c r="U55" i="5"/>
  <c r="U73" i="5"/>
  <c r="U96" i="5"/>
  <c r="U94" i="5"/>
  <c r="U92" i="5"/>
  <c r="U90" i="5"/>
  <c r="U84" i="5"/>
  <c r="U11" i="5"/>
  <c r="U9" i="5"/>
  <c r="U69" i="5"/>
  <c r="U5" i="5"/>
  <c r="U6" i="5" s="1"/>
  <c r="U95" i="5"/>
  <c r="U91" i="5"/>
  <c r="U87" i="5"/>
  <c r="U33" i="5"/>
  <c r="U27" i="5"/>
  <c r="U23" i="5"/>
  <c r="U82" i="5"/>
  <c r="U61" i="5"/>
  <c r="U46" i="5"/>
  <c r="U29" i="5"/>
  <c r="U14" i="5"/>
  <c r="U15" i="5" s="1"/>
  <c r="U97" i="5"/>
  <c r="U89" i="5"/>
  <c r="U85" i="5"/>
  <c r="U76" i="5"/>
  <c r="U74" i="5"/>
  <c r="U59" i="5"/>
  <c r="U53" i="5"/>
  <c r="U49" i="5"/>
  <c r="U42" i="5"/>
  <c r="U40" i="5"/>
  <c r="U38" i="5"/>
  <c r="U8" i="5"/>
  <c r="U88" i="5"/>
  <c r="U81" i="5"/>
  <c r="U79" i="5"/>
  <c r="U75" i="5"/>
  <c r="U66" i="5"/>
  <c r="U64" i="5"/>
  <c r="U62" i="5"/>
  <c r="U52" i="5"/>
  <c r="U45" i="5"/>
  <c r="U43" i="5"/>
  <c r="U39" i="5"/>
  <c r="U30" i="5"/>
  <c r="U28" i="5"/>
  <c r="U26" i="5"/>
  <c r="U24" i="5"/>
  <c r="U22" i="5"/>
  <c r="U63" i="5"/>
  <c r="U93" i="5"/>
  <c r="U86" i="5"/>
  <c r="U77" i="5"/>
  <c r="U70" i="5"/>
  <c r="U50" i="5"/>
  <c r="U41" i="5"/>
  <c r="U34" i="5"/>
  <c r="U25" i="5"/>
  <c r="U18" i="5"/>
  <c r="U98" i="5"/>
  <c r="U71" i="5"/>
  <c r="U51" i="5"/>
  <c r="U37" i="5"/>
  <c r="U35" i="5"/>
  <c r="U21" i="5"/>
  <c r="U19" i="5"/>
  <c r="U83" i="5"/>
  <c r="U78" i="5"/>
  <c r="U67" i="5"/>
  <c r="U47" i="5"/>
  <c r="U31" i="5"/>
  <c r="U10" i="5"/>
  <c r="M88" i="4"/>
  <c r="U57" i="4"/>
  <c r="U16" i="4"/>
  <c r="U10" i="4"/>
  <c r="S27" i="4"/>
  <c r="T17" i="4"/>
  <c r="T8" i="4"/>
  <c r="P28" i="4"/>
  <c r="P88" i="4" s="1"/>
  <c r="L28" i="4"/>
  <c r="L88" i="4" s="1"/>
  <c r="O28" i="4"/>
  <c r="O88" i="4" s="1"/>
  <c r="K28" i="4"/>
  <c r="K88" i="4" s="1"/>
  <c r="S17" i="4"/>
  <c r="S28" i="4" s="1"/>
  <c r="S88" i="4" s="1"/>
  <c r="S12" i="4"/>
  <c r="H28" i="4"/>
  <c r="H88" i="4" s="1"/>
  <c r="H90" i="4" s="1"/>
  <c r="R28" i="4"/>
  <c r="R88" i="4" s="1"/>
  <c r="N28" i="4"/>
  <c r="N88" i="4" s="1"/>
  <c r="J28" i="4"/>
  <c r="J88" i="4" s="1"/>
  <c r="S8" i="4"/>
  <c r="U50" i="4"/>
  <c r="T27" i="4"/>
  <c r="U7" i="4"/>
  <c r="Q28" i="4"/>
  <c r="Q88" i="4" s="1"/>
  <c r="M28" i="4"/>
  <c r="I28" i="4"/>
  <c r="I88" i="4" s="1"/>
  <c r="T12" i="4"/>
  <c r="U85" i="4"/>
  <c r="U53" i="4"/>
  <c r="U43" i="4"/>
  <c r="U78" i="4"/>
  <c r="U65" i="4"/>
  <c r="U63" i="4"/>
  <c r="U26" i="4"/>
  <c r="U74" i="4"/>
  <c r="U72" i="4"/>
  <c r="U70" i="4"/>
  <c r="U68" i="4"/>
  <c r="U62" i="4"/>
  <c r="U46" i="4"/>
  <c r="U42" i="4"/>
  <c r="U40" i="4"/>
  <c r="U38" i="4"/>
  <c r="U36" i="4"/>
  <c r="U25" i="4"/>
  <c r="U5" i="4"/>
  <c r="U82" i="4"/>
  <c r="U84" i="4"/>
  <c r="U66" i="4"/>
  <c r="U59" i="4"/>
  <c r="U41" i="4"/>
  <c r="U37" i="4"/>
  <c r="U35" i="4"/>
  <c r="U21" i="4"/>
  <c r="U19" i="4"/>
  <c r="U15" i="4"/>
  <c r="U11" i="4"/>
  <c r="U79" i="4"/>
  <c r="U73" i="4"/>
  <c r="U69" i="4"/>
  <c r="U67" i="4"/>
  <c r="U58" i="4"/>
  <c r="U56" i="4"/>
  <c r="U54" i="4"/>
  <c r="U52" i="4"/>
  <c r="U34" i="4"/>
  <c r="U6" i="4"/>
  <c r="U80" i="4"/>
  <c r="U71" i="4"/>
  <c r="U64" i="4"/>
  <c r="U55" i="4"/>
  <c r="U48" i="4"/>
  <c r="U39" i="4"/>
  <c r="U30" i="4"/>
  <c r="U31" i="4" s="1"/>
  <c r="U20" i="4"/>
  <c r="U83" i="4"/>
  <c r="U81" i="4"/>
  <c r="U76" i="4"/>
  <c r="U60" i="4"/>
  <c r="U51" i="4"/>
  <c r="U49" i="4"/>
  <c r="U47" i="4"/>
  <c r="U44" i="4"/>
  <c r="U33" i="4"/>
  <c r="U23" i="4"/>
  <c r="U14" i="4"/>
  <c r="U77" i="4"/>
  <c r="U75" i="4"/>
  <c r="U61" i="4"/>
  <c r="U45" i="4"/>
  <c r="U24" i="4"/>
  <c r="U22" i="4"/>
  <c r="T174" i="1"/>
  <c r="S38" i="1"/>
  <c r="S8" i="1"/>
  <c r="U162" i="1"/>
  <c r="U146" i="1"/>
  <c r="U69" i="1"/>
  <c r="U67" i="1"/>
  <c r="U65" i="1"/>
  <c r="U61" i="1"/>
  <c r="U59" i="1"/>
  <c r="U57" i="1"/>
  <c r="U55" i="1"/>
  <c r="U53" i="1"/>
  <c r="U49" i="1"/>
  <c r="U47" i="1"/>
  <c r="U45" i="1"/>
  <c r="U43" i="1"/>
  <c r="U41" i="1"/>
  <c r="U37" i="1"/>
  <c r="T38" i="1"/>
  <c r="U38" i="1" s="1"/>
  <c r="T22" i="1"/>
  <c r="T35" i="1" s="1"/>
  <c r="S13" i="1"/>
  <c r="U130" i="1"/>
  <c r="U98" i="1"/>
  <c r="U90" i="1"/>
  <c r="U82" i="1"/>
  <c r="L176" i="1"/>
  <c r="U171" i="1"/>
  <c r="U93" i="1"/>
  <c r="U89" i="1"/>
  <c r="M176" i="1"/>
  <c r="I176" i="1"/>
  <c r="S33" i="1"/>
  <c r="T8" i="1"/>
  <c r="U170" i="1"/>
  <c r="U147" i="1"/>
  <c r="U145" i="1"/>
  <c r="U141" i="1"/>
  <c r="U139" i="1"/>
  <c r="U137" i="1"/>
  <c r="U122" i="1"/>
  <c r="U114" i="1"/>
  <c r="U91" i="1"/>
  <c r="U85" i="1"/>
  <c r="U83" i="1"/>
  <c r="U81" i="1"/>
  <c r="U73" i="1"/>
  <c r="U58" i="1"/>
  <c r="U54" i="1"/>
  <c r="U29" i="1"/>
  <c r="U25" i="1"/>
  <c r="U21" i="1"/>
  <c r="U17" i="1"/>
  <c r="U15" i="1"/>
  <c r="N176" i="1"/>
  <c r="T13" i="1"/>
  <c r="U13" i="1" s="1"/>
  <c r="U154" i="1"/>
  <c r="U142" i="1"/>
  <c r="U136" i="1"/>
  <c r="U106" i="1"/>
  <c r="U80" i="1"/>
  <c r="U75" i="1"/>
  <c r="U46" i="1"/>
  <c r="U42" i="1"/>
  <c r="Q176" i="1"/>
  <c r="H35" i="1"/>
  <c r="H176" i="1" s="1"/>
  <c r="R176" i="1"/>
  <c r="J176" i="1"/>
  <c r="U5" i="1"/>
  <c r="U153" i="1"/>
  <c r="U128" i="1"/>
  <c r="U72" i="1"/>
  <c r="U64" i="1"/>
  <c r="U30" i="1"/>
  <c r="K176" i="1"/>
  <c r="S22" i="1"/>
  <c r="U22" i="1" s="1"/>
  <c r="S174" i="1"/>
  <c r="U172" i="1"/>
  <c r="U167" i="1"/>
  <c r="U158" i="1"/>
  <c r="U156" i="1"/>
  <c r="U151" i="1"/>
  <c r="U140" i="1"/>
  <c r="U138" i="1"/>
  <c r="U135" i="1"/>
  <c r="U123" i="1"/>
  <c r="U118" i="1"/>
  <c r="U116" i="1"/>
  <c r="U111" i="1"/>
  <c r="U102" i="1"/>
  <c r="U100" i="1"/>
  <c r="U95" i="1"/>
  <c r="U86" i="1"/>
  <c r="U84" i="1"/>
  <c r="U79" i="1"/>
  <c r="U70" i="1"/>
  <c r="U63" i="1"/>
  <c r="U56" i="1"/>
  <c r="U51" i="1"/>
  <c r="U44" i="1"/>
  <c r="U31" i="1"/>
  <c r="U26" i="1"/>
  <c r="U24" i="1"/>
  <c r="U18" i="1"/>
  <c r="U16" i="1"/>
  <c r="U7" i="1"/>
  <c r="U166" i="1"/>
  <c r="U164" i="1"/>
  <c r="U159" i="1"/>
  <c r="U150" i="1"/>
  <c r="U148" i="1"/>
  <c r="U143" i="1"/>
  <c r="U134" i="1"/>
  <c r="U132" i="1"/>
  <c r="U127" i="1"/>
  <c r="U119" i="1"/>
  <c r="U110" i="1"/>
  <c r="U108" i="1"/>
  <c r="U103" i="1"/>
  <c r="U94" i="1"/>
  <c r="U92" i="1"/>
  <c r="U87" i="1"/>
  <c r="U78" i="1"/>
  <c r="U76" i="1"/>
  <c r="U71" i="1"/>
  <c r="U62" i="1"/>
  <c r="U60" i="1"/>
  <c r="U50" i="1"/>
  <c r="U48" i="1"/>
  <c r="U32" i="1"/>
  <c r="U27" i="1"/>
  <c r="U19" i="1"/>
  <c r="U11" i="1"/>
  <c r="U6" i="1"/>
  <c r="U33" i="1" l="1"/>
  <c r="S35" i="1"/>
  <c r="U174" i="1"/>
  <c r="U99" i="5"/>
  <c r="U12" i="5"/>
  <c r="U16" i="5" s="1"/>
  <c r="U12" i="4"/>
  <c r="U86" i="4"/>
  <c r="T28" i="4"/>
  <c r="T88" i="4" s="1"/>
  <c r="U27" i="4"/>
  <c r="U17" i="4"/>
  <c r="U8" i="4"/>
  <c r="U8" i="1"/>
  <c r="O176" i="1"/>
  <c r="P176" i="1"/>
  <c r="U35" i="1" l="1"/>
  <c r="T176" i="1"/>
  <c r="U101" i="5"/>
  <c r="U28" i="4"/>
  <c r="U88" i="4" s="1"/>
  <c r="S176" i="1"/>
  <c r="U176" i="1" s="1"/>
</calcChain>
</file>

<file path=xl/sharedStrings.xml><?xml version="1.0" encoding="utf-8"?>
<sst xmlns="http://schemas.openxmlformats.org/spreadsheetml/2006/main" count="2439" uniqueCount="281">
  <si>
    <t>Año Fiscal:</t>
  </si>
  <si>
    <t/>
  </si>
  <si>
    <t>Vigencia:</t>
  </si>
  <si>
    <t>Periodo:</t>
  </si>
  <si>
    <t>Enero-Diciembre</t>
  </si>
  <si>
    <t>UEJ</t>
  </si>
  <si>
    <t>NOMBRE UEJ</t>
  </si>
  <si>
    <t>RUBRO</t>
  </si>
  <si>
    <t>FUENTE</t>
  </si>
  <si>
    <t>REC</t>
  </si>
  <si>
    <t>SIT</t>
  </si>
  <si>
    <t>DESCRIPCION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</si>
  <si>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</si>
  <si>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</si>
  <si>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</si>
  <si>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</si>
  <si>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</si>
  <si>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</si>
  <si>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</si>
  <si>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</si>
  <si>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</si>
  <si>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ORDEN PAGO</t>
  </si>
  <si>
    <t>PAGOS</t>
  </si>
  <si>
    <t>24-02-00</t>
  </si>
  <si>
    <t>INSTITUTO NACIONAL DE VÍAS</t>
  </si>
  <si>
    <t>A-01-01-01</t>
  </si>
  <si>
    <t>Nación</t>
  </si>
  <si>
    <t>10</t>
  </si>
  <si>
    <t>CSF</t>
  </si>
  <si>
    <t>SALARIO</t>
  </si>
  <si>
    <t>A-01-01-02</t>
  </si>
  <si>
    <t>CONTRIBUCIONES INHERENTES A LA NÓMINA</t>
  </si>
  <si>
    <t>A-01-01-03</t>
  </si>
  <si>
    <t>REMUNERACIONES NO CONSTITUTIVAS DE FACTOR SALARIAL</t>
  </si>
  <si>
    <t>A-02-01</t>
  </si>
  <si>
    <t>ADQUISICIÓN DE ACTIVOS NO FINANCIEROS</t>
  </si>
  <si>
    <t>A-02-02</t>
  </si>
  <si>
    <t>ADQUISICIONES DIFERENTES DE ACTIVOS</t>
  </si>
  <si>
    <t>Propios</t>
  </si>
  <si>
    <t>20</t>
  </si>
  <si>
    <t>A-03-03-04-007</t>
  </si>
  <si>
    <t>11</t>
  </si>
  <si>
    <t>PROVISIÓN PARA GASTOS INSTITUCIONALES Y/O SECTORIALES CONTINGENTES- PREVIO CONCEPTO DGPPN</t>
  </si>
  <si>
    <t>A-03-04-02-012</t>
  </si>
  <si>
    <t>INCAPACIDADES Y LICENCIAS DE MATERNIDAD Y PATERNIDAD (NO DE PENSIONES)</t>
  </si>
  <si>
    <t>A-03-04-02-036</t>
  </si>
  <si>
    <t>PROGRAMA DE SALUD OCUPACIONAL (NO DE PENSIONES)</t>
  </si>
  <si>
    <t>A-03-10-01-001</t>
  </si>
  <si>
    <t>SENTENCIAS</t>
  </si>
  <si>
    <t>A-03-10-01-002</t>
  </si>
  <si>
    <t>CONCILIACIONES</t>
  </si>
  <si>
    <t>A-03-10-01-003</t>
  </si>
  <si>
    <t>LAUDOS ARBITRALES</t>
  </si>
  <si>
    <t>A-08-01</t>
  </si>
  <si>
    <t>IMPUESTOS</t>
  </si>
  <si>
    <t>A-08-02</t>
  </si>
  <si>
    <t>ESTAMPILLAS</t>
  </si>
  <si>
    <t>A-08-03</t>
  </si>
  <si>
    <t>TASAS Y DERECHOS ADMINISTRATIVOS</t>
  </si>
  <si>
    <t>A-08-04-01</t>
  </si>
  <si>
    <t>CUOTA DE FISCALIZACIÓN Y AUDITAJE</t>
  </si>
  <si>
    <t>SSF</t>
  </si>
  <si>
    <t>A-08-04-04</t>
  </si>
  <si>
    <t>CONTRIBUCIÓN DE VALORIZACIÓN MUNICIPAL</t>
  </si>
  <si>
    <t>A-08-05</t>
  </si>
  <si>
    <t>MULTAS, SANCIONES E INTERESES DE MORA</t>
  </si>
  <si>
    <t>B-10-01-02</t>
  </si>
  <si>
    <t>PRÉSTAMOS</t>
  </si>
  <si>
    <t>C-2401-0600-41</t>
  </si>
  <si>
    <t>54</t>
  </si>
  <si>
    <t>MEJORAMIENTO Y MANTENIMIENTO CARRETERA SANTA FE DE BOGOTÁ - CHIQUINQUIRÁ- BUCARAMANGA- SAN ALBERTO DE LA TRONCAL CENTRAL.   CUNDINAMARCA, BOYACÁ, SANTANDER, NORTE DE SANTANDER</t>
  </si>
  <si>
    <t>C-2401-0600-70</t>
  </si>
  <si>
    <t>CONSTRUCCIÓN , MEJORAMIENTO Y MANTENIMIENTO DE LA VÍA PUERTO SALGAR - PUERTO ARAUJO - LA LIZAMA - SAN ALBERTO - SAN ROQUE DE LA TRONCAL DEL MAGDALENA.  CUNDINAMARCA, BOYACÁ, SANTANDER, NORTE DE SANTANDER, CESAR</t>
  </si>
  <si>
    <t>C-2401-0600-71</t>
  </si>
  <si>
    <t>MEJORAMIENTO Y MANTENIMIENTO DE LA CARRETERA CUCUTA - SARDINATA - OCAÑA - AGUACLARA Y ACCESOS.  CESAR, NORTE DE SANTANDER</t>
  </si>
  <si>
    <t>C-2401-0600-72</t>
  </si>
  <si>
    <t>MEJORAMIENTO Y MANTENIMIENTO TRIBUGÁ-MEDELLÍN-PUERTO BERRIO-CRUCE RUTA 45-BARRANCABERMEJA-BUCARAMANGA-PAMPLONA-ARAUCA.   CHOCÓ, ANTIOQUIA, SANTANDER, NORTE DE SANTANDER, ARAUCA</t>
  </si>
  <si>
    <t>C-2401-0600-73</t>
  </si>
  <si>
    <t>MEJORAMIENTO , MANTENIMIENTO DE LA CARRETERA PUERTO REY - MONTERÍA - CERETÉ - LA YE - EL VIAJANO - GUAYEPO - MAJAGUAL DE LA TRANSVERSAL PUERTO REY - MONTERÍA - TIBÚ. DEPARTAMENTOS   CÓRDOBA, SUCRE</t>
  </si>
  <si>
    <t>C-2401-0600-74</t>
  </si>
  <si>
    <t>MEJORAMIENTO  Y MANTENIMIENTO CARRETERA PUERTO BOYACÁ - CHIQUINQUIRÁ - VILLA DE LEYVA - TUNJA - RAMIRIQUI - MIRAFLORES - MONTERREY.  BOYACÁ, CASANARE</t>
  </si>
  <si>
    <t>C-2401-0600-75</t>
  </si>
  <si>
    <t>MEJORAMIENTO Y MANTENIMIENTO CARRETERA LAS ANIMAS-SANTA CECILIA-PUEBLO RICO-FRESNO-BOGOTA. TRANSVERSAL LAS ANIMAS-BOGOTÁ.   CHOCÓ, RISARALDA, CALDAS, TOLIMA, CUNDINAMARCA</t>
  </si>
  <si>
    <t>C-2401-0600-76</t>
  </si>
  <si>
    <t>MEJORAMIENTO Y MANTENIMIENTO DE LA CARRETERA PUENTE SAN MIGUEL - ESPINAL DE LA TRONCAL DEL MAGDALENA. DEPARTAMENTOS  PUTUMAYO, CAUCA, HUILA, TOLIMA</t>
  </si>
  <si>
    <t>C-2401-0600-77</t>
  </si>
  <si>
    <t>MEJORAMIENTO Y  MANTENIMIENTO DE LA CARRETERA  LOS CUROS - MALAGA.  SANTANDER</t>
  </si>
  <si>
    <t>C-2401-0600-78</t>
  </si>
  <si>
    <t>CONSTRUCCIÓN , MEJORAMIENTO Y MANTENIMIENTO DE LA CARRETERA CALI - LOBOGUERRERO DE LOS ACCESOS A CALI.  VALLE DEL CAUCA</t>
  </si>
  <si>
    <t>C-2401-0600-79</t>
  </si>
  <si>
    <t>ADMINISTRACIÓN , RECAUDO Y CONTROL DE LA TASA DE PEAJE.  NACIONAL</t>
  </si>
  <si>
    <t>C-2401-0600-80</t>
  </si>
  <si>
    <t>CONSTRUCCIÓN , MEJORAMIENTO Y MANTENIMIENTO DE LA CARRETERA ALTAMIRA - FLORENCIA.  HUILA, CAQUETÁ</t>
  </si>
  <si>
    <t>C-2401-0600-81</t>
  </si>
  <si>
    <t>CONSTRUCCIÓN , MEJORAMIENTO Y MANTENIMIENTO DE LA VARIANTE CALARCÁ - CIRCASIA.   QUINDIO</t>
  </si>
  <si>
    <t>C-2401-0600-82</t>
  </si>
  <si>
    <t>CONSTRUCCIÓN , MEJORAMIENTO Y MANTENIMIENTO DE LA CARRETERA SABANETA – COVEÑAS.  SUCRE - CORDOBA</t>
  </si>
  <si>
    <t>C-2401-0600-83</t>
  </si>
  <si>
    <t>MEJORAMIENTO Y MANTENIMIENTO CARRETERA SAN  GIL - BARICHARA - GUANE.  SANTANDER</t>
  </si>
  <si>
    <t>C-2401-0600-84</t>
  </si>
  <si>
    <t>CONSTRUCCIÓN , MEJORAMIENTO, MANTENIMIENTO Y REHABILITACIÓN DE LA VÍA SANTANA - LA GLORIA DEL ACCESO TRANSVERSAL CARMEN - BOSCONIA DEL DEPARTAMENTO DEL  MAGDALENA</t>
  </si>
  <si>
    <t>C-2401-0600-85</t>
  </si>
  <si>
    <t>CONSTRUCCIÓN , MEJORAMIENTO Y MANTENIMIENTO DE LA CARRETERA SAN ROQUE - LA PAZ - SAN JUAN DEL CESAR - BUENAVISTA Y VALLEDUPAR - LA PAZ. TRONCAL DEL CARBÓN.  CESAR, LA GUAJIRA</t>
  </si>
  <si>
    <t>C-2401-0600-86</t>
  </si>
  <si>
    <t>CONSTRUCCIÓN , MEJORAMIENTO Y MANTENIMIENTO CARRETERA BOGOTÁ - TUNJA - DUITAMA - SOATA - MÁLAGA - PAMPLONA - CÚCUTA - PUERTO SANTANDER - PUENTE INTERNACIONAL. TRONCAL CENTRAL DEL NORTE Y ALTERNAS.   CUNDINAMARCA, BOYACÁ, SANTANDER, NORTE DE SANTANDE</t>
  </si>
  <si>
    <t>C-2401-0600-88</t>
  </si>
  <si>
    <t>CONSTRUCCIÓN , MEJORAMIENTO Y MANTENIMIENTO DE LA CARRETERA LA VIRGINIA - APIA, DE LA CONEXIÓN TRONCAL DE OCCIDENTE - TRANSVERSAL LAS ANIMAS-BOGOTÁ  RISARALDA</t>
  </si>
  <si>
    <t>C-2401-0600-89</t>
  </si>
  <si>
    <t>CONSTRUCCIÓN , MEJORAMIENTO Y MANTENIMIENTO DE LA CARRETERA GUACHUCAL - IPIALES - EL ESPINO, VÍA ALTERNA AL PUERTO DE TUMACO.  NARIÑO</t>
  </si>
  <si>
    <t>C-2401-0600-90</t>
  </si>
  <si>
    <t>CONSTRUCCIÓN , MEJORAMIENTO Y MANTENIMIENTO DE LA TRANSVERSAL ROSAS - CONDAGUA.  CAUCA, PUTUMAYO</t>
  </si>
  <si>
    <t>C-2401-0600-91</t>
  </si>
  <si>
    <t>CONSTRUCCIÓN , MEJORAMIENTO Y MANTENIMIENTO DE LA CARRETERA TURBO-CARTAGENA-BARRANQUILLA-SANTA MARTA-RIOHACHA-PARAGUACHÓN. TRANSVERSAL DEL CARIBE.  CÓRDOBA, ATLÁNTICO, SUCRE, ANTIOQUIA, BOLÍVAR, MAGDALENA, LA GUAJIRA</t>
  </si>
  <si>
    <t>C-2401-0600-92</t>
  </si>
  <si>
    <t>CONSTRUCCIÓN , MEJORAMIENTO Y MANTENIMIENTO DE LA CARRETERA LORICA - CHINU, CONEXIÓN TRANSVERSAL DEL CARIBE - TRONCAL DE OCCIDENTE.  CÓRDOBA</t>
  </si>
  <si>
    <t>C-2401-0600-93</t>
  </si>
  <si>
    <t>CONSTRUCCIÓN , MEJORAMIENTO Y MANTENIMIENTO DE LA CARRETERA YACOPÍ - LA PALMA – CAPARRAPÍ - DINDAL.  CUNDINAMARCA</t>
  </si>
  <si>
    <t>C-2401-0600-94</t>
  </si>
  <si>
    <t>CONSTRUCCIÓN , MEJORAMIENTO Y MANTENIMIENTO DE LA CARRETERA PLATO - SALAMINA - PALERMO. PARALELA RÍO MAGDALENA.  MAGDALENA</t>
  </si>
  <si>
    <t>C-2401-0600-95</t>
  </si>
  <si>
    <t>CONSTRUCCIÓN , MEJORAMIENTO Y MANTENIMIENTO DE LA CARRETERA PUERTO ARAUJO - CIMITARRA - LANDAZURI - VELEZ - BARBOSA - TUNJA DE LA TRANSVERSAL DEL CARARE.  BOYACÁ, SANTANDER</t>
  </si>
  <si>
    <t>C-2401-0600-96</t>
  </si>
  <si>
    <t>CONSTRUCCIÓN , MEJORAMIENTO Y MANTENIMIENTO DE LA CARRETERA SANTA LUCIA - MOÑITOS EN EL DEPARTAMENTO DE  CÓRDOBA</t>
  </si>
  <si>
    <t>C-2401-0600-97</t>
  </si>
  <si>
    <t>CONSTRUCCIÓN , MEJORAMIENTO Y MANTENIMIENTO DE LA CARRETERA OCAÑA - LA ONDINA - LLANO GRANDE - CONVENCIÓN. ACCESO A OCAÑA.  NORTE DE SANTANDER</t>
  </si>
  <si>
    <t>C-2401-0600-99</t>
  </si>
  <si>
    <t>CONSTRUCCIÓN , MEJORAMIENTO Y MANTENIMIENTO DE LAS VÍAS ALTERNAS A LA TRANSVERSAL DEL CARIBE.  CÓRDOBA, ATLÁNTICO, BOLÍVAR</t>
  </si>
  <si>
    <t>C-2401-0600-100</t>
  </si>
  <si>
    <t>CONSTRUCCIÓN , MEJORAMIENTO Y MANTENIMIENTO DE LA CARRETERA CLUB CAMPESTRE –ARMENIA – PEREIRA – CHINCHINA – LA MANUELA  - LA FELISA Y VARIANTES, TRONCAL DEL EJE CAFETERO.     QUINDIO, RISARALDA, CALDAS, VALLE DEL CAUCA</t>
  </si>
  <si>
    <t>C-2401-0600-101</t>
  </si>
  <si>
    <t>CONSTRUCCIÓN , MEJORAMIENTO Y MANTENIMIENTO DE LA CARRETERA TAME - COROCORO - ARAUCA. TRANSVERSAL CORREDOR FRONTERIZO DEL ORIENTE COLOMBIANO.  ARAUCA</t>
  </si>
  <si>
    <t>C-2401-0600-102</t>
  </si>
  <si>
    <t>CONSTRUCCIÓN , MEJORAMIENTO Y MANTENIMIENTO DE LA CARRETERA MEDELLÍN-SANTUARIO-PUERTO TRIUNFO-CRUCE RUTA 45 Y TOBIAGRANDE-SANTAFE DE BOGOTÁ. TRANSVERSAL MEDELLÍN-BOGOTÁ.  CUNDINAMARCA, ANTIOQUIA</t>
  </si>
  <si>
    <t>C-2401-0600-103</t>
  </si>
  <si>
    <t>CONSERVACIÓN DE VÍAS A TRAVÉS DE MANTENIMIENTO RUTINARIO Y ADMINISTRACIÓN VIAL.  NACIONAL</t>
  </si>
  <si>
    <t>C-2401-0600-104</t>
  </si>
  <si>
    <t>CONSTRUCCIÓN DE LAS OBRAS DE INFRAESTRUCTURA VIAL PARA LA SOLUCIÓN INTEGRAL DEL PASO SOBRE EL RÍO MAGDALENA EN LA CARRETERA BARRANQUILLA - PALERMO - SANTA MARTA EN LOS DEPARTAMENTOS DE   ATLÁNTICO, MAGDALENA</t>
  </si>
  <si>
    <t>C-2401-0600-105</t>
  </si>
  <si>
    <t>CONSTRUCCIÓN , MEJORAMIENTO Y MANTENIMIENTO DE LAS VÍAS TRANSFERIDAS POR LA EMERGENCIA DEL RIO PÁEZ.  CAUCA, HUILA</t>
  </si>
  <si>
    <t>C-2401-0600-106</t>
  </si>
  <si>
    <t>CONSTRUCCIÓN OBRAS ANEXAS Y TÚNEL DEL SEGUNDO CENTENARIO EN LOS DEPARTAMENTOS DE  TOLIMA, QUINDIO-[PREVIO CONCEPTO DNP]</t>
  </si>
  <si>
    <t>C-2401-0600-107</t>
  </si>
  <si>
    <t>CONSTRUCCIÓN TÚNEL DEL TOYO Y VÍAS DE ACCESO EN EL CORREDOR SANTAFÉ DE ANTIOQUIA - CAÑASGORDAS EN EL DEPARTAMENTO DE  ANTIOQUIA</t>
  </si>
  <si>
    <t>C-2401-0600-108</t>
  </si>
  <si>
    <t>MEJORAMIENTO , MANTENIMIENTO Y REHABILITACIÓN DE LA VÍA BELEN - SOCHA - SACAMA - LA CABUYA.  CASANARE, BOYACÁ</t>
  </si>
  <si>
    <t>C-2401-0600-109</t>
  </si>
  <si>
    <t>CONSTRUCCIÓN , MEJORAMIENTO Y MANTENIMIENTO DE LA CARRETERA PUERTA DE HIERRO-MAGANGUÉ- MOMPOX-EL BANCO-ARJONA-CUATROVIENTOS-CODAZZI Y EL BANCO-TAMALAMEQUE-EL BURRO. TRANSVERSAL DEPRESIÓN MOMPOSINA.  BOLÍVAR, CESAR, MAGDALENA</t>
  </si>
  <si>
    <t>C-2401-0600-110</t>
  </si>
  <si>
    <t>CONSTRUCCIÓN , MEJORAMIENTO Y MANTENIMIENTO DE LA CARRETERA GRANADA - SAN JOSÉ DEL GUAVIARE DE LA TRANSVERSAL BUGA - PUERTO INÍRIDA.  META - GUAVIARE</t>
  </si>
  <si>
    <t>C-2401-0600-111</t>
  </si>
  <si>
    <t>CONSTRUCCIÓN , MEJORAMIENTO Y MANTENIMIENTO DE LA CARRETERA CHAPARRAL - ORTEGA - GUAMO. ALTERNA BUGA - PUERTO INÍRIDA.  TOLIMA</t>
  </si>
  <si>
    <t>C-2401-0600-112</t>
  </si>
  <si>
    <t>CONSTRUCCIÓN , MEJORAMIENTO Y MANTENIMIENTO DE LA CARRETERA RUMICHACA-PALMIRA-CERRITO-MEDELLÍN-SINCELEJO-BARRANQUILLA. TRONCAL DE OCCIDENTE.  NARIÑO, CAUCA, VALLE DEL CAUCA, RISARALDA, CALDAS, ANTIOQUIA, CÓRDOBA, SUCRE, BOLÍVAR, ATLÁNTICO</t>
  </si>
  <si>
    <t>C-2401-0600-113</t>
  </si>
  <si>
    <t>CONSTRUCCIÓN , MEJORAMIENTO Y MANTENIMIENTO DE LA CARRETERA POPAYÁN - PATICO - PALETARÁ - ISNOS - PITALITO - SAN AGUSTÍN DE LOS CIRCUITOS ECOTURÍSTICOS  HUILA, CAUCA</t>
  </si>
  <si>
    <t>C-2401-0600-114</t>
  </si>
  <si>
    <t>CONSTRUCCIÓN , MEJORAMIENTO Y MANTENIMIENTO DE LA CARRETERA SAN CAYETANO - CORNEJO - ZULIA.  NORTE DE SANTANDER</t>
  </si>
  <si>
    <t>C-2401-0600-115</t>
  </si>
  <si>
    <t>CONSTRUCCIÓN , MEJORAMIENTO Y MANTENIMIENTO DE LA CARRETERA TUQUERRES - SAMANIEGO.  NARIÑO</t>
  </si>
  <si>
    <t>C-2401-0600-116</t>
  </si>
  <si>
    <t>CONSTRUCCIÓN , MEJORAMIENTO Y MANTENIMIENTO DE LA CONEXIÓN ENTRE LA TRANSVERSAL BUENAVENTURA - PUERTO CARREÑO Y LA TRONCAL CENTRAL DEL NORTE,  CUNDINAMARCA</t>
  </si>
  <si>
    <t>C-2401-0600-117</t>
  </si>
  <si>
    <t>CONSTRUCCIÓN , MEJORAMIENTO Y MANTENIMIENTO DE LA CARRETERA POPAYÁN (CRUCERO) - TOTORO - GUADUALEJO - PUERTO VALENCIA - LA PLATA - LABERINTO Y ALTERNAS DE LA TRANSVERSAL  HUILA, CAUCA</t>
  </si>
  <si>
    <t>C-2401-0600-118</t>
  </si>
  <si>
    <t>CONSTRUCCIÓN , MEJORAMIENTO Y MANTENIMIENTO DE LA CARRETERA BUENAVENTURA-BOGOTÁ-VILLAVICENCIO-PUERTO GAITÁN-EL PORVENIR-PUERTO CARREÑO. TRANSVERSAL BUENAVENTURA-VILLAVICENCIO-PUERTO CARREÑO.  VALLE DEL CAUCA, QUINDIO, TOLIMA, C/MARCA, META, VICHADA-</t>
  </si>
  <si>
    <t>C-2401-0600-119</t>
  </si>
  <si>
    <t>CONSTRUCCIÓN , MEJORAMIENTO Y MANTENIMIENTO DE LA CARRETERA CARTAGO-ALCALA-MONTENEGRO-ARMENIA.  VALLE DEL CAUCA, QUINDIO</t>
  </si>
  <si>
    <t>C-2401-0600-120</t>
  </si>
  <si>
    <t>CONSTRUCCIÓN , MEJORAMIENTO Y MANTENIMIENTO DE LA CARRETERA LA UNIÓN - SONSON, CIRCUITO MEDELLÍN - VALLE DE RIONEGRO.  ANTIOQUIA</t>
  </si>
  <si>
    <t>C-2401-0600-121</t>
  </si>
  <si>
    <t>MEJORAMIENTO Y MANTENIMIENTO DE LA VÍA ALTERNA AL PUERTO DE SANTA MARTA EN EL DEPARTAMENTO DE  MAGDALENA</t>
  </si>
  <si>
    <t>C-2401-0600-123</t>
  </si>
  <si>
    <t>CONSTRUCCIÓN , MEJORAMIENTO Y MANTENIMIENTO DE LA CARRETERA TUMACO-PASTO-MOCOA DE LA TRANSVERSAL TUMACO-MOCOA EN LOS DEPARTAMENTOS DE  NARIÑO, PUTUMAYO</t>
  </si>
  <si>
    <t>C-2401-0600-124</t>
  </si>
  <si>
    <t>CONSTRUCCIÓN , MEJORAMIENTO Y MANTENIMIENTO DE LAS CIRCUNVALARES DE  SAN ANDRES Y PROVIDENCIA</t>
  </si>
  <si>
    <t>C-2401-0600-125</t>
  </si>
  <si>
    <t>CONSTRUCCIÓN , MEJORAMIENTO Y MANTENIMIENTO DE LA CARRETERA LA ESPRIELLA - RIO MATAJE-CONEXIÓN TRANSVERSAL TUMACO LETICIA Y EL ECUADOR EN EL DEPARTAMENTO DE  NARIÑO</t>
  </si>
  <si>
    <t>C-2401-0600-126</t>
  </si>
  <si>
    <t>CONSTRUCCIÓN , MEJORAMIENTO Y MANTENIMIENTO CARRETERA CALAMAR - SAN JOSÉ DEL GUAVIARE DE LOS ACCESOS A MITÚ. DEPARTAMENTO DEL  GUAVIARE</t>
  </si>
  <si>
    <t>C-2401-0600-127</t>
  </si>
  <si>
    <t>CONSTRUCCIÓN , MEJORAMIENTO Y MANTENIMIENTO DE LA CARRETERA CÚCUTA - DOS RIOS - SAN FAUSTINO - LA CHINA,  NORTE DE SANTANDER</t>
  </si>
  <si>
    <t>C-2401-0600-128</t>
  </si>
  <si>
    <t>CONSTRUCCIÓN , MEJORAMIENTO Y MANTENIMIENTO DE LA CARRETERA EL CARMEN - VALLEDUPAR - MAICAO. TRANSVERSAL CARMEN - BOSCONIA - VALLEDUPAR - MAICAO.  BOLÍVAR, MAGDALENA, CESAR, LA GUAJIRA</t>
  </si>
  <si>
    <t>C-2401-0600-129</t>
  </si>
  <si>
    <t>CONSTRUCCIÓN , MEJORAMIENTO Y MANTENIMIENTO DE LA CARRETERA HOBO - YAGUARÁ.  HUILA</t>
  </si>
  <si>
    <t>C-2401-0600-130</t>
  </si>
  <si>
    <t>CONSTRUCCIÓN MEJORAMIENTO Y MANTENIMIENTO DE LA CARRETERA DUITAMA-SOGAMOSO-AGUAZUL. ACCESOS A YOPAL EN LOS DEPARTAMENTOS DE   BOYACÁ, CASANARE</t>
  </si>
  <si>
    <t>C-2401-0600-131</t>
  </si>
  <si>
    <t>CONSTRUCCIÓN , MEJORAMIENTO Y MANTENIMIENTO DE LA CARRETERA LETICIA - TARAPACÁ  AMAZONAS</t>
  </si>
  <si>
    <t>C-2401-0600-132</t>
  </si>
  <si>
    <t>CONSTRUCCIÓN , MEJORAMIENTO Y MANTENIMIENTO DE LA CARRETERA VILLAGARZÓN-LA MINA-SAN JUAN DE ARAMA-VILLAVICENCIO-TAME-SARAVENA-PUENTE INTERNACIONAL RÍO ARAUCA. TRONCAL VILLAGARZÓN-SARAVENA.   PUTUMAYO, CAQUETÁ, META, CASANARE</t>
  </si>
  <si>
    <t>C-2401-0600-133</t>
  </si>
  <si>
    <t>CONSTRUCCIÓN , MEJORAMIENTO Y MANTENIMIENTO DE LA CONEXIÓN COSTA PACÍFICA Y LA TRONCAL DE OCCIDENTE.  CAUCA</t>
  </si>
  <si>
    <t>C-2401-0600-134</t>
  </si>
  <si>
    <t>CONSTRUCCIÓN , MEJORAMIENTO Y MANTENIMIENTO DE LA CARRETERA PATICO - LA PLATA DE LOS CIRCUITOS ECOTURÍSTICOS  HUILA, CAUCA</t>
  </si>
  <si>
    <t>C-2401-0600-135</t>
  </si>
  <si>
    <t>CONSTRUCCIÓN , MEJORAMIENTO Y MANTENIMIENTO DE LA CARRETERA NEIVA - PLATANILLAL - BALSILLAS - SAN VICENTE. TRANSVERSAL NEIVA - SAN VICENTE.  HUILA, CAQUETÁ</t>
  </si>
  <si>
    <t>C-2401-0600-136</t>
  </si>
  <si>
    <t>CONSTRUCCIÓN , MEJORAMIENTO Y MANTENIMIENTO DE LA CARRETERA CHINCHINÁ - MANIZALES. ACCESOS A MANIZALES.  CALDAS</t>
  </si>
  <si>
    <t>C-2401-0600-137</t>
  </si>
  <si>
    <t>CONSTRUCCIÓN , MEJORAMIENTO Y MANTENIMIENTO DE LA CARRETERA SAN GIL - ONZAGA - SANTA ROSITA. TRANSVERSAL SAN GIL - MOGOTES - LA ROSITA.   SANTANDER, BOYACÁ</t>
  </si>
  <si>
    <t>C-2401-0600-138</t>
  </si>
  <si>
    <t>CONSTRUCCIÓN , MEJORAMIENTO Y MANTENIMIENTO DE VÍAS ALTERNAS A LA TRONCAL DE OCCIDENTE.  NARIÑO, ANTIOQUIA, CAUCA, VALLE DEL CAUCA, RISARALDA</t>
  </si>
  <si>
    <t>C-2401-0600-139</t>
  </si>
  <si>
    <t>CONSTRUCCION DE OBRAS DE EMERGENCIA EN LA INFRAESTRUCTURA DE LA RED VIAL PRIMARIA. NACIONAL</t>
  </si>
  <si>
    <t>C-2401-0600-140</t>
  </si>
  <si>
    <t>CONSTRUCCIÓN , MEJORAMIENTO Y MANTENIMIENTO DE LAS VÍAS PEREIRA - CERRITOS Y RETORNO SANTA ROSA DE LOS ACCESOS A PEREIRA.  RISARALDA</t>
  </si>
  <si>
    <t>C-2402-0600-11</t>
  </si>
  <si>
    <t>MEJORAMIENTO ,MANTENIMIENTO Y REHABILITACIÓN DE LA RED TERCIARIA.  NACIONAL</t>
  </si>
  <si>
    <t>C-2402-0600-12</t>
  </si>
  <si>
    <t>MEJORAMIENTO, MANTENIMIENTO Y REHABILITACION DE CORREDORES RURALES PRODUCTIVOS - COLOMBIA RURAL. NACIONAL</t>
  </si>
  <si>
    <t>C-2402-0600-13</t>
  </si>
  <si>
    <t>CONSTRUCCIÓN , MEJORAMIENTO Y MANTENIMIENTO DE INFRAESTRUCTURA PARA CONECTAR TERRITORIOS, GOBIERNOS Y POBLACIONES.  NACIONAL</t>
  </si>
  <si>
    <t>21</t>
  </si>
  <si>
    <t>C-2404-0600-2</t>
  </si>
  <si>
    <t>MEJORAMIENTO , MANTENIMIENTO Y CONSERVACIÓN DEL SISTEMA DE TRANSPORTE FÉRREO EN LA RED VIAL.   NACIONAL</t>
  </si>
  <si>
    <t>C-2405-0600-5</t>
  </si>
  <si>
    <t>CONSTRUCCIÓN , MEJORAMIENTO Y MANTENIMIENTO DE LOS ACCESOS MARÍTIMOS A LOS PUERTOS DE LA NACIÓN.  NACIONAL</t>
  </si>
  <si>
    <t>C-2405-0600-6</t>
  </si>
  <si>
    <t>RECUPERACION Y MITIGACION AMBIENTAL EN EL AREA DE INFLUENCIA DE LA ZONA PORTUARIA DE SANTA MARTA - CAÑO CLARIN. DEPARTAMENTO DEL MAGDALENA</t>
  </si>
  <si>
    <t>C-2406-0600-6</t>
  </si>
  <si>
    <t>ADECUACIÓN MEJORAMIENTO Y MANTENIMIENTO DE LA RED FLUVIAL.  NACIONAL</t>
  </si>
  <si>
    <t>C-2406-0600-7</t>
  </si>
  <si>
    <t>CONSTRUCCIÓN , MEJORAMIENTO, MANTENIMIENTO Y OPERACIÓN DE LA INFRAESTRUCTURA PORTUARIA FLUVIAL.  NACIONAL</t>
  </si>
  <si>
    <t>C-2406-0600-8</t>
  </si>
  <si>
    <t>CONSTRUCCIÓN Y MANTENIMIENTO DE TRANSBORDADORES.  NACIONAL</t>
  </si>
  <si>
    <t>C-2409-0600-2</t>
  </si>
  <si>
    <t>FORTALECIMIENTO DE LA SEGURIDAD CIUDADANA EN LAS VÍAS NACIONALES.  NACIONAL</t>
  </si>
  <si>
    <t>C-2409-0600-3</t>
  </si>
  <si>
    <t>CONSTRUCCIÓN DE OBRAS Y SEÑALIZACIÓN PARA LA SEGURIDAD VIAL EN LA INFRAESTRUCTURA DE TRANSPORTE.  NACIONAL</t>
  </si>
  <si>
    <t>C-2409-0600-4</t>
  </si>
  <si>
    <t>CONSTRUCCIÓN DE OBRAS DE EMERGENCIA EN LA INFRAESTRUCTURA DE TRANSPORTE.  NACIONAL</t>
  </si>
  <si>
    <t>C-2409-0600-5</t>
  </si>
  <si>
    <t>IMPLEMENTACIÓN DE UN SISTEMA DE INFORMACIÓN GEOGRÁFICO DEL INVIAS.  NACIONAL</t>
  </si>
  <si>
    <t>C-2409-0600-6</t>
  </si>
  <si>
    <t>IMPLEMENTACIÓN DE LA GESTIÓN DEL RIESGO EN LA INFRAESTRUCTURA DE TRANSPORTE.  NACIONAL</t>
  </si>
  <si>
    <t>C-2410-0600-1</t>
  </si>
  <si>
    <t>INVESTIGACIÓN DE NUEVAS TECNOLOGÍAS PARA LA INFRAESTRUCTURA DE TRANSPORTE.  NACIONAL</t>
  </si>
  <si>
    <t>C-2410-0600-2</t>
  </si>
  <si>
    <t>DESARROLLO E IMPLEMENTACION DE CRITERIOS DE SOSTENIBILIDAD EN LA INFRAESTRUCTURA DE TRANSPORTE  NACIONAL</t>
  </si>
  <si>
    <t>C-2499-0600-17</t>
  </si>
  <si>
    <t>MEJORAMIENTO DE LA CALIDAD EN LA ESTRUCTURACIÓN Y DISEÑOS DE PROYECTOS DE INFRAESTRUCTURA DE TRANSPORTE.  NACIONAL</t>
  </si>
  <si>
    <t>C-2499-0600-18</t>
  </si>
  <si>
    <t>IMPLEMENTACIÓN , MONITOREO Y SEGUIMIENTO DEL MODELO INTEGRADO DE PLANEACIÓN Y GESTIÓN - MIPG DE INVIAS.  NACIONAL</t>
  </si>
  <si>
    <t>C-2499-0600-19</t>
  </si>
  <si>
    <t>CAPACITACIÓN INTEGRAL PARA LOS FUNCIONARIOS DEL INSTITUTO NACIONAL DE VÍAS.   NACIONAL</t>
  </si>
  <si>
    <t>C-2499-0600-20</t>
  </si>
  <si>
    <t>MEJORAMIENTO , MANTENIMIENTO, ADECUACIÓN Y ADQUISICIÓN DE EDIFICIOS SEDES DEL INVIAS.  NACIONAL</t>
  </si>
  <si>
    <t>C-2499-0600-21</t>
  </si>
  <si>
    <t>RENOVACIÓN , ACTUALIZACIÓN Y MANTENIMIENTO DE LAS TECNOLOGÍAS DE LA INFORMACIÓN Y LAS COMUNICACIONES EN EL INVÍAS.  NACIONAL</t>
  </si>
  <si>
    <t>C-2499-0600-22</t>
  </si>
  <si>
    <t>ANÁLISIS ESTUDIOS Y/O DISEÑOS EN INFRAESTRUCTURA DE TRANSPORTE.  NACIONAL</t>
  </si>
  <si>
    <t>C-2499-0600-23</t>
  </si>
  <si>
    <t>LEVANTAMIENTO Y ANÁLISIS DE INFORMACIÓN DEL PARQUE AUTOMOTOR QUE TRANSITA POR LA RED VIAL.  NACIONAL</t>
  </si>
  <si>
    <t>C-2499-0600-25</t>
  </si>
  <si>
    <t>ADMINISTRACIÓN , RECAUDO Y CONTROL DE LA CONTRIBUCIÓN POR VALORIZACIÓN.  NACIONAL</t>
  </si>
  <si>
    <t>C-2499-0600-26</t>
  </si>
  <si>
    <t>DESARROLLO Y ACTUALIZACIÓN DE ANÁLISIS DE PRECIOS UNITARIOS DEL INVIAS. NACIONAL</t>
  </si>
  <si>
    <t>C-2499-0600-27</t>
  </si>
  <si>
    <t>DESARROLLO E IMPLEMENTACION DE UN SISTEMA DE GESTION DE LA INFRAESTRUCTURA DE TRANSPORTE.  NACIONAL</t>
  </si>
  <si>
    <t>SUBTOTAL GASTOS DE PERSONAL</t>
  </si>
  <si>
    <t>SUBTOTAL ADQUISICION BIENES Y SERVICIOS</t>
  </si>
  <si>
    <t>SUBTOTAL TRANSFERENCIAS CORRIENTES</t>
  </si>
  <si>
    <t>SUBTOTAL TRIBUTOS MULTAS SANCIONES</t>
  </si>
  <si>
    <t>TOTAL FUNCIONAMIENTO</t>
  </si>
  <si>
    <t>TOTAL DEUDA PUBLICA</t>
  </si>
  <si>
    <t>TOTAL INVERSION</t>
  </si>
  <si>
    <t>TROTAL GENERAL</t>
  </si>
  <si>
    <t>RESERVA PPTAL</t>
  </si>
  <si>
    <t>REZAGO TOTAL</t>
  </si>
  <si>
    <t xml:space="preserve">CUENTAS POR PAGAR </t>
  </si>
  <si>
    <t>TOTAL GENERAL</t>
  </si>
  <si>
    <t>SUBTOTAL TRANSFERENCIAS</t>
  </si>
  <si>
    <t>Actual NACION</t>
  </si>
  <si>
    <t>CUENTAS POR PAGAR</t>
  </si>
  <si>
    <t>Actual REC. PROPIOS</t>
  </si>
  <si>
    <t>SUBTOTAL ADQUIS. BIENES Y SERVICIOS</t>
  </si>
  <si>
    <t>TOTAL GASTOS FUNCIONAMIENTO</t>
  </si>
  <si>
    <t>TOTAL GASTOS DE INVERSION</t>
  </si>
  <si>
    <t xml:space="preserve">SUBTOTAL ADQUISIC, BIENES Y SERVICIOS </t>
  </si>
  <si>
    <t>Actual CONSOLIDADO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</si>
</sst>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7" formatCode="&quot;$&quot;\ #,##0.00;\-&quot;$&quot;\ #,##0.00"/>
    <numFmt numFmtId="164" formatCode="[$-1240A]&quot;$&quot;\ #,##0.00;\-&quot;$&quot;\ #,##0.00"/>
  </numFmts>
  <fonts count="7">
    <font>
      <sz val="11"/>
      <color rgb="FF000000"/>
      <name val="Calibri"/>
      <family val="2"/>
      <scheme val="minor"/>
    </font>
    <font>
      <sz val="11"/>
      <name val="Calibri"/>
    </font>
    <font>
      <b/>
      <sz val="9"/>
      <color rgb="FF000000"/>
      <name val="Times New Roman"/>
    </font>
    <font>
      <sz val="8"/>
      <color rgb="FF000000"/>
      <name val="Times New Roman"/>
    </font>
    <font>
      <b/>
      <sz val="8"/>
      <color rgb="FF000000"/>
      <name val="Times New Roman"/>
      <family val="1"/>
    </font>
    <font>
      <sz val="8"/>
      <color rgb="FF000000"/>
      <name val="Times New Roman"/>
      <family val="1"/>
    </font>
    <font>
      <b/>
      <sz val="9"/>
      <color rgb="FF000000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 style="thin">
        <color rgb="FFD3D3D3"/>
      </top>
      <bottom style="thin">
        <color rgb="FFD3D3D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D3D3D3"/>
      </left>
      <right style="thin">
        <color rgb="FFD3D3D3"/>
      </right>
      <top style="thin">
        <color rgb="FFD3D3D3"/>
      </top>
      <bottom/>
      <diagonal/>
    </border>
    <border>
      <left style="thin">
        <color rgb="FFD3D3D3"/>
      </left>
      <right style="thin">
        <color rgb="FFD3D3D3"/>
      </right>
      <top/>
      <bottom style="thin">
        <color rgb="FFD3D3D3"/>
      </bottom>
      <diagonal/>
    </border>
    <border>
      <left style="thin">
        <color rgb="FFD3D3D3"/>
      </left>
      <right style="thin">
        <color rgb="FFD3D3D3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6">
    <xf numFmtId="0" fontId="1" fillId="0" borderId="0" xfId="0" applyFont="1" applyFill="1" applyBorder="1"/>
    <xf numFmtId="0" fontId="2" fillId="0" borderId="1" xfId="0" applyNumberFormat="1" applyFont="1" applyFill="1" applyBorder="1" applyAlignment="1">
      <alignment horizontal="center" vertical="center" wrapText="1" readingOrder="1"/>
    </xf>
    <xf numFmtId="0" fontId="2" fillId="0" borderId="1" xfId="0" applyNumberFormat="1" applyFont="1" applyFill="1" applyBorder="1" applyAlignment="1">
      <alignment horizontal="center" vertical="center" wrapText="1" readingOrder="1"/>
    </xf>
    <xf numFmtId="0" fontId="2" fillId="0" borderId="0" xfId="0" applyNumberFormat="1" applyFont="1" applyFill="1" applyBorder="1" applyAlignment="1">
      <alignment horizontal="center" vertical="center" wrapText="1" readingOrder="1"/>
    </xf>
    <xf numFmtId="0" fontId="3" fillId="0" borderId="1" xfId="0" applyNumberFormat="1" applyFont="1" applyFill="1" applyBorder="1" applyAlignment="1">
      <alignment horizontal="center" vertical="center" wrapText="1" readingOrder="1"/>
    </xf>
    <xf numFmtId="0" fontId="3" fillId="0" borderId="1" xfId="0" applyNumberFormat="1" applyFont="1" applyFill="1" applyBorder="1" applyAlignment="1">
      <alignment horizontal="left" vertical="center" wrapText="1" readingOrder="1"/>
    </xf>
    <xf numFmtId="0" fontId="3" fillId="0" borderId="1" xfId="0" applyNumberFormat="1" applyFont="1" applyFill="1" applyBorder="1" applyAlignment="1">
      <alignment vertical="center" wrapText="1" readingOrder="1"/>
    </xf>
    <xf numFmtId="164" fontId="3" fillId="0" borderId="1" xfId="0" applyNumberFormat="1" applyFont="1" applyFill="1" applyBorder="1" applyAlignment="1">
      <alignment horizontal="right" vertical="center" wrapText="1" readingOrder="1"/>
    </xf>
    <xf numFmtId="7" fontId="1" fillId="0" borderId="0" xfId="0" applyNumberFormat="1" applyFont="1" applyFill="1" applyBorder="1"/>
    <xf numFmtId="0" fontId="3" fillId="0" borderId="2" xfId="0" applyNumberFormat="1" applyFont="1" applyFill="1" applyBorder="1" applyAlignment="1">
      <alignment horizontal="center" vertical="center" wrapText="1" readingOrder="1"/>
    </xf>
    <xf numFmtId="0" fontId="3" fillId="0" borderId="4" xfId="0" applyNumberFormat="1" applyFont="1" applyFill="1" applyBorder="1" applyAlignment="1">
      <alignment horizontal="center" vertical="center" wrapText="1" readingOrder="1"/>
    </xf>
    <xf numFmtId="0" fontId="3" fillId="0" borderId="4" xfId="0" applyNumberFormat="1" applyFont="1" applyFill="1" applyBorder="1" applyAlignment="1">
      <alignment horizontal="left" vertical="center" wrapText="1" readingOrder="1"/>
    </xf>
    <xf numFmtId="0" fontId="3" fillId="0" borderId="5" xfId="0" applyNumberFormat="1" applyFont="1" applyFill="1" applyBorder="1" applyAlignment="1">
      <alignment horizontal="center" vertical="center" wrapText="1" readingOrder="1"/>
    </xf>
    <xf numFmtId="0" fontId="3" fillId="0" borderId="5" xfId="0" applyNumberFormat="1" applyFont="1" applyFill="1" applyBorder="1" applyAlignment="1">
      <alignment horizontal="left" vertical="center" wrapText="1" readingOrder="1"/>
    </xf>
    <xf numFmtId="0" fontId="3" fillId="3" borderId="1" xfId="0" applyNumberFormat="1" applyFont="1" applyFill="1" applyBorder="1" applyAlignment="1">
      <alignment horizontal="center" vertical="center" wrapText="1" readingOrder="1"/>
    </xf>
    <xf numFmtId="0" fontId="4" fillId="3" borderId="0" xfId="0" applyNumberFormat="1" applyFont="1" applyFill="1" applyBorder="1" applyAlignment="1">
      <alignment horizontal="center" vertical="center" wrapText="1" readingOrder="1"/>
    </xf>
    <xf numFmtId="164" fontId="3" fillId="0" borderId="4" xfId="0" applyNumberFormat="1" applyFont="1" applyFill="1" applyBorder="1" applyAlignment="1">
      <alignment horizontal="right" vertical="center" wrapText="1" readingOrder="1"/>
    </xf>
    <xf numFmtId="164" fontId="3" fillId="0" borderId="5" xfId="0" applyNumberFormat="1" applyFont="1" applyFill="1" applyBorder="1" applyAlignment="1">
      <alignment horizontal="right" vertical="center" wrapText="1" readingOrder="1"/>
    </xf>
    <xf numFmtId="164" fontId="4" fillId="6" borderId="3" xfId="0" applyNumberFormat="1" applyFont="1" applyFill="1" applyBorder="1" applyAlignment="1">
      <alignment horizontal="right" vertical="center" wrapText="1" readingOrder="1"/>
    </xf>
    <xf numFmtId="164" fontId="4" fillId="2" borderId="3" xfId="0" applyNumberFormat="1" applyFont="1" applyFill="1" applyBorder="1" applyAlignment="1">
      <alignment horizontal="right" vertical="center" wrapText="1" readingOrder="1"/>
    </xf>
    <xf numFmtId="164" fontId="3" fillId="0" borderId="6" xfId="0" applyNumberFormat="1" applyFont="1" applyFill="1" applyBorder="1" applyAlignment="1">
      <alignment horizontal="right" vertical="center" wrapText="1" readingOrder="1"/>
    </xf>
    <xf numFmtId="164" fontId="4" fillId="5" borderId="3" xfId="0" applyNumberFormat="1" applyFont="1" applyFill="1" applyBorder="1" applyAlignment="1">
      <alignment horizontal="right" vertical="center" wrapText="1" readingOrder="1"/>
    </xf>
    <xf numFmtId="0" fontId="6" fillId="0" borderId="1" xfId="0" applyNumberFormat="1" applyFont="1" applyFill="1" applyBorder="1" applyAlignment="1">
      <alignment horizontal="center" vertical="center" wrapText="1" readingOrder="1"/>
    </xf>
    <xf numFmtId="0" fontId="2" fillId="0" borderId="1" xfId="0" applyFont="1" applyBorder="1" applyAlignment="1">
      <alignment horizontal="center" vertical="center" wrapText="1" readingOrder="1"/>
    </xf>
    <xf numFmtId="0" fontId="2" fillId="0" borderId="0" xfId="0" applyFont="1" applyAlignment="1">
      <alignment horizontal="center" vertical="center" wrapText="1" readingOrder="1"/>
    </xf>
    <xf numFmtId="0" fontId="3" fillId="0" borderId="1" xfId="0" applyFont="1" applyBorder="1" applyAlignment="1">
      <alignment horizontal="left" vertical="center" wrapText="1" readingOrder="1"/>
    </xf>
    <xf numFmtId="0" fontId="3" fillId="0" borderId="1" xfId="0" applyFont="1" applyBorder="1" applyAlignment="1">
      <alignment vertical="center" wrapText="1" readingOrder="1"/>
    </xf>
    <xf numFmtId="0" fontId="3" fillId="0" borderId="1" xfId="0" applyFont="1" applyBorder="1" applyAlignment="1">
      <alignment horizontal="center" vertical="center" wrapText="1" readingOrder="1"/>
    </xf>
    <xf numFmtId="164" fontId="3" fillId="0" borderId="1" xfId="0" applyNumberFormat="1" applyFont="1" applyBorder="1" applyAlignment="1">
      <alignment horizontal="right" vertical="center" wrapText="1" readingOrder="1"/>
    </xf>
    <xf numFmtId="164" fontId="3" fillId="0" borderId="4" xfId="0" applyNumberFormat="1" applyFont="1" applyBorder="1" applyAlignment="1">
      <alignment horizontal="right" vertical="center" wrapText="1" readingOrder="1"/>
    </xf>
    <xf numFmtId="164" fontId="3" fillId="0" borderId="5" xfId="0" applyNumberFormat="1" applyFont="1" applyBorder="1" applyAlignment="1">
      <alignment horizontal="right" vertical="center" wrapText="1" readingOrder="1"/>
    </xf>
    <xf numFmtId="164" fontId="3" fillId="0" borderId="0" xfId="0" applyNumberFormat="1" applyFont="1" applyBorder="1" applyAlignment="1">
      <alignment horizontal="right" vertical="center" wrapText="1" readingOrder="1"/>
    </xf>
    <xf numFmtId="164" fontId="3" fillId="0" borderId="6" xfId="0" applyNumberFormat="1" applyFont="1" applyBorder="1" applyAlignment="1">
      <alignment horizontal="right" vertical="center" wrapText="1" readingOrder="1"/>
    </xf>
    <xf numFmtId="0" fontId="2" fillId="5" borderId="1" xfId="0" applyFont="1" applyFill="1" applyBorder="1" applyAlignment="1">
      <alignment horizontal="center" vertical="center" wrapText="1" readingOrder="1"/>
    </xf>
    <xf numFmtId="0" fontId="2" fillId="5" borderId="1" xfId="0" applyNumberFormat="1" applyFont="1" applyFill="1" applyBorder="1" applyAlignment="1">
      <alignment horizontal="center" vertical="center" wrapText="1" readingOrder="1"/>
    </xf>
    <xf numFmtId="0" fontId="4" fillId="4" borderId="3" xfId="0" applyNumberFormat="1" applyFont="1" applyFill="1" applyBorder="1" applyAlignment="1">
      <alignment horizontal="center" vertical="center" wrapText="1" readingOrder="1"/>
    </xf>
    <xf numFmtId="0" fontId="5" fillId="4" borderId="3" xfId="0" applyNumberFormat="1" applyFont="1" applyFill="1" applyBorder="1" applyAlignment="1">
      <alignment horizontal="center" vertical="center" wrapText="1" readingOrder="1"/>
    </xf>
    <xf numFmtId="0" fontId="4" fillId="5" borderId="3" xfId="0" applyNumberFormat="1" applyFont="1" applyFill="1" applyBorder="1" applyAlignment="1">
      <alignment horizontal="center" vertical="center" wrapText="1" readingOrder="1"/>
    </xf>
    <xf numFmtId="0" fontId="5" fillId="5" borderId="3" xfId="0" applyNumberFormat="1" applyFont="1" applyFill="1" applyBorder="1" applyAlignment="1">
      <alignment horizontal="center" vertical="center" wrapText="1" readingOrder="1"/>
    </xf>
    <xf numFmtId="0" fontId="4" fillId="2" borderId="3" xfId="0" applyNumberFormat="1" applyFont="1" applyFill="1" applyBorder="1" applyAlignment="1">
      <alignment horizontal="center" vertical="center" wrapText="1" readingOrder="1"/>
    </xf>
    <xf numFmtId="0" fontId="4" fillId="4" borderId="7" xfId="0" applyNumberFormat="1" applyFont="1" applyFill="1" applyBorder="1" applyAlignment="1">
      <alignment horizontal="center" vertical="center" wrapText="1" readingOrder="1"/>
    </xf>
    <xf numFmtId="0" fontId="4" fillId="4" borderId="8" xfId="0" applyNumberFormat="1" applyFont="1" applyFill="1" applyBorder="1" applyAlignment="1">
      <alignment horizontal="center" vertical="center" wrapText="1" readingOrder="1"/>
    </xf>
    <xf numFmtId="0" fontId="4" fillId="4" borderId="9" xfId="0" applyNumberFormat="1" applyFont="1" applyFill="1" applyBorder="1" applyAlignment="1">
      <alignment horizontal="center" vertical="center" wrapText="1" readingOrder="1"/>
    </xf>
    <xf numFmtId="0" fontId="4" fillId="5" borderId="7" xfId="0" applyNumberFormat="1" applyFont="1" applyFill="1" applyBorder="1" applyAlignment="1">
      <alignment horizontal="center" vertical="center" wrapText="1" readingOrder="1"/>
    </xf>
    <xf numFmtId="0" fontId="4" fillId="5" borderId="8" xfId="0" applyNumberFormat="1" applyFont="1" applyFill="1" applyBorder="1" applyAlignment="1">
      <alignment horizontal="center" vertical="center" wrapText="1" readingOrder="1"/>
    </xf>
    <xf numFmtId="0" fontId="4" fillId="5" borderId="9" xfId="0" applyNumberFormat="1" applyFont="1" applyFill="1" applyBorder="1" applyAlignment="1">
      <alignment horizontal="center" vertical="center" wrapText="1" readingOrder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176"/>
  <sheetViews>
    <sheetView showGridLines="0" tabSelected="1" topLeftCell="O169" workbookViewId="0">
      <selection activeCell="O177" sqref="A177:XFD180"/>
    </sheetView>
  </sheetViews>
  <sheetFormatPr baseColWidth="10" defaultRowHeight="15"/>
  <cols>
    <col min="1" max="1" width="13.42578125" customWidth="1"/>
    <col min="2" max="2" width="27" customWidth="1"/>
    <col min="3" max="3" width="13.140625" bestFit="1" customWidth="1"/>
    <col min="4" max="4" width="9.5703125" customWidth="1"/>
    <col min="5" max="5" width="8" customWidth="1"/>
    <col min="6" max="6" width="9.5703125" customWidth="1"/>
    <col min="7" max="7" width="27.5703125" customWidth="1"/>
    <col min="8" max="17" width="18.85546875" customWidth="1"/>
    <col min="18" max="18" width="21.140625" customWidth="1"/>
    <col min="19" max="19" width="17.85546875" customWidth="1"/>
    <col min="20" max="20" width="18.28515625" customWidth="1"/>
    <col min="21" max="21" width="17.28515625" customWidth="1"/>
  </cols>
  <sheetData>
    <row r="1" spans="1:21">
      <c r="A1" s="1" t="s">
        <v>0</v>
      </c>
      <c r="B1" s="2">
        <v>2021</v>
      </c>
      <c r="C1" s="3" t="s">
        <v>1</v>
      </c>
      <c r="D1" s="3" t="s">
        <v>1</v>
      </c>
      <c r="E1" s="3" t="s">
        <v>1</v>
      </c>
      <c r="F1" s="3" t="s">
        <v>1</v>
      </c>
      <c r="G1" s="3"/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  <c r="Q1" s="3" t="s">
        <v>1</v>
      </c>
      <c r="R1" s="3" t="s">
        <v>1</v>
      </c>
    </row>
    <row r="2" spans="1:21">
      <c r="A2" s="1" t="s">
        <v>2</v>
      </c>
      <c r="B2" s="34" t="s">
        <v>280</v>
      </c>
      <c r="C2" s="3" t="s">
        <v>1</v>
      </c>
      <c r="D2" s="3" t="s">
        <v>1</v>
      </c>
      <c r="E2" s="3" t="s">
        <v>1</v>
      </c>
      <c r="F2" s="3" t="s">
        <v>1</v>
      </c>
      <c r="G2" s="3" t="s">
        <v>1</v>
      </c>
      <c r="H2" s="3" t="s">
        <v>1</v>
      </c>
      <c r="I2" s="3" t="s">
        <v>1</v>
      </c>
      <c r="J2" s="3" t="s">
        <v>1</v>
      </c>
      <c r="K2" s="3" t="s">
        <v>1</v>
      </c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  <c r="R2" s="3" t="s">
        <v>1</v>
      </c>
    </row>
    <row r="3" spans="1:21">
      <c r="A3" s="1" t="s">
        <v>3</v>
      </c>
      <c r="B3" s="1" t="s">
        <v>4</v>
      </c>
      <c r="C3" s="3" t="s">
        <v>1</v>
      </c>
      <c r="D3" s="3" t="s">
        <v>1</v>
      </c>
      <c r="E3" s="3"/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  <c r="R3" s="3" t="s">
        <v>1</v>
      </c>
    </row>
    <row r="4" spans="1:21" ht="24">
      <c r="A4" s="1" t="s">
        <v>5</v>
      </c>
      <c r="B4" s="1" t="s">
        <v>6</v>
      </c>
      <c r="C4" s="1" t="s">
        <v>7</v>
      </c>
      <c r="D4" s="1" t="s">
        <v>8</v>
      </c>
      <c r="E4" s="1" t="s">
        <v>9</v>
      </c>
      <c r="F4" s="1" t="s">
        <v>10</v>
      </c>
      <c r="G4" s="1" t="s">
        <v>11</v>
      </c>
      <c r="H4" s="1" t="s">
        <v>12</v>
      </c>
      <c r="I4" s="1" t="s">
        <v>13</v>
      </c>
      <c r="J4" s="1" t="s">
        <v>14</v>
      </c>
      <c r="K4" s="1" t="s">
        <v>15</v>
      </c>
      <c r="L4" s="1" t="s">
        <v>16</v>
      </c>
      <c r="M4" s="1" t="s">
        <v>17</v>
      </c>
      <c r="N4" s="1" t="s">
        <v>18</v>
      </c>
      <c r="O4" s="1" t="s">
        <v>19</v>
      </c>
      <c r="P4" s="1" t="s">
        <v>20</v>
      </c>
      <c r="Q4" s="1" t="s">
        <v>21</v>
      </c>
      <c r="R4" s="1" t="s">
        <v>22</v>
      </c>
      <c r="S4" s="22" t="s">
        <v>268</v>
      </c>
      <c r="T4" s="22" t="s">
        <v>270</v>
      </c>
      <c r="U4" s="22" t="s">
        <v>269</v>
      </c>
    </row>
    <row r="5" spans="1:21">
      <c r="A5" s="4" t="s">
        <v>23</v>
      </c>
      <c r="B5" s="5" t="s">
        <v>24</v>
      </c>
      <c r="C5" s="6" t="s">
        <v>25</v>
      </c>
      <c r="D5" s="4" t="s">
        <v>26</v>
      </c>
      <c r="E5" s="4" t="s">
        <v>27</v>
      </c>
      <c r="F5" s="4" t="s">
        <v>28</v>
      </c>
      <c r="G5" s="5" t="s">
        <v>29</v>
      </c>
      <c r="H5" s="7">
        <v>42348225000</v>
      </c>
      <c r="I5" s="7">
        <v>0</v>
      </c>
      <c r="J5" s="7">
        <v>0</v>
      </c>
      <c r="K5" s="7">
        <v>42348225000</v>
      </c>
      <c r="L5" s="7">
        <v>0</v>
      </c>
      <c r="M5" s="7">
        <v>38051414544</v>
      </c>
      <c r="N5" s="7">
        <v>4296810456</v>
      </c>
      <c r="O5" s="7">
        <v>38051414544</v>
      </c>
      <c r="P5" s="7">
        <v>38029858695</v>
      </c>
      <c r="Q5" s="7">
        <v>38029858695</v>
      </c>
      <c r="R5" s="7">
        <v>38029858695</v>
      </c>
      <c r="S5" s="7">
        <f>O5-P5</f>
        <v>21555849</v>
      </c>
      <c r="T5" s="7">
        <f>P5-R5</f>
        <v>0</v>
      </c>
      <c r="U5" s="7">
        <f>S5+T5</f>
        <v>21555849</v>
      </c>
    </row>
    <row r="6" spans="1:21" ht="22.5">
      <c r="A6" s="4" t="s">
        <v>23</v>
      </c>
      <c r="B6" s="5" t="s">
        <v>24</v>
      </c>
      <c r="C6" s="6" t="s">
        <v>30</v>
      </c>
      <c r="D6" s="4" t="s">
        <v>26</v>
      </c>
      <c r="E6" s="4" t="s">
        <v>27</v>
      </c>
      <c r="F6" s="4" t="s">
        <v>28</v>
      </c>
      <c r="G6" s="5" t="s">
        <v>31</v>
      </c>
      <c r="H6" s="7">
        <v>16999675000</v>
      </c>
      <c r="I6" s="7">
        <v>0</v>
      </c>
      <c r="J6" s="7">
        <v>0</v>
      </c>
      <c r="K6" s="7">
        <v>16999675000</v>
      </c>
      <c r="L6" s="7">
        <v>0</v>
      </c>
      <c r="M6" s="7">
        <v>14778604054</v>
      </c>
      <c r="N6" s="7">
        <v>2221070946</v>
      </c>
      <c r="O6" s="7">
        <v>14778604054</v>
      </c>
      <c r="P6" s="7">
        <v>14778604054</v>
      </c>
      <c r="Q6" s="7">
        <v>14778604054</v>
      </c>
      <c r="R6" s="7">
        <v>14778604054</v>
      </c>
      <c r="S6" s="7">
        <f t="shared" ref="S6:S69" si="0">O6-P6</f>
        <v>0</v>
      </c>
      <c r="T6" s="7">
        <f t="shared" ref="T6:T69" si="1">P6-R6</f>
        <v>0</v>
      </c>
      <c r="U6" s="7">
        <f t="shared" ref="U6:U69" si="2">S6+T6</f>
        <v>0</v>
      </c>
    </row>
    <row r="7" spans="1:21" ht="33.75">
      <c r="A7" s="4" t="s">
        <v>23</v>
      </c>
      <c r="B7" s="5" t="s">
        <v>24</v>
      </c>
      <c r="C7" s="6" t="s">
        <v>32</v>
      </c>
      <c r="D7" s="4" t="s">
        <v>26</v>
      </c>
      <c r="E7" s="10" t="s">
        <v>27</v>
      </c>
      <c r="F7" s="10" t="s">
        <v>28</v>
      </c>
      <c r="G7" s="11" t="s">
        <v>33</v>
      </c>
      <c r="H7" s="16">
        <v>6287910000</v>
      </c>
      <c r="I7" s="7">
        <v>0</v>
      </c>
      <c r="J7" s="7">
        <v>0</v>
      </c>
      <c r="K7" s="7">
        <v>6287910000</v>
      </c>
      <c r="L7" s="7">
        <v>0</v>
      </c>
      <c r="M7" s="7">
        <v>5087473816</v>
      </c>
      <c r="N7" s="7">
        <v>1200436184</v>
      </c>
      <c r="O7" s="7">
        <v>5087473816</v>
      </c>
      <c r="P7" s="7">
        <v>5087473816</v>
      </c>
      <c r="Q7" s="7">
        <v>5087473816</v>
      </c>
      <c r="R7" s="7">
        <v>5087473816</v>
      </c>
      <c r="S7" s="7">
        <f t="shared" si="0"/>
        <v>0</v>
      </c>
      <c r="T7" s="7">
        <f t="shared" si="1"/>
        <v>0</v>
      </c>
      <c r="U7" s="7">
        <f t="shared" si="2"/>
        <v>0</v>
      </c>
    </row>
    <row r="8" spans="1:21">
      <c r="A8" s="4"/>
      <c r="B8" s="5"/>
      <c r="C8" s="6"/>
      <c r="D8" s="9"/>
      <c r="E8" s="39" t="s">
        <v>260</v>
      </c>
      <c r="F8" s="39"/>
      <c r="G8" s="39"/>
      <c r="H8" s="19">
        <f>SUM(H5:H7)</f>
        <v>65635810000</v>
      </c>
      <c r="I8" s="19">
        <f t="shared" ref="I8:R8" si="3">SUM(I5:I7)</f>
        <v>0</v>
      </c>
      <c r="J8" s="19">
        <f t="shared" si="3"/>
        <v>0</v>
      </c>
      <c r="K8" s="19">
        <f t="shared" si="3"/>
        <v>65635810000</v>
      </c>
      <c r="L8" s="19">
        <f t="shared" si="3"/>
        <v>0</v>
      </c>
      <c r="M8" s="19">
        <f t="shared" si="3"/>
        <v>57917492414</v>
      </c>
      <c r="N8" s="19">
        <f t="shared" si="3"/>
        <v>7718317586</v>
      </c>
      <c r="O8" s="19">
        <f t="shared" si="3"/>
        <v>57917492414</v>
      </c>
      <c r="P8" s="19">
        <f t="shared" si="3"/>
        <v>57895936565</v>
      </c>
      <c r="Q8" s="19">
        <f t="shared" si="3"/>
        <v>57895936565</v>
      </c>
      <c r="R8" s="19">
        <f t="shared" si="3"/>
        <v>57895936565</v>
      </c>
      <c r="S8" s="19">
        <f t="shared" si="0"/>
        <v>21555849</v>
      </c>
      <c r="T8" s="19">
        <f t="shared" si="1"/>
        <v>0</v>
      </c>
      <c r="U8" s="19">
        <f t="shared" si="2"/>
        <v>21555849</v>
      </c>
    </row>
    <row r="9" spans="1:21">
      <c r="A9" s="4"/>
      <c r="B9" s="5"/>
      <c r="C9" s="6"/>
      <c r="D9" s="4"/>
      <c r="E9" s="12"/>
      <c r="F9" s="12"/>
      <c r="G9" s="13"/>
      <c r="H9" s="1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</row>
    <row r="10" spans="1:21" ht="22.5">
      <c r="A10" s="4" t="s">
        <v>23</v>
      </c>
      <c r="B10" s="5" t="s">
        <v>24</v>
      </c>
      <c r="C10" s="6" t="s">
        <v>34</v>
      </c>
      <c r="D10" s="4" t="s">
        <v>26</v>
      </c>
      <c r="E10" s="4" t="s">
        <v>27</v>
      </c>
      <c r="F10" s="4" t="s">
        <v>28</v>
      </c>
      <c r="G10" s="5" t="s">
        <v>35</v>
      </c>
      <c r="H10" s="7">
        <v>90000000</v>
      </c>
      <c r="I10" s="7">
        <v>5128166090</v>
      </c>
      <c r="J10" s="7">
        <v>0</v>
      </c>
      <c r="K10" s="7">
        <v>5218166090</v>
      </c>
      <c r="L10" s="7">
        <v>0</v>
      </c>
      <c r="M10" s="7">
        <v>4102391429.48</v>
      </c>
      <c r="N10" s="7">
        <v>1115774660.52</v>
      </c>
      <c r="O10" s="7">
        <v>4102391429.48</v>
      </c>
      <c r="P10" s="7">
        <v>74377540</v>
      </c>
      <c r="Q10" s="7">
        <v>74377540</v>
      </c>
      <c r="R10" s="7">
        <v>74377540</v>
      </c>
      <c r="S10" s="7">
        <f t="shared" si="0"/>
        <v>4028013889.48</v>
      </c>
      <c r="T10" s="7">
        <f t="shared" si="1"/>
        <v>0</v>
      </c>
      <c r="U10" s="7">
        <f t="shared" si="2"/>
        <v>4028013889.48</v>
      </c>
    </row>
    <row r="11" spans="1:21" ht="22.5">
      <c r="A11" s="4" t="s">
        <v>23</v>
      </c>
      <c r="B11" s="5" t="s">
        <v>24</v>
      </c>
      <c r="C11" s="6" t="s">
        <v>36</v>
      </c>
      <c r="D11" s="4" t="s">
        <v>26</v>
      </c>
      <c r="E11" s="4" t="s">
        <v>27</v>
      </c>
      <c r="F11" s="4" t="s">
        <v>28</v>
      </c>
      <c r="G11" s="5" t="s">
        <v>37</v>
      </c>
      <c r="H11" s="7">
        <v>30240898000</v>
      </c>
      <c r="I11" s="7">
        <v>2470000000</v>
      </c>
      <c r="J11" s="7">
        <v>6038784454</v>
      </c>
      <c r="K11" s="7">
        <v>26672113546</v>
      </c>
      <c r="L11" s="7">
        <v>0</v>
      </c>
      <c r="M11" s="7">
        <v>26567616790.880001</v>
      </c>
      <c r="N11" s="7">
        <v>104496755.12</v>
      </c>
      <c r="O11" s="7">
        <v>26567616790.880001</v>
      </c>
      <c r="P11" s="7">
        <v>23004384578.790001</v>
      </c>
      <c r="Q11" s="7">
        <v>22975980354.919998</v>
      </c>
      <c r="R11" s="7">
        <v>22975980354.919998</v>
      </c>
      <c r="S11" s="7">
        <f t="shared" si="0"/>
        <v>3563232212.0900002</v>
      </c>
      <c r="T11" s="7">
        <f t="shared" si="1"/>
        <v>28404223.870002747</v>
      </c>
      <c r="U11" s="7">
        <f t="shared" si="2"/>
        <v>3591636435.9600029</v>
      </c>
    </row>
    <row r="12" spans="1:21" ht="22.5">
      <c r="A12" s="4" t="s">
        <v>23</v>
      </c>
      <c r="B12" s="5" t="s">
        <v>24</v>
      </c>
      <c r="C12" s="6" t="s">
        <v>36</v>
      </c>
      <c r="D12" s="4" t="s">
        <v>38</v>
      </c>
      <c r="E12" s="4" t="s">
        <v>39</v>
      </c>
      <c r="F12" s="4" t="s">
        <v>28</v>
      </c>
      <c r="G12" s="5" t="s">
        <v>37</v>
      </c>
      <c r="H12" s="16">
        <v>10506844000</v>
      </c>
      <c r="I12" s="7">
        <v>6038784454</v>
      </c>
      <c r="J12" s="7">
        <v>0</v>
      </c>
      <c r="K12" s="7">
        <v>16545628454</v>
      </c>
      <c r="L12" s="7">
        <v>0</v>
      </c>
      <c r="M12" s="7">
        <v>16512218699.879999</v>
      </c>
      <c r="N12" s="7">
        <v>33409754.120000001</v>
      </c>
      <c r="O12" s="7">
        <v>16512218699.879999</v>
      </c>
      <c r="P12" s="7">
        <v>15764707801.559999</v>
      </c>
      <c r="Q12" s="7">
        <v>15764707801.559999</v>
      </c>
      <c r="R12" s="7">
        <v>15764707801.559999</v>
      </c>
      <c r="S12" s="7">
        <f t="shared" si="0"/>
        <v>747510898.31999969</v>
      </c>
      <c r="T12" s="7">
        <f t="shared" si="1"/>
        <v>0</v>
      </c>
      <c r="U12" s="7">
        <f t="shared" si="2"/>
        <v>747510898.31999969</v>
      </c>
    </row>
    <row r="13" spans="1:21">
      <c r="A13" s="4"/>
      <c r="B13" s="5"/>
      <c r="C13" s="6"/>
      <c r="D13" s="4"/>
      <c r="E13" s="39" t="s">
        <v>261</v>
      </c>
      <c r="F13" s="39"/>
      <c r="G13" s="39"/>
      <c r="H13" s="19">
        <f>SUM(H10:H12)</f>
        <v>40837742000</v>
      </c>
      <c r="I13" s="19">
        <f t="shared" ref="I13:R13" si="4">SUM(I10:I12)</f>
        <v>13636950544</v>
      </c>
      <c r="J13" s="19">
        <f t="shared" si="4"/>
        <v>6038784454</v>
      </c>
      <c r="K13" s="19">
        <f t="shared" si="4"/>
        <v>48435908090</v>
      </c>
      <c r="L13" s="19">
        <f t="shared" si="4"/>
        <v>0</v>
      </c>
      <c r="M13" s="19">
        <f t="shared" si="4"/>
        <v>47182226920.239998</v>
      </c>
      <c r="N13" s="19">
        <f t="shared" si="4"/>
        <v>1253681169.7599998</v>
      </c>
      <c r="O13" s="19">
        <f t="shared" si="4"/>
        <v>47182226920.239998</v>
      </c>
      <c r="P13" s="19">
        <f t="shared" si="4"/>
        <v>38843469920.349998</v>
      </c>
      <c r="Q13" s="19">
        <f t="shared" si="4"/>
        <v>38815065696.479996</v>
      </c>
      <c r="R13" s="19">
        <f t="shared" si="4"/>
        <v>38815065696.479996</v>
      </c>
      <c r="S13" s="19">
        <f t="shared" si="0"/>
        <v>8338756999.8899994</v>
      </c>
      <c r="T13" s="19">
        <f t="shared" si="1"/>
        <v>28404223.870002747</v>
      </c>
      <c r="U13" s="19">
        <f t="shared" si="2"/>
        <v>8367161223.7600021</v>
      </c>
    </row>
    <row r="14" spans="1:21">
      <c r="A14" s="4"/>
      <c r="B14" s="5"/>
      <c r="C14" s="6"/>
      <c r="D14" s="4"/>
      <c r="E14" s="4"/>
      <c r="F14" s="4"/>
      <c r="G14" s="5"/>
      <c r="H14" s="1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</row>
    <row r="15" spans="1:21" ht="45">
      <c r="A15" s="4" t="s">
        <v>23</v>
      </c>
      <c r="B15" s="5" t="s">
        <v>24</v>
      </c>
      <c r="C15" s="6" t="s">
        <v>40</v>
      </c>
      <c r="D15" s="4" t="s">
        <v>26</v>
      </c>
      <c r="E15" s="4" t="s">
        <v>41</v>
      </c>
      <c r="F15" s="4" t="s">
        <v>28</v>
      </c>
      <c r="G15" s="5" t="s">
        <v>42</v>
      </c>
      <c r="H15" s="7">
        <v>4343945000</v>
      </c>
      <c r="I15" s="7">
        <v>0</v>
      </c>
      <c r="J15" s="7">
        <v>0</v>
      </c>
      <c r="K15" s="7">
        <v>4343945000</v>
      </c>
      <c r="L15" s="7">
        <v>4343945000</v>
      </c>
      <c r="M15" s="7">
        <v>0</v>
      </c>
      <c r="N15" s="7">
        <v>0</v>
      </c>
      <c r="O15" s="7">
        <v>0</v>
      </c>
      <c r="P15" s="7">
        <v>0</v>
      </c>
      <c r="Q15" s="7">
        <v>0</v>
      </c>
      <c r="R15" s="7">
        <v>0</v>
      </c>
      <c r="S15" s="7">
        <f t="shared" si="0"/>
        <v>0</v>
      </c>
      <c r="T15" s="7">
        <f t="shared" si="1"/>
        <v>0</v>
      </c>
      <c r="U15" s="7">
        <f t="shared" si="2"/>
        <v>0</v>
      </c>
    </row>
    <row r="16" spans="1:21" ht="45">
      <c r="A16" s="4" t="s">
        <v>23</v>
      </c>
      <c r="B16" s="5" t="s">
        <v>24</v>
      </c>
      <c r="C16" s="6" t="s">
        <v>40</v>
      </c>
      <c r="D16" s="4" t="s">
        <v>38</v>
      </c>
      <c r="E16" s="4" t="s">
        <v>39</v>
      </c>
      <c r="F16" s="4" t="s">
        <v>28</v>
      </c>
      <c r="G16" s="5" t="s">
        <v>42</v>
      </c>
      <c r="H16" s="7">
        <v>19000000000</v>
      </c>
      <c r="I16" s="7">
        <v>0</v>
      </c>
      <c r="J16" s="7">
        <v>0</v>
      </c>
      <c r="K16" s="7">
        <v>19000000000</v>
      </c>
      <c r="L16" s="7">
        <v>19000000000</v>
      </c>
      <c r="M16" s="7">
        <v>0</v>
      </c>
      <c r="N16" s="7">
        <v>0</v>
      </c>
      <c r="O16" s="7">
        <v>0</v>
      </c>
      <c r="P16" s="7">
        <v>0</v>
      </c>
      <c r="Q16" s="7">
        <v>0</v>
      </c>
      <c r="R16" s="7">
        <v>0</v>
      </c>
      <c r="S16" s="7">
        <f t="shared" si="0"/>
        <v>0</v>
      </c>
      <c r="T16" s="7">
        <f t="shared" si="1"/>
        <v>0</v>
      </c>
      <c r="U16" s="7">
        <f t="shared" si="2"/>
        <v>0</v>
      </c>
    </row>
    <row r="17" spans="1:21" ht="33.75">
      <c r="A17" s="4" t="s">
        <v>23</v>
      </c>
      <c r="B17" s="5" t="s">
        <v>24</v>
      </c>
      <c r="C17" s="6" t="s">
        <v>43</v>
      </c>
      <c r="D17" s="4" t="s">
        <v>26</v>
      </c>
      <c r="E17" s="4" t="s">
        <v>27</v>
      </c>
      <c r="F17" s="4" t="s">
        <v>28</v>
      </c>
      <c r="G17" s="5" t="s">
        <v>44</v>
      </c>
      <c r="H17" s="7">
        <v>354456000</v>
      </c>
      <c r="I17" s="7">
        <v>0</v>
      </c>
      <c r="J17" s="7">
        <v>0</v>
      </c>
      <c r="K17" s="7">
        <v>354456000</v>
      </c>
      <c r="L17" s="7">
        <v>0</v>
      </c>
      <c r="M17" s="7">
        <v>112972288</v>
      </c>
      <c r="N17" s="7">
        <v>241483712</v>
      </c>
      <c r="O17" s="7">
        <v>112972288</v>
      </c>
      <c r="P17" s="7">
        <v>69521562</v>
      </c>
      <c r="Q17" s="7">
        <v>69521562</v>
      </c>
      <c r="R17" s="7">
        <v>69521562</v>
      </c>
      <c r="S17" s="7">
        <f t="shared" si="0"/>
        <v>43450726</v>
      </c>
      <c r="T17" s="7">
        <f t="shared" si="1"/>
        <v>0</v>
      </c>
      <c r="U17" s="7">
        <f t="shared" si="2"/>
        <v>43450726</v>
      </c>
    </row>
    <row r="18" spans="1:21" ht="33.75">
      <c r="A18" s="4" t="s">
        <v>23</v>
      </c>
      <c r="B18" s="5" t="s">
        <v>24</v>
      </c>
      <c r="C18" s="6" t="s">
        <v>45</v>
      </c>
      <c r="D18" s="4" t="s">
        <v>26</v>
      </c>
      <c r="E18" s="4" t="s">
        <v>27</v>
      </c>
      <c r="F18" s="4" t="s">
        <v>28</v>
      </c>
      <c r="G18" s="5" t="s">
        <v>46</v>
      </c>
      <c r="H18" s="7">
        <v>350000000</v>
      </c>
      <c r="I18" s="7">
        <v>0</v>
      </c>
      <c r="J18" s="7">
        <v>0</v>
      </c>
      <c r="K18" s="7">
        <v>350000000</v>
      </c>
      <c r="L18" s="7">
        <v>0</v>
      </c>
      <c r="M18" s="7">
        <v>215238533</v>
      </c>
      <c r="N18" s="7">
        <v>134761467</v>
      </c>
      <c r="O18" s="7">
        <v>215238533</v>
      </c>
      <c r="P18" s="7">
        <v>19837950</v>
      </c>
      <c r="Q18" s="7">
        <v>19837950</v>
      </c>
      <c r="R18" s="7">
        <v>19837950</v>
      </c>
      <c r="S18" s="7">
        <f t="shared" si="0"/>
        <v>195400583</v>
      </c>
      <c r="T18" s="7">
        <f t="shared" si="1"/>
        <v>0</v>
      </c>
      <c r="U18" s="7">
        <f t="shared" si="2"/>
        <v>195400583</v>
      </c>
    </row>
    <row r="19" spans="1:21">
      <c r="A19" s="4" t="s">
        <v>23</v>
      </c>
      <c r="B19" s="5" t="s">
        <v>24</v>
      </c>
      <c r="C19" s="6" t="s">
        <v>47</v>
      </c>
      <c r="D19" s="4" t="s">
        <v>38</v>
      </c>
      <c r="E19" s="4" t="s">
        <v>39</v>
      </c>
      <c r="F19" s="4" t="s">
        <v>28</v>
      </c>
      <c r="G19" s="5" t="s">
        <v>48</v>
      </c>
      <c r="H19" s="7">
        <v>4676687000</v>
      </c>
      <c r="I19" s="7">
        <v>11519483972.32</v>
      </c>
      <c r="J19" s="7">
        <v>0</v>
      </c>
      <c r="K19" s="7">
        <v>16196170972.32</v>
      </c>
      <c r="L19" s="7">
        <v>0</v>
      </c>
      <c r="M19" s="7">
        <v>16136940279.110001</v>
      </c>
      <c r="N19" s="7">
        <v>59230693.210000001</v>
      </c>
      <c r="O19" s="7">
        <v>16136940279.110001</v>
      </c>
      <c r="P19" s="7">
        <v>14271592592.799999</v>
      </c>
      <c r="Q19" s="7">
        <v>14271592592.799999</v>
      </c>
      <c r="R19" s="7">
        <v>14271592592.799999</v>
      </c>
      <c r="S19" s="7">
        <f t="shared" si="0"/>
        <v>1865347686.3100014</v>
      </c>
      <c r="T19" s="7">
        <f t="shared" si="1"/>
        <v>0</v>
      </c>
      <c r="U19" s="7">
        <f t="shared" si="2"/>
        <v>1865347686.3100014</v>
      </c>
    </row>
    <row r="20" spans="1:21">
      <c r="A20" s="4" t="s">
        <v>23</v>
      </c>
      <c r="B20" s="5" t="s">
        <v>24</v>
      </c>
      <c r="C20" s="6" t="s">
        <v>49</v>
      </c>
      <c r="D20" s="4" t="s">
        <v>38</v>
      </c>
      <c r="E20" s="4" t="s">
        <v>39</v>
      </c>
      <c r="F20" s="4" t="s">
        <v>28</v>
      </c>
      <c r="G20" s="5" t="s">
        <v>50</v>
      </c>
      <c r="H20" s="7">
        <v>0</v>
      </c>
      <c r="I20" s="7">
        <v>5937447303.04</v>
      </c>
      <c r="J20" s="7">
        <v>884100845.91999996</v>
      </c>
      <c r="K20" s="7">
        <v>5053346457.1199999</v>
      </c>
      <c r="L20" s="7">
        <v>0</v>
      </c>
      <c r="M20" s="7">
        <v>5053346457.1199999</v>
      </c>
      <c r="N20" s="7">
        <v>0</v>
      </c>
      <c r="O20" s="7">
        <v>5053346457.1199999</v>
      </c>
      <c r="P20" s="7">
        <v>5039703865.4399996</v>
      </c>
      <c r="Q20" s="7">
        <v>5039703865.4399996</v>
      </c>
      <c r="R20" s="7">
        <v>5039703865.4399996</v>
      </c>
      <c r="S20" s="7">
        <f t="shared" si="0"/>
        <v>13642591.680000305</v>
      </c>
      <c r="T20" s="7">
        <f t="shared" si="1"/>
        <v>0</v>
      </c>
      <c r="U20" s="7">
        <f t="shared" si="2"/>
        <v>13642591.680000305</v>
      </c>
    </row>
    <row r="21" spans="1:21">
      <c r="A21" s="4" t="s">
        <v>23</v>
      </c>
      <c r="B21" s="5" t="s">
        <v>24</v>
      </c>
      <c r="C21" s="6" t="s">
        <v>51</v>
      </c>
      <c r="D21" s="4" t="s">
        <v>38</v>
      </c>
      <c r="E21" s="4" t="s">
        <v>39</v>
      </c>
      <c r="F21" s="4" t="s">
        <v>28</v>
      </c>
      <c r="G21" s="5" t="s">
        <v>52</v>
      </c>
      <c r="H21" s="16">
        <v>26323313000</v>
      </c>
      <c r="I21" s="7">
        <v>0</v>
      </c>
      <c r="J21" s="7">
        <v>16572830429.440001</v>
      </c>
      <c r="K21" s="7">
        <v>9750482570.5599995</v>
      </c>
      <c r="L21" s="7">
        <v>0</v>
      </c>
      <c r="M21" s="7">
        <v>9750482570.5599995</v>
      </c>
      <c r="N21" s="7">
        <v>0</v>
      </c>
      <c r="O21" s="7">
        <v>9750482570.5599995</v>
      </c>
      <c r="P21" s="7">
        <v>9750482570.5599995</v>
      </c>
      <c r="Q21" s="7">
        <v>9750482570.5599995</v>
      </c>
      <c r="R21" s="7">
        <v>9750482570.5599995</v>
      </c>
      <c r="S21" s="7">
        <f t="shared" si="0"/>
        <v>0</v>
      </c>
      <c r="T21" s="7">
        <f t="shared" si="1"/>
        <v>0</v>
      </c>
      <c r="U21" s="7">
        <f t="shared" si="2"/>
        <v>0</v>
      </c>
    </row>
    <row r="22" spans="1:21">
      <c r="A22" s="4"/>
      <c r="B22" s="5"/>
      <c r="C22" s="6"/>
      <c r="D22" s="4"/>
      <c r="E22" s="39" t="s">
        <v>262</v>
      </c>
      <c r="F22" s="39"/>
      <c r="G22" s="39"/>
      <c r="H22" s="19">
        <f>SUM(H15:H21)</f>
        <v>55048401000</v>
      </c>
      <c r="I22" s="19">
        <f t="shared" ref="I22:R22" si="5">SUM(I15:I21)</f>
        <v>17456931275.360001</v>
      </c>
      <c r="J22" s="19">
        <f t="shared" si="5"/>
        <v>17456931275.360001</v>
      </c>
      <c r="K22" s="19">
        <f t="shared" si="5"/>
        <v>55048401000</v>
      </c>
      <c r="L22" s="19">
        <f t="shared" si="5"/>
        <v>23343945000</v>
      </c>
      <c r="M22" s="19">
        <f t="shared" si="5"/>
        <v>31268980127.790001</v>
      </c>
      <c r="N22" s="19">
        <f t="shared" si="5"/>
        <v>435475872.20999998</v>
      </c>
      <c r="O22" s="19">
        <f t="shared" si="5"/>
        <v>31268980127.790001</v>
      </c>
      <c r="P22" s="19">
        <f t="shared" si="5"/>
        <v>29151138540.799995</v>
      </c>
      <c r="Q22" s="19">
        <f t="shared" si="5"/>
        <v>29151138540.799995</v>
      </c>
      <c r="R22" s="19">
        <f t="shared" si="5"/>
        <v>29151138540.799995</v>
      </c>
      <c r="S22" s="19">
        <f t="shared" si="0"/>
        <v>2117841586.9900055</v>
      </c>
      <c r="T22" s="19">
        <f t="shared" si="1"/>
        <v>0</v>
      </c>
      <c r="U22" s="19">
        <f t="shared" si="2"/>
        <v>2117841586.9900055</v>
      </c>
    </row>
    <row r="23" spans="1:21">
      <c r="A23" s="4"/>
      <c r="B23" s="5"/>
      <c r="C23" s="6"/>
      <c r="D23" s="4"/>
      <c r="E23" s="4"/>
      <c r="F23" s="4"/>
      <c r="G23" s="5"/>
      <c r="H23" s="1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</row>
    <row r="24" spans="1:21">
      <c r="A24" s="4" t="s">
        <v>23</v>
      </c>
      <c r="B24" s="5" t="s">
        <v>24</v>
      </c>
      <c r="C24" s="6" t="s">
        <v>53</v>
      </c>
      <c r="D24" s="4" t="s">
        <v>26</v>
      </c>
      <c r="E24" s="4" t="s">
        <v>27</v>
      </c>
      <c r="F24" s="4" t="s">
        <v>28</v>
      </c>
      <c r="G24" s="5" t="s">
        <v>54</v>
      </c>
      <c r="H24" s="7">
        <v>19804636000</v>
      </c>
      <c r="I24" s="7">
        <v>6038784454</v>
      </c>
      <c r="J24" s="7">
        <v>10440723545</v>
      </c>
      <c r="K24" s="7">
        <v>15402696909</v>
      </c>
      <c r="L24" s="7">
        <v>0</v>
      </c>
      <c r="M24" s="7">
        <v>15274139256.139999</v>
      </c>
      <c r="N24" s="7">
        <v>128557652.86</v>
      </c>
      <c r="O24" s="7">
        <v>13324139256.139999</v>
      </c>
      <c r="P24" s="7">
        <v>12635509176.370001</v>
      </c>
      <c r="Q24" s="7">
        <v>12635509176.370001</v>
      </c>
      <c r="R24" s="7">
        <v>12635509176.370001</v>
      </c>
      <c r="S24" s="7">
        <f t="shared" si="0"/>
        <v>688630079.76999855</v>
      </c>
      <c r="T24" s="7">
        <f t="shared" si="1"/>
        <v>0</v>
      </c>
      <c r="U24" s="7">
        <f t="shared" si="2"/>
        <v>688630079.76999855</v>
      </c>
    </row>
    <row r="25" spans="1:21">
      <c r="A25" s="4" t="s">
        <v>23</v>
      </c>
      <c r="B25" s="5" t="s">
        <v>24</v>
      </c>
      <c r="C25" s="6" t="s">
        <v>53</v>
      </c>
      <c r="D25" s="4" t="s">
        <v>38</v>
      </c>
      <c r="E25" s="4" t="s">
        <v>39</v>
      </c>
      <c r="F25" s="4" t="s">
        <v>28</v>
      </c>
      <c r="G25" s="5" t="s">
        <v>54</v>
      </c>
      <c r="H25" s="7">
        <v>6695364000</v>
      </c>
      <c r="I25" s="7">
        <v>0</v>
      </c>
      <c r="J25" s="7">
        <v>6038784454</v>
      </c>
      <c r="K25" s="7">
        <v>656579546</v>
      </c>
      <c r="L25" s="7">
        <v>0</v>
      </c>
      <c r="M25" s="7">
        <v>41895177.399999999</v>
      </c>
      <c r="N25" s="7">
        <v>614684368.60000002</v>
      </c>
      <c r="O25" s="7">
        <v>41895177.399999999</v>
      </c>
      <c r="P25" s="7">
        <v>41828606.399999999</v>
      </c>
      <c r="Q25" s="7">
        <v>41826439.399999999</v>
      </c>
      <c r="R25" s="7">
        <v>41826439.399999999</v>
      </c>
      <c r="S25" s="7">
        <f t="shared" si="0"/>
        <v>66571</v>
      </c>
      <c r="T25" s="7">
        <f t="shared" si="1"/>
        <v>2167</v>
      </c>
      <c r="U25" s="7">
        <f t="shared" si="2"/>
        <v>68738</v>
      </c>
    </row>
    <row r="26" spans="1:21">
      <c r="A26" s="4" t="s">
        <v>23</v>
      </c>
      <c r="B26" s="5" t="s">
        <v>24</v>
      </c>
      <c r="C26" s="6" t="s">
        <v>55</v>
      </c>
      <c r="D26" s="4" t="s">
        <v>26</v>
      </c>
      <c r="E26" s="4" t="s">
        <v>27</v>
      </c>
      <c r="F26" s="4" t="s">
        <v>28</v>
      </c>
      <c r="G26" s="5" t="s">
        <v>56</v>
      </c>
      <c r="H26" s="7">
        <v>51500000</v>
      </c>
      <c r="I26" s="7">
        <v>0</v>
      </c>
      <c r="J26" s="7">
        <v>0</v>
      </c>
      <c r="K26" s="7">
        <v>51500000</v>
      </c>
      <c r="L26" s="7">
        <v>0</v>
      </c>
      <c r="M26" s="7">
        <v>0</v>
      </c>
      <c r="N26" s="7">
        <v>51500000</v>
      </c>
      <c r="O26" s="7">
        <v>0</v>
      </c>
      <c r="P26" s="7">
        <v>0</v>
      </c>
      <c r="Q26" s="7">
        <v>0</v>
      </c>
      <c r="R26" s="7">
        <v>0</v>
      </c>
      <c r="S26" s="7">
        <f t="shared" si="0"/>
        <v>0</v>
      </c>
      <c r="T26" s="7">
        <f t="shared" si="1"/>
        <v>0</v>
      </c>
      <c r="U26" s="7">
        <f t="shared" si="2"/>
        <v>0</v>
      </c>
    </row>
    <row r="27" spans="1:21" ht="22.5">
      <c r="A27" s="4" t="s">
        <v>23</v>
      </c>
      <c r="B27" s="5" t="s">
        <v>24</v>
      </c>
      <c r="C27" s="6" t="s">
        <v>57</v>
      </c>
      <c r="D27" s="4" t="s">
        <v>26</v>
      </c>
      <c r="E27" s="4" t="s">
        <v>27</v>
      </c>
      <c r="F27" s="4" t="s">
        <v>28</v>
      </c>
      <c r="G27" s="5" t="s">
        <v>58</v>
      </c>
      <c r="H27" s="7">
        <v>1500000</v>
      </c>
      <c r="I27" s="7">
        <v>0</v>
      </c>
      <c r="J27" s="7">
        <v>0</v>
      </c>
      <c r="K27" s="7">
        <v>1500000</v>
      </c>
      <c r="L27" s="7">
        <v>0</v>
      </c>
      <c r="M27" s="7">
        <v>0</v>
      </c>
      <c r="N27" s="7">
        <v>1500000</v>
      </c>
      <c r="O27" s="7">
        <v>0</v>
      </c>
      <c r="P27" s="7">
        <v>0</v>
      </c>
      <c r="Q27" s="7">
        <v>0</v>
      </c>
      <c r="R27" s="7">
        <v>0</v>
      </c>
      <c r="S27" s="7">
        <f t="shared" si="0"/>
        <v>0</v>
      </c>
      <c r="T27" s="7">
        <f t="shared" si="1"/>
        <v>0</v>
      </c>
      <c r="U27" s="7">
        <f t="shared" si="2"/>
        <v>0</v>
      </c>
    </row>
    <row r="28" spans="1:21" ht="22.5">
      <c r="A28" s="4" t="s">
        <v>23</v>
      </c>
      <c r="B28" s="5" t="s">
        <v>24</v>
      </c>
      <c r="C28" s="6" t="s">
        <v>59</v>
      </c>
      <c r="D28" s="4" t="s">
        <v>26</v>
      </c>
      <c r="E28" s="4" t="s">
        <v>27</v>
      </c>
      <c r="F28" s="4" t="s">
        <v>28</v>
      </c>
      <c r="G28" s="5" t="s">
        <v>60</v>
      </c>
      <c r="H28" s="7">
        <v>0</v>
      </c>
      <c r="I28" s="7">
        <v>5905217455</v>
      </c>
      <c r="J28" s="7">
        <v>5905217455</v>
      </c>
      <c r="K28" s="7">
        <v>0</v>
      </c>
      <c r="L28" s="7">
        <v>0</v>
      </c>
      <c r="M28" s="7">
        <v>0</v>
      </c>
      <c r="N28" s="7">
        <v>0</v>
      </c>
      <c r="O28" s="7">
        <v>0</v>
      </c>
      <c r="P28" s="7">
        <v>0</v>
      </c>
      <c r="Q28" s="7">
        <v>0</v>
      </c>
      <c r="R28" s="7">
        <v>0</v>
      </c>
      <c r="S28" s="7">
        <f t="shared" si="0"/>
        <v>0</v>
      </c>
      <c r="T28" s="7">
        <f t="shared" si="1"/>
        <v>0</v>
      </c>
      <c r="U28" s="7">
        <f t="shared" si="2"/>
        <v>0</v>
      </c>
    </row>
    <row r="29" spans="1:21" ht="22.5">
      <c r="A29" s="4" t="s">
        <v>23</v>
      </c>
      <c r="B29" s="5" t="s">
        <v>24</v>
      </c>
      <c r="C29" s="6" t="s">
        <v>59</v>
      </c>
      <c r="D29" s="4" t="s">
        <v>26</v>
      </c>
      <c r="E29" s="4" t="s">
        <v>27</v>
      </c>
      <c r="F29" s="4" t="s">
        <v>61</v>
      </c>
      <c r="G29" s="5" t="s">
        <v>60</v>
      </c>
      <c r="H29" s="7">
        <v>0</v>
      </c>
      <c r="I29" s="7">
        <v>5905217455</v>
      </c>
      <c r="J29" s="7">
        <v>0</v>
      </c>
      <c r="K29" s="7">
        <v>5905217455</v>
      </c>
      <c r="L29" s="7">
        <v>0</v>
      </c>
      <c r="M29" s="7">
        <v>5905217455</v>
      </c>
      <c r="N29" s="7">
        <v>0</v>
      </c>
      <c r="O29" s="7">
        <v>5905217455</v>
      </c>
      <c r="P29" s="7">
        <v>5905217455</v>
      </c>
      <c r="Q29" s="7">
        <v>5905217455</v>
      </c>
      <c r="R29" s="7">
        <v>5905217455</v>
      </c>
      <c r="S29" s="7">
        <f t="shared" si="0"/>
        <v>0</v>
      </c>
      <c r="T29" s="7">
        <f t="shared" si="1"/>
        <v>0</v>
      </c>
      <c r="U29" s="7">
        <f t="shared" si="2"/>
        <v>0</v>
      </c>
    </row>
    <row r="30" spans="1:21" ht="22.5">
      <c r="A30" s="4" t="s">
        <v>23</v>
      </c>
      <c r="B30" s="5" t="s">
        <v>24</v>
      </c>
      <c r="C30" s="6" t="s">
        <v>59</v>
      </c>
      <c r="D30" s="4" t="s">
        <v>26</v>
      </c>
      <c r="E30" s="4" t="s">
        <v>41</v>
      </c>
      <c r="F30" s="4" t="s">
        <v>61</v>
      </c>
      <c r="G30" s="5" t="s">
        <v>60</v>
      </c>
      <c r="H30" s="7">
        <v>4609000000</v>
      </c>
      <c r="I30" s="7">
        <v>0</v>
      </c>
      <c r="J30" s="7">
        <v>0</v>
      </c>
      <c r="K30" s="7">
        <v>4609000000</v>
      </c>
      <c r="L30" s="7">
        <v>0</v>
      </c>
      <c r="M30" s="7">
        <v>4609000000</v>
      </c>
      <c r="N30" s="7">
        <v>0</v>
      </c>
      <c r="O30" s="7">
        <v>4609000000</v>
      </c>
      <c r="P30" s="7">
        <v>4609000000</v>
      </c>
      <c r="Q30" s="7">
        <v>4609000000</v>
      </c>
      <c r="R30" s="7">
        <v>4609000000</v>
      </c>
      <c r="S30" s="7">
        <f t="shared" si="0"/>
        <v>0</v>
      </c>
      <c r="T30" s="7">
        <f t="shared" si="1"/>
        <v>0</v>
      </c>
      <c r="U30" s="7">
        <f t="shared" si="2"/>
        <v>0</v>
      </c>
    </row>
    <row r="31" spans="1:21" ht="22.5">
      <c r="A31" s="4" t="s">
        <v>23</v>
      </c>
      <c r="B31" s="5" t="s">
        <v>24</v>
      </c>
      <c r="C31" s="6" t="s">
        <v>62</v>
      </c>
      <c r="D31" s="4" t="s">
        <v>26</v>
      </c>
      <c r="E31" s="4" t="s">
        <v>27</v>
      </c>
      <c r="F31" s="4" t="s">
        <v>28</v>
      </c>
      <c r="G31" s="5" t="s">
        <v>63</v>
      </c>
      <c r="H31" s="7">
        <v>3090000000</v>
      </c>
      <c r="I31" s="7">
        <v>0</v>
      </c>
      <c r="J31" s="7">
        <v>3090000000</v>
      </c>
      <c r="K31" s="7">
        <v>0</v>
      </c>
      <c r="L31" s="7">
        <v>0</v>
      </c>
      <c r="M31" s="7">
        <v>0</v>
      </c>
      <c r="N31" s="7">
        <v>0</v>
      </c>
      <c r="O31" s="7">
        <v>0</v>
      </c>
      <c r="P31" s="7">
        <v>0</v>
      </c>
      <c r="Q31" s="7">
        <v>0</v>
      </c>
      <c r="R31" s="7">
        <v>0</v>
      </c>
      <c r="S31" s="7">
        <f t="shared" si="0"/>
        <v>0</v>
      </c>
      <c r="T31" s="7">
        <f t="shared" si="1"/>
        <v>0</v>
      </c>
      <c r="U31" s="7">
        <f t="shared" si="2"/>
        <v>0</v>
      </c>
    </row>
    <row r="32" spans="1:21" ht="22.5">
      <c r="A32" s="4" t="s">
        <v>23</v>
      </c>
      <c r="B32" s="5" t="s">
        <v>24</v>
      </c>
      <c r="C32" s="6" t="s">
        <v>64</v>
      </c>
      <c r="D32" s="4" t="s">
        <v>26</v>
      </c>
      <c r="E32" s="4" t="s">
        <v>27</v>
      </c>
      <c r="F32" s="4" t="s">
        <v>28</v>
      </c>
      <c r="G32" s="5" t="s">
        <v>65</v>
      </c>
      <c r="H32" s="16">
        <v>2660000</v>
      </c>
      <c r="I32" s="7">
        <v>27340000</v>
      </c>
      <c r="J32" s="7">
        <v>0</v>
      </c>
      <c r="K32" s="7">
        <v>30000000</v>
      </c>
      <c r="L32" s="7">
        <v>0</v>
      </c>
      <c r="M32" s="7">
        <v>21589178</v>
      </c>
      <c r="N32" s="7">
        <v>8410822</v>
      </c>
      <c r="O32" s="7">
        <v>21589178</v>
      </c>
      <c r="P32" s="7">
        <v>21589178</v>
      </c>
      <c r="Q32" s="7">
        <v>21589178</v>
      </c>
      <c r="R32" s="7">
        <v>21589178</v>
      </c>
      <c r="S32" s="7">
        <f t="shared" si="0"/>
        <v>0</v>
      </c>
      <c r="T32" s="7">
        <f t="shared" si="1"/>
        <v>0</v>
      </c>
      <c r="U32" s="7">
        <f t="shared" si="2"/>
        <v>0</v>
      </c>
    </row>
    <row r="33" spans="1:21">
      <c r="A33" s="4"/>
      <c r="B33" s="5"/>
      <c r="C33" s="6"/>
      <c r="D33" s="4"/>
      <c r="E33" s="39" t="s">
        <v>263</v>
      </c>
      <c r="F33" s="39"/>
      <c r="G33" s="39"/>
      <c r="H33" s="19">
        <f>SUM(H24:H32)</f>
        <v>34254660000</v>
      </c>
      <c r="I33" s="19">
        <f t="shared" ref="I33:R33" si="6">SUM(I24:I32)</f>
        <v>17876559364</v>
      </c>
      <c r="J33" s="19">
        <f t="shared" si="6"/>
        <v>25474725454</v>
      </c>
      <c r="K33" s="19">
        <f t="shared" si="6"/>
        <v>26656493910</v>
      </c>
      <c r="L33" s="19">
        <f t="shared" si="6"/>
        <v>0</v>
      </c>
      <c r="M33" s="19">
        <f t="shared" si="6"/>
        <v>25851841066.540001</v>
      </c>
      <c r="N33" s="19">
        <f t="shared" si="6"/>
        <v>804652843.46000004</v>
      </c>
      <c r="O33" s="19">
        <f t="shared" si="6"/>
        <v>23901841066.540001</v>
      </c>
      <c r="P33" s="19">
        <f t="shared" si="6"/>
        <v>23213144415.77</v>
      </c>
      <c r="Q33" s="19">
        <f t="shared" si="6"/>
        <v>23213142248.77</v>
      </c>
      <c r="R33" s="19">
        <f t="shared" si="6"/>
        <v>23213142248.77</v>
      </c>
      <c r="S33" s="19">
        <f t="shared" si="0"/>
        <v>688696650.77000046</v>
      </c>
      <c r="T33" s="19">
        <f t="shared" si="1"/>
        <v>2167</v>
      </c>
      <c r="U33" s="19">
        <f t="shared" si="2"/>
        <v>688698817.77000046</v>
      </c>
    </row>
    <row r="34" spans="1:21">
      <c r="A34" s="4"/>
      <c r="B34" s="5"/>
      <c r="C34" s="6"/>
      <c r="D34" s="14"/>
      <c r="E34" s="15"/>
      <c r="F34" s="15"/>
      <c r="G34" s="15"/>
      <c r="H34" s="20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</row>
    <row r="35" spans="1:21" ht="15" customHeight="1">
      <c r="A35" s="4"/>
      <c r="B35" s="5"/>
      <c r="C35" s="6"/>
      <c r="D35" s="9"/>
      <c r="E35" s="40" t="s">
        <v>264</v>
      </c>
      <c r="F35" s="41"/>
      <c r="G35" s="42"/>
      <c r="H35" s="18">
        <f>H33+H22+H13+H8</f>
        <v>195776613000</v>
      </c>
      <c r="I35" s="18">
        <f t="shared" ref="I35:U35" si="7">I33+I22+I13+I8</f>
        <v>48970441183.360001</v>
      </c>
      <c r="J35" s="18">
        <f t="shared" si="7"/>
        <v>48970441183.360001</v>
      </c>
      <c r="K35" s="18">
        <f t="shared" si="7"/>
        <v>195776613000</v>
      </c>
      <c r="L35" s="18">
        <f t="shared" si="7"/>
        <v>23343945000</v>
      </c>
      <c r="M35" s="18">
        <f t="shared" si="7"/>
        <v>162220540528.57001</v>
      </c>
      <c r="N35" s="18">
        <f t="shared" si="7"/>
        <v>10212127471.43</v>
      </c>
      <c r="O35" s="18">
        <f t="shared" si="7"/>
        <v>160270540528.57001</v>
      </c>
      <c r="P35" s="18">
        <f t="shared" si="7"/>
        <v>149103689441.91998</v>
      </c>
      <c r="Q35" s="18">
        <f t="shared" si="7"/>
        <v>149075283051.04999</v>
      </c>
      <c r="R35" s="18">
        <f t="shared" si="7"/>
        <v>149075283051.04999</v>
      </c>
      <c r="S35" s="18">
        <f t="shared" si="7"/>
        <v>11166851086.650005</v>
      </c>
      <c r="T35" s="18">
        <f t="shared" si="7"/>
        <v>28406390.870002747</v>
      </c>
      <c r="U35" s="18">
        <f t="shared" si="7"/>
        <v>11195257477.520008</v>
      </c>
    </row>
    <row r="36" spans="1:21">
      <c r="A36" s="4"/>
      <c r="B36" s="5"/>
      <c r="C36" s="6"/>
      <c r="D36" s="4"/>
      <c r="E36" s="12"/>
      <c r="F36" s="12"/>
      <c r="G36" s="13"/>
      <c r="H36" s="1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</row>
    <row r="37" spans="1:21">
      <c r="A37" s="4" t="s">
        <v>23</v>
      </c>
      <c r="B37" s="5" t="s">
        <v>24</v>
      </c>
      <c r="C37" s="6" t="s">
        <v>66</v>
      </c>
      <c r="D37" s="4" t="s">
        <v>26</v>
      </c>
      <c r="E37" s="4" t="s">
        <v>41</v>
      </c>
      <c r="F37" s="4" t="s">
        <v>61</v>
      </c>
      <c r="G37" s="5" t="s">
        <v>67</v>
      </c>
      <c r="H37" s="16">
        <v>2456712528</v>
      </c>
      <c r="I37" s="7">
        <v>0</v>
      </c>
      <c r="J37" s="7">
        <v>0</v>
      </c>
      <c r="K37" s="7">
        <v>2456712528</v>
      </c>
      <c r="L37" s="7">
        <v>0</v>
      </c>
      <c r="M37" s="7">
        <v>2456712527.98</v>
      </c>
      <c r="N37" s="7">
        <v>0.02</v>
      </c>
      <c r="O37" s="7">
        <v>2456712527.98</v>
      </c>
      <c r="P37" s="7">
        <v>2456712527.98</v>
      </c>
      <c r="Q37" s="7">
        <v>2456712527.98</v>
      </c>
      <c r="R37" s="7">
        <v>2456712527.98</v>
      </c>
      <c r="S37" s="7">
        <f t="shared" si="0"/>
        <v>0</v>
      </c>
      <c r="T37" s="7">
        <f t="shared" si="1"/>
        <v>0</v>
      </c>
      <c r="U37" s="7">
        <f t="shared" si="2"/>
        <v>0</v>
      </c>
    </row>
    <row r="38" spans="1:21">
      <c r="A38" s="4"/>
      <c r="B38" s="5"/>
      <c r="C38" s="6"/>
      <c r="D38" s="4"/>
      <c r="E38" s="35" t="s">
        <v>265</v>
      </c>
      <c r="F38" s="36"/>
      <c r="G38" s="36"/>
      <c r="H38" s="18">
        <f>SUM(H37)</f>
        <v>2456712528</v>
      </c>
      <c r="I38" s="18">
        <f t="shared" ref="I38:R38" si="8">SUM(I37)</f>
        <v>0</v>
      </c>
      <c r="J38" s="18">
        <f t="shared" si="8"/>
        <v>0</v>
      </c>
      <c r="K38" s="18">
        <f t="shared" si="8"/>
        <v>2456712528</v>
      </c>
      <c r="L38" s="18">
        <f t="shared" si="8"/>
        <v>0</v>
      </c>
      <c r="M38" s="18">
        <f t="shared" si="8"/>
        <v>2456712527.98</v>
      </c>
      <c r="N38" s="18">
        <f t="shared" si="8"/>
        <v>0.02</v>
      </c>
      <c r="O38" s="18">
        <f t="shared" si="8"/>
        <v>2456712527.98</v>
      </c>
      <c r="P38" s="18">
        <f t="shared" si="8"/>
        <v>2456712527.98</v>
      </c>
      <c r="Q38" s="18">
        <f t="shared" si="8"/>
        <v>2456712527.98</v>
      </c>
      <c r="R38" s="18">
        <f t="shared" si="8"/>
        <v>2456712527.98</v>
      </c>
      <c r="S38" s="18">
        <f t="shared" si="0"/>
        <v>0</v>
      </c>
      <c r="T38" s="18">
        <f t="shared" si="1"/>
        <v>0</v>
      </c>
      <c r="U38" s="18">
        <f t="shared" si="2"/>
        <v>0</v>
      </c>
    </row>
    <row r="39" spans="1:21">
      <c r="A39" s="4"/>
      <c r="B39" s="5"/>
      <c r="C39" s="6"/>
      <c r="D39" s="4"/>
      <c r="E39" s="4"/>
      <c r="F39" s="4"/>
      <c r="G39" s="5"/>
      <c r="H39" s="1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</row>
    <row r="40" spans="1:21" ht="90">
      <c r="A40" s="4" t="s">
        <v>23</v>
      </c>
      <c r="B40" s="5" t="s">
        <v>24</v>
      </c>
      <c r="C40" s="6" t="s">
        <v>68</v>
      </c>
      <c r="D40" s="4" t="s">
        <v>26</v>
      </c>
      <c r="E40" s="4" t="s">
        <v>69</v>
      </c>
      <c r="F40" s="4" t="s">
        <v>28</v>
      </c>
      <c r="G40" s="5" t="s">
        <v>70</v>
      </c>
      <c r="H40" s="7">
        <v>40000000000</v>
      </c>
      <c r="I40" s="7">
        <v>0</v>
      </c>
      <c r="J40" s="7">
        <v>0</v>
      </c>
      <c r="K40" s="7">
        <v>40000000000</v>
      </c>
      <c r="L40" s="7">
        <v>0</v>
      </c>
      <c r="M40" s="7">
        <v>40000000000</v>
      </c>
      <c r="N40" s="7">
        <v>0</v>
      </c>
      <c r="O40" s="7">
        <v>40000000000</v>
      </c>
      <c r="P40" s="7">
        <v>35336973008</v>
      </c>
      <c r="Q40" s="7">
        <v>35226019857</v>
      </c>
      <c r="R40" s="7">
        <v>35226019857</v>
      </c>
      <c r="S40" s="7">
        <f t="shared" si="0"/>
        <v>4663026992</v>
      </c>
      <c r="T40" s="7">
        <f t="shared" si="1"/>
        <v>110953151</v>
      </c>
      <c r="U40" s="7">
        <f t="shared" si="2"/>
        <v>4773980143</v>
      </c>
    </row>
    <row r="41" spans="1:21" ht="90">
      <c r="A41" s="4" t="s">
        <v>23</v>
      </c>
      <c r="B41" s="5" t="s">
        <v>24</v>
      </c>
      <c r="C41" s="6" t="s">
        <v>68</v>
      </c>
      <c r="D41" s="4" t="s">
        <v>38</v>
      </c>
      <c r="E41" s="4" t="s">
        <v>39</v>
      </c>
      <c r="F41" s="4" t="s">
        <v>28</v>
      </c>
      <c r="G41" s="5" t="s">
        <v>70</v>
      </c>
      <c r="H41" s="7">
        <v>130500000000</v>
      </c>
      <c r="I41" s="7">
        <v>0</v>
      </c>
      <c r="J41" s="7">
        <v>0</v>
      </c>
      <c r="K41" s="7">
        <v>130500000000</v>
      </c>
      <c r="L41" s="7">
        <v>0</v>
      </c>
      <c r="M41" s="7">
        <v>130425225542.67999</v>
      </c>
      <c r="N41" s="7">
        <v>74774457.319999993</v>
      </c>
      <c r="O41" s="7">
        <v>130425225542.67999</v>
      </c>
      <c r="P41" s="7">
        <v>72135744217.300003</v>
      </c>
      <c r="Q41" s="7">
        <v>63083409742.300003</v>
      </c>
      <c r="R41" s="7">
        <v>63083409742.300003</v>
      </c>
      <c r="S41" s="7">
        <f t="shared" si="0"/>
        <v>58289481325.37999</v>
      </c>
      <c r="T41" s="7">
        <f t="shared" si="1"/>
        <v>9052334475</v>
      </c>
      <c r="U41" s="7">
        <f t="shared" si="2"/>
        <v>67341815800.37999</v>
      </c>
    </row>
    <row r="42" spans="1:21" ht="101.25">
      <c r="A42" s="4" t="s">
        <v>23</v>
      </c>
      <c r="B42" s="5" t="s">
        <v>24</v>
      </c>
      <c r="C42" s="6" t="s">
        <v>71</v>
      </c>
      <c r="D42" s="4" t="s">
        <v>38</v>
      </c>
      <c r="E42" s="4" t="s">
        <v>39</v>
      </c>
      <c r="F42" s="4" t="s">
        <v>28</v>
      </c>
      <c r="G42" s="5" t="s">
        <v>72</v>
      </c>
      <c r="H42" s="7">
        <v>60000000000</v>
      </c>
      <c r="I42" s="7">
        <v>0</v>
      </c>
      <c r="J42" s="7">
        <v>0</v>
      </c>
      <c r="K42" s="7">
        <v>60000000000</v>
      </c>
      <c r="L42" s="7">
        <v>0</v>
      </c>
      <c r="M42" s="7">
        <v>59999438498.779999</v>
      </c>
      <c r="N42" s="7">
        <v>561501.22</v>
      </c>
      <c r="O42" s="7">
        <v>59999438498.779999</v>
      </c>
      <c r="P42" s="7">
        <v>52272955266.07</v>
      </c>
      <c r="Q42" s="7">
        <v>47821005846.07</v>
      </c>
      <c r="R42" s="7">
        <v>47821005846.07</v>
      </c>
      <c r="S42" s="7">
        <f t="shared" si="0"/>
        <v>7726483232.7099991</v>
      </c>
      <c r="T42" s="7">
        <f t="shared" si="1"/>
        <v>4451949420</v>
      </c>
      <c r="U42" s="7">
        <f t="shared" si="2"/>
        <v>12178432652.709999</v>
      </c>
    </row>
    <row r="43" spans="1:21" ht="67.5">
      <c r="A43" s="4" t="s">
        <v>23</v>
      </c>
      <c r="B43" s="5" t="s">
        <v>24</v>
      </c>
      <c r="C43" s="6" t="s">
        <v>73</v>
      </c>
      <c r="D43" s="4" t="s">
        <v>26</v>
      </c>
      <c r="E43" s="4" t="s">
        <v>41</v>
      </c>
      <c r="F43" s="4" t="s">
        <v>28</v>
      </c>
      <c r="G43" s="5" t="s">
        <v>74</v>
      </c>
      <c r="H43" s="7">
        <v>16000000000</v>
      </c>
      <c r="I43" s="7">
        <v>0</v>
      </c>
      <c r="J43" s="7">
        <v>0</v>
      </c>
      <c r="K43" s="7">
        <v>16000000000</v>
      </c>
      <c r="L43" s="7">
        <v>0</v>
      </c>
      <c r="M43" s="7">
        <v>16000000000</v>
      </c>
      <c r="N43" s="7">
        <v>0</v>
      </c>
      <c r="O43" s="7">
        <v>16000000000</v>
      </c>
      <c r="P43" s="7">
        <v>14956960574.129999</v>
      </c>
      <c r="Q43" s="7">
        <v>13154514375.129999</v>
      </c>
      <c r="R43" s="7">
        <v>13154514375.129999</v>
      </c>
      <c r="S43" s="7">
        <f t="shared" si="0"/>
        <v>1043039425.8700008</v>
      </c>
      <c r="T43" s="7">
        <f t="shared" si="1"/>
        <v>1802446199</v>
      </c>
      <c r="U43" s="7">
        <f t="shared" si="2"/>
        <v>2845485624.8700008</v>
      </c>
    </row>
    <row r="44" spans="1:21" ht="67.5">
      <c r="A44" s="4" t="s">
        <v>23</v>
      </c>
      <c r="B44" s="5" t="s">
        <v>24</v>
      </c>
      <c r="C44" s="6" t="s">
        <v>73</v>
      </c>
      <c r="D44" s="4" t="s">
        <v>26</v>
      </c>
      <c r="E44" s="4" t="s">
        <v>69</v>
      </c>
      <c r="F44" s="4" t="s">
        <v>28</v>
      </c>
      <c r="G44" s="5" t="s">
        <v>74</v>
      </c>
      <c r="H44" s="7">
        <v>4000000000</v>
      </c>
      <c r="I44" s="7">
        <v>0</v>
      </c>
      <c r="J44" s="7">
        <v>0</v>
      </c>
      <c r="K44" s="7">
        <v>4000000000</v>
      </c>
      <c r="L44" s="7">
        <v>0</v>
      </c>
      <c r="M44" s="7">
        <v>4000000000</v>
      </c>
      <c r="N44" s="7">
        <v>0</v>
      </c>
      <c r="O44" s="7">
        <v>4000000000</v>
      </c>
      <c r="P44" s="7">
        <v>1300347120</v>
      </c>
      <c r="Q44" s="7">
        <v>1120380700</v>
      </c>
      <c r="R44" s="7">
        <v>1120380700</v>
      </c>
      <c r="S44" s="7">
        <f t="shared" si="0"/>
        <v>2699652880</v>
      </c>
      <c r="T44" s="7">
        <f t="shared" si="1"/>
        <v>179966420</v>
      </c>
      <c r="U44" s="7">
        <f t="shared" si="2"/>
        <v>2879619300</v>
      </c>
    </row>
    <row r="45" spans="1:21" ht="67.5">
      <c r="A45" s="4" t="s">
        <v>23</v>
      </c>
      <c r="B45" s="5" t="s">
        <v>24</v>
      </c>
      <c r="C45" s="6" t="s">
        <v>73</v>
      </c>
      <c r="D45" s="4" t="s">
        <v>38</v>
      </c>
      <c r="E45" s="4" t="s">
        <v>39</v>
      </c>
      <c r="F45" s="4" t="s">
        <v>28</v>
      </c>
      <c r="G45" s="5" t="s">
        <v>74</v>
      </c>
      <c r="H45" s="7">
        <v>5000000000</v>
      </c>
      <c r="I45" s="7">
        <v>0</v>
      </c>
      <c r="J45" s="7">
        <v>0</v>
      </c>
      <c r="K45" s="7">
        <v>5000000000</v>
      </c>
      <c r="L45" s="7">
        <v>0</v>
      </c>
      <c r="M45" s="7">
        <v>5000000000</v>
      </c>
      <c r="N45" s="7">
        <v>0</v>
      </c>
      <c r="O45" s="7">
        <v>5000000000</v>
      </c>
      <c r="P45" s="7">
        <v>0</v>
      </c>
      <c r="Q45" s="7">
        <v>0</v>
      </c>
      <c r="R45" s="7">
        <v>0</v>
      </c>
      <c r="S45" s="7">
        <f t="shared" si="0"/>
        <v>5000000000</v>
      </c>
      <c r="T45" s="7">
        <f t="shared" si="1"/>
        <v>0</v>
      </c>
      <c r="U45" s="7">
        <f t="shared" si="2"/>
        <v>5000000000</v>
      </c>
    </row>
    <row r="46" spans="1:21" ht="101.25">
      <c r="A46" s="4" t="s">
        <v>23</v>
      </c>
      <c r="B46" s="5" t="s">
        <v>24</v>
      </c>
      <c r="C46" s="6" t="s">
        <v>75</v>
      </c>
      <c r="D46" s="4" t="s">
        <v>26</v>
      </c>
      <c r="E46" s="4" t="s">
        <v>41</v>
      </c>
      <c r="F46" s="4" t="s">
        <v>28</v>
      </c>
      <c r="G46" s="5" t="s">
        <v>76</v>
      </c>
      <c r="H46" s="7">
        <v>70500000000</v>
      </c>
      <c r="I46" s="7">
        <v>0</v>
      </c>
      <c r="J46" s="7">
        <v>0</v>
      </c>
      <c r="K46" s="7">
        <v>70500000000</v>
      </c>
      <c r="L46" s="7">
        <v>0</v>
      </c>
      <c r="M46" s="7">
        <v>70500000000</v>
      </c>
      <c r="N46" s="7">
        <v>0</v>
      </c>
      <c r="O46" s="7">
        <v>70500000000</v>
      </c>
      <c r="P46" s="7">
        <v>58305326328.480003</v>
      </c>
      <c r="Q46" s="7">
        <v>58305326328.480003</v>
      </c>
      <c r="R46" s="7">
        <v>58305326328.480003</v>
      </c>
      <c r="S46" s="7">
        <f t="shared" si="0"/>
        <v>12194673671.519997</v>
      </c>
      <c r="T46" s="7">
        <f t="shared" si="1"/>
        <v>0</v>
      </c>
      <c r="U46" s="7">
        <f t="shared" si="2"/>
        <v>12194673671.519997</v>
      </c>
    </row>
    <row r="47" spans="1:21" ht="101.25">
      <c r="A47" s="4" t="s">
        <v>23</v>
      </c>
      <c r="B47" s="5" t="s">
        <v>24</v>
      </c>
      <c r="C47" s="6" t="s">
        <v>75</v>
      </c>
      <c r="D47" s="4" t="s">
        <v>26</v>
      </c>
      <c r="E47" s="4" t="s">
        <v>69</v>
      </c>
      <c r="F47" s="4" t="s">
        <v>28</v>
      </c>
      <c r="G47" s="5" t="s">
        <v>76</v>
      </c>
      <c r="H47" s="7">
        <v>104000000000</v>
      </c>
      <c r="I47" s="7">
        <v>16201586243</v>
      </c>
      <c r="J47" s="7">
        <v>0</v>
      </c>
      <c r="K47" s="7">
        <v>120201586243</v>
      </c>
      <c r="L47" s="7">
        <v>0</v>
      </c>
      <c r="M47" s="7">
        <v>120201586243</v>
      </c>
      <c r="N47" s="7">
        <v>0</v>
      </c>
      <c r="O47" s="7">
        <v>120201586243</v>
      </c>
      <c r="P47" s="7">
        <v>98404469646.899994</v>
      </c>
      <c r="Q47" s="7">
        <v>97543236265.899994</v>
      </c>
      <c r="R47" s="7">
        <v>97543236265.899994</v>
      </c>
      <c r="S47" s="7">
        <f t="shared" si="0"/>
        <v>21797116596.100006</v>
      </c>
      <c r="T47" s="7">
        <f t="shared" si="1"/>
        <v>861233381</v>
      </c>
      <c r="U47" s="7">
        <f t="shared" si="2"/>
        <v>22658349977.100006</v>
      </c>
    </row>
    <row r="48" spans="1:21" ht="101.25">
      <c r="A48" s="4" t="s">
        <v>23</v>
      </c>
      <c r="B48" s="5" t="s">
        <v>24</v>
      </c>
      <c r="C48" s="6" t="s">
        <v>77</v>
      </c>
      <c r="D48" s="4" t="s">
        <v>26</v>
      </c>
      <c r="E48" s="4" t="s">
        <v>69</v>
      </c>
      <c r="F48" s="4" t="s">
        <v>28</v>
      </c>
      <c r="G48" s="5" t="s">
        <v>78</v>
      </c>
      <c r="H48" s="7">
        <v>10000000000</v>
      </c>
      <c r="I48" s="7">
        <v>0</v>
      </c>
      <c r="J48" s="7">
        <v>241938108</v>
      </c>
      <c r="K48" s="7">
        <v>9758061892</v>
      </c>
      <c r="L48" s="7">
        <v>0</v>
      </c>
      <c r="M48" s="7">
        <v>9758061892</v>
      </c>
      <c r="N48" s="7">
        <v>0</v>
      </c>
      <c r="O48" s="7">
        <v>9758061892</v>
      </c>
      <c r="P48" s="7">
        <v>3519491256</v>
      </c>
      <c r="Q48" s="7">
        <v>3519491256</v>
      </c>
      <c r="R48" s="7">
        <v>3519491256</v>
      </c>
      <c r="S48" s="7">
        <f t="shared" si="0"/>
        <v>6238570636</v>
      </c>
      <c r="T48" s="7">
        <f t="shared" si="1"/>
        <v>0</v>
      </c>
      <c r="U48" s="7">
        <f t="shared" si="2"/>
        <v>6238570636</v>
      </c>
    </row>
    <row r="49" spans="1:21" ht="101.25">
      <c r="A49" s="4" t="s">
        <v>23</v>
      </c>
      <c r="B49" s="5" t="s">
        <v>24</v>
      </c>
      <c r="C49" s="6" t="s">
        <v>77</v>
      </c>
      <c r="D49" s="4" t="s">
        <v>38</v>
      </c>
      <c r="E49" s="4" t="s">
        <v>39</v>
      </c>
      <c r="F49" s="4" t="s">
        <v>28</v>
      </c>
      <c r="G49" s="5" t="s">
        <v>78</v>
      </c>
      <c r="H49" s="7">
        <v>17000000000</v>
      </c>
      <c r="I49" s="7">
        <v>0</v>
      </c>
      <c r="J49" s="7">
        <v>8019566040</v>
      </c>
      <c r="K49" s="7">
        <v>8980433960</v>
      </c>
      <c r="L49" s="7">
        <v>0</v>
      </c>
      <c r="M49" s="7">
        <v>8979040708</v>
      </c>
      <c r="N49" s="7">
        <v>1393252</v>
      </c>
      <c r="O49" s="7">
        <v>8979040708</v>
      </c>
      <c r="P49" s="7">
        <v>8819128326</v>
      </c>
      <c r="Q49" s="7">
        <v>8819128326</v>
      </c>
      <c r="R49" s="7">
        <v>8819128326</v>
      </c>
      <c r="S49" s="7">
        <f t="shared" si="0"/>
        <v>159912382</v>
      </c>
      <c r="T49" s="7">
        <f t="shared" si="1"/>
        <v>0</v>
      </c>
      <c r="U49" s="7">
        <f t="shared" si="2"/>
        <v>159912382</v>
      </c>
    </row>
    <row r="50" spans="1:21" ht="78.75">
      <c r="A50" s="4" t="s">
        <v>23</v>
      </c>
      <c r="B50" s="5" t="s">
        <v>24</v>
      </c>
      <c r="C50" s="6" t="s">
        <v>79</v>
      </c>
      <c r="D50" s="4" t="s">
        <v>26</v>
      </c>
      <c r="E50" s="4" t="s">
        <v>69</v>
      </c>
      <c r="F50" s="4" t="s">
        <v>28</v>
      </c>
      <c r="G50" s="5" t="s">
        <v>80</v>
      </c>
      <c r="H50" s="7">
        <v>35000000000</v>
      </c>
      <c r="I50" s="7">
        <v>0</v>
      </c>
      <c r="J50" s="7">
        <v>0</v>
      </c>
      <c r="K50" s="7">
        <v>35000000000</v>
      </c>
      <c r="L50" s="7">
        <v>0</v>
      </c>
      <c r="M50" s="7">
        <v>35000000000</v>
      </c>
      <c r="N50" s="7">
        <v>0</v>
      </c>
      <c r="O50" s="7">
        <v>35000000000</v>
      </c>
      <c r="P50" s="7">
        <v>21670359474.57</v>
      </c>
      <c r="Q50" s="7">
        <v>21183608821.57</v>
      </c>
      <c r="R50" s="7">
        <v>21183608821.57</v>
      </c>
      <c r="S50" s="7">
        <f t="shared" si="0"/>
        <v>13329640525.43</v>
      </c>
      <c r="T50" s="7">
        <f t="shared" si="1"/>
        <v>486750653</v>
      </c>
      <c r="U50" s="7">
        <f t="shared" si="2"/>
        <v>13816391178.43</v>
      </c>
    </row>
    <row r="51" spans="1:21" ht="78.75">
      <c r="A51" s="4" t="s">
        <v>23</v>
      </c>
      <c r="B51" s="5" t="s">
        <v>24</v>
      </c>
      <c r="C51" s="6" t="s">
        <v>79</v>
      </c>
      <c r="D51" s="4" t="s">
        <v>38</v>
      </c>
      <c r="E51" s="4" t="s">
        <v>39</v>
      </c>
      <c r="F51" s="4" t="s">
        <v>28</v>
      </c>
      <c r="G51" s="5" t="s">
        <v>80</v>
      </c>
      <c r="H51" s="7">
        <v>25000000000</v>
      </c>
      <c r="I51" s="7">
        <v>0</v>
      </c>
      <c r="J51" s="7">
        <v>0</v>
      </c>
      <c r="K51" s="7">
        <v>25000000000</v>
      </c>
      <c r="L51" s="7">
        <v>0</v>
      </c>
      <c r="M51" s="7">
        <v>25000000000</v>
      </c>
      <c r="N51" s="7">
        <v>0</v>
      </c>
      <c r="O51" s="7">
        <v>25000000000</v>
      </c>
      <c r="P51" s="7">
        <v>685452317</v>
      </c>
      <c r="Q51" s="7">
        <v>685452317</v>
      </c>
      <c r="R51" s="7">
        <v>685452317</v>
      </c>
      <c r="S51" s="7">
        <f t="shared" si="0"/>
        <v>24314547683</v>
      </c>
      <c r="T51" s="7">
        <f t="shared" si="1"/>
        <v>0</v>
      </c>
      <c r="U51" s="7">
        <f t="shared" si="2"/>
        <v>24314547683</v>
      </c>
    </row>
    <row r="52" spans="1:21" ht="90">
      <c r="A52" s="4" t="s">
        <v>23</v>
      </c>
      <c r="B52" s="5" t="s">
        <v>24</v>
      </c>
      <c r="C52" s="6" t="s">
        <v>81</v>
      </c>
      <c r="D52" s="4" t="s">
        <v>26</v>
      </c>
      <c r="E52" s="4" t="s">
        <v>41</v>
      </c>
      <c r="F52" s="4" t="s">
        <v>28</v>
      </c>
      <c r="G52" s="5" t="s">
        <v>82</v>
      </c>
      <c r="H52" s="7">
        <v>29500000000</v>
      </c>
      <c r="I52" s="7">
        <v>0</v>
      </c>
      <c r="J52" s="7">
        <v>0</v>
      </c>
      <c r="K52" s="7">
        <v>29500000000</v>
      </c>
      <c r="L52" s="7">
        <v>0</v>
      </c>
      <c r="M52" s="7">
        <v>29500000000</v>
      </c>
      <c r="N52" s="7">
        <v>0</v>
      </c>
      <c r="O52" s="7">
        <v>29500000000</v>
      </c>
      <c r="P52" s="7">
        <v>22800463492.759998</v>
      </c>
      <c r="Q52" s="7">
        <v>22800463492.759998</v>
      </c>
      <c r="R52" s="7">
        <v>22800463492.759998</v>
      </c>
      <c r="S52" s="7">
        <f t="shared" si="0"/>
        <v>6699536507.2400017</v>
      </c>
      <c r="T52" s="7">
        <f t="shared" si="1"/>
        <v>0</v>
      </c>
      <c r="U52" s="7">
        <f t="shared" si="2"/>
        <v>6699536507.2400017</v>
      </c>
    </row>
    <row r="53" spans="1:21" ht="90">
      <c r="A53" s="4" t="s">
        <v>23</v>
      </c>
      <c r="B53" s="5" t="s">
        <v>24</v>
      </c>
      <c r="C53" s="6" t="s">
        <v>81</v>
      </c>
      <c r="D53" s="4" t="s">
        <v>26</v>
      </c>
      <c r="E53" s="4" t="s">
        <v>69</v>
      </c>
      <c r="F53" s="4" t="s">
        <v>28</v>
      </c>
      <c r="G53" s="5" t="s">
        <v>82</v>
      </c>
      <c r="H53" s="7">
        <v>80000000000</v>
      </c>
      <c r="I53" s="7">
        <v>0</v>
      </c>
      <c r="J53" s="7">
        <v>0</v>
      </c>
      <c r="K53" s="7">
        <v>80000000000</v>
      </c>
      <c r="L53" s="7">
        <v>0</v>
      </c>
      <c r="M53" s="7">
        <v>79840325307</v>
      </c>
      <c r="N53" s="7">
        <v>159674693</v>
      </c>
      <c r="O53" s="7">
        <v>79840325307</v>
      </c>
      <c r="P53" s="7">
        <v>52174876626.059998</v>
      </c>
      <c r="Q53" s="7">
        <v>51951636774.059998</v>
      </c>
      <c r="R53" s="7">
        <v>51951636774.059998</v>
      </c>
      <c r="S53" s="7">
        <f t="shared" si="0"/>
        <v>27665448680.940002</v>
      </c>
      <c r="T53" s="7">
        <f t="shared" si="1"/>
        <v>223239852</v>
      </c>
      <c r="U53" s="7">
        <f t="shared" si="2"/>
        <v>27888688532.940002</v>
      </c>
    </row>
    <row r="54" spans="1:21" ht="90">
      <c r="A54" s="4" t="s">
        <v>23</v>
      </c>
      <c r="B54" s="5" t="s">
        <v>24</v>
      </c>
      <c r="C54" s="6" t="s">
        <v>81</v>
      </c>
      <c r="D54" s="4" t="s">
        <v>38</v>
      </c>
      <c r="E54" s="4" t="s">
        <v>39</v>
      </c>
      <c r="F54" s="4" t="s">
        <v>28</v>
      </c>
      <c r="G54" s="5" t="s">
        <v>82</v>
      </c>
      <c r="H54" s="7">
        <v>95000000000</v>
      </c>
      <c r="I54" s="7">
        <v>0</v>
      </c>
      <c r="J54" s="7">
        <v>0</v>
      </c>
      <c r="K54" s="7">
        <v>95000000000</v>
      </c>
      <c r="L54" s="7">
        <v>0</v>
      </c>
      <c r="M54" s="7">
        <v>94572387029.460007</v>
      </c>
      <c r="N54" s="7">
        <v>427612970.54000002</v>
      </c>
      <c r="O54" s="7">
        <v>94572387029.460007</v>
      </c>
      <c r="P54" s="7">
        <v>21335285857.209999</v>
      </c>
      <c r="Q54" s="7">
        <v>20394778504.169998</v>
      </c>
      <c r="R54" s="7">
        <v>20394778504.169998</v>
      </c>
      <c r="S54" s="7">
        <f t="shared" si="0"/>
        <v>73237101172.25</v>
      </c>
      <c r="T54" s="7">
        <f t="shared" si="1"/>
        <v>940507353.04000092</v>
      </c>
      <c r="U54" s="7">
        <f t="shared" si="2"/>
        <v>74177608525.290009</v>
      </c>
    </row>
    <row r="55" spans="1:21" ht="78.75">
      <c r="A55" s="4" t="s">
        <v>23</v>
      </c>
      <c r="B55" s="5" t="s">
        <v>24</v>
      </c>
      <c r="C55" s="6" t="s">
        <v>83</v>
      </c>
      <c r="D55" s="4" t="s">
        <v>26</v>
      </c>
      <c r="E55" s="4" t="s">
        <v>69</v>
      </c>
      <c r="F55" s="4" t="s">
        <v>28</v>
      </c>
      <c r="G55" s="5" t="s">
        <v>84</v>
      </c>
      <c r="H55" s="7">
        <v>17000000000</v>
      </c>
      <c r="I55" s="7">
        <v>0</v>
      </c>
      <c r="J55" s="7">
        <v>0</v>
      </c>
      <c r="K55" s="7">
        <v>17000000000</v>
      </c>
      <c r="L55" s="7">
        <v>0</v>
      </c>
      <c r="M55" s="7">
        <v>16738941483</v>
      </c>
      <c r="N55" s="7">
        <v>261058517</v>
      </c>
      <c r="O55" s="7">
        <v>16738941483</v>
      </c>
      <c r="P55" s="7">
        <v>12327754368.139999</v>
      </c>
      <c r="Q55" s="7">
        <v>12302276378.139999</v>
      </c>
      <c r="R55" s="7">
        <v>12302276378.139999</v>
      </c>
      <c r="S55" s="7">
        <f t="shared" si="0"/>
        <v>4411187114.8600006</v>
      </c>
      <c r="T55" s="7">
        <f t="shared" si="1"/>
        <v>25477990</v>
      </c>
      <c r="U55" s="7">
        <f t="shared" si="2"/>
        <v>4436665104.8600006</v>
      </c>
    </row>
    <row r="56" spans="1:21" ht="45">
      <c r="A56" s="4" t="s">
        <v>23</v>
      </c>
      <c r="B56" s="5" t="s">
        <v>24</v>
      </c>
      <c r="C56" s="6" t="s">
        <v>85</v>
      </c>
      <c r="D56" s="4" t="s">
        <v>26</v>
      </c>
      <c r="E56" s="4" t="s">
        <v>69</v>
      </c>
      <c r="F56" s="4" t="s">
        <v>28</v>
      </c>
      <c r="G56" s="5" t="s">
        <v>86</v>
      </c>
      <c r="H56" s="7">
        <v>25000000000</v>
      </c>
      <c r="I56" s="7">
        <v>0</v>
      </c>
      <c r="J56" s="7">
        <v>0</v>
      </c>
      <c r="K56" s="7">
        <v>25000000000</v>
      </c>
      <c r="L56" s="7">
        <v>0</v>
      </c>
      <c r="M56" s="7">
        <v>25000000000</v>
      </c>
      <c r="N56" s="7">
        <v>0</v>
      </c>
      <c r="O56" s="7">
        <v>25000000000</v>
      </c>
      <c r="P56" s="7">
        <v>17395875924</v>
      </c>
      <c r="Q56" s="7">
        <v>17395875924</v>
      </c>
      <c r="R56" s="7">
        <v>17395875924</v>
      </c>
      <c r="S56" s="7">
        <f t="shared" si="0"/>
        <v>7604124076</v>
      </c>
      <c r="T56" s="7">
        <f t="shared" si="1"/>
        <v>0</v>
      </c>
      <c r="U56" s="7">
        <f t="shared" si="2"/>
        <v>7604124076</v>
      </c>
    </row>
    <row r="57" spans="1:21" ht="56.25">
      <c r="A57" s="4" t="s">
        <v>23</v>
      </c>
      <c r="B57" s="5" t="s">
        <v>24</v>
      </c>
      <c r="C57" s="6" t="s">
        <v>87</v>
      </c>
      <c r="D57" s="4" t="s">
        <v>38</v>
      </c>
      <c r="E57" s="4" t="s">
        <v>39</v>
      </c>
      <c r="F57" s="4" t="s">
        <v>28</v>
      </c>
      <c r="G57" s="5" t="s">
        <v>88</v>
      </c>
      <c r="H57" s="7">
        <v>3000000000</v>
      </c>
      <c r="I57" s="7">
        <v>0</v>
      </c>
      <c r="J57" s="7">
        <v>0</v>
      </c>
      <c r="K57" s="7">
        <v>3000000000</v>
      </c>
      <c r="L57" s="7">
        <v>0</v>
      </c>
      <c r="M57" s="7">
        <v>2999946089</v>
      </c>
      <c r="N57" s="7">
        <v>53911</v>
      </c>
      <c r="O57" s="7">
        <v>2999946089</v>
      </c>
      <c r="P57" s="7">
        <v>2097829321.4000001</v>
      </c>
      <c r="Q57" s="7">
        <v>2097829321.4000001</v>
      </c>
      <c r="R57" s="7">
        <v>2097829321.4000001</v>
      </c>
      <c r="S57" s="7">
        <f t="shared" si="0"/>
        <v>902116767.5999999</v>
      </c>
      <c r="T57" s="7">
        <f t="shared" si="1"/>
        <v>0</v>
      </c>
      <c r="U57" s="7">
        <f t="shared" si="2"/>
        <v>902116767.5999999</v>
      </c>
    </row>
    <row r="58" spans="1:21" ht="33.75">
      <c r="A58" s="4" t="s">
        <v>23</v>
      </c>
      <c r="B58" s="5" t="s">
        <v>24</v>
      </c>
      <c r="C58" s="6" t="s">
        <v>89</v>
      </c>
      <c r="D58" s="4" t="s">
        <v>38</v>
      </c>
      <c r="E58" s="4" t="s">
        <v>39</v>
      </c>
      <c r="F58" s="4" t="s">
        <v>28</v>
      </c>
      <c r="G58" s="5" t="s">
        <v>90</v>
      </c>
      <c r="H58" s="7">
        <v>2000000000</v>
      </c>
      <c r="I58" s="7">
        <v>0</v>
      </c>
      <c r="J58" s="7">
        <v>0</v>
      </c>
      <c r="K58" s="7">
        <v>2000000000</v>
      </c>
      <c r="L58" s="7">
        <v>0</v>
      </c>
      <c r="M58" s="7">
        <v>1954254205.6600001</v>
      </c>
      <c r="N58" s="7">
        <v>45745794.340000004</v>
      </c>
      <c r="O58" s="7">
        <v>1954254205.6600001</v>
      </c>
      <c r="P58" s="7">
        <v>1013443698.66</v>
      </c>
      <c r="Q58" s="7">
        <v>1013443698.66</v>
      </c>
      <c r="R58" s="7">
        <v>1013443698.66</v>
      </c>
      <c r="S58" s="7">
        <f t="shared" si="0"/>
        <v>940810507.00000012</v>
      </c>
      <c r="T58" s="7">
        <f t="shared" si="1"/>
        <v>0</v>
      </c>
      <c r="U58" s="7">
        <f t="shared" si="2"/>
        <v>940810507.00000012</v>
      </c>
    </row>
    <row r="59" spans="1:21" ht="45">
      <c r="A59" s="4" t="s">
        <v>23</v>
      </c>
      <c r="B59" s="5" t="s">
        <v>24</v>
      </c>
      <c r="C59" s="6" t="s">
        <v>91</v>
      </c>
      <c r="D59" s="4" t="s">
        <v>26</v>
      </c>
      <c r="E59" s="4" t="s">
        <v>69</v>
      </c>
      <c r="F59" s="4" t="s">
        <v>28</v>
      </c>
      <c r="G59" s="5" t="s">
        <v>92</v>
      </c>
      <c r="H59" s="7">
        <v>25000000000</v>
      </c>
      <c r="I59" s="7">
        <v>3798413757</v>
      </c>
      <c r="J59" s="7">
        <v>0</v>
      </c>
      <c r="K59" s="7">
        <v>28798413757</v>
      </c>
      <c r="L59" s="7">
        <v>0</v>
      </c>
      <c r="M59" s="7">
        <v>28719699330</v>
      </c>
      <c r="N59" s="7">
        <v>78714427</v>
      </c>
      <c r="O59" s="7">
        <v>28719699330</v>
      </c>
      <c r="P59" s="7">
        <v>20623908072.259998</v>
      </c>
      <c r="Q59" s="7">
        <v>20623908072.259998</v>
      </c>
      <c r="R59" s="7">
        <v>20623908072.259998</v>
      </c>
      <c r="S59" s="7">
        <f t="shared" si="0"/>
        <v>8095791257.7400017</v>
      </c>
      <c r="T59" s="7">
        <f t="shared" si="1"/>
        <v>0</v>
      </c>
      <c r="U59" s="7">
        <f t="shared" si="2"/>
        <v>8095791257.7400017</v>
      </c>
    </row>
    <row r="60" spans="1:21" ht="45">
      <c r="A60" s="4" t="s">
        <v>23</v>
      </c>
      <c r="B60" s="5" t="s">
        <v>24</v>
      </c>
      <c r="C60" s="6" t="s">
        <v>93</v>
      </c>
      <c r="D60" s="4" t="s">
        <v>38</v>
      </c>
      <c r="E60" s="4" t="s">
        <v>39</v>
      </c>
      <c r="F60" s="4" t="s">
        <v>28</v>
      </c>
      <c r="G60" s="5" t="s">
        <v>94</v>
      </c>
      <c r="H60" s="7">
        <v>5000000000</v>
      </c>
      <c r="I60" s="7">
        <v>0</v>
      </c>
      <c r="J60" s="7">
        <v>0</v>
      </c>
      <c r="K60" s="7">
        <v>5000000000</v>
      </c>
      <c r="L60" s="7">
        <v>0</v>
      </c>
      <c r="M60" s="7">
        <v>5000000000</v>
      </c>
      <c r="N60" s="7">
        <v>0</v>
      </c>
      <c r="O60" s="7">
        <v>5000000000</v>
      </c>
      <c r="P60" s="7">
        <v>663286189</v>
      </c>
      <c r="Q60" s="7">
        <v>0</v>
      </c>
      <c r="R60" s="7">
        <v>0</v>
      </c>
      <c r="S60" s="7">
        <f t="shared" si="0"/>
        <v>4336713811</v>
      </c>
      <c r="T60" s="7">
        <f t="shared" si="1"/>
        <v>663286189</v>
      </c>
      <c r="U60" s="7">
        <f t="shared" si="2"/>
        <v>5000000000</v>
      </c>
    </row>
    <row r="61" spans="1:21" ht="45">
      <c r="A61" s="4" t="s">
        <v>23</v>
      </c>
      <c r="B61" s="5" t="s">
        <v>24</v>
      </c>
      <c r="C61" s="6" t="s">
        <v>95</v>
      </c>
      <c r="D61" s="4" t="s">
        <v>38</v>
      </c>
      <c r="E61" s="4" t="s">
        <v>39</v>
      </c>
      <c r="F61" s="4" t="s">
        <v>28</v>
      </c>
      <c r="G61" s="5" t="s">
        <v>96</v>
      </c>
      <c r="H61" s="7">
        <v>500000000</v>
      </c>
      <c r="I61" s="7">
        <v>0</v>
      </c>
      <c r="J61" s="7">
        <v>0</v>
      </c>
      <c r="K61" s="7">
        <v>500000000</v>
      </c>
      <c r="L61" s="7">
        <v>0</v>
      </c>
      <c r="M61" s="7">
        <v>500000000</v>
      </c>
      <c r="N61" s="7">
        <v>0</v>
      </c>
      <c r="O61" s="7">
        <v>500000000</v>
      </c>
      <c r="P61" s="7">
        <v>143427082</v>
      </c>
      <c r="Q61" s="7">
        <v>143427082</v>
      </c>
      <c r="R61" s="7">
        <v>143427082</v>
      </c>
      <c r="S61" s="7">
        <f t="shared" si="0"/>
        <v>356572918</v>
      </c>
      <c r="T61" s="7">
        <f t="shared" si="1"/>
        <v>0</v>
      </c>
      <c r="U61" s="7">
        <f t="shared" si="2"/>
        <v>356572918</v>
      </c>
    </row>
    <row r="62" spans="1:21" ht="45">
      <c r="A62" s="4" t="s">
        <v>23</v>
      </c>
      <c r="B62" s="5" t="s">
        <v>24</v>
      </c>
      <c r="C62" s="6" t="s">
        <v>97</v>
      </c>
      <c r="D62" s="4" t="s">
        <v>38</v>
      </c>
      <c r="E62" s="4" t="s">
        <v>39</v>
      </c>
      <c r="F62" s="4" t="s">
        <v>28</v>
      </c>
      <c r="G62" s="5" t="s">
        <v>98</v>
      </c>
      <c r="H62" s="7">
        <v>1000000000</v>
      </c>
      <c r="I62" s="7">
        <v>0</v>
      </c>
      <c r="J62" s="7">
        <v>0</v>
      </c>
      <c r="K62" s="7">
        <v>1000000000</v>
      </c>
      <c r="L62" s="7">
        <v>0</v>
      </c>
      <c r="M62" s="7">
        <v>902442350</v>
      </c>
      <c r="N62" s="7">
        <v>97557650</v>
      </c>
      <c r="O62" s="7">
        <v>902442350</v>
      </c>
      <c r="P62" s="7">
        <v>0</v>
      </c>
      <c r="Q62" s="7">
        <v>0</v>
      </c>
      <c r="R62" s="7">
        <v>0</v>
      </c>
      <c r="S62" s="7">
        <f t="shared" si="0"/>
        <v>902442350</v>
      </c>
      <c r="T62" s="7">
        <f t="shared" si="1"/>
        <v>0</v>
      </c>
      <c r="U62" s="7">
        <f t="shared" si="2"/>
        <v>902442350</v>
      </c>
    </row>
    <row r="63" spans="1:21" ht="90">
      <c r="A63" s="4" t="s">
        <v>23</v>
      </c>
      <c r="B63" s="5" t="s">
        <v>24</v>
      </c>
      <c r="C63" s="6" t="s">
        <v>99</v>
      </c>
      <c r="D63" s="4" t="s">
        <v>38</v>
      </c>
      <c r="E63" s="4" t="s">
        <v>39</v>
      </c>
      <c r="F63" s="4" t="s">
        <v>28</v>
      </c>
      <c r="G63" s="5" t="s">
        <v>100</v>
      </c>
      <c r="H63" s="7">
        <v>800000000</v>
      </c>
      <c r="I63" s="7">
        <v>0</v>
      </c>
      <c r="J63" s="7">
        <v>0</v>
      </c>
      <c r="K63" s="7">
        <v>800000000</v>
      </c>
      <c r="L63" s="7">
        <v>0</v>
      </c>
      <c r="M63" s="7">
        <v>776505516</v>
      </c>
      <c r="N63" s="7">
        <v>23494484</v>
      </c>
      <c r="O63" s="7">
        <v>776505516</v>
      </c>
      <c r="P63" s="7">
        <v>579617274.90999997</v>
      </c>
      <c r="Q63" s="7">
        <v>579617274.90999997</v>
      </c>
      <c r="R63" s="7">
        <v>579617274.90999997</v>
      </c>
      <c r="S63" s="7">
        <f t="shared" si="0"/>
        <v>196888241.09000003</v>
      </c>
      <c r="T63" s="7">
        <f t="shared" si="1"/>
        <v>0</v>
      </c>
      <c r="U63" s="7">
        <f t="shared" si="2"/>
        <v>196888241.09000003</v>
      </c>
    </row>
    <row r="64" spans="1:21" ht="78.75">
      <c r="A64" s="4" t="s">
        <v>23</v>
      </c>
      <c r="B64" s="5" t="s">
        <v>24</v>
      </c>
      <c r="C64" s="6" t="s">
        <v>101</v>
      </c>
      <c r="D64" s="4" t="s">
        <v>26</v>
      </c>
      <c r="E64" s="4" t="s">
        <v>69</v>
      </c>
      <c r="F64" s="4" t="s">
        <v>28</v>
      </c>
      <c r="G64" s="5" t="s">
        <v>102</v>
      </c>
      <c r="H64" s="7">
        <v>10000000000</v>
      </c>
      <c r="I64" s="7">
        <v>0</v>
      </c>
      <c r="J64" s="7">
        <v>0</v>
      </c>
      <c r="K64" s="7">
        <v>10000000000</v>
      </c>
      <c r="L64" s="7">
        <v>0</v>
      </c>
      <c r="M64" s="7">
        <v>10000000000</v>
      </c>
      <c r="N64" s="7">
        <v>0</v>
      </c>
      <c r="O64" s="7">
        <v>10000000000</v>
      </c>
      <c r="P64" s="7">
        <v>9946636269.0799999</v>
      </c>
      <c r="Q64" s="7">
        <v>9946636269.0799999</v>
      </c>
      <c r="R64" s="7">
        <v>9946636269.0799999</v>
      </c>
      <c r="S64" s="7">
        <f t="shared" si="0"/>
        <v>53363730.920000076</v>
      </c>
      <c r="T64" s="7">
        <f t="shared" si="1"/>
        <v>0</v>
      </c>
      <c r="U64" s="7">
        <f t="shared" si="2"/>
        <v>53363730.920000076</v>
      </c>
    </row>
    <row r="65" spans="1:21" ht="78.75">
      <c r="A65" s="4" t="s">
        <v>23</v>
      </c>
      <c r="B65" s="5" t="s">
        <v>24</v>
      </c>
      <c r="C65" s="6" t="s">
        <v>101</v>
      </c>
      <c r="D65" s="4" t="s">
        <v>38</v>
      </c>
      <c r="E65" s="4" t="s">
        <v>39</v>
      </c>
      <c r="F65" s="4" t="s">
        <v>28</v>
      </c>
      <c r="G65" s="5" t="s">
        <v>102</v>
      </c>
      <c r="H65" s="7">
        <v>40000000000</v>
      </c>
      <c r="I65" s="7">
        <v>0</v>
      </c>
      <c r="J65" s="7">
        <v>0</v>
      </c>
      <c r="K65" s="7">
        <v>40000000000</v>
      </c>
      <c r="L65" s="7">
        <v>0</v>
      </c>
      <c r="M65" s="7">
        <v>39874263216</v>
      </c>
      <c r="N65" s="7">
        <v>125736784</v>
      </c>
      <c r="O65" s="7">
        <v>39874263216</v>
      </c>
      <c r="P65" s="7">
        <v>36685479349.239998</v>
      </c>
      <c r="Q65" s="7">
        <v>36095309498.400002</v>
      </c>
      <c r="R65" s="7">
        <v>36095309498.400002</v>
      </c>
      <c r="S65" s="7">
        <f t="shared" si="0"/>
        <v>3188783866.7600021</v>
      </c>
      <c r="T65" s="7">
        <f t="shared" si="1"/>
        <v>590169850.83999634</v>
      </c>
      <c r="U65" s="7">
        <f t="shared" si="2"/>
        <v>3778953717.5999985</v>
      </c>
    </row>
    <row r="66" spans="1:21" ht="112.5">
      <c r="A66" s="4" t="s">
        <v>23</v>
      </c>
      <c r="B66" s="5" t="s">
        <v>24</v>
      </c>
      <c r="C66" s="6" t="s">
        <v>103</v>
      </c>
      <c r="D66" s="4" t="s">
        <v>26</v>
      </c>
      <c r="E66" s="4" t="s">
        <v>69</v>
      </c>
      <c r="F66" s="4" t="s">
        <v>28</v>
      </c>
      <c r="G66" s="5" t="s">
        <v>104</v>
      </c>
      <c r="H66" s="7">
        <v>90000000000</v>
      </c>
      <c r="I66" s="7">
        <v>0</v>
      </c>
      <c r="J66" s="7">
        <v>0</v>
      </c>
      <c r="K66" s="7">
        <v>90000000000</v>
      </c>
      <c r="L66" s="7">
        <v>0</v>
      </c>
      <c r="M66" s="7">
        <v>89983180945</v>
      </c>
      <c r="N66" s="7">
        <v>16819055</v>
      </c>
      <c r="O66" s="7">
        <v>89983180945</v>
      </c>
      <c r="P66" s="7">
        <v>79971565774.820007</v>
      </c>
      <c r="Q66" s="7">
        <v>79749889548.050003</v>
      </c>
      <c r="R66" s="7">
        <v>79749889548.050003</v>
      </c>
      <c r="S66" s="7">
        <f t="shared" si="0"/>
        <v>10011615170.179993</v>
      </c>
      <c r="T66" s="7">
        <f t="shared" si="1"/>
        <v>221676226.77000427</v>
      </c>
      <c r="U66" s="7">
        <f t="shared" si="2"/>
        <v>10233291396.949997</v>
      </c>
    </row>
    <row r="67" spans="1:21" ht="112.5">
      <c r="A67" s="4" t="s">
        <v>23</v>
      </c>
      <c r="B67" s="5" t="s">
        <v>24</v>
      </c>
      <c r="C67" s="6" t="s">
        <v>103</v>
      </c>
      <c r="D67" s="4" t="s">
        <v>38</v>
      </c>
      <c r="E67" s="4" t="s">
        <v>39</v>
      </c>
      <c r="F67" s="4" t="s">
        <v>28</v>
      </c>
      <c r="G67" s="5" t="s">
        <v>104</v>
      </c>
      <c r="H67" s="7">
        <v>3008000000</v>
      </c>
      <c r="I67" s="7">
        <v>0</v>
      </c>
      <c r="J67" s="7">
        <v>0</v>
      </c>
      <c r="K67" s="7">
        <v>3008000000</v>
      </c>
      <c r="L67" s="7">
        <v>0</v>
      </c>
      <c r="M67" s="7">
        <v>3008000000</v>
      </c>
      <c r="N67" s="7">
        <v>0</v>
      </c>
      <c r="O67" s="7">
        <v>3008000000</v>
      </c>
      <c r="P67" s="7">
        <v>3008000000</v>
      </c>
      <c r="Q67" s="7">
        <v>3008000000</v>
      </c>
      <c r="R67" s="7">
        <v>3008000000</v>
      </c>
      <c r="S67" s="7">
        <f t="shared" si="0"/>
        <v>0</v>
      </c>
      <c r="T67" s="7">
        <f t="shared" si="1"/>
        <v>0</v>
      </c>
      <c r="U67" s="7">
        <f t="shared" si="2"/>
        <v>0</v>
      </c>
    </row>
    <row r="68" spans="1:21" ht="67.5">
      <c r="A68" s="4" t="s">
        <v>23</v>
      </c>
      <c r="B68" s="5" t="s">
        <v>24</v>
      </c>
      <c r="C68" s="6" t="s">
        <v>105</v>
      </c>
      <c r="D68" s="4" t="s">
        <v>38</v>
      </c>
      <c r="E68" s="4" t="s">
        <v>39</v>
      </c>
      <c r="F68" s="4" t="s">
        <v>28</v>
      </c>
      <c r="G68" s="5" t="s">
        <v>106</v>
      </c>
      <c r="H68" s="7">
        <v>3000000000</v>
      </c>
      <c r="I68" s="7">
        <v>0</v>
      </c>
      <c r="J68" s="7">
        <v>0</v>
      </c>
      <c r="K68" s="7">
        <v>3000000000</v>
      </c>
      <c r="L68" s="7">
        <v>0</v>
      </c>
      <c r="M68" s="7">
        <v>3000000000</v>
      </c>
      <c r="N68" s="7">
        <v>0</v>
      </c>
      <c r="O68" s="7">
        <v>3000000000</v>
      </c>
      <c r="P68" s="7">
        <v>220592067.88999999</v>
      </c>
      <c r="Q68" s="7">
        <v>220592067.88999999</v>
      </c>
      <c r="R68" s="7">
        <v>220592067.88999999</v>
      </c>
      <c r="S68" s="7">
        <f t="shared" si="0"/>
        <v>2779407932.1100001</v>
      </c>
      <c r="T68" s="7">
        <f t="shared" si="1"/>
        <v>0</v>
      </c>
      <c r="U68" s="7">
        <f t="shared" si="2"/>
        <v>2779407932.1100001</v>
      </c>
    </row>
    <row r="69" spans="1:21" ht="67.5">
      <c r="A69" s="4" t="s">
        <v>23</v>
      </c>
      <c r="B69" s="5" t="s">
        <v>24</v>
      </c>
      <c r="C69" s="6" t="s">
        <v>107</v>
      </c>
      <c r="D69" s="4" t="s">
        <v>38</v>
      </c>
      <c r="E69" s="4" t="s">
        <v>39</v>
      </c>
      <c r="F69" s="4" t="s">
        <v>28</v>
      </c>
      <c r="G69" s="5" t="s">
        <v>108</v>
      </c>
      <c r="H69" s="7">
        <v>800000000</v>
      </c>
      <c r="I69" s="7">
        <v>0</v>
      </c>
      <c r="J69" s="7">
        <v>0</v>
      </c>
      <c r="K69" s="7">
        <v>800000000</v>
      </c>
      <c r="L69" s="7">
        <v>0</v>
      </c>
      <c r="M69" s="7">
        <v>800000000</v>
      </c>
      <c r="N69" s="7">
        <v>0</v>
      </c>
      <c r="O69" s="7">
        <v>800000000</v>
      </c>
      <c r="P69" s="7">
        <v>0</v>
      </c>
      <c r="Q69" s="7">
        <v>0</v>
      </c>
      <c r="R69" s="7">
        <v>0</v>
      </c>
      <c r="S69" s="7">
        <f t="shared" si="0"/>
        <v>800000000</v>
      </c>
      <c r="T69" s="7">
        <f t="shared" si="1"/>
        <v>0</v>
      </c>
      <c r="U69" s="7">
        <f t="shared" si="2"/>
        <v>800000000</v>
      </c>
    </row>
    <row r="70" spans="1:21" ht="45">
      <c r="A70" s="4" t="s">
        <v>23</v>
      </c>
      <c r="B70" s="5" t="s">
        <v>24</v>
      </c>
      <c r="C70" s="6" t="s">
        <v>109</v>
      </c>
      <c r="D70" s="4" t="s">
        <v>26</v>
      </c>
      <c r="E70" s="4" t="s">
        <v>69</v>
      </c>
      <c r="F70" s="4" t="s">
        <v>28</v>
      </c>
      <c r="G70" s="5" t="s">
        <v>110</v>
      </c>
      <c r="H70" s="7">
        <v>10000000000</v>
      </c>
      <c r="I70" s="7">
        <v>6769272079</v>
      </c>
      <c r="J70" s="7">
        <v>0</v>
      </c>
      <c r="K70" s="7">
        <v>16769272079</v>
      </c>
      <c r="L70" s="7">
        <v>0</v>
      </c>
      <c r="M70" s="7">
        <v>16769272079</v>
      </c>
      <c r="N70" s="7">
        <v>0</v>
      </c>
      <c r="O70" s="7">
        <v>16769272079</v>
      </c>
      <c r="P70" s="7">
        <v>14958288085</v>
      </c>
      <c r="Q70" s="7">
        <v>8989016006</v>
      </c>
      <c r="R70" s="7">
        <v>8989016006</v>
      </c>
      <c r="S70" s="7">
        <f t="shared" ref="S70:S133" si="9">O70-P70</f>
        <v>1810983994</v>
      </c>
      <c r="T70" s="7">
        <f t="shared" ref="T70:T133" si="10">P70-R70</f>
        <v>5969272079</v>
      </c>
      <c r="U70" s="7">
        <f t="shared" ref="U70:U133" si="11">S70+T70</f>
        <v>7780256073</v>
      </c>
    </row>
    <row r="71" spans="1:21" ht="45">
      <c r="A71" s="4" t="s">
        <v>23</v>
      </c>
      <c r="B71" s="5" t="s">
        <v>24</v>
      </c>
      <c r="C71" s="6" t="s">
        <v>109</v>
      </c>
      <c r="D71" s="4" t="s">
        <v>38</v>
      </c>
      <c r="E71" s="4" t="s">
        <v>39</v>
      </c>
      <c r="F71" s="4" t="s">
        <v>28</v>
      </c>
      <c r="G71" s="5" t="s">
        <v>110</v>
      </c>
      <c r="H71" s="7">
        <v>0</v>
      </c>
      <c r="I71" s="7">
        <v>8019566040</v>
      </c>
      <c r="J71" s="7">
        <v>0</v>
      </c>
      <c r="K71" s="7">
        <v>8019566040</v>
      </c>
      <c r="L71" s="7">
        <v>0</v>
      </c>
      <c r="M71" s="7">
        <v>8019566040</v>
      </c>
      <c r="N71" s="7">
        <v>0</v>
      </c>
      <c r="O71" s="7">
        <v>8019566040</v>
      </c>
      <c r="P71" s="7">
        <v>0</v>
      </c>
      <c r="Q71" s="7">
        <v>0</v>
      </c>
      <c r="R71" s="7">
        <v>0</v>
      </c>
      <c r="S71" s="7">
        <f t="shared" si="9"/>
        <v>8019566040</v>
      </c>
      <c r="T71" s="7">
        <f t="shared" si="10"/>
        <v>0</v>
      </c>
      <c r="U71" s="7">
        <f t="shared" si="11"/>
        <v>8019566040</v>
      </c>
    </row>
    <row r="72" spans="1:21" ht="101.25">
      <c r="A72" s="4" t="s">
        <v>23</v>
      </c>
      <c r="B72" s="5" t="s">
        <v>24</v>
      </c>
      <c r="C72" s="6" t="s">
        <v>111</v>
      </c>
      <c r="D72" s="4" t="s">
        <v>26</v>
      </c>
      <c r="E72" s="4" t="s">
        <v>69</v>
      </c>
      <c r="F72" s="4" t="s">
        <v>28</v>
      </c>
      <c r="G72" s="5" t="s">
        <v>112</v>
      </c>
      <c r="H72" s="7">
        <v>25000000000</v>
      </c>
      <c r="I72" s="7">
        <v>0</v>
      </c>
      <c r="J72" s="7">
        <v>0</v>
      </c>
      <c r="K72" s="7">
        <v>25000000000</v>
      </c>
      <c r="L72" s="7">
        <v>0</v>
      </c>
      <c r="M72" s="7">
        <v>24999968840</v>
      </c>
      <c r="N72" s="7">
        <v>31160</v>
      </c>
      <c r="O72" s="7">
        <v>24999968840</v>
      </c>
      <c r="P72" s="7">
        <v>8298023220.3999996</v>
      </c>
      <c r="Q72" s="7">
        <v>8298023220.3999996</v>
      </c>
      <c r="R72" s="7">
        <v>8298023220.3999996</v>
      </c>
      <c r="S72" s="7">
        <f t="shared" si="9"/>
        <v>16701945619.6</v>
      </c>
      <c r="T72" s="7">
        <f t="shared" si="10"/>
        <v>0</v>
      </c>
      <c r="U72" s="7">
        <f t="shared" si="11"/>
        <v>16701945619.6</v>
      </c>
    </row>
    <row r="73" spans="1:21" ht="101.25">
      <c r="A73" s="4" t="s">
        <v>23</v>
      </c>
      <c r="B73" s="5" t="s">
        <v>24</v>
      </c>
      <c r="C73" s="6" t="s">
        <v>111</v>
      </c>
      <c r="D73" s="4" t="s">
        <v>38</v>
      </c>
      <c r="E73" s="4" t="s">
        <v>39</v>
      </c>
      <c r="F73" s="4" t="s">
        <v>28</v>
      </c>
      <c r="G73" s="5" t="s">
        <v>112</v>
      </c>
      <c r="H73" s="7">
        <v>75000000000</v>
      </c>
      <c r="I73" s="7">
        <v>0</v>
      </c>
      <c r="J73" s="7">
        <v>0</v>
      </c>
      <c r="K73" s="7">
        <v>75000000000</v>
      </c>
      <c r="L73" s="7">
        <v>0</v>
      </c>
      <c r="M73" s="7">
        <v>74864842748</v>
      </c>
      <c r="N73" s="7">
        <v>135157252</v>
      </c>
      <c r="O73" s="7">
        <v>74864842748</v>
      </c>
      <c r="P73" s="7">
        <v>24415842795.310001</v>
      </c>
      <c r="Q73" s="7">
        <v>19029637595.52</v>
      </c>
      <c r="R73" s="7">
        <v>19029637595.52</v>
      </c>
      <c r="S73" s="7">
        <f t="shared" si="9"/>
        <v>50448999952.690002</v>
      </c>
      <c r="T73" s="7">
        <f t="shared" si="10"/>
        <v>5386205199.7900009</v>
      </c>
      <c r="U73" s="7">
        <f t="shared" si="11"/>
        <v>55835205152.480003</v>
      </c>
    </row>
    <row r="74" spans="1:21" ht="67.5">
      <c r="A74" s="4" t="s">
        <v>23</v>
      </c>
      <c r="B74" s="5" t="s">
        <v>24</v>
      </c>
      <c r="C74" s="6" t="s">
        <v>113</v>
      </c>
      <c r="D74" s="4" t="s">
        <v>38</v>
      </c>
      <c r="E74" s="4" t="s">
        <v>39</v>
      </c>
      <c r="F74" s="4" t="s">
        <v>28</v>
      </c>
      <c r="G74" s="5" t="s">
        <v>114</v>
      </c>
      <c r="H74" s="7">
        <v>25000000000</v>
      </c>
      <c r="I74" s="7">
        <v>0</v>
      </c>
      <c r="J74" s="7">
        <v>0</v>
      </c>
      <c r="K74" s="7">
        <v>25000000000</v>
      </c>
      <c r="L74" s="7">
        <v>0</v>
      </c>
      <c r="M74" s="7">
        <v>24300830332.900002</v>
      </c>
      <c r="N74" s="7">
        <v>699169667.10000002</v>
      </c>
      <c r="O74" s="7">
        <v>24300830332.900002</v>
      </c>
      <c r="P74" s="7">
        <v>10030206634</v>
      </c>
      <c r="Q74" s="7">
        <v>10030206634</v>
      </c>
      <c r="R74" s="7">
        <v>10030206634</v>
      </c>
      <c r="S74" s="7">
        <f t="shared" si="9"/>
        <v>14270623698.900002</v>
      </c>
      <c r="T74" s="7">
        <f t="shared" si="10"/>
        <v>0</v>
      </c>
      <c r="U74" s="7">
        <f t="shared" si="11"/>
        <v>14270623698.900002</v>
      </c>
    </row>
    <row r="75" spans="1:21" ht="56.25">
      <c r="A75" s="4" t="s">
        <v>23</v>
      </c>
      <c r="B75" s="5" t="s">
        <v>24</v>
      </c>
      <c r="C75" s="6" t="s">
        <v>115</v>
      </c>
      <c r="D75" s="4" t="s">
        <v>38</v>
      </c>
      <c r="E75" s="4" t="s">
        <v>39</v>
      </c>
      <c r="F75" s="4" t="s">
        <v>28</v>
      </c>
      <c r="G75" s="5" t="s">
        <v>116</v>
      </c>
      <c r="H75" s="7">
        <v>1000000000</v>
      </c>
      <c r="I75" s="7">
        <v>0</v>
      </c>
      <c r="J75" s="7">
        <v>0</v>
      </c>
      <c r="K75" s="7">
        <v>1000000000</v>
      </c>
      <c r="L75" s="7">
        <v>0</v>
      </c>
      <c r="M75" s="7">
        <v>992467222</v>
      </c>
      <c r="N75" s="7">
        <v>7532778</v>
      </c>
      <c r="O75" s="7">
        <v>992467222</v>
      </c>
      <c r="P75" s="7">
        <v>992465534</v>
      </c>
      <c r="Q75" s="7">
        <v>992465534</v>
      </c>
      <c r="R75" s="7">
        <v>992465534</v>
      </c>
      <c r="S75" s="7">
        <f t="shared" si="9"/>
        <v>1688</v>
      </c>
      <c r="T75" s="7">
        <f t="shared" si="10"/>
        <v>0</v>
      </c>
      <c r="U75" s="7">
        <f t="shared" si="11"/>
        <v>1688</v>
      </c>
    </row>
    <row r="76" spans="1:21" ht="56.25">
      <c r="A76" s="4" t="s">
        <v>23</v>
      </c>
      <c r="B76" s="5" t="s">
        <v>24</v>
      </c>
      <c r="C76" s="6" t="s">
        <v>117</v>
      </c>
      <c r="D76" s="4" t="s">
        <v>26</v>
      </c>
      <c r="E76" s="4" t="s">
        <v>69</v>
      </c>
      <c r="F76" s="4" t="s">
        <v>28</v>
      </c>
      <c r="G76" s="5" t="s">
        <v>118</v>
      </c>
      <c r="H76" s="7">
        <v>10000000000</v>
      </c>
      <c r="I76" s="7">
        <v>0</v>
      </c>
      <c r="J76" s="7">
        <v>0</v>
      </c>
      <c r="K76" s="7">
        <v>10000000000</v>
      </c>
      <c r="L76" s="7">
        <v>0</v>
      </c>
      <c r="M76" s="7">
        <v>10000000000</v>
      </c>
      <c r="N76" s="7">
        <v>0</v>
      </c>
      <c r="O76" s="7">
        <v>10000000000</v>
      </c>
      <c r="P76" s="7">
        <v>9768548337.6100006</v>
      </c>
      <c r="Q76" s="7">
        <v>9613896022.1000004</v>
      </c>
      <c r="R76" s="7">
        <v>9613896022.1000004</v>
      </c>
      <c r="S76" s="7">
        <f t="shared" si="9"/>
        <v>231451662.38999939</v>
      </c>
      <c r="T76" s="7">
        <f t="shared" si="10"/>
        <v>154652315.51000023</v>
      </c>
      <c r="U76" s="7">
        <f t="shared" si="11"/>
        <v>386103977.89999962</v>
      </c>
    </row>
    <row r="77" spans="1:21" ht="56.25">
      <c r="A77" s="4" t="s">
        <v>23</v>
      </c>
      <c r="B77" s="5" t="s">
        <v>24</v>
      </c>
      <c r="C77" s="6" t="s">
        <v>117</v>
      </c>
      <c r="D77" s="4" t="s">
        <v>38</v>
      </c>
      <c r="E77" s="4" t="s">
        <v>39</v>
      </c>
      <c r="F77" s="4" t="s">
        <v>28</v>
      </c>
      <c r="G77" s="5" t="s">
        <v>118</v>
      </c>
      <c r="H77" s="7">
        <v>5000000000</v>
      </c>
      <c r="I77" s="7">
        <v>0</v>
      </c>
      <c r="J77" s="7">
        <v>0</v>
      </c>
      <c r="K77" s="7">
        <v>5000000000</v>
      </c>
      <c r="L77" s="7">
        <v>0</v>
      </c>
      <c r="M77" s="7">
        <v>4999603016</v>
      </c>
      <c r="N77" s="7">
        <v>396984</v>
      </c>
      <c r="O77" s="7">
        <v>4999603016</v>
      </c>
      <c r="P77" s="7">
        <v>2776266041.5</v>
      </c>
      <c r="Q77" s="7">
        <v>2776266041.5</v>
      </c>
      <c r="R77" s="7">
        <v>2776266041.5</v>
      </c>
      <c r="S77" s="7">
        <f t="shared" si="9"/>
        <v>2223336974.5</v>
      </c>
      <c r="T77" s="7">
        <f t="shared" si="10"/>
        <v>0</v>
      </c>
      <c r="U77" s="7">
        <f t="shared" si="11"/>
        <v>2223336974.5</v>
      </c>
    </row>
    <row r="78" spans="1:21" ht="78.75">
      <c r="A78" s="4" t="s">
        <v>23</v>
      </c>
      <c r="B78" s="5" t="s">
        <v>24</v>
      </c>
      <c r="C78" s="6" t="s">
        <v>119</v>
      </c>
      <c r="D78" s="4" t="s">
        <v>26</v>
      </c>
      <c r="E78" s="4" t="s">
        <v>69</v>
      </c>
      <c r="F78" s="4" t="s">
        <v>28</v>
      </c>
      <c r="G78" s="5" t="s">
        <v>120</v>
      </c>
      <c r="H78" s="7">
        <v>50000000000</v>
      </c>
      <c r="I78" s="7">
        <v>0</v>
      </c>
      <c r="J78" s="7">
        <v>0</v>
      </c>
      <c r="K78" s="7">
        <v>50000000000</v>
      </c>
      <c r="L78" s="7">
        <v>0</v>
      </c>
      <c r="M78" s="7">
        <v>50000000000</v>
      </c>
      <c r="N78" s="7">
        <v>0</v>
      </c>
      <c r="O78" s="7">
        <v>50000000000</v>
      </c>
      <c r="P78" s="7">
        <v>47657459851.199997</v>
      </c>
      <c r="Q78" s="7">
        <v>47657459851.199997</v>
      </c>
      <c r="R78" s="7">
        <v>47657459851.199997</v>
      </c>
      <c r="S78" s="7">
        <f t="shared" si="9"/>
        <v>2342540148.8000031</v>
      </c>
      <c r="T78" s="7">
        <f t="shared" si="10"/>
        <v>0</v>
      </c>
      <c r="U78" s="7">
        <f t="shared" si="11"/>
        <v>2342540148.8000031</v>
      </c>
    </row>
    <row r="79" spans="1:21" ht="78.75">
      <c r="A79" s="4" t="s">
        <v>23</v>
      </c>
      <c r="B79" s="5" t="s">
        <v>24</v>
      </c>
      <c r="C79" s="6" t="s">
        <v>119</v>
      </c>
      <c r="D79" s="4" t="s">
        <v>38</v>
      </c>
      <c r="E79" s="4" t="s">
        <v>39</v>
      </c>
      <c r="F79" s="4" t="s">
        <v>28</v>
      </c>
      <c r="G79" s="5" t="s">
        <v>120</v>
      </c>
      <c r="H79" s="7">
        <v>30000000000</v>
      </c>
      <c r="I79" s="7">
        <v>0</v>
      </c>
      <c r="J79" s="7">
        <v>0</v>
      </c>
      <c r="K79" s="7">
        <v>30000000000</v>
      </c>
      <c r="L79" s="7">
        <v>0</v>
      </c>
      <c r="M79" s="7">
        <v>30000000000</v>
      </c>
      <c r="N79" s="7">
        <v>0</v>
      </c>
      <c r="O79" s="7">
        <v>30000000000</v>
      </c>
      <c r="P79" s="7">
        <v>21701503960</v>
      </c>
      <c r="Q79" s="7">
        <v>0</v>
      </c>
      <c r="R79" s="7">
        <v>0</v>
      </c>
      <c r="S79" s="7">
        <f t="shared" si="9"/>
        <v>8298496040</v>
      </c>
      <c r="T79" s="7">
        <f t="shared" si="10"/>
        <v>21701503960</v>
      </c>
      <c r="U79" s="7">
        <f t="shared" si="11"/>
        <v>30000000000</v>
      </c>
    </row>
    <row r="80" spans="1:21" ht="56.25">
      <c r="A80" s="4" t="s">
        <v>23</v>
      </c>
      <c r="B80" s="5" t="s">
        <v>24</v>
      </c>
      <c r="C80" s="6" t="s">
        <v>121</v>
      </c>
      <c r="D80" s="4" t="s">
        <v>26</v>
      </c>
      <c r="E80" s="4" t="s">
        <v>69</v>
      </c>
      <c r="F80" s="4" t="s">
        <v>28</v>
      </c>
      <c r="G80" s="5" t="s">
        <v>122</v>
      </c>
      <c r="H80" s="7">
        <v>25000000000</v>
      </c>
      <c r="I80" s="7">
        <v>0</v>
      </c>
      <c r="J80" s="7">
        <v>6527333971</v>
      </c>
      <c r="K80" s="7">
        <v>18472666029</v>
      </c>
      <c r="L80" s="7">
        <v>0</v>
      </c>
      <c r="M80" s="7">
        <v>18472666029</v>
      </c>
      <c r="N80" s="7">
        <v>0</v>
      </c>
      <c r="O80" s="7">
        <v>18472666029</v>
      </c>
      <c r="P80" s="7">
        <v>15464716945</v>
      </c>
      <c r="Q80" s="7">
        <v>14684272472</v>
      </c>
      <c r="R80" s="7">
        <v>14684272472</v>
      </c>
      <c r="S80" s="7">
        <f t="shared" si="9"/>
        <v>3007949084</v>
      </c>
      <c r="T80" s="7">
        <f t="shared" si="10"/>
        <v>780444473</v>
      </c>
      <c r="U80" s="7">
        <f t="shared" si="11"/>
        <v>3788393557</v>
      </c>
    </row>
    <row r="81" spans="1:21" ht="67.5">
      <c r="A81" s="4" t="s">
        <v>23</v>
      </c>
      <c r="B81" s="5" t="s">
        <v>24</v>
      </c>
      <c r="C81" s="6" t="s">
        <v>123</v>
      </c>
      <c r="D81" s="4" t="s">
        <v>38</v>
      </c>
      <c r="E81" s="4" t="s">
        <v>39</v>
      </c>
      <c r="F81" s="4" t="s">
        <v>28</v>
      </c>
      <c r="G81" s="5" t="s">
        <v>124</v>
      </c>
      <c r="H81" s="7">
        <v>3000000000</v>
      </c>
      <c r="I81" s="7">
        <v>0</v>
      </c>
      <c r="J81" s="7">
        <v>0</v>
      </c>
      <c r="K81" s="7">
        <v>3000000000</v>
      </c>
      <c r="L81" s="7">
        <v>0</v>
      </c>
      <c r="M81" s="7">
        <v>2999999967</v>
      </c>
      <c r="N81" s="7">
        <v>33</v>
      </c>
      <c r="O81" s="7">
        <v>2999999967</v>
      </c>
      <c r="P81" s="7">
        <v>2999999967</v>
      </c>
      <c r="Q81" s="7">
        <v>2999999967</v>
      </c>
      <c r="R81" s="7">
        <v>2999999967</v>
      </c>
      <c r="S81" s="7">
        <f t="shared" si="9"/>
        <v>0</v>
      </c>
      <c r="T81" s="7">
        <f t="shared" si="10"/>
        <v>0</v>
      </c>
      <c r="U81" s="7">
        <f t="shared" si="11"/>
        <v>0</v>
      </c>
    </row>
    <row r="82" spans="1:21" ht="56.25">
      <c r="A82" s="4" t="s">
        <v>23</v>
      </c>
      <c r="B82" s="5" t="s">
        <v>24</v>
      </c>
      <c r="C82" s="6" t="s">
        <v>125</v>
      </c>
      <c r="D82" s="4" t="s">
        <v>38</v>
      </c>
      <c r="E82" s="4" t="s">
        <v>39</v>
      </c>
      <c r="F82" s="4" t="s">
        <v>28</v>
      </c>
      <c r="G82" s="5" t="s">
        <v>126</v>
      </c>
      <c r="H82" s="7">
        <v>200000000</v>
      </c>
      <c r="I82" s="7">
        <v>0</v>
      </c>
      <c r="J82" s="7">
        <v>0</v>
      </c>
      <c r="K82" s="7">
        <v>200000000</v>
      </c>
      <c r="L82" s="7">
        <v>0</v>
      </c>
      <c r="M82" s="7">
        <v>191942251</v>
      </c>
      <c r="N82" s="7">
        <v>8057749</v>
      </c>
      <c r="O82" s="7">
        <v>191942251</v>
      </c>
      <c r="P82" s="7">
        <v>191942251</v>
      </c>
      <c r="Q82" s="7">
        <v>191942251</v>
      </c>
      <c r="R82" s="7">
        <v>191942251</v>
      </c>
      <c r="S82" s="7">
        <f t="shared" si="9"/>
        <v>0</v>
      </c>
      <c r="T82" s="7">
        <f t="shared" si="10"/>
        <v>0</v>
      </c>
      <c r="U82" s="7">
        <f t="shared" si="11"/>
        <v>0</v>
      </c>
    </row>
    <row r="83" spans="1:21" ht="101.25">
      <c r="A83" s="4" t="s">
        <v>23</v>
      </c>
      <c r="B83" s="5" t="s">
        <v>24</v>
      </c>
      <c r="C83" s="6" t="s">
        <v>127</v>
      </c>
      <c r="D83" s="4" t="s">
        <v>26</v>
      </c>
      <c r="E83" s="4" t="s">
        <v>69</v>
      </c>
      <c r="F83" s="4" t="s">
        <v>28</v>
      </c>
      <c r="G83" s="5" t="s">
        <v>128</v>
      </c>
      <c r="H83" s="7">
        <v>10000000000</v>
      </c>
      <c r="I83" s="7">
        <v>0</v>
      </c>
      <c r="J83" s="7">
        <v>0</v>
      </c>
      <c r="K83" s="7">
        <v>10000000000</v>
      </c>
      <c r="L83" s="7">
        <v>0</v>
      </c>
      <c r="M83" s="7">
        <v>9883414359</v>
      </c>
      <c r="N83" s="7">
        <v>116585641</v>
      </c>
      <c r="O83" s="7">
        <v>9883414359</v>
      </c>
      <c r="P83" s="7">
        <v>7546091523</v>
      </c>
      <c r="Q83" s="7">
        <v>2835925411</v>
      </c>
      <c r="R83" s="7">
        <v>2835925411</v>
      </c>
      <c r="S83" s="7">
        <f t="shared" si="9"/>
        <v>2337322836</v>
      </c>
      <c r="T83" s="7">
        <f t="shared" si="10"/>
        <v>4710166112</v>
      </c>
      <c r="U83" s="7">
        <f t="shared" si="11"/>
        <v>7047488948</v>
      </c>
    </row>
    <row r="84" spans="1:21" ht="101.25">
      <c r="A84" s="4" t="s">
        <v>23</v>
      </c>
      <c r="B84" s="5" t="s">
        <v>24</v>
      </c>
      <c r="C84" s="6" t="s">
        <v>127</v>
      </c>
      <c r="D84" s="4" t="s">
        <v>38</v>
      </c>
      <c r="E84" s="4" t="s">
        <v>39</v>
      </c>
      <c r="F84" s="4" t="s">
        <v>28</v>
      </c>
      <c r="G84" s="5" t="s">
        <v>128</v>
      </c>
      <c r="H84" s="7">
        <v>2000000000</v>
      </c>
      <c r="I84" s="7">
        <v>0</v>
      </c>
      <c r="J84" s="7">
        <v>0</v>
      </c>
      <c r="K84" s="7">
        <v>2000000000</v>
      </c>
      <c r="L84" s="7">
        <v>0</v>
      </c>
      <c r="M84" s="7">
        <v>2000000000</v>
      </c>
      <c r="N84" s="7">
        <v>0</v>
      </c>
      <c r="O84" s="7">
        <v>2000000000</v>
      </c>
      <c r="P84" s="7">
        <v>2000000000</v>
      </c>
      <c r="Q84" s="7">
        <v>2000000000</v>
      </c>
      <c r="R84" s="7">
        <v>2000000000</v>
      </c>
      <c r="S84" s="7">
        <f t="shared" si="9"/>
        <v>0</v>
      </c>
      <c r="T84" s="7">
        <f t="shared" si="10"/>
        <v>0</v>
      </c>
      <c r="U84" s="7">
        <f t="shared" si="11"/>
        <v>0</v>
      </c>
    </row>
    <row r="85" spans="1:21" ht="67.5">
      <c r="A85" s="4" t="s">
        <v>23</v>
      </c>
      <c r="B85" s="5" t="s">
        <v>24</v>
      </c>
      <c r="C85" s="6" t="s">
        <v>129</v>
      </c>
      <c r="D85" s="4" t="s">
        <v>38</v>
      </c>
      <c r="E85" s="4" t="s">
        <v>39</v>
      </c>
      <c r="F85" s="4" t="s">
        <v>28</v>
      </c>
      <c r="G85" s="5" t="s">
        <v>130</v>
      </c>
      <c r="H85" s="7">
        <v>5000000000</v>
      </c>
      <c r="I85" s="7">
        <v>0</v>
      </c>
      <c r="J85" s="7">
        <v>0</v>
      </c>
      <c r="K85" s="7">
        <v>5000000000</v>
      </c>
      <c r="L85" s="7">
        <v>0</v>
      </c>
      <c r="M85" s="7">
        <v>4999881483</v>
      </c>
      <c r="N85" s="7">
        <v>118517</v>
      </c>
      <c r="O85" s="7">
        <v>4999881483</v>
      </c>
      <c r="P85" s="7">
        <v>2566121012</v>
      </c>
      <c r="Q85" s="7">
        <v>243647879</v>
      </c>
      <c r="R85" s="7">
        <v>243647879</v>
      </c>
      <c r="S85" s="7">
        <f t="shared" si="9"/>
        <v>2433760471</v>
      </c>
      <c r="T85" s="7">
        <f t="shared" si="10"/>
        <v>2322473133</v>
      </c>
      <c r="U85" s="7">
        <f t="shared" si="11"/>
        <v>4756233604</v>
      </c>
    </row>
    <row r="86" spans="1:21" ht="101.25">
      <c r="A86" s="4" t="s">
        <v>23</v>
      </c>
      <c r="B86" s="5" t="s">
        <v>24</v>
      </c>
      <c r="C86" s="6" t="s">
        <v>131</v>
      </c>
      <c r="D86" s="4" t="s">
        <v>38</v>
      </c>
      <c r="E86" s="4" t="s">
        <v>39</v>
      </c>
      <c r="F86" s="4" t="s">
        <v>28</v>
      </c>
      <c r="G86" s="5" t="s">
        <v>132</v>
      </c>
      <c r="H86" s="7">
        <v>15000000000</v>
      </c>
      <c r="I86" s="7">
        <v>0</v>
      </c>
      <c r="J86" s="7">
        <v>0</v>
      </c>
      <c r="K86" s="7">
        <v>15000000000</v>
      </c>
      <c r="L86" s="7">
        <v>0</v>
      </c>
      <c r="M86" s="7">
        <v>15000000000</v>
      </c>
      <c r="N86" s="7">
        <v>0</v>
      </c>
      <c r="O86" s="7">
        <v>15000000000</v>
      </c>
      <c r="P86" s="7">
        <v>14161422960.209999</v>
      </c>
      <c r="Q86" s="7">
        <v>14134025883.209999</v>
      </c>
      <c r="R86" s="7">
        <v>14134025883.209999</v>
      </c>
      <c r="S86" s="7">
        <f t="shared" si="9"/>
        <v>838577039.79000092</v>
      </c>
      <c r="T86" s="7">
        <f t="shared" si="10"/>
        <v>27397077</v>
      </c>
      <c r="U86" s="7">
        <f t="shared" si="11"/>
        <v>865974116.79000092</v>
      </c>
    </row>
    <row r="87" spans="1:21" ht="45">
      <c r="A87" s="4" t="s">
        <v>23</v>
      </c>
      <c r="B87" s="5" t="s">
        <v>24</v>
      </c>
      <c r="C87" s="6" t="s">
        <v>133</v>
      </c>
      <c r="D87" s="4" t="s">
        <v>38</v>
      </c>
      <c r="E87" s="4" t="s">
        <v>39</v>
      </c>
      <c r="F87" s="4" t="s">
        <v>28</v>
      </c>
      <c r="G87" s="5" t="s">
        <v>134</v>
      </c>
      <c r="H87" s="7">
        <v>174722000000</v>
      </c>
      <c r="I87" s="7">
        <v>0</v>
      </c>
      <c r="J87" s="7">
        <v>0</v>
      </c>
      <c r="K87" s="7">
        <v>174722000000</v>
      </c>
      <c r="L87" s="7">
        <v>0</v>
      </c>
      <c r="M87" s="7">
        <v>174616272151.26999</v>
      </c>
      <c r="N87" s="7">
        <v>105727848.73</v>
      </c>
      <c r="O87" s="7">
        <v>174616272151.26999</v>
      </c>
      <c r="P87" s="7">
        <v>150716811218.95001</v>
      </c>
      <c r="Q87" s="7">
        <v>150382233789.32001</v>
      </c>
      <c r="R87" s="7">
        <v>150382233789.32001</v>
      </c>
      <c r="S87" s="7">
        <f t="shared" si="9"/>
        <v>23899460932.319977</v>
      </c>
      <c r="T87" s="7">
        <f t="shared" si="10"/>
        <v>334577429.63000488</v>
      </c>
      <c r="U87" s="7">
        <f t="shared" si="11"/>
        <v>24234038361.949982</v>
      </c>
    </row>
    <row r="88" spans="1:21" ht="101.25">
      <c r="A88" s="4" t="s">
        <v>23</v>
      </c>
      <c r="B88" s="5" t="s">
        <v>24</v>
      </c>
      <c r="C88" s="6" t="s">
        <v>135</v>
      </c>
      <c r="D88" s="4" t="s">
        <v>38</v>
      </c>
      <c r="E88" s="4" t="s">
        <v>39</v>
      </c>
      <c r="F88" s="4" t="s">
        <v>28</v>
      </c>
      <c r="G88" s="5" t="s">
        <v>136</v>
      </c>
      <c r="H88" s="7">
        <v>10000000000</v>
      </c>
      <c r="I88" s="7">
        <v>0</v>
      </c>
      <c r="J88" s="7">
        <v>5395000000</v>
      </c>
      <c r="K88" s="7">
        <v>4605000000</v>
      </c>
      <c r="L88" s="7">
        <v>0</v>
      </c>
      <c r="M88" s="7">
        <v>4592078559.3299999</v>
      </c>
      <c r="N88" s="7">
        <v>12921440.67</v>
      </c>
      <c r="O88" s="7">
        <v>4592078559.3299999</v>
      </c>
      <c r="P88" s="7">
        <v>2573652576.2800002</v>
      </c>
      <c r="Q88" s="7">
        <v>1697993045.78</v>
      </c>
      <c r="R88" s="7">
        <v>1697993045.78</v>
      </c>
      <c r="S88" s="7">
        <f t="shared" si="9"/>
        <v>2018425983.0499997</v>
      </c>
      <c r="T88" s="7">
        <f t="shared" si="10"/>
        <v>875659530.50000024</v>
      </c>
      <c r="U88" s="7">
        <f t="shared" si="11"/>
        <v>2894085513.5500002</v>
      </c>
    </row>
    <row r="89" spans="1:21" ht="56.25">
      <c r="A89" s="4" t="s">
        <v>23</v>
      </c>
      <c r="B89" s="5" t="s">
        <v>24</v>
      </c>
      <c r="C89" s="6" t="s">
        <v>137</v>
      </c>
      <c r="D89" s="4" t="s">
        <v>38</v>
      </c>
      <c r="E89" s="4" t="s">
        <v>39</v>
      </c>
      <c r="F89" s="4" t="s">
        <v>28</v>
      </c>
      <c r="G89" s="5" t="s">
        <v>138</v>
      </c>
      <c r="H89" s="7">
        <v>500000000</v>
      </c>
      <c r="I89" s="7">
        <v>1500000000</v>
      </c>
      <c r="J89" s="7">
        <v>0</v>
      </c>
      <c r="K89" s="7">
        <v>2000000000</v>
      </c>
      <c r="L89" s="7">
        <v>0</v>
      </c>
      <c r="M89" s="7">
        <v>1937724876</v>
      </c>
      <c r="N89" s="7">
        <v>62275124</v>
      </c>
      <c r="O89" s="7">
        <v>1937724876</v>
      </c>
      <c r="P89" s="7">
        <v>0</v>
      </c>
      <c r="Q89" s="7">
        <v>0</v>
      </c>
      <c r="R89" s="7">
        <v>0</v>
      </c>
      <c r="S89" s="7">
        <f t="shared" si="9"/>
        <v>1937724876</v>
      </c>
      <c r="T89" s="7">
        <f t="shared" si="10"/>
        <v>0</v>
      </c>
      <c r="U89" s="7">
        <f t="shared" si="11"/>
        <v>1937724876</v>
      </c>
    </row>
    <row r="90" spans="1:21" ht="67.5">
      <c r="A90" s="4" t="s">
        <v>23</v>
      </c>
      <c r="B90" s="5" t="s">
        <v>24</v>
      </c>
      <c r="C90" s="6" t="s">
        <v>139</v>
      </c>
      <c r="D90" s="4" t="s">
        <v>26</v>
      </c>
      <c r="E90" s="4" t="s">
        <v>69</v>
      </c>
      <c r="F90" s="4" t="s">
        <v>28</v>
      </c>
      <c r="G90" s="5" t="s">
        <v>140</v>
      </c>
      <c r="H90" s="7">
        <v>36000000000</v>
      </c>
      <c r="I90" s="7">
        <v>0</v>
      </c>
      <c r="J90" s="7">
        <v>0</v>
      </c>
      <c r="K90" s="7">
        <v>36000000000</v>
      </c>
      <c r="L90" s="7">
        <v>0</v>
      </c>
      <c r="M90" s="7">
        <v>36000000000</v>
      </c>
      <c r="N90" s="7">
        <v>0</v>
      </c>
      <c r="O90" s="7">
        <v>36000000000</v>
      </c>
      <c r="P90" s="7">
        <v>24163844772.830002</v>
      </c>
      <c r="Q90" s="7">
        <v>24163844772.830002</v>
      </c>
      <c r="R90" s="7">
        <v>24163844772.830002</v>
      </c>
      <c r="S90" s="7">
        <f t="shared" si="9"/>
        <v>11836155227.169998</v>
      </c>
      <c r="T90" s="7">
        <f t="shared" si="10"/>
        <v>0</v>
      </c>
      <c r="U90" s="7">
        <f t="shared" si="11"/>
        <v>11836155227.169998</v>
      </c>
    </row>
    <row r="91" spans="1:21" ht="67.5">
      <c r="A91" s="4" t="s">
        <v>23</v>
      </c>
      <c r="B91" s="5" t="s">
        <v>24</v>
      </c>
      <c r="C91" s="6" t="s">
        <v>139</v>
      </c>
      <c r="D91" s="4" t="s">
        <v>38</v>
      </c>
      <c r="E91" s="4" t="s">
        <v>39</v>
      </c>
      <c r="F91" s="4" t="s">
        <v>28</v>
      </c>
      <c r="G91" s="5" t="s">
        <v>140</v>
      </c>
      <c r="H91" s="7">
        <v>100000000000</v>
      </c>
      <c r="I91" s="7">
        <v>0</v>
      </c>
      <c r="J91" s="7">
        <v>0</v>
      </c>
      <c r="K91" s="7">
        <v>100000000000</v>
      </c>
      <c r="L91" s="7">
        <v>0</v>
      </c>
      <c r="M91" s="7">
        <v>99956251955</v>
      </c>
      <c r="N91" s="7">
        <v>43748045</v>
      </c>
      <c r="O91" s="7">
        <v>99956251955</v>
      </c>
      <c r="P91" s="7">
        <v>96914805585</v>
      </c>
      <c r="Q91" s="7">
        <v>96914805585</v>
      </c>
      <c r="R91" s="7">
        <v>96914805585</v>
      </c>
      <c r="S91" s="7">
        <f t="shared" si="9"/>
        <v>3041446370</v>
      </c>
      <c r="T91" s="7">
        <f t="shared" si="10"/>
        <v>0</v>
      </c>
      <c r="U91" s="7">
        <f t="shared" si="11"/>
        <v>3041446370</v>
      </c>
    </row>
    <row r="92" spans="1:21" ht="67.5">
      <c r="A92" s="4" t="s">
        <v>23</v>
      </c>
      <c r="B92" s="5" t="s">
        <v>24</v>
      </c>
      <c r="C92" s="6" t="s">
        <v>141</v>
      </c>
      <c r="D92" s="4" t="s">
        <v>26</v>
      </c>
      <c r="E92" s="4" t="s">
        <v>69</v>
      </c>
      <c r="F92" s="4" t="s">
        <v>28</v>
      </c>
      <c r="G92" s="5" t="s">
        <v>142</v>
      </c>
      <c r="H92" s="7">
        <v>100000000000</v>
      </c>
      <c r="I92" s="7">
        <v>0</v>
      </c>
      <c r="J92" s="7">
        <v>20000000000</v>
      </c>
      <c r="K92" s="7">
        <v>80000000000</v>
      </c>
      <c r="L92" s="7">
        <v>0</v>
      </c>
      <c r="M92" s="7">
        <v>80000000000</v>
      </c>
      <c r="N92" s="7">
        <v>0</v>
      </c>
      <c r="O92" s="7">
        <v>80000000000</v>
      </c>
      <c r="P92" s="7">
        <v>59151423637</v>
      </c>
      <c r="Q92" s="7">
        <v>36823020385</v>
      </c>
      <c r="R92" s="7">
        <v>36823020385</v>
      </c>
      <c r="S92" s="7">
        <f t="shared" si="9"/>
        <v>20848576363</v>
      </c>
      <c r="T92" s="7">
        <f t="shared" si="10"/>
        <v>22328403252</v>
      </c>
      <c r="U92" s="7">
        <f t="shared" si="11"/>
        <v>43176979615</v>
      </c>
    </row>
    <row r="93" spans="1:21" ht="56.25">
      <c r="A93" s="4" t="s">
        <v>23</v>
      </c>
      <c r="B93" s="5" t="s">
        <v>24</v>
      </c>
      <c r="C93" s="6" t="s">
        <v>143</v>
      </c>
      <c r="D93" s="4" t="s">
        <v>26</v>
      </c>
      <c r="E93" s="4" t="s">
        <v>69</v>
      </c>
      <c r="F93" s="4" t="s">
        <v>28</v>
      </c>
      <c r="G93" s="5" t="s">
        <v>144</v>
      </c>
      <c r="H93" s="7">
        <v>25000000000</v>
      </c>
      <c r="I93" s="7">
        <v>0</v>
      </c>
      <c r="J93" s="7">
        <v>0</v>
      </c>
      <c r="K93" s="7">
        <v>25000000000</v>
      </c>
      <c r="L93" s="7">
        <v>0</v>
      </c>
      <c r="M93" s="7">
        <v>24999700000</v>
      </c>
      <c r="N93" s="7">
        <v>300000</v>
      </c>
      <c r="O93" s="7">
        <v>24999700000</v>
      </c>
      <c r="P93" s="7">
        <v>5010844966</v>
      </c>
      <c r="Q93" s="7">
        <v>5010844966</v>
      </c>
      <c r="R93" s="7">
        <v>5010844966</v>
      </c>
      <c r="S93" s="7">
        <f t="shared" si="9"/>
        <v>19988855034</v>
      </c>
      <c r="T93" s="7">
        <f t="shared" si="10"/>
        <v>0</v>
      </c>
      <c r="U93" s="7">
        <f t="shared" si="11"/>
        <v>19988855034</v>
      </c>
    </row>
    <row r="94" spans="1:21" ht="112.5">
      <c r="A94" s="4" t="s">
        <v>23</v>
      </c>
      <c r="B94" s="5" t="s">
        <v>24</v>
      </c>
      <c r="C94" s="6" t="s">
        <v>145</v>
      </c>
      <c r="D94" s="4" t="s">
        <v>26</v>
      </c>
      <c r="E94" s="4" t="s">
        <v>69</v>
      </c>
      <c r="F94" s="4" t="s">
        <v>28</v>
      </c>
      <c r="G94" s="5" t="s">
        <v>146</v>
      </c>
      <c r="H94" s="7">
        <v>40000000000</v>
      </c>
      <c r="I94" s="7">
        <v>0</v>
      </c>
      <c r="J94" s="7">
        <v>0</v>
      </c>
      <c r="K94" s="7">
        <v>40000000000</v>
      </c>
      <c r="L94" s="7">
        <v>0</v>
      </c>
      <c r="M94" s="7">
        <v>40000000000</v>
      </c>
      <c r="N94" s="7">
        <v>0</v>
      </c>
      <c r="O94" s="7">
        <v>40000000000</v>
      </c>
      <c r="P94" s="7">
        <v>39315470446.459999</v>
      </c>
      <c r="Q94" s="7">
        <v>36825790386.459999</v>
      </c>
      <c r="R94" s="7">
        <v>36825790386.459999</v>
      </c>
      <c r="S94" s="7">
        <f t="shared" si="9"/>
        <v>684529553.54000092</v>
      </c>
      <c r="T94" s="7">
        <f t="shared" si="10"/>
        <v>2489680060</v>
      </c>
      <c r="U94" s="7">
        <f t="shared" si="11"/>
        <v>3174209613.5400009</v>
      </c>
    </row>
    <row r="95" spans="1:21" ht="112.5">
      <c r="A95" s="4" t="s">
        <v>23</v>
      </c>
      <c r="B95" s="5" t="s">
        <v>24</v>
      </c>
      <c r="C95" s="6" t="s">
        <v>145</v>
      </c>
      <c r="D95" s="4" t="s">
        <v>38</v>
      </c>
      <c r="E95" s="4" t="s">
        <v>39</v>
      </c>
      <c r="F95" s="4" t="s">
        <v>28</v>
      </c>
      <c r="G95" s="5" t="s">
        <v>146</v>
      </c>
      <c r="H95" s="7">
        <v>40000000000</v>
      </c>
      <c r="I95" s="7">
        <v>0</v>
      </c>
      <c r="J95" s="7">
        <v>0</v>
      </c>
      <c r="K95" s="7">
        <v>40000000000</v>
      </c>
      <c r="L95" s="7">
        <v>0</v>
      </c>
      <c r="M95" s="7">
        <v>39999988460</v>
      </c>
      <c r="N95" s="7">
        <v>11540</v>
      </c>
      <c r="O95" s="7">
        <v>39999988460</v>
      </c>
      <c r="P95" s="7">
        <v>38690871215.459999</v>
      </c>
      <c r="Q95" s="7">
        <v>38690871215.459999</v>
      </c>
      <c r="R95" s="7">
        <v>38690871215.459999</v>
      </c>
      <c r="S95" s="7">
        <f t="shared" si="9"/>
        <v>1309117244.5400009</v>
      </c>
      <c r="T95" s="7">
        <f t="shared" si="10"/>
        <v>0</v>
      </c>
      <c r="U95" s="7">
        <f t="shared" si="11"/>
        <v>1309117244.5400009</v>
      </c>
    </row>
    <row r="96" spans="1:21" ht="67.5">
      <c r="A96" s="4" t="s">
        <v>23</v>
      </c>
      <c r="B96" s="5" t="s">
        <v>24</v>
      </c>
      <c r="C96" s="6" t="s">
        <v>147</v>
      </c>
      <c r="D96" s="4" t="s">
        <v>26</v>
      </c>
      <c r="E96" s="4" t="s">
        <v>69</v>
      </c>
      <c r="F96" s="4" t="s">
        <v>28</v>
      </c>
      <c r="G96" s="5" t="s">
        <v>148</v>
      </c>
      <c r="H96" s="7">
        <v>3000000000</v>
      </c>
      <c r="I96" s="7">
        <v>0</v>
      </c>
      <c r="J96" s="7">
        <v>0</v>
      </c>
      <c r="K96" s="7">
        <v>3000000000</v>
      </c>
      <c r="L96" s="7">
        <v>0</v>
      </c>
      <c r="M96" s="7">
        <v>3000000000</v>
      </c>
      <c r="N96" s="7">
        <v>0</v>
      </c>
      <c r="O96" s="7">
        <v>3000000000</v>
      </c>
      <c r="P96" s="7">
        <v>1466440479</v>
      </c>
      <c r="Q96" s="7">
        <v>1466440479</v>
      </c>
      <c r="R96" s="7">
        <v>1466440479</v>
      </c>
      <c r="S96" s="7">
        <f t="shared" si="9"/>
        <v>1533559521</v>
      </c>
      <c r="T96" s="7">
        <f t="shared" si="10"/>
        <v>0</v>
      </c>
      <c r="U96" s="7">
        <f t="shared" si="11"/>
        <v>1533559521</v>
      </c>
    </row>
    <row r="97" spans="1:21" ht="67.5">
      <c r="A97" s="4" t="s">
        <v>23</v>
      </c>
      <c r="B97" s="5" t="s">
        <v>24</v>
      </c>
      <c r="C97" s="6" t="s">
        <v>147</v>
      </c>
      <c r="D97" s="4" t="s">
        <v>38</v>
      </c>
      <c r="E97" s="4" t="s">
        <v>39</v>
      </c>
      <c r="F97" s="4" t="s">
        <v>28</v>
      </c>
      <c r="G97" s="5" t="s">
        <v>148</v>
      </c>
      <c r="H97" s="7">
        <v>5000000000</v>
      </c>
      <c r="I97" s="7">
        <v>0</v>
      </c>
      <c r="J97" s="7">
        <v>0</v>
      </c>
      <c r="K97" s="7">
        <v>5000000000</v>
      </c>
      <c r="L97" s="7">
        <v>0</v>
      </c>
      <c r="M97" s="7">
        <v>4999990933</v>
      </c>
      <c r="N97" s="7">
        <v>9067</v>
      </c>
      <c r="O97" s="7">
        <v>4999990933</v>
      </c>
      <c r="P97" s="7">
        <v>3905551928</v>
      </c>
      <c r="Q97" s="7">
        <v>2312623746</v>
      </c>
      <c r="R97" s="7">
        <v>2312623746</v>
      </c>
      <c r="S97" s="7">
        <f t="shared" si="9"/>
        <v>1094439005</v>
      </c>
      <c r="T97" s="7">
        <f t="shared" si="10"/>
        <v>1592928182</v>
      </c>
      <c r="U97" s="7">
        <f t="shared" si="11"/>
        <v>2687367187</v>
      </c>
    </row>
    <row r="98" spans="1:21" ht="67.5">
      <c r="A98" s="4" t="s">
        <v>23</v>
      </c>
      <c r="B98" s="5" t="s">
        <v>24</v>
      </c>
      <c r="C98" s="6" t="s">
        <v>149</v>
      </c>
      <c r="D98" s="4" t="s">
        <v>38</v>
      </c>
      <c r="E98" s="4" t="s">
        <v>39</v>
      </c>
      <c r="F98" s="4" t="s">
        <v>28</v>
      </c>
      <c r="G98" s="5" t="s">
        <v>150</v>
      </c>
      <c r="H98" s="7">
        <v>1000000000</v>
      </c>
      <c r="I98" s="7">
        <v>0</v>
      </c>
      <c r="J98" s="7">
        <v>0</v>
      </c>
      <c r="K98" s="7">
        <v>1000000000</v>
      </c>
      <c r="L98" s="7">
        <v>0</v>
      </c>
      <c r="M98" s="7">
        <v>967784453</v>
      </c>
      <c r="N98" s="7">
        <v>32215547</v>
      </c>
      <c r="O98" s="7">
        <v>967784453</v>
      </c>
      <c r="P98" s="7">
        <v>389361706.5</v>
      </c>
      <c r="Q98" s="7">
        <v>351548680.5</v>
      </c>
      <c r="R98" s="7">
        <v>351548680.5</v>
      </c>
      <c r="S98" s="7">
        <f t="shared" si="9"/>
        <v>578422746.5</v>
      </c>
      <c r="T98" s="7">
        <f t="shared" si="10"/>
        <v>37813026</v>
      </c>
      <c r="U98" s="7">
        <f t="shared" si="11"/>
        <v>616235772.5</v>
      </c>
    </row>
    <row r="99" spans="1:21" ht="112.5">
      <c r="A99" s="4" t="s">
        <v>23</v>
      </c>
      <c r="B99" s="5" t="s">
        <v>24</v>
      </c>
      <c r="C99" s="6" t="s">
        <v>151</v>
      </c>
      <c r="D99" s="4" t="s">
        <v>26</v>
      </c>
      <c r="E99" s="4" t="s">
        <v>69</v>
      </c>
      <c r="F99" s="4" t="s">
        <v>28</v>
      </c>
      <c r="G99" s="5" t="s">
        <v>152</v>
      </c>
      <c r="H99" s="7">
        <v>30000000000</v>
      </c>
      <c r="I99" s="7">
        <v>0</v>
      </c>
      <c r="J99" s="7">
        <v>0</v>
      </c>
      <c r="K99" s="7">
        <v>30000000000</v>
      </c>
      <c r="L99" s="7">
        <v>0</v>
      </c>
      <c r="M99" s="7">
        <v>29831515014</v>
      </c>
      <c r="N99" s="7">
        <v>168484986</v>
      </c>
      <c r="O99" s="7">
        <v>29831515014</v>
      </c>
      <c r="P99" s="7">
        <v>15224554832.67</v>
      </c>
      <c r="Q99" s="7">
        <v>15224554832.67</v>
      </c>
      <c r="R99" s="7">
        <v>15224554832.67</v>
      </c>
      <c r="S99" s="7">
        <f t="shared" si="9"/>
        <v>14606960181.33</v>
      </c>
      <c r="T99" s="7">
        <f t="shared" si="10"/>
        <v>0</v>
      </c>
      <c r="U99" s="7">
        <f t="shared" si="11"/>
        <v>14606960181.33</v>
      </c>
    </row>
    <row r="100" spans="1:21" ht="112.5">
      <c r="A100" s="4" t="s">
        <v>23</v>
      </c>
      <c r="B100" s="5" t="s">
        <v>24</v>
      </c>
      <c r="C100" s="6" t="s">
        <v>151</v>
      </c>
      <c r="D100" s="4" t="s">
        <v>38</v>
      </c>
      <c r="E100" s="4" t="s">
        <v>39</v>
      </c>
      <c r="F100" s="4" t="s">
        <v>28</v>
      </c>
      <c r="G100" s="5" t="s">
        <v>152</v>
      </c>
      <c r="H100" s="7">
        <v>105000000000</v>
      </c>
      <c r="I100" s="7">
        <v>0</v>
      </c>
      <c r="J100" s="7">
        <v>0</v>
      </c>
      <c r="K100" s="7">
        <v>105000000000</v>
      </c>
      <c r="L100" s="7">
        <v>0</v>
      </c>
      <c r="M100" s="7">
        <v>104624991739.62</v>
      </c>
      <c r="N100" s="7">
        <v>375008260.38</v>
      </c>
      <c r="O100" s="7">
        <v>104624991739.62</v>
      </c>
      <c r="P100" s="7">
        <v>86973773365.210007</v>
      </c>
      <c r="Q100" s="7">
        <v>50125132539.230003</v>
      </c>
      <c r="R100" s="7">
        <v>50125132539.230003</v>
      </c>
      <c r="S100" s="7">
        <f t="shared" si="9"/>
        <v>17651218374.409988</v>
      </c>
      <c r="T100" s="7">
        <f t="shared" si="10"/>
        <v>36848640825.980003</v>
      </c>
      <c r="U100" s="7">
        <f t="shared" si="11"/>
        <v>54499859200.389992</v>
      </c>
    </row>
    <row r="101" spans="1:21" ht="67.5">
      <c r="A101" s="4" t="s">
        <v>23</v>
      </c>
      <c r="B101" s="5" t="s">
        <v>24</v>
      </c>
      <c r="C101" s="6" t="s">
        <v>153</v>
      </c>
      <c r="D101" s="4" t="s">
        <v>26</v>
      </c>
      <c r="E101" s="4" t="s">
        <v>69</v>
      </c>
      <c r="F101" s="4" t="s">
        <v>28</v>
      </c>
      <c r="G101" s="5" t="s">
        <v>154</v>
      </c>
      <c r="H101" s="7">
        <v>60000000000</v>
      </c>
      <c r="I101" s="7">
        <v>0</v>
      </c>
      <c r="J101" s="7">
        <v>16461723902</v>
      </c>
      <c r="K101" s="7">
        <v>43538276098</v>
      </c>
      <c r="L101" s="7">
        <v>0</v>
      </c>
      <c r="M101" s="7">
        <v>43538276098</v>
      </c>
      <c r="N101" s="7">
        <v>0</v>
      </c>
      <c r="O101" s="7">
        <v>43538276098</v>
      </c>
      <c r="P101" s="7">
        <v>33508238618.099998</v>
      </c>
      <c r="Q101" s="7">
        <v>33508238618.099998</v>
      </c>
      <c r="R101" s="7">
        <v>33508238618.099998</v>
      </c>
      <c r="S101" s="7">
        <f t="shared" si="9"/>
        <v>10030037479.900002</v>
      </c>
      <c r="T101" s="7">
        <f t="shared" si="10"/>
        <v>0</v>
      </c>
      <c r="U101" s="7">
        <f t="shared" si="11"/>
        <v>10030037479.900002</v>
      </c>
    </row>
    <row r="102" spans="1:21" ht="56.25">
      <c r="A102" s="4" t="s">
        <v>23</v>
      </c>
      <c r="B102" s="5" t="s">
        <v>24</v>
      </c>
      <c r="C102" s="6" t="s">
        <v>155</v>
      </c>
      <c r="D102" s="4" t="s">
        <v>38</v>
      </c>
      <c r="E102" s="4" t="s">
        <v>39</v>
      </c>
      <c r="F102" s="4" t="s">
        <v>28</v>
      </c>
      <c r="G102" s="5" t="s">
        <v>156</v>
      </c>
      <c r="H102" s="7">
        <v>500000000</v>
      </c>
      <c r="I102" s="7">
        <v>0</v>
      </c>
      <c r="J102" s="7">
        <v>0</v>
      </c>
      <c r="K102" s="7">
        <v>500000000</v>
      </c>
      <c r="L102" s="7">
        <v>0</v>
      </c>
      <c r="M102" s="7">
        <v>500000000</v>
      </c>
      <c r="N102" s="7">
        <v>0</v>
      </c>
      <c r="O102" s="7">
        <v>500000000</v>
      </c>
      <c r="P102" s="7">
        <v>24658658</v>
      </c>
      <c r="Q102" s="7">
        <v>24658658</v>
      </c>
      <c r="R102" s="7">
        <v>24658658</v>
      </c>
      <c r="S102" s="7">
        <f t="shared" si="9"/>
        <v>475341342</v>
      </c>
      <c r="T102" s="7">
        <f t="shared" si="10"/>
        <v>0</v>
      </c>
      <c r="U102" s="7">
        <f t="shared" si="11"/>
        <v>475341342</v>
      </c>
    </row>
    <row r="103" spans="1:21" ht="45">
      <c r="A103" s="4" t="s">
        <v>23</v>
      </c>
      <c r="B103" s="5" t="s">
        <v>24</v>
      </c>
      <c r="C103" s="6" t="s">
        <v>157</v>
      </c>
      <c r="D103" s="4" t="s">
        <v>38</v>
      </c>
      <c r="E103" s="4" t="s">
        <v>39</v>
      </c>
      <c r="F103" s="4" t="s">
        <v>28</v>
      </c>
      <c r="G103" s="5" t="s">
        <v>158</v>
      </c>
      <c r="H103" s="7">
        <v>1000000000</v>
      </c>
      <c r="I103" s="7">
        <v>0</v>
      </c>
      <c r="J103" s="7">
        <v>0</v>
      </c>
      <c r="K103" s="7">
        <v>1000000000</v>
      </c>
      <c r="L103" s="7">
        <v>0</v>
      </c>
      <c r="M103" s="7">
        <v>1000000000</v>
      </c>
      <c r="N103" s="7">
        <v>0</v>
      </c>
      <c r="O103" s="7">
        <v>1000000000</v>
      </c>
      <c r="P103" s="7">
        <v>0</v>
      </c>
      <c r="Q103" s="7">
        <v>0</v>
      </c>
      <c r="R103" s="7">
        <v>0</v>
      </c>
      <c r="S103" s="7">
        <f t="shared" si="9"/>
        <v>1000000000</v>
      </c>
      <c r="T103" s="7">
        <f t="shared" si="10"/>
        <v>0</v>
      </c>
      <c r="U103" s="7">
        <f t="shared" si="11"/>
        <v>1000000000</v>
      </c>
    </row>
    <row r="104" spans="1:21" ht="78.75">
      <c r="A104" s="4" t="s">
        <v>23</v>
      </c>
      <c r="B104" s="5" t="s">
        <v>24</v>
      </c>
      <c r="C104" s="6" t="s">
        <v>159</v>
      </c>
      <c r="D104" s="4" t="s">
        <v>38</v>
      </c>
      <c r="E104" s="4" t="s">
        <v>39</v>
      </c>
      <c r="F104" s="4" t="s">
        <v>28</v>
      </c>
      <c r="G104" s="5" t="s">
        <v>160</v>
      </c>
      <c r="H104" s="7">
        <v>200000000</v>
      </c>
      <c r="I104" s="7">
        <v>0</v>
      </c>
      <c r="J104" s="7">
        <v>0</v>
      </c>
      <c r="K104" s="7">
        <v>200000000</v>
      </c>
      <c r="L104" s="7">
        <v>0</v>
      </c>
      <c r="M104" s="7">
        <v>182219534.03999999</v>
      </c>
      <c r="N104" s="7">
        <v>17780465.960000001</v>
      </c>
      <c r="O104" s="7">
        <v>182219534.03999999</v>
      </c>
      <c r="P104" s="7">
        <v>182219534.03999999</v>
      </c>
      <c r="Q104" s="7">
        <v>182219534.03999999</v>
      </c>
      <c r="R104" s="7">
        <v>182219534.03999999</v>
      </c>
      <c r="S104" s="7">
        <f t="shared" si="9"/>
        <v>0</v>
      </c>
      <c r="T104" s="7">
        <f t="shared" si="10"/>
        <v>0</v>
      </c>
      <c r="U104" s="7">
        <f t="shared" si="11"/>
        <v>0</v>
      </c>
    </row>
    <row r="105" spans="1:21" ht="90">
      <c r="A105" s="4" t="s">
        <v>23</v>
      </c>
      <c r="B105" s="5" t="s">
        <v>24</v>
      </c>
      <c r="C105" s="6" t="s">
        <v>161</v>
      </c>
      <c r="D105" s="4" t="s">
        <v>26</v>
      </c>
      <c r="E105" s="4" t="s">
        <v>69</v>
      </c>
      <c r="F105" s="4" t="s">
        <v>28</v>
      </c>
      <c r="G105" s="5" t="s">
        <v>162</v>
      </c>
      <c r="H105" s="7">
        <v>80000000000</v>
      </c>
      <c r="I105" s="7">
        <v>0</v>
      </c>
      <c r="J105" s="7">
        <v>0</v>
      </c>
      <c r="K105" s="7">
        <v>80000000000</v>
      </c>
      <c r="L105" s="7">
        <v>0</v>
      </c>
      <c r="M105" s="7">
        <v>80000000000</v>
      </c>
      <c r="N105" s="7">
        <v>0</v>
      </c>
      <c r="O105" s="7">
        <v>80000000000</v>
      </c>
      <c r="P105" s="7">
        <v>31197431742.380001</v>
      </c>
      <c r="Q105" s="7">
        <v>31197431742.380001</v>
      </c>
      <c r="R105" s="7">
        <v>31197431742.380001</v>
      </c>
      <c r="S105" s="7">
        <f t="shared" si="9"/>
        <v>48802568257.619995</v>
      </c>
      <c r="T105" s="7">
        <f t="shared" si="10"/>
        <v>0</v>
      </c>
      <c r="U105" s="7">
        <f t="shared" si="11"/>
        <v>48802568257.619995</v>
      </c>
    </row>
    <row r="106" spans="1:21" ht="112.5">
      <c r="A106" s="4" t="s">
        <v>23</v>
      </c>
      <c r="B106" s="5" t="s">
        <v>24</v>
      </c>
      <c r="C106" s="6" t="s">
        <v>163</v>
      </c>
      <c r="D106" s="4" t="s">
        <v>26</v>
      </c>
      <c r="E106" s="4" t="s">
        <v>69</v>
      </c>
      <c r="F106" s="4" t="s">
        <v>28</v>
      </c>
      <c r="G106" s="5" t="s">
        <v>164</v>
      </c>
      <c r="H106" s="7">
        <v>150000000000</v>
      </c>
      <c r="I106" s="7">
        <v>16461723902</v>
      </c>
      <c r="J106" s="7">
        <v>0</v>
      </c>
      <c r="K106" s="7">
        <v>166461723902</v>
      </c>
      <c r="L106" s="7">
        <v>0</v>
      </c>
      <c r="M106" s="7">
        <v>166433455095</v>
      </c>
      <c r="N106" s="7">
        <v>28268807</v>
      </c>
      <c r="O106" s="7">
        <v>166433455095</v>
      </c>
      <c r="P106" s="7">
        <v>135789576684.46001</v>
      </c>
      <c r="Q106" s="7">
        <v>100254526875.96001</v>
      </c>
      <c r="R106" s="7">
        <v>100254526875.96001</v>
      </c>
      <c r="S106" s="7">
        <f t="shared" si="9"/>
        <v>30643878410.539993</v>
      </c>
      <c r="T106" s="7">
        <f t="shared" si="10"/>
        <v>35535049808.5</v>
      </c>
      <c r="U106" s="7">
        <f t="shared" si="11"/>
        <v>66178928219.039993</v>
      </c>
    </row>
    <row r="107" spans="1:21" ht="112.5">
      <c r="A107" s="4" t="s">
        <v>23</v>
      </c>
      <c r="B107" s="5" t="s">
        <v>24</v>
      </c>
      <c r="C107" s="6" t="s">
        <v>163</v>
      </c>
      <c r="D107" s="4" t="s">
        <v>38</v>
      </c>
      <c r="E107" s="4" t="s">
        <v>39</v>
      </c>
      <c r="F107" s="4" t="s">
        <v>28</v>
      </c>
      <c r="G107" s="5" t="s">
        <v>164</v>
      </c>
      <c r="H107" s="7">
        <v>50000000000</v>
      </c>
      <c r="I107" s="7">
        <v>17785247393</v>
      </c>
      <c r="J107" s="7">
        <v>0</v>
      </c>
      <c r="K107" s="7">
        <v>67785247393</v>
      </c>
      <c r="L107" s="7">
        <v>0</v>
      </c>
      <c r="M107" s="7">
        <v>67491390493.120003</v>
      </c>
      <c r="N107" s="7">
        <v>293856899.88</v>
      </c>
      <c r="O107" s="7">
        <v>67491390493.120003</v>
      </c>
      <c r="P107" s="7">
        <v>59270167712.290001</v>
      </c>
      <c r="Q107" s="7">
        <v>56710111140.580002</v>
      </c>
      <c r="R107" s="7">
        <v>56710111140.580002</v>
      </c>
      <c r="S107" s="7">
        <f t="shared" si="9"/>
        <v>8221222780.8300018</v>
      </c>
      <c r="T107" s="7">
        <f t="shared" si="10"/>
        <v>2560056571.7099991</v>
      </c>
      <c r="U107" s="7">
        <f t="shared" si="11"/>
        <v>10781279352.540001</v>
      </c>
    </row>
    <row r="108" spans="1:21" ht="56.25">
      <c r="A108" s="4" t="s">
        <v>23</v>
      </c>
      <c r="B108" s="5" t="s">
        <v>24</v>
      </c>
      <c r="C108" s="6" t="s">
        <v>165</v>
      </c>
      <c r="D108" s="4" t="s">
        <v>26</v>
      </c>
      <c r="E108" s="4" t="s">
        <v>69</v>
      </c>
      <c r="F108" s="4" t="s">
        <v>28</v>
      </c>
      <c r="G108" s="5" t="s">
        <v>166</v>
      </c>
      <c r="H108" s="7">
        <v>40000000000</v>
      </c>
      <c r="I108" s="7">
        <v>0</v>
      </c>
      <c r="J108" s="7">
        <v>0</v>
      </c>
      <c r="K108" s="7">
        <v>40000000000</v>
      </c>
      <c r="L108" s="7">
        <v>0</v>
      </c>
      <c r="M108" s="7">
        <v>40000000000</v>
      </c>
      <c r="N108" s="7">
        <v>0</v>
      </c>
      <c r="O108" s="7">
        <v>40000000000</v>
      </c>
      <c r="P108" s="7">
        <v>0</v>
      </c>
      <c r="Q108" s="7">
        <v>0</v>
      </c>
      <c r="R108" s="7">
        <v>0</v>
      </c>
      <c r="S108" s="7">
        <f t="shared" si="9"/>
        <v>40000000000</v>
      </c>
      <c r="T108" s="7">
        <f t="shared" si="10"/>
        <v>0</v>
      </c>
      <c r="U108" s="7">
        <f t="shared" si="11"/>
        <v>40000000000</v>
      </c>
    </row>
    <row r="109" spans="1:21" ht="56.25">
      <c r="A109" s="4" t="s">
        <v>23</v>
      </c>
      <c r="B109" s="5" t="s">
        <v>24</v>
      </c>
      <c r="C109" s="6" t="s">
        <v>165</v>
      </c>
      <c r="D109" s="4" t="s">
        <v>38</v>
      </c>
      <c r="E109" s="4" t="s">
        <v>39</v>
      </c>
      <c r="F109" s="4" t="s">
        <v>28</v>
      </c>
      <c r="G109" s="5" t="s">
        <v>166</v>
      </c>
      <c r="H109" s="7">
        <v>5000000000</v>
      </c>
      <c r="I109" s="7">
        <v>0</v>
      </c>
      <c r="J109" s="7">
        <v>0</v>
      </c>
      <c r="K109" s="7">
        <v>5000000000</v>
      </c>
      <c r="L109" s="7">
        <v>0</v>
      </c>
      <c r="M109" s="7">
        <v>5000000000</v>
      </c>
      <c r="N109" s="7">
        <v>0</v>
      </c>
      <c r="O109" s="7">
        <v>5000000000</v>
      </c>
      <c r="P109" s="7">
        <v>0</v>
      </c>
      <c r="Q109" s="7">
        <v>0</v>
      </c>
      <c r="R109" s="7">
        <v>0</v>
      </c>
      <c r="S109" s="7">
        <f t="shared" si="9"/>
        <v>5000000000</v>
      </c>
      <c r="T109" s="7">
        <f t="shared" si="10"/>
        <v>0</v>
      </c>
      <c r="U109" s="7">
        <f t="shared" si="11"/>
        <v>5000000000</v>
      </c>
    </row>
    <row r="110" spans="1:21" ht="56.25">
      <c r="A110" s="4" t="s">
        <v>23</v>
      </c>
      <c r="B110" s="5" t="s">
        <v>24</v>
      </c>
      <c r="C110" s="6" t="s">
        <v>167</v>
      </c>
      <c r="D110" s="4" t="s">
        <v>38</v>
      </c>
      <c r="E110" s="4" t="s">
        <v>39</v>
      </c>
      <c r="F110" s="4" t="s">
        <v>28</v>
      </c>
      <c r="G110" s="5" t="s">
        <v>168</v>
      </c>
      <c r="H110" s="7">
        <v>4000000000</v>
      </c>
      <c r="I110" s="7">
        <v>0</v>
      </c>
      <c r="J110" s="7">
        <v>0</v>
      </c>
      <c r="K110" s="7">
        <v>4000000000</v>
      </c>
      <c r="L110" s="7">
        <v>0</v>
      </c>
      <c r="M110" s="7">
        <v>4000000000</v>
      </c>
      <c r="N110" s="7">
        <v>0</v>
      </c>
      <c r="O110" s="7">
        <v>4000000000</v>
      </c>
      <c r="P110" s="7">
        <v>2053588453.4000001</v>
      </c>
      <c r="Q110" s="7">
        <v>2053588453.4000001</v>
      </c>
      <c r="R110" s="7">
        <v>2053588453.4000001</v>
      </c>
      <c r="S110" s="7">
        <f t="shared" si="9"/>
        <v>1946411546.5999999</v>
      </c>
      <c r="T110" s="7">
        <f t="shared" si="10"/>
        <v>0</v>
      </c>
      <c r="U110" s="7">
        <f t="shared" si="11"/>
        <v>1946411546.5999999</v>
      </c>
    </row>
    <row r="111" spans="1:21" ht="56.25">
      <c r="A111" s="4" t="s">
        <v>23</v>
      </c>
      <c r="B111" s="5" t="s">
        <v>24</v>
      </c>
      <c r="C111" s="6" t="s">
        <v>169</v>
      </c>
      <c r="D111" s="4" t="s">
        <v>38</v>
      </c>
      <c r="E111" s="4" t="s">
        <v>39</v>
      </c>
      <c r="F111" s="4" t="s">
        <v>28</v>
      </c>
      <c r="G111" s="5" t="s">
        <v>170</v>
      </c>
      <c r="H111" s="7">
        <v>800000000</v>
      </c>
      <c r="I111" s="7">
        <v>0</v>
      </c>
      <c r="J111" s="7">
        <v>0</v>
      </c>
      <c r="K111" s="7">
        <v>800000000</v>
      </c>
      <c r="L111" s="7">
        <v>0</v>
      </c>
      <c r="M111" s="7">
        <v>775532416</v>
      </c>
      <c r="N111" s="7">
        <v>24467584</v>
      </c>
      <c r="O111" s="7">
        <v>775532416</v>
      </c>
      <c r="P111" s="7">
        <v>775071250</v>
      </c>
      <c r="Q111" s="7">
        <v>645704813</v>
      </c>
      <c r="R111" s="7">
        <v>645704813</v>
      </c>
      <c r="S111" s="7">
        <f t="shared" si="9"/>
        <v>461166</v>
      </c>
      <c r="T111" s="7">
        <f t="shared" si="10"/>
        <v>129366437</v>
      </c>
      <c r="U111" s="7">
        <f t="shared" si="11"/>
        <v>129827603</v>
      </c>
    </row>
    <row r="112" spans="1:21" ht="78.75">
      <c r="A112" s="4" t="s">
        <v>23</v>
      </c>
      <c r="B112" s="5" t="s">
        <v>24</v>
      </c>
      <c r="C112" s="6" t="s">
        <v>171</v>
      </c>
      <c r="D112" s="4" t="s">
        <v>26</v>
      </c>
      <c r="E112" s="4" t="s">
        <v>69</v>
      </c>
      <c r="F112" s="4" t="s">
        <v>28</v>
      </c>
      <c r="G112" s="5" t="s">
        <v>172</v>
      </c>
      <c r="H112" s="7">
        <v>60000000000</v>
      </c>
      <c r="I112" s="7">
        <v>0</v>
      </c>
      <c r="J112" s="7">
        <v>0</v>
      </c>
      <c r="K112" s="7">
        <v>60000000000</v>
      </c>
      <c r="L112" s="7">
        <v>0</v>
      </c>
      <c r="M112" s="7">
        <v>59999999999</v>
      </c>
      <c r="N112" s="7">
        <v>1</v>
      </c>
      <c r="O112" s="7">
        <v>59999999999</v>
      </c>
      <c r="P112" s="7">
        <v>4277589406.6799998</v>
      </c>
      <c r="Q112" s="7">
        <v>4277589406.6799998</v>
      </c>
      <c r="R112" s="7">
        <v>4277589406.6799998</v>
      </c>
      <c r="S112" s="7">
        <f t="shared" si="9"/>
        <v>55722410592.32</v>
      </c>
      <c r="T112" s="7">
        <f t="shared" si="10"/>
        <v>0</v>
      </c>
      <c r="U112" s="7">
        <f t="shared" si="11"/>
        <v>55722410592.32</v>
      </c>
    </row>
    <row r="113" spans="1:21" ht="45">
      <c r="A113" s="4" t="s">
        <v>23</v>
      </c>
      <c r="B113" s="5" t="s">
        <v>24</v>
      </c>
      <c r="C113" s="6" t="s">
        <v>173</v>
      </c>
      <c r="D113" s="4" t="s">
        <v>26</v>
      </c>
      <c r="E113" s="4" t="s">
        <v>41</v>
      </c>
      <c r="F113" s="4" t="s">
        <v>28</v>
      </c>
      <c r="G113" s="5" t="s">
        <v>174</v>
      </c>
      <c r="H113" s="7">
        <v>15000000000</v>
      </c>
      <c r="I113" s="7">
        <v>0</v>
      </c>
      <c r="J113" s="7">
        <v>0</v>
      </c>
      <c r="K113" s="7">
        <v>15000000000</v>
      </c>
      <c r="L113" s="7">
        <v>0</v>
      </c>
      <c r="M113" s="7">
        <v>15000000000</v>
      </c>
      <c r="N113" s="7">
        <v>0</v>
      </c>
      <c r="O113" s="7">
        <v>15000000000</v>
      </c>
      <c r="P113" s="7">
        <v>12703258805.66</v>
      </c>
      <c r="Q113" s="7">
        <v>12618208859.959999</v>
      </c>
      <c r="R113" s="7">
        <v>12618208859.959999</v>
      </c>
      <c r="S113" s="7">
        <f t="shared" si="9"/>
        <v>2296741194.3400002</v>
      </c>
      <c r="T113" s="7">
        <f t="shared" si="10"/>
        <v>85049945.700000763</v>
      </c>
      <c r="U113" s="7">
        <f t="shared" si="11"/>
        <v>2381791140.0400009</v>
      </c>
    </row>
    <row r="114" spans="1:21" ht="45">
      <c r="A114" s="4" t="s">
        <v>23</v>
      </c>
      <c r="B114" s="5" t="s">
        <v>24</v>
      </c>
      <c r="C114" s="6" t="s">
        <v>173</v>
      </c>
      <c r="D114" s="4" t="s">
        <v>26</v>
      </c>
      <c r="E114" s="4" t="s">
        <v>69</v>
      </c>
      <c r="F114" s="4" t="s">
        <v>28</v>
      </c>
      <c r="G114" s="5" t="s">
        <v>174</v>
      </c>
      <c r="H114" s="7">
        <v>5000000000</v>
      </c>
      <c r="I114" s="7">
        <v>0</v>
      </c>
      <c r="J114" s="7">
        <v>0</v>
      </c>
      <c r="K114" s="7">
        <v>5000000000</v>
      </c>
      <c r="L114" s="7">
        <v>0</v>
      </c>
      <c r="M114" s="7">
        <v>5000000000</v>
      </c>
      <c r="N114" s="7">
        <v>0</v>
      </c>
      <c r="O114" s="7">
        <v>5000000000</v>
      </c>
      <c r="P114" s="7">
        <v>877672389.60000002</v>
      </c>
      <c r="Q114" s="7">
        <v>877672389.60000002</v>
      </c>
      <c r="R114" s="7">
        <v>877672389.60000002</v>
      </c>
      <c r="S114" s="7">
        <f t="shared" si="9"/>
        <v>4122327610.4000001</v>
      </c>
      <c r="T114" s="7">
        <f t="shared" si="10"/>
        <v>0</v>
      </c>
      <c r="U114" s="7">
        <f t="shared" si="11"/>
        <v>4122327610.4000001</v>
      </c>
    </row>
    <row r="115" spans="1:21" ht="78.75">
      <c r="A115" s="4" t="s">
        <v>23</v>
      </c>
      <c r="B115" s="5" t="s">
        <v>24</v>
      </c>
      <c r="C115" s="6" t="s">
        <v>175</v>
      </c>
      <c r="D115" s="4" t="s">
        <v>38</v>
      </c>
      <c r="E115" s="4" t="s">
        <v>39</v>
      </c>
      <c r="F115" s="4" t="s">
        <v>28</v>
      </c>
      <c r="G115" s="5" t="s">
        <v>176</v>
      </c>
      <c r="H115" s="7">
        <v>26071579393</v>
      </c>
      <c r="I115" s="7">
        <v>0</v>
      </c>
      <c r="J115" s="7">
        <v>12390247393</v>
      </c>
      <c r="K115" s="7">
        <v>13681332000</v>
      </c>
      <c r="L115" s="7">
        <v>0</v>
      </c>
      <c r="M115" s="7">
        <v>13681331999.34</v>
      </c>
      <c r="N115" s="7">
        <v>0.66</v>
      </c>
      <c r="O115" s="7">
        <v>13681331999.34</v>
      </c>
      <c r="P115" s="7">
        <v>1901107325.24</v>
      </c>
      <c r="Q115" s="7">
        <v>1901107325.24</v>
      </c>
      <c r="R115" s="7">
        <v>1901107325.24</v>
      </c>
      <c r="S115" s="7">
        <f t="shared" si="9"/>
        <v>11780224674.1</v>
      </c>
      <c r="T115" s="7">
        <f t="shared" si="10"/>
        <v>0</v>
      </c>
      <c r="U115" s="7">
        <f t="shared" si="11"/>
        <v>11780224674.1</v>
      </c>
    </row>
    <row r="116" spans="1:21" ht="67.5">
      <c r="A116" s="4" t="s">
        <v>23</v>
      </c>
      <c r="B116" s="5" t="s">
        <v>24</v>
      </c>
      <c r="C116" s="6" t="s">
        <v>177</v>
      </c>
      <c r="D116" s="4" t="s">
        <v>26</v>
      </c>
      <c r="E116" s="4" t="s">
        <v>69</v>
      </c>
      <c r="F116" s="4" t="s">
        <v>28</v>
      </c>
      <c r="G116" s="5" t="s">
        <v>178</v>
      </c>
      <c r="H116" s="7">
        <v>30000000000</v>
      </c>
      <c r="I116" s="7">
        <v>0</v>
      </c>
      <c r="J116" s="7">
        <v>0</v>
      </c>
      <c r="K116" s="7">
        <v>30000000000</v>
      </c>
      <c r="L116" s="7">
        <v>0</v>
      </c>
      <c r="M116" s="7">
        <v>29999999999</v>
      </c>
      <c r="N116" s="7">
        <v>1</v>
      </c>
      <c r="O116" s="7">
        <v>29999999999</v>
      </c>
      <c r="P116" s="7">
        <v>1339844004.4100001</v>
      </c>
      <c r="Q116" s="7">
        <v>1024398775.41</v>
      </c>
      <c r="R116" s="7">
        <v>1024398775.41</v>
      </c>
      <c r="S116" s="7">
        <f t="shared" si="9"/>
        <v>28660155994.59</v>
      </c>
      <c r="T116" s="7">
        <f t="shared" si="10"/>
        <v>315445229.00000012</v>
      </c>
      <c r="U116" s="7">
        <f t="shared" si="11"/>
        <v>28975601223.59</v>
      </c>
    </row>
    <row r="117" spans="1:21" ht="56.25">
      <c r="A117" s="4" t="s">
        <v>23</v>
      </c>
      <c r="B117" s="5" t="s">
        <v>24</v>
      </c>
      <c r="C117" s="6" t="s">
        <v>179</v>
      </c>
      <c r="D117" s="4" t="s">
        <v>38</v>
      </c>
      <c r="E117" s="4" t="s">
        <v>39</v>
      </c>
      <c r="F117" s="4" t="s">
        <v>28</v>
      </c>
      <c r="G117" s="5" t="s">
        <v>180</v>
      </c>
      <c r="H117" s="7">
        <v>500000000</v>
      </c>
      <c r="I117" s="7">
        <v>0</v>
      </c>
      <c r="J117" s="7">
        <v>0</v>
      </c>
      <c r="K117" s="7">
        <v>500000000</v>
      </c>
      <c r="L117" s="7">
        <v>0</v>
      </c>
      <c r="M117" s="7">
        <v>500000000</v>
      </c>
      <c r="N117" s="7">
        <v>0</v>
      </c>
      <c r="O117" s="7">
        <v>500000000</v>
      </c>
      <c r="P117" s="7">
        <v>36567076</v>
      </c>
      <c r="Q117" s="7">
        <v>36567076</v>
      </c>
      <c r="R117" s="7">
        <v>36567076</v>
      </c>
      <c r="S117" s="7">
        <f t="shared" si="9"/>
        <v>463432924</v>
      </c>
      <c r="T117" s="7">
        <f t="shared" si="10"/>
        <v>0</v>
      </c>
      <c r="U117" s="7">
        <f t="shared" si="11"/>
        <v>463432924</v>
      </c>
    </row>
    <row r="118" spans="1:21" ht="90">
      <c r="A118" s="4" t="s">
        <v>23</v>
      </c>
      <c r="B118" s="5" t="s">
        <v>24</v>
      </c>
      <c r="C118" s="6" t="s">
        <v>181</v>
      </c>
      <c r="D118" s="4" t="s">
        <v>26</v>
      </c>
      <c r="E118" s="4" t="s">
        <v>69</v>
      </c>
      <c r="F118" s="4" t="s">
        <v>28</v>
      </c>
      <c r="G118" s="5" t="s">
        <v>182</v>
      </c>
      <c r="H118" s="7">
        <v>30000000000</v>
      </c>
      <c r="I118" s="7">
        <v>0</v>
      </c>
      <c r="J118" s="7">
        <v>0</v>
      </c>
      <c r="K118" s="7">
        <v>30000000000</v>
      </c>
      <c r="L118" s="7">
        <v>0</v>
      </c>
      <c r="M118" s="7">
        <v>29748222801</v>
      </c>
      <c r="N118" s="7">
        <v>251777199</v>
      </c>
      <c r="O118" s="7">
        <v>29748222801</v>
      </c>
      <c r="P118" s="7">
        <v>28551950258.720001</v>
      </c>
      <c r="Q118" s="7">
        <v>28551950258.720001</v>
      </c>
      <c r="R118" s="7">
        <v>28551950258.720001</v>
      </c>
      <c r="S118" s="7">
        <f t="shared" si="9"/>
        <v>1196272542.2799988</v>
      </c>
      <c r="T118" s="7">
        <f t="shared" si="10"/>
        <v>0</v>
      </c>
      <c r="U118" s="7">
        <f t="shared" si="11"/>
        <v>1196272542.2799988</v>
      </c>
    </row>
    <row r="119" spans="1:21" ht="90">
      <c r="A119" s="4" t="s">
        <v>23</v>
      </c>
      <c r="B119" s="5" t="s">
        <v>24</v>
      </c>
      <c r="C119" s="6" t="s">
        <v>181</v>
      </c>
      <c r="D119" s="4" t="s">
        <v>38</v>
      </c>
      <c r="E119" s="4" t="s">
        <v>39</v>
      </c>
      <c r="F119" s="4" t="s">
        <v>28</v>
      </c>
      <c r="G119" s="5" t="s">
        <v>182</v>
      </c>
      <c r="H119" s="7">
        <v>25000000000</v>
      </c>
      <c r="I119" s="7">
        <v>0</v>
      </c>
      <c r="J119" s="7">
        <v>18500000000</v>
      </c>
      <c r="K119" s="7">
        <v>6500000000</v>
      </c>
      <c r="L119" s="7">
        <v>0</v>
      </c>
      <c r="M119" s="7">
        <v>6500000000</v>
      </c>
      <c r="N119" s="7">
        <v>0</v>
      </c>
      <c r="O119" s="7">
        <v>6500000000</v>
      </c>
      <c r="P119" s="7">
        <v>6499999897.3000002</v>
      </c>
      <c r="Q119" s="7">
        <v>6499999897.3000002</v>
      </c>
      <c r="R119" s="7">
        <v>6499999897.3000002</v>
      </c>
      <c r="S119" s="7">
        <f t="shared" si="9"/>
        <v>102.69999980926514</v>
      </c>
      <c r="T119" s="7">
        <f t="shared" si="10"/>
        <v>0</v>
      </c>
      <c r="U119" s="7">
        <f t="shared" si="11"/>
        <v>102.69999980926514</v>
      </c>
    </row>
    <row r="120" spans="1:21" ht="45">
      <c r="A120" s="4" t="s">
        <v>23</v>
      </c>
      <c r="B120" s="5" t="s">
        <v>24</v>
      </c>
      <c r="C120" s="6" t="s">
        <v>183</v>
      </c>
      <c r="D120" s="4" t="s">
        <v>38</v>
      </c>
      <c r="E120" s="4" t="s">
        <v>39</v>
      </c>
      <c r="F120" s="4" t="s">
        <v>28</v>
      </c>
      <c r="G120" s="5" t="s">
        <v>184</v>
      </c>
      <c r="H120" s="7">
        <v>300000000</v>
      </c>
      <c r="I120" s="7">
        <v>0</v>
      </c>
      <c r="J120" s="7">
        <v>0</v>
      </c>
      <c r="K120" s="7">
        <v>300000000</v>
      </c>
      <c r="L120" s="7">
        <v>0</v>
      </c>
      <c r="M120" s="7">
        <v>288328989</v>
      </c>
      <c r="N120" s="7">
        <v>11671011</v>
      </c>
      <c r="O120" s="7">
        <v>288328989</v>
      </c>
      <c r="P120" s="7">
        <v>288328989</v>
      </c>
      <c r="Q120" s="7">
        <v>288328989</v>
      </c>
      <c r="R120" s="7">
        <v>288328989</v>
      </c>
      <c r="S120" s="7">
        <f t="shared" si="9"/>
        <v>0</v>
      </c>
      <c r="T120" s="7">
        <f t="shared" si="10"/>
        <v>0</v>
      </c>
      <c r="U120" s="7">
        <f t="shared" si="11"/>
        <v>0</v>
      </c>
    </row>
    <row r="121" spans="1:21" ht="67.5">
      <c r="A121" s="4" t="s">
        <v>23</v>
      </c>
      <c r="B121" s="5" t="s">
        <v>24</v>
      </c>
      <c r="C121" s="6" t="s">
        <v>185</v>
      </c>
      <c r="D121" s="4" t="s">
        <v>26</v>
      </c>
      <c r="E121" s="4" t="s">
        <v>69</v>
      </c>
      <c r="F121" s="4" t="s">
        <v>28</v>
      </c>
      <c r="G121" s="5" t="s">
        <v>186</v>
      </c>
      <c r="H121" s="7">
        <v>30000000000</v>
      </c>
      <c r="I121" s="7">
        <v>0</v>
      </c>
      <c r="J121" s="7">
        <v>0</v>
      </c>
      <c r="K121" s="7">
        <v>30000000000</v>
      </c>
      <c r="L121" s="7">
        <v>0</v>
      </c>
      <c r="M121" s="7">
        <v>30000000000</v>
      </c>
      <c r="N121" s="7">
        <v>0</v>
      </c>
      <c r="O121" s="7">
        <v>30000000000</v>
      </c>
      <c r="P121" s="7">
        <v>21554157967.91</v>
      </c>
      <c r="Q121" s="7">
        <v>21554157967.91</v>
      </c>
      <c r="R121" s="7">
        <v>21554157967.91</v>
      </c>
      <c r="S121" s="7">
        <f t="shared" si="9"/>
        <v>8445842032.0900002</v>
      </c>
      <c r="T121" s="7">
        <f t="shared" si="10"/>
        <v>0</v>
      </c>
      <c r="U121" s="7">
        <f t="shared" si="11"/>
        <v>8445842032.0900002</v>
      </c>
    </row>
    <row r="122" spans="1:21" ht="67.5">
      <c r="A122" s="4" t="s">
        <v>23</v>
      </c>
      <c r="B122" s="5" t="s">
        <v>24</v>
      </c>
      <c r="C122" s="6" t="s">
        <v>185</v>
      </c>
      <c r="D122" s="4" t="s">
        <v>38</v>
      </c>
      <c r="E122" s="4" t="s">
        <v>39</v>
      </c>
      <c r="F122" s="4" t="s">
        <v>28</v>
      </c>
      <c r="G122" s="5" t="s">
        <v>186</v>
      </c>
      <c r="H122" s="7">
        <v>21000000000</v>
      </c>
      <c r="I122" s="7">
        <v>0</v>
      </c>
      <c r="J122" s="7">
        <v>0</v>
      </c>
      <c r="K122" s="7">
        <v>21000000000</v>
      </c>
      <c r="L122" s="7">
        <v>0</v>
      </c>
      <c r="M122" s="7">
        <v>21000000000</v>
      </c>
      <c r="N122" s="7">
        <v>0</v>
      </c>
      <c r="O122" s="7">
        <v>21000000000</v>
      </c>
      <c r="P122" s="7">
        <v>1064615724</v>
      </c>
      <c r="Q122" s="7">
        <v>1064615724</v>
      </c>
      <c r="R122" s="7">
        <v>1064615724</v>
      </c>
      <c r="S122" s="7">
        <f t="shared" si="9"/>
        <v>19935384276</v>
      </c>
      <c r="T122" s="7">
        <f t="shared" si="10"/>
        <v>0</v>
      </c>
      <c r="U122" s="7">
        <f t="shared" si="11"/>
        <v>19935384276</v>
      </c>
    </row>
    <row r="123" spans="1:21" ht="45">
      <c r="A123" s="4" t="s">
        <v>23</v>
      </c>
      <c r="B123" s="5" t="s">
        <v>24</v>
      </c>
      <c r="C123" s="6" t="s">
        <v>187</v>
      </c>
      <c r="D123" s="4" t="s">
        <v>26</v>
      </c>
      <c r="E123" s="4" t="s">
        <v>41</v>
      </c>
      <c r="F123" s="4" t="s">
        <v>28</v>
      </c>
      <c r="G123" s="5" t="s">
        <v>188</v>
      </c>
      <c r="H123" s="7">
        <v>2000000000</v>
      </c>
      <c r="I123" s="7">
        <v>0</v>
      </c>
      <c r="J123" s="7">
        <v>0</v>
      </c>
      <c r="K123" s="7">
        <v>2000000000</v>
      </c>
      <c r="L123" s="7">
        <v>0</v>
      </c>
      <c r="M123" s="7">
        <v>1999143307</v>
      </c>
      <c r="N123" s="7">
        <v>856693</v>
      </c>
      <c r="O123" s="7">
        <v>1999143307</v>
      </c>
      <c r="P123" s="7">
        <v>1265553895</v>
      </c>
      <c r="Q123" s="7">
        <v>1265553895</v>
      </c>
      <c r="R123" s="7">
        <v>1265553895</v>
      </c>
      <c r="S123" s="7">
        <f t="shared" si="9"/>
        <v>733589412</v>
      </c>
      <c r="T123" s="7">
        <f t="shared" si="10"/>
        <v>0</v>
      </c>
      <c r="U123" s="7">
        <f t="shared" si="11"/>
        <v>733589412</v>
      </c>
    </row>
    <row r="124" spans="1:21" ht="45">
      <c r="A124" s="4" t="s">
        <v>23</v>
      </c>
      <c r="B124" s="5" t="s">
        <v>24</v>
      </c>
      <c r="C124" s="6" t="s">
        <v>187</v>
      </c>
      <c r="D124" s="4" t="s">
        <v>26</v>
      </c>
      <c r="E124" s="4" t="s">
        <v>69</v>
      </c>
      <c r="F124" s="4" t="s">
        <v>28</v>
      </c>
      <c r="G124" s="5" t="s">
        <v>188</v>
      </c>
      <c r="H124" s="7">
        <v>18000000000</v>
      </c>
      <c r="I124" s="7">
        <v>0</v>
      </c>
      <c r="J124" s="7">
        <v>0</v>
      </c>
      <c r="K124" s="7">
        <v>18000000000</v>
      </c>
      <c r="L124" s="7">
        <v>0</v>
      </c>
      <c r="M124" s="7">
        <v>18000000000</v>
      </c>
      <c r="N124" s="7">
        <v>0</v>
      </c>
      <c r="O124" s="7">
        <v>18000000000</v>
      </c>
      <c r="P124" s="7">
        <v>11766018590.030001</v>
      </c>
      <c r="Q124" s="7">
        <v>11766018590.030001</v>
      </c>
      <c r="R124" s="7">
        <v>11766018590.030001</v>
      </c>
      <c r="S124" s="7">
        <f t="shared" si="9"/>
        <v>6233981409.9699993</v>
      </c>
      <c r="T124" s="7">
        <f t="shared" si="10"/>
        <v>0</v>
      </c>
      <c r="U124" s="7">
        <f t="shared" si="11"/>
        <v>6233981409.9699993</v>
      </c>
    </row>
    <row r="125" spans="1:21" ht="112.5">
      <c r="A125" s="4" t="s">
        <v>23</v>
      </c>
      <c r="B125" s="5" t="s">
        <v>24</v>
      </c>
      <c r="C125" s="6" t="s">
        <v>189</v>
      </c>
      <c r="D125" s="4" t="s">
        <v>26</v>
      </c>
      <c r="E125" s="4" t="s">
        <v>69</v>
      </c>
      <c r="F125" s="4" t="s">
        <v>28</v>
      </c>
      <c r="G125" s="5" t="s">
        <v>190</v>
      </c>
      <c r="H125" s="7">
        <v>75000000000</v>
      </c>
      <c r="I125" s="7">
        <v>0</v>
      </c>
      <c r="J125" s="7">
        <v>0</v>
      </c>
      <c r="K125" s="7">
        <v>75000000000</v>
      </c>
      <c r="L125" s="7">
        <v>0</v>
      </c>
      <c r="M125" s="7">
        <v>74984859403</v>
      </c>
      <c r="N125" s="7">
        <v>15140597</v>
      </c>
      <c r="O125" s="7">
        <v>74984859403</v>
      </c>
      <c r="P125" s="7">
        <v>35033157688.559998</v>
      </c>
      <c r="Q125" s="7">
        <v>26238922801.560001</v>
      </c>
      <c r="R125" s="7">
        <v>26238922801.560001</v>
      </c>
      <c r="S125" s="7">
        <f t="shared" si="9"/>
        <v>39951701714.440002</v>
      </c>
      <c r="T125" s="7">
        <f t="shared" si="10"/>
        <v>8794234886.9999962</v>
      </c>
      <c r="U125" s="7">
        <f t="shared" si="11"/>
        <v>48745936601.440002</v>
      </c>
    </row>
    <row r="126" spans="1:21" ht="56.25">
      <c r="A126" s="4" t="s">
        <v>23</v>
      </c>
      <c r="B126" s="5" t="s">
        <v>24</v>
      </c>
      <c r="C126" s="6" t="s">
        <v>191</v>
      </c>
      <c r="D126" s="4" t="s">
        <v>38</v>
      </c>
      <c r="E126" s="4" t="s">
        <v>39</v>
      </c>
      <c r="F126" s="4" t="s">
        <v>28</v>
      </c>
      <c r="G126" s="5" t="s">
        <v>192</v>
      </c>
      <c r="H126" s="7">
        <v>4000000000</v>
      </c>
      <c r="I126" s="7">
        <v>0</v>
      </c>
      <c r="J126" s="7">
        <v>0</v>
      </c>
      <c r="K126" s="7">
        <v>4000000000</v>
      </c>
      <c r="L126" s="7">
        <v>0</v>
      </c>
      <c r="M126" s="7">
        <v>4000000000</v>
      </c>
      <c r="N126" s="7">
        <v>0</v>
      </c>
      <c r="O126" s="7">
        <v>4000000000</v>
      </c>
      <c r="P126" s="7">
        <v>1917128799</v>
      </c>
      <c r="Q126" s="7">
        <v>106970469</v>
      </c>
      <c r="R126" s="7">
        <v>106970469</v>
      </c>
      <c r="S126" s="7">
        <f t="shared" si="9"/>
        <v>2082871201</v>
      </c>
      <c r="T126" s="7">
        <f t="shared" si="10"/>
        <v>1810158330</v>
      </c>
      <c r="U126" s="7">
        <f t="shared" si="11"/>
        <v>3893029531</v>
      </c>
    </row>
    <row r="127" spans="1:21" ht="56.25">
      <c r="A127" s="4" t="s">
        <v>23</v>
      </c>
      <c r="B127" s="5" t="s">
        <v>24</v>
      </c>
      <c r="C127" s="6" t="s">
        <v>193</v>
      </c>
      <c r="D127" s="4" t="s">
        <v>38</v>
      </c>
      <c r="E127" s="4" t="s">
        <v>39</v>
      </c>
      <c r="F127" s="4" t="s">
        <v>28</v>
      </c>
      <c r="G127" s="5" t="s">
        <v>194</v>
      </c>
      <c r="H127" s="7">
        <v>700000000</v>
      </c>
      <c r="I127" s="7">
        <v>10000000000</v>
      </c>
      <c r="J127" s="7">
        <v>0</v>
      </c>
      <c r="K127" s="7">
        <v>10700000000</v>
      </c>
      <c r="L127" s="7">
        <v>0</v>
      </c>
      <c r="M127" s="7">
        <v>10700000000</v>
      </c>
      <c r="N127" s="7">
        <v>0</v>
      </c>
      <c r="O127" s="7">
        <v>10700000000</v>
      </c>
      <c r="P127" s="7">
        <v>10325007730</v>
      </c>
      <c r="Q127" s="7">
        <v>10000000000</v>
      </c>
      <c r="R127" s="7">
        <v>10000000000</v>
      </c>
      <c r="S127" s="7">
        <f t="shared" si="9"/>
        <v>374992270</v>
      </c>
      <c r="T127" s="7">
        <f t="shared" si="10"/>
        <v>325007730</v>
      </c>
      <c r="U127" s="7">
        <f t="shared" si="11"/>
        <v>700000000</v>
      </c>
    </row>
    <row r="128" spans="1:21" ht="67.5">
      <c r="A128" s="4" t="s">
        <v>23</v>
      </c>
      <c r="B128" s="5" t="s">
        <v>24</v>
      </c>
      <c r="C128" s="6" t="s">
        <v>195</v>
      </c>
      <c r="D128" s="4" t="s">
        <v>26</v>
      </c>
      <c r="E128" s="4" t="s">
        <v>69</v>
      </c>
      <c r="F128" s="4" t="s">
        <v>28</v>
      </c>
      <c r="G128" s="5" t="s">
        <v>196</v>
      </c>
      <c r="H128" s="7">
        <v>5000000000</v>
      </c>
      <c r="I128" s="7">
        <v>0</v>
      </c>
      <c r="J128" s="7">
        <v>0</v>
      </c>
      <c r="K128" s="7">
        <v>5000000000</v>
      </c>
      <c r="L128" s="7">
        <v>0</v>
      </c>
      <c r="M128" s="7">
        <v>5000000000</v>
      </c>
      <c r="N128" s="7">
        <v>0</v>
      </c>
      <c r="O128" s="7">
        <v>5000000000</v>
      </c>
      <c r="P128" s="7">
        <v>1120499249.5</v>
      </c>
      <c r="Q128" s="7">
        <v>1120499249.5</v>
      </c>
      <c r="R128" s="7">
        <v>1120499249.5</v>
      </c>
      <c r="S128" s="7">
        <f t="shared" si="9"/>
        <v>3879500750.5</v>
      </c>
      <c r="T128" s="7">
        <f t="shared" si="10"/>
        <v>0</v>
      </c>
      <c r="U128" s="7">
        <f t="shared" si="11"/>
        <v>3879500750.5</v>
      </c>
    </row>
    <row r="129" spans="1:21" ht="56.25">
      <c r="A129" s="4" t="s">
        <v>23</v>
      </c>
      <c r="B129" s="5" t="s">
        <v>24</v>
      </c>
      <c r="C129" s="6" t="s">
        <v>197</v>
      </c>
      <c r="D129" s="4" t="s">
        <v>38</v>
      </c>
      <c r="E129" s="4" t="s">
        <v>39</v>
      </c>
      <c r="F129" s="4" t="s">
        <v>28</v>
      </c>
      <c r="G129" s="5" t="s">
        <v>198</v>
      </c>
      <c r="H129" s="7">
        <v>500000000</v>
      </c>
      <c r="I129" s="7">
        <v>0</v>
      </c>
      <c r="J129" s="7">
        <v>0</v>
      </c>
      <c r="K129" s="7">
        <v>500000000</v>
      </c>
      <c r="L129" s="7">
        <v>0</v>
      </c>
      <c r="M129" s="7">
        <v>485688368.47000003</v>
      </c>
      <c r="N129" s="7">
        <v>14311631.529999999</v>
      </c>
      <c r="O129" s="7">
        <v>485688368.47000003</v>
      </c>
      <c r="P129" s="7">
        <v>485688368.47000003</v>
      </c>
      <c r="Q129" s="7">
        <v>485688368.47000003</v>
      </c>
      <c r="R129" s="7">
        <v>485688368.47000003</v>
      </c>
      <c r="S129" s="7">
        <f t="shared" si="9"/>
        <v>0</v>
      </c>
      <c r="T129" s="7">
        <f t="shared" si="10"/>
        <v>0</v>
      </c>
      <c r="U129" s="7">
        <f t="shared" si="11"/>
        <v>0</v>
      </c>
    </row>
    <row r="130" spans="1:21" ht="67.5">
      <c r="A130" s="4" t="s">
        <v>23</v>
      </c>
      <c r="B130" s="5" t="s">
        <v>24</v>
      </c>
      <c r="C130" s="6" t="s">
        <v>199</v>
      </c>
      <c r="D130" s="4" t="s">
        <v>38</v>
      </c>
      <c r="E130" s="4" t="s">
        <v>39</v>
      </c>
      <c r="F130" s="4" t="s">
        <v>28</v>
      </c>
      <c r="G130" s="5" t="s">
        <v>200</v>
      </c>
      <c r="H130" s="7">
        <v>1000000000</v>
      </c>
      <c r="I130" s="7">
        <v>0</v>
      </c>
      <c r="J130" s="7">
        <v>0</v>
      </c>
      <c r="K130" s="7">
        <v>1000000000</v>
      </c>
      <c r="L130" s="7">
        <v>0</v>
      </c>
      <c r="M130" s="7">
        <v>846025432</v>
      </c>
      <c r="N130" s="7">
        <v>153974568</v>
      </c>
      <c r="O130" s="7">
        <v>846025432</v>
      </c>
      <c r="P130" s="7">
        <v>0</v>
      </c>
      <c r="Q130" s="7">
        <v>0</v>
      </c>
      <c r="R130" s="7">
        <v>0</v>
      </c>
      <c r="S130" s="7">
        <f t="shared" si="9"/>
        <v>846025432</v>
      </c>
      <c r="T130" s="7">
        <f t="shared" si="10"/>
        <v>0</v>
      </c>
      <c r="U130" s="7">
        <f t="shared" si="11"/>
        <v>846025432</v>
      </c>
    </row>
    <row r="131" spans="1:21" ht="67.5">
      <c r="A131" s="4" t="s">
        <v>23</v>
      </c>
      <c r="B131" s="5" t="s">
        <v>24</v>
      </c>
      <c r="C131" s="6" t="s">
        <v>201</v>
      </c>
      <c r="D131" s="4" t="s">
        <v>38</v>
      </c>
      <c r="E131" s="4" t="s">
        <v>39</v>
      </c>
      <c r="F131" s="4" t="s">
        <v>28</v>
      </c>
      <c r="G131" s="5" t="s">
        <v>202</v>
      </c>
      <c r="H131" s="7">
        <v>60799000000</v>
      </c>
      <c r="I131" s="7">
        <v>0</v>
      </c>
      <c r="J131" s="7">
        <v>0</v>
      </c>
      <c r="K131" s="7">
        <v>60799000000</v>
      </c>
      <c r="L131" s="7">
        <v>0</v>
      </c>
      <c r="M131" s="7">
        <v>60616666834.629997</v>
      </c>
      <c r="N131" s="7">
        <v>182333165.37</v>
      </c>
      <c r="O131" s="7">
        <v>60616666834.629997</v>
      </c>
      <c r="P131" s="7">
        <v>33624575061.830002</v>
      </c>
      <c r="Q131" s="7">
        <v>32093011951.830002</v>
      </c>
      <c r="R131" s="7">
        <v>32093011951.830002</v>
      </c>
      <c r="S131" s="7">
        <f t="shared" si="9"/>
        <v>26992091772.799995</v>
      </c>
      <c r="T131" s="7">
        <f t="shared" si="10"/>
        <v>1531563110</v>
      </c>
      <c r="U131" s="7">
        <f t="shared" si="11"/>
        <v>28523654882.799995</v>
      </c>
    </row>
    <row r="132" spans="1:21" ht="45">
      <c r="A132" s="4" t="s">
        <v>23</v>
      </c>
      <c r="B132" s="5" t="s">
        <v>24</v>
      </c>
      <c r="C132" s="6" t="s">
        <v>203</v>
      </c>
      <c r="D132" s="4" t="s">
        <v>26</v>
      </c>
      <c r="E132" s="4" t="s">
        <v>41</v>
      </c>
      <c r="F132" s="4" t="s">
        <v>28</v>
      </c>
      <c r="G132" s="5" t="s">
        <v>204</v>
      </c>
      <c r="H132" s="7">
        <v>500000000</v>
      </c>
      <c r="I132" s="7">
        <v>0</v>
      </c>
      <c r="J132" s="7">
        <v>0</v>
      </c>
      <c r="K132" s="7">
        <v>500000000</v>
      </c>
      <c r="L132" s="7">
        <v>0</v>
      </c>
      <c r="M132" s="7">
        <v>477870455</v>
      </c>
      <c r="N132" s="7">
        <v>22129545</v>
      </c>
      <c r="O132" s="7">
        <v>477870455</v>
      </c>
      <c r="P132" s="7">
        <v>233831315</v>
      </c>
      <c r="Q132" s="7">
        <v>233831315</v>
      </c>
      <c r="R132" s="7">
        <v>233831315</v>
      </c>
      <c r="S132" s="7">
        <f t="shared" si="9"/>
        <v>244039140</v>
      </c>
      <c r="T132" s="7">
        <f t="shared" si="10"/>
        <v>0</v>
      </c>
      <c r="U132" s="7">
        <f t="shared" si="11"/>
        <v>244039140</v>
      </c>
    </row>
    <row r="133" spans="1:21" ht="56.25">
      <c r="A133" s="4" t="s">
        <v>23</v>
      </c>
      <c r="B133" s="5" t="s">
        <v>24</v>
      </c>
      <c r="C133" s="6" t="s">
        <v>205</v>
      </c>
      <c r="D133" s="4" t="s">
        <v>38</v>
      </c>
      <c r="E133" s="4" t="s">
        <v>39</v>
      </c>
      <c r="F133" s="4" t="s">
        <v>28</v>
      </c>
      <c r="G133" s="5" t="s">
        <v>206</v>
      </c>
      <c r="H133" s="7">
        <v>15000000000</v>
      </c>
      <c r="I133" s="7">
        <v>7000000000</v>
      </c>
      <c r="J133" s="7">
        <v>0</v>
      </c>
      <c r="K133" s="7">
        <v>22000000000</v>
      </c>
      <c r="L133" s="7">
        <v>0</v>
      </c>
      <c r="M133" s="7">
        <v>21978187962</v>
      </c>
      <c r="N133" s="7">
        <v>21812038</v>
      </c>
      <c r="O133" s="7">
        <v>21978187962</v>
      </c>
      <c r="P133" s="7">
        <v>15736805983</v>
      </c>
      <c r="Q133" s="7">
        <v>15736805983</v>
      </c>
      <c r="R133" s="7">
        <v>15736805983</v>
      </c>
      <c r="S133" s="7">
        <f t="shared" si="9"/>
        <v>6241381979</v>
      </c>
      <c r="T133" s="7">
        <f t="shared" si="10"/>
        <v>0</v>
      </c>
      <c r="U133" s="7">
        <f t="shared" si="11"/>
        <v>6241381979</v>
      </c>
    </row>
    <row r="134" spans="1:21" ht="45">
      <c r="A134" s="4" t="s">
        <v>23</v>
      </c>
      <c r="B134" s="5" t="s">
        <v>24</v>
      </c>
      <c r="C134" s="6" t="s">
        <v>207</v>
      </c>
      <c r="D134" s="4" t="s">
        <v>26</v>
      </c>
      <c r="E134" s="4" t="s">
        <v>41</v>
      </c>
      <c r="F134" s="4" t="s">
        <v>28</v>
      </c>
      <c r="G134" s="5" t="s">
        <v>208</v>
      </c>
      <c r="H134" s="7">
        <v>500000000</v>
      </c>
      <c r="I134" s="7">
        <v>0</v>
      </c>
      <c r="J134" s="7">
        <v>0</v>
      </c>
      <c r="K134" s="7">
        <v>500000000</v>
      </c>
      <c r="L134" s="7">
        <v>0</v>
      </c>
      <c r="M134" s="7">
        <v>499999999.5</v>
      </c>
      <c r="N134" s="7">
        <v>0.5</v>
      </c>
      <c r="O134" s="7">
        <v>499999999.5</v>
      </c>
      <c r="P134" s="7">
        <v>342641710.5</v>
      </c>
      <c r="Q134" s="7">
        <v>342641710.5</v>
      </c>
      <c r="R134" s="7">
        <v>342641710.5</v>
      </c>
      <c r="S134" s="7">
        <f t="shared" ref="S134:S176" si="12">O134-P134</f>
        <v>157358289</v>
      </c>
      <c r="T134" s="7">
        <f t="shared" ref="T134:T176" si="13">P134-R134</f>
        <v>0</v>
      </c>
      <c r="U134" s="7">
        <f t="shared" ref="U134:U176" si="14">S134+T134</f>
        <v>157358289</v>
      </c>
    </row>
    <row r="135" spans="1:21" ht="45">
      <c r="A135" s="4" t="s">
        <v>23</v>
      </c>
      <c r="B135" s="5" t="s">
        <v>24</v>
      </c>
      <c r="C135" s="6" t="s">
        <v>207</v>
      </c>
      <c r="D135" s="4" t="s">
        <v>26</v>
      </c>
      <c r="E135" s="4" t="s">
        <v>69</v>
      </c>
      <c r="F135" s="4" t="s">
        <v>28</v>
      </c>
      <c r="G135" s="5" t="s">
        <v>208</v>
      </c>
      <c r="H135" s="7">
        <v>49500000000</v>
      </c>
      <c r="I135" s="7">
        <v>0</v>
      </c>
      <c r="J135" s="7">
        <v>0</v>
      </c>
      <c r="K135" s="7">
        <v>49500000000</v>
      </c>
      <c r="L135" s="7">
        <v>0</v>
      </c>
      <c r="M135" s="7">
        <v>48172986197.010002</v>
      </c>
      <c r="N135" s="7">
        <v>1327013802.99</v>
      </c>
      <c r="O135" s="7">
        <v>48172986197.010002</v>
      </c>
      <c r="P135" s="7">
        <v>11434265644.200001</v>
      </c>
      <c r="Q135" s="7">
        <v>11258918397.200001</v>
      </c>
      <c r="R135" s="7">
        <v>11258918397.200001</v>
      </c>
      <c r="S135" s="7">
        <f t="shared" si="12"/>
        <v>36738720552.809998</v>
      </c>
      <c r="T135" s="7">
        <f t="shared" si="13"/>
        <v>175347247</v>
      </c>
      <c r="U135" s="7">
        <f t="shared" si="14"/>
        <v>36914067799.809998</v>
      </c>
    </row>
    <row r="136" spans="1:21" ht="67.5">
      <c r="A136" s="4" t="s">
        <v>23</v>
      </c>
      <c r="B136" s="5" t="s">
        <v>24</v>
      </c>
      <c r="C136" s="6" t="s">
        <v>209</v>
      </c>
      <c r="D136" s="4" t="s">
        <v>26</v>
      </c>
      <c r="E136" s="4" t="s">
        <v>41</v>
      </c>
      <c r="F136" s="4" t="s">
        <v>28</v>
      </c>
      <c r="G136" s="5" t="s">
        <v>210</v>
      </c>
      <c r="H136" s="7">
        <v>50500000000</v>
      </c>
      <c r="I136" s="7">
        <v>306000000000</v>
      </c>
      <c r="J136" s="7">
        <v>0</v>
      </c>
      <c r="K136" s="7">
        <v>356500000000</v>
      </c>
      <c r="L136" s="7">
        <v>0</v>
      </c>
      <c r="M136" s="7">
        <v>353376057414.28003</v>
      </c>
      <c r="N136" s="7">
        <v>3123942585.7199998</v>
      </c>
      <c r="O136" s="7">
        <v>353376057414.28003</v>
      </c>
      <c r="P136" s="7">
        <v>248194120054.79999</v>
      </c>
      <c r="Q136" s="7">
        <v>210585604030.10001</v>
      </c>
      <c r="R136" s="7">
        <v>210585604030.10001</v>
      </c>
      <c r="S136" s="7">
        <f t="shared" si="12"/>
        <v>105181937359.48004</v>
      </c>
      <c r="T136" s="7">
        <f t="shared" si="13"/>
        <v>37608516024.699982</v>
      </c>
      <c r="U136" s="7">
        <f t="shared" si="14"/>
        <v>142790453384.18002</v>
      </c>
    </row>
    <row r="137" spans="1:21" ht="67.5">
      <c r="A137" s="4" t="s">
        <v>23</v>
      </c>
      <c r="B137" s="5" t="s">
        <v>24</v>
      </c>
      <c r="C137" s="6" t="s">
        <v>209</v>
      </c>
      <c r="D137" s="4" t="s">
        <v>26</v>
      </c>
      <c r="E137" s="4" t="s">
        <v>69</v>
      </c>
      <c r="F137" s="4" t="s">
        <v>28</v>
      </c>
      <c r="G137" s="5" t="s">
        <v>210</v>
      </c>
      <c r="H137" s="7">
        <v>549500000000</v>
      </c>
      <c r="I137" s="7">
        <v>100000000000</v>
      </c>
      <c r="J137" s="7">
        <v>0</v>
      </c>
      <c r="K137" s="7">
        <v>649500000000</v>
      </c>
      <c r="L137" s="7">
        <v>0</v>
      </c>
      <c r="M137" s="7">
        <v>646612660475.56995</v>
      </c>
      <c r="N137" s="7">
        <v>2887339524.4299998</v>
      </c>
      <c r="O137" s="7">
        <v>646612660475.56995</v>
      </c>
      <c r="P137" s="7">
        <v>596607510243.94995</v>
      </c>
      <c r="Q137" s="7">
        <v>579676407920.65002</v>
      </c>
      <c r="R137" s="7">
        <v>579676407920.65002</v>
      </c>
      <c r="S137" s="7">
        <f t="shared" si="12"/>
        <v>50005150231.619995</v>
      </c>
      <c r="T137" s="7">
        <f t="shared" si="13"/>
        <v>16931102323.299927</v>
      </c>
      <c r="U137" s="7">
        <f t="shared" si="14"/>
        <v>66936252554.919922</v>
      </c>
    </row>
    <row r="138" spans="1:21" ht="67.5">
      <c r="A138" s="4" t="s">
        <v>23</v>
      </c>
      <c r="B138" s="5" t="s">
        <v>24</v>
      </c>
      <c r="C138" s="6" t="s">
        <v>209</v>
      </c>
      <c r="D138" s="4" t="s">
        <v>38</v>
      </c>
      <c r="E138" s="4" t="s">
        <v>39</v>
      </c>
      <c r="F138" s="4" t="s">
        <v>28</v>
      </c>
      <c r="G138" s="5" t="s">
        <v>210</v>
      </c>
      <c r="H138" s="7">
        <v>0</v>
      </c>
      <c r="I138" s="7">
        <v>54003470000</v>
      </c>
      <c r="J138" s="7">
        <v>0</v>
      </c>
      <c r="K138" s="7">
        <v>54003470000</v>
      </c>
      <c r="L138" s="7">
        <v>0</v>
      </c>
      <c r="M138" s="7">
        <v>54003470000</v>
      </c>
      <c r="N138" s="7">
        <v>0</v>
      </c>
      <c r="O138" s="7">
        <v>54003470000</v>
      </c>
      <c r="P138" s="7">
        <v>0</v>
      </c>
      <c r="Q138" s="7">
        <v>0</v>
      </c>
      <c r="R138" s="7">
        <v>0</v>
      </c>
      <c r="S138" s="7">
        <f t="shared" si="12"/>
        <v>54003470000</v>
      </c>
      <c r="T138" s="7">
        <f t="shared" si="13"/>
        <v>0</v>
      </c>
      <c r="U138" s="7">
        <f t="shared" si="14"/>
        <v>54003470000</v>
      </c>
    </row>
    <row r="139" spans="1:21" ht="67.5">
      <c r="A139" s="4" t="s">
        <v>23</v>
      </c>
      <c r="B139" s="5" t="s">
        <v>24</v>
      </c>
      <c r="C139" s="6" t="s">
        <v>211</v>
      </c>
      <c r="D139" s="4" t="s">
        <v>26</v>
      </c>
      <c r="E139" s="4" t="s">
        <v>41</v>
      </c>
      <c r="F139" s="4" t="s">
        <v>28</v>
      </c>
      <c r="G139" s="5" t="s">
        <v>212</v>
      </c>
      <c r="H139" s="7">
        <v>329538497458</v>
      </c>
      <c r="I139" s="7">
        <v>15000000000</v>
      </c>
      <c r="J139" s="7">
        <v>0</v>
      </c>
      <c r="K139" s="7">
        <v>344538497458</v>
      </c>
      <c r="L139" s="7">
        <v>0</v>
      </c>
      <c r="M139" s="7">
        <v>344340615318.81</v>
      </c>
      <c r="N139" s="7">
        <v>197882139.19</v>
      </c>
      <c r="O139" s="7">
        <v>344340615318.81</v>
      </c>
      <c r="P139" s="7">
        <v>275768174159.40002</v>
      </c>
      <c r="Q139" s="7">
        <v>269954684343.39999</v>
      </c>
      <c r="R139" s="7">
        <v>269954684343.39999</v>
      </c>
      <c r="S139" s="7">
        <f t="shared" si="12"/>
        <v>68572441159.409973</v>
      </c>
      <c r="T139" s="7">
        <f t="shared" si="13"/>
        <v>5813489816.0000305</v>
      </c>
      <c r="U139" s="7">
        <f t="shared" si="14"/>
        <v>74385930975.410004</v>
      </c>
    </row>
    <row r="140" spans="1:21" ht="67.5">
      <c r="A140" s="4" t="s">
        <v>23</v>
      </c>
      <c r="B140" s="5" t="s">
        <v>24</v>
      </c>
      <c r="C140" s="6" t="s">
        <v>211</v>
      </c>
      <c r="D140" s="4" t="s">
        <v>26</v>
      </c>
      <c r="E140" s="4" t="s">
        <v>69</v>
      </c>
      <c r="F140" s="4" t="s">
        <v>28</v>
      </c>
      <c r="G140" s="5" t="s">
        <v>212</v>
      </c>
      <c r="H140" s="7">
        <v>364000000000</v>
      </c>
      <c r="I140" s="7">
        <v>0</v>
      </c>
      <c r="J140" s="7">
        <v>100000000000</v>
      </c>
      <c r="K140" s="7">
        <v>264000000000</v>
      </c>
      <c r="L140" s="7">
        <v>0</v>
      </c>
      <c r="M140" s="7">
        <v>263999319319.5</v>
      </c>
      <c r="N140" s="7">
        <v>680680.5</v>
      </c>
      <c r="O140" s="7">
        <v>263999319319.5</v>
      </c>
      <c r="P140" s="7">
        <v>212507176061.14999</v>
      </c>
      <c r="Q140" s="7">
        <v>192071676576.64999</v>
      </c>
      <c r="R140" s="7">
        <v>192071676576.64999</v>
      </c>
      <c r="S140" s="7">
        <f t="shared" si="12"/>
        <v>51492143258.350006</v>
      </c>
      <c r="T140" s="7">
        <f t="shared" si="13"/>
        <v>20435499484.5</v>
      </c>
      <c r="U140" s="7">
        <f t="shared" si="14"/>
        <v>71927642742.850006</v>
      </c>
    </row>
    <row r="141" spans="1:21" ht="67.5">
      <c r="A141" s="4" t="s">
        <v>23</v>
      </c>
      <c r="B141" s="5" t="s">
        <v>24</v>
      </c>
      <c r="C141" s="6" t="s">
        <v>211</v>
      </c>
      <c r="D141" s="4" t="s">
        <v>38</v>
      </c>
      <c r="E141" s="4" t="s">
        <v>39</v>
      </c>
      <c r="F141" s="4" t="s">
        <v>28</v>
      </c>
      <c r="G141" s="5" t="s">
        <v>212</v>
      </c>
      <c r="H141" s="7">
        <v>15000000000</v>
      </c>
      <c r="I141" s="7">
        <v>0</v>
      </c>
      <c r="J141" s="7">
        <v>0</v>
      </c>
      <c r="K141" s="7">
        <v>15000000000</v>
      </c>
      <c r="L141" s="7">
        <v>0</v>
      </c>
      <c r="M141" s="7">
        <v>13273856477</v>
      </c>
      <c r="N141" s="7">
        <v>1726143523</v>
      </c>
      <c r="O141" s="7">
        <v>13273856477</v>
      </c>
      <c r="P141" s="7">
        <v>13131963568.6</v>
      </c>
      <c r="Q141" s="7">
        <v>6500000000</v>
      </c>
      <c r="R141" s="7">
        <v>6500000000</v>
      </c>
      <c r="S141" s="7">
        <f t="shared" si="12"/>
        <v>141892908.39999962</v>
      </c>
      <c r="T141" s="7">
        <f t="shared" si="13"/>
        <v>6631963568.6000004</v>
      </c>
      <c r="U141" s="7">
        <f t="shared" si="14"/>
        <v>6773856477</v>
      </c>
    </row>
    <row r="142" spans="1:21" ht="67.5">
      <c r="A142" s="4" t="s">
        <v>23</v>
      </c>
      <c r="B142" s="5" t="s">
        <v>24</v>
      </c>
      <c r="C142" s="6" t="s">
        <v>211</v>
      </c>
      <c r="D142" s="4" t="s">
        <v>38</v>
      </c>
      <c r="E142" s="4" t="s">
        <v>213</v>
      </c>
      <c r="F142" s="4" t="s">
        <v>28</v>
      </c>
      <c r="G142" s="5" t="s">
        <v>212</v>
      </c>
      <c r="H142" s="7">
        <v>24600000000</v>
      </c>
      <c r="I142" s="7">
        <v>0</v>
      </c>
      <c r="J142" s="7">
        <v>0</v>
      </c>
      <c r="K142" s="7">
        <v>24600000000</v>
      </c>
      <c r="L142" s="7">
        <v>0</v>
      </c>
      <c r="M142" s="7">
        <v>24600000000</v>
      </c>
      <c r="N142" s="7">
        <v>0</v>
      </c>
      <c r="O142" s="7">
        <v>24600000000</v>
      </c>
      <c r="P142" s="7">
        <v>22126227926.299999</v>
      </c>
      <c r="Q142" s="7">
        <v>22126227926.299999</v>
      </c>
      <c r="R142" s="7">
        <v>22126227926.299999</v>
      </c>
      <c r="S142" s="7">
        <f t="shared" si="12"/>
        <v>2473772073.7000008</v>
      </c>
      <c r="T142" s="7">
        <f t="shared" si="13"/>
        <v>0</v>
      </c>
      <c r="U142" s="7">
        <f t="shared" si="14"/>
        <v>2473772073.7000008</v>
      </c>
    </row>
    <row r="143" spans="1:21" ht="56.25">
      <c r="A143" s="4" t="s">
        <v>23</v>
      </c>
      <c r="B143" s="5" t="s">
        <v>24</v>
      </c>
      <c r="C143" s="6" t="s">
        <v>214</v>
      </c>
      <c r="D143" s="4" t="s">
        <v>26</v>
      </c>
      <c r="E143" s="4" t="s">
        <v>41</v>
      </c>
      <c r="F143" s="4" t="s">
        <v>28</v>
      </c>
      <c r="G143" s="5" t="s">
        <v>215</v>
      </c>
      <c r="H143" s="7">
        <v>3000000000</v>
      </c>
      <c r="I143" s="7">
        <v>0</v>
      </c>
      <c r="J143" s="7">
        <v>0</v>
      </c>
      <c r="K143" s="7">
        <v>3000000000</v>
      </c>
      <c r="L143" s="7">
        <v>0</v>
      </c>
      <c r="M143" s="7">
        <v>2987682239.8000002</v>
      </c>
      <c r="N143" s="7">
        <v>12317760.199999999</v>
      </c>
      <c r="O143" s="7">
        <v>2987682239.8000002</v>
      </c>
      <c r="P143" s="7">
        <v>1955474378.1300001</v>
      </c>
      <c r="Q143" s="7">
        <v>1955474378.1300001</v>
      </c>
      <c r="R143" s="7">
        <v>1955474378.1300001</v>
      </c>
      <c r="S143" s="7">
        <f t="shared" si="12"/>
        <v>1032207861.6700001</v>
      </c>
      <c r="T143" s="7">
        <f t="shared" si="13"/>
        <v>0</v>
      </c>
      <c r="U143" s="7">
        <f t="shared" si="14"/>
        <v>1032207861.6700001</v>
      </c>
    </row>
    <row r="144" spans="1:21" ht="56.25">
      <c r="A144" s="4" t="s">
        <v>23</v>
      </c>
      <c r="B144" s="5" t="s">
        <v>24</v>
      </c>
      <c r="C144" s="6" t="s">
        <v>214</v>
      </c>
      <c r="D144" s="4" t="s">
        <v>26</v>
      </c>
      <c r="E144" s="4" t="s">
        <v>69</v>
      </c>
      <c r="F144" s="4" t="s">
        <v>28</v>
      </c>
      <c r="G144" s="5" t="s">
        <v>215</v>
      </c>
      <c r="H144" s="7">
        <v>30000000000</v>
      </c>
      <c r="I144" s="7">
        <v>0</v>
      </c>
      <c r="J144" s="7">
        <v>0</v>
      </c>
      <c r="K144" s="7">
        <v>30000000000</v>
      </c>
      <c r="L144" s="7">
        <v>0</v>
      </c>
      <c r="M144" s="7">
        <v>29999999901</v>
      </c>
      <c r="N144" s="7">
        <v>99</v>
      </c>
      <c r="O144" s="7">
        <v>29999999901</v>
      </c>
      <c r="P144" s="7">
        <v>12714366574</v>
      </c>
      <c r="Q144" s="7">
        <v>12558946683</v>
      </c>
      <c r="R144" s="7">
        <v>12558946683</v>
      </c>
      <c r="S144" s="7">
        <f t="shared" si="12"/>
        <v>17285633327</v>
      </c>
      <c r="T144" s="7">
        <f t="shared" si="13"/>
        <v>155419891</v>
      </c>
      <c r="U144" s="7">
        <f t="shared" si="14"/>
        <v>17441053218</v>
      </c>
    </row>
    <row r="145" spans="1:21" ht="56.25">
      <c r="A145" s="4" t="s">
        <v>23</v>
      </c>
      <c r="B145" s="5" t="s">
        <v>24</v>
      </c>
      <c r="C145" s="6" t="s">
        <v>216</v>
      </c>
      <c r="D145" s="4" t="s">
        <v>38</v>
      </c>
      <c r="E145" s="4" t="s">
        <v>39</v>
      </c>
      <c r="F145" s="4" t="s">
        <v>28</v>
      </c>
      <c r="G145" s="5" t="s">
        <v>217</v>
      </c>
      <c r="H145" s="7">
        <v>51761420607</v>
      </c>
      <c r="I145" s="7">
        <v>0</v>
      </c>
      <c r="J145" s="7">
        <v>0</v>
      </c>
      <c r="K145" s="7">
        <v>51761420607</v>
      </c>
      <c r="L145" s="7">
        <v>0</v>
      </c>
      <c r="M145" s="7">
        <v>40027462255.120003</v>
      </c>
      <c r="N145" s="7">
        <v>11733958351.879999</v>
      </c>
      <c r="O145" s="7">
        <v>40027462255.120003</v>
      </c>
      <c r="P145" s="7">
        <v>37415302581.989998</v>
      </c>
      <c r="Q145" s="7">
        <v>37341021581.989998</v>
      </c>
      <c r="R145" s="7">
        <v>37341021581.989998</v>
      </c>
      <c r="S145" s="7">
        <f t="shared" si="12"/>
        <v>2612159673.1300049</v>
      </c>
      <c r="T145" s="7">
        <f t="shared" si="13"/>
        <v>74281000</v>
      </c>
      <c r="U145" s="7">
        <f t="shared" si="14"/>
        <v>2686440673.1300049</v>
      </c>
    </row>
    <row r="146" spans="1:21" ht="67.5">
      <c r="A146" s="4" t="s">
        <v>23</v>
      </c>
      <c r="B146" s="5" t="s">
        <v>24</v>
      </c>
      <c r="C146" s="6" t="s">
        <v>218</v>
      </c>
      <c r="D146" s="4" t="s">
        <v>38</v>
      </c>
      <c r="E146" s="4" t="s">
        <v>39</v>
      </c>
      <c r="F146" s="4" t="s">
        <v>28</v>
      </c>
      <c r="G146" s="5" t="s">
        <v>219</v>
      </c>
      <c r="H146" s="7">
        <v>2500000000</v>
      </c>
      <c r="I146" s="7">
        <v>0</v>
      </c>
      <c r="J146" s="7">
        <v>0</v>
      </c>
      <c r="K146" s="7">
        <v>2500000000</v>
      </c>
      <c r="L146" s="7">
        <v>0</v>
      </c>
      <c r="M146" s="7">
        <v>2500000000</v>
      </c>
      <c r="N146" s="7">
        <v>0</v>
      </c>
      <c r="O146" s="7">
        <v>2500000000</v>
      </c>
      <c r="P146" s="7">
        <v>2500000000</v>
      </c>
      <c r="Q146" s="7">
        <v>2500000000</v>
      </c>
      <c r="R146" s="7">
        <v>2500000000</v>
      </c>
      <c r="S146" s="7">
        <f t="shared" si="12"/>
        <v>0</v>
      </c>
      <c r="T146" s="7">
        <f t="shared" si="13"/>
        <v>0</v>
      </c>
      <c r="U146" s="7">
        <f t="shared" si="14"/>
        <v>0</v>
      </c>
    </row>
    <row r="147" spans="1:21" ht="33.75">
      <c r="A147" s="4" t="s">
        <v>23</v>
      </c>
      <c r="B147" s="5" t="s">
        <v>24</v>
      </c>
      <c r="C147" s="6" t="s">
        <v>220</v>
      </c>
      <c r="D147" s="4" t="s">
        <v>26</v>
      </c>
      <c r="E147" s="4" t="s">
        <v>41</v>
      </c>
      <c r="F147" s="4" t="s">
        <v>28</v>
      </c>
      <c r="G147" s="5" t="s">
        <v>221</v>
      </c>
      <c r="H147" s="7">
        <v>10000000000</v>
      </c>
      <c r="I147" s="7">
        <v>0</v>
      </c>
      <c r="J147" s="7">
        <v>0</v>
      </c>
      <c r="K147" s="7">
        <v>10000000000</v>
      </c>
      <c r="L147" s="7">
        <v>0</v>
      </c>
      <c r="M147" s="7">
        <v>8945032232</v>
      </c>
      <c r="N147" s="7">
        <v>1054967768</v>
      </c>
      <c r="O147" s="7">
        <v>8945032232</v>
      </c>
      <c r="P147" s="7">
        <v>3054102987.4400001</v>
      </c>
      <c r="Q147" s="7">
        <v>3044496905.4400001</v>
      </c>
      <c r="R147" s="7">
        <v>3044496905.4400001</v>
      </c>
      <c r="S147" s="7">
        <f t="shared" si="12"/>
        <v>5890929244.5599995</v>
      </c>
      <c r="T147" s="7">
        <f t="shared" si="13"/>
        <v>9606082</v>
      </c>
      <c r="U147" s="7">
        <f t="shared" si="14"/>
        <v>5900535326.5599995</v>
      </c>
    </row>
    <row r="148" spans="1:21" ht="33.75">
      <c r="A148" s="4" t="s">
        <v>23</v>
      </c>
      <c r="B148" s="5" t="s">
        <v>24</v>
      </c>
      <c r="C148" s="6" t="s">
        <v>220</v>
      </c>
      <c r="D148" s="4" t="s">
        <v>38</v>
      </c>
      <c r="E148" s="4" t="s">
        <v>213</v>
      </c>
      <c r="F148" s="4" t="s">
        <v>28</v>
      </c>
      <c r="G148" s="5" t="s">
        <v>221</v>
      </c>
      <c r="H148" s="7">
        <v>5000000000</v>
      </c>
      <c r="I148" s="7">
        <v>0</v>
      </c>
      <c r="J148" s="7">
        <v>0</v>
      </c>
      <c r="K148" s="7">
        <v>5000000000</v>
      </c>
      <c r="L148" s="7">
        <v>0</v>
      </c>
      <c r="M148" s="7">
        <v>3702091396</v>
      </c>
      <c r="N148" s="7">
        <v>1297908604</v>
      </c>
      <c r="O148" s="7">
        <v>3702091396</v>
      </c>
      <c r="P148" s="7">
        <v>78195330.760000005</v>
      </c>
      <c r="Q148" s="7">
        <v>78195330.760000005</v>
      </c>
      <c r="R148" s="7">
        <v>78195330.760000005</v>
      </c>
      <c r="S148" s="7">
        <f t="shared" si="12"/>
        <v>3623896065.2399998</v>
      </c>
      <c r="T148" s="7">
        <f t="shared" si="13"/>
        <v>0</v>
      </c>
      <c r="U148" s="7">
        <f t="shared" si="14"/>
        <v>3623896065.2399998</v>
      </c>
    </row>
    <row r="149" spans="1:21" ht="56.25">
      <c r="A149" s="4" t="s">
        <v>23</v>
      </c>
      <c r="B149" s="5" t="s">
        <v>24</v>
      </c>
      <c r="C149" s="6" t="s">
        <v>222</v>
      </c>
      <c r="D149" s="4" t="s">
        <v>26</v>
      </c>
      <c r="E149" s="4" t="s">
        <v>41</v>
      </c>
      <c r="F149" s="4" t="s">
        <v>28</v>
      </c>
      <c r="G149" s="5" t="s">
        <v>223</v>
      </c>
      <c r="H149" s="7">
        <v>20000000000</v>
      </c>
      <c r="I149" s="7">
        <v>0</v>
      </c>
      <c r="J149" s="7">
        <v>0</v>
      </c>
      <c r="K149" s="7">
        <v>20000000000</v>
      </c>
      <c r="L149" s="7">
        <v>0</v>
      </c>
      <c r="M149" s="7">
        <v>19232941260</v>
      </c>
      <c r="N149" s="7">
        <v>767058740</v>
      </c>
      <c r="O149" s="7">
        <v>19232941260</v>
      </c>
      <c r="P149" s="7">
        <v>3168248609.0300002</v>
      </c>
      <c r="Q149" s="7">
        <v>3168248609.0300002</v>
      </c>
      <c r="R149" s="7">
        <v>3168248609.0300002</v>
      </c>
      <c r="S149" s="7">
        <f t="shared" si="12"/>
        <v>16064692650.969999</v>
      </c>
      <c r="T149" s="7">
        <f t="shared" si="13"/>
        <v>0</v>
      </c>
      <c r="U149" s="7">
        <f t="shared" si="14"/>
        <v>16064692650.969999</v>
      </c>
    </row>
    <row r="150" spans="1:21" ht="56.25">
      <c r="A150" s="4" t="s">
        <v>23</v>
      </c>
      <c r="B150" s="5" t="s">
        <v>24</v>
      </c>
      <c r="C150" s="6" t="s">
        <v>222</v>
      </c>
      <c r="D150" s="4" t="s">
        <v>38</v>
      </c>
      <c r="E150" s="4" t="s">
        <v>213</v>
      </c>
      <c r="F150" s="4" t="s">
        <v>28</v>
      </c>
      <c r="G150" s="5" t="s">
        <v>223</v>
      </c>
      <c r="H150" s="7">
        <v>20000000000</v>
      </c>
      <c r="I150" s="7">
        <v>0</v>
      </c>
      <c r="J150" s="7">
        <v>0</v>
      </c>
      <c r="K150" s="7">
        <v>20000000000</v>
      </c>
      <c r="L150" s="7">
        <v>0</v>
      </c>
      <c r="M150" s="7">
        <v>19683132182.169998</v>
      </c>
      <c r="N150" s="7">
        <v>316867817.82999998</v>
      </c>
      <c r="O150" s="7">
        <v>19683132182.169998</v>
      </c>
      <c r="P150" s="7">
        <v>6845335172.0200005</v>
      </c>
      <c r="Q150" s="7">
        <v>6841647432.0200005</v>
      </c>
      <c r="R150" s="7">
        <v>6841647432.0200005</v>
      </c>
      <c r="S150" s="7">
        <f t="shared" si="12"/>
        <v>12837797010.149998</v>
      </c>
      <c r="T150" s="7">
        <f t="shared" si="13"/>
        <v>3687740</v>
      </c>
      <c r="U150" s="7">
        <f t="shared" si="14"/>
        <v>12841484750.149998</v>
      </c>
    </row>
    <row r="151" spans="1:21" ht="33.75">
      <c r="A151" s="4" t="s">
        <v>23</v>
      </c>
      <c r="B151" s="5" t="s">
        <v>24</v>
      </c>
      <c r="C151" s="6" t="s">
        <v>224</v>
      </c>
      <c r="D151" s="4" t="s">
        <v>26</v>
      </c>
      <c r="E151" s="4" t="s">
        <v>41</v>
      </c>
      <c r="F151" s="4" t="s">
        <v>28</v>
      </c>
      <c r="G151" s="5" t="s">
        <v>225</v>
      </c>
      <c r="H151" s="7">
        <v>500000000</v>
      </c>
      <c r="I151" s="7">
        <v>0</v>
      </c>
      <c r="J151" s="7">
        <v>0</v>
      </c>
      <c r="K151" s="7">
        <v>500000000</v>
      </c>
      <c r="L151" s="7">
        <v>0</v>
      </c>
      <c r="M151" s="7">
        <v>500000000</v>
      </c>
      <c r="N151" s="7">
        <v>0</v>
      </c>
      <c r="O151" s="7">
        <v>500000000</v>
      </c>
      <c r="P151" s="7">
        <v>144700000</v>
      </c>
      <c r="Q151" s="7">
        <v>144700000</v>
      </c>
      <c r="R151" s="7">
        <v>144700000</v>
      </c>
      <c r="S151" s="7">
        <f t="shared" si="12"/>
        <v>355300000</v>
      </c>
      <c r="T151" s="7">
        <f t="shared" si="13"/>
        <v>0</v>
      </c>
      <c r="U151" s="7">
        <f t="shared" si="14"/>
        <v>355300000</v>
      </c>
    </row>
    <row r="152" spans="1:21" ht="33.75">
      <c r="A152" s="4" t="s">
        <v>23</v>
      </c>
      <c r="B152" s="5" t="s">
        <v>24</v>
      </c>
      <c r="C152" s="6" t="s">
        <v>226</v>
      </c>
      <c r="D152" s="4" t="s">
        <v>38</v>
      </c>
      <c r="E152" s="4" t="s">
        <v>39</v>
      </c>
      <c r="F152" s="4" t="s">
        <v>28</v>
      </c>
      <c r="G152" s="5" t="s">
        <v>227</v>
      </c>
      <c r="H152" s="7">
        <v>52000000000</v>
      </c>
      <c r="I152" s="7">
        <v>0</v>
      </c>
      <c r="J152" s="7">
        <v>0</v>
      </c>
      <c r="K152" s="7">
        <v>52000000000</v>
      </c>
      <c r="L152" s="7">
        <v>0</v>
      </c>
      <c r="M152" s="7">
        <v>51564383417.970001</v>
      </c>
      <c r="N152" s="7">
        <v>435616582.02999997</v>
      </c>
      <c r="O152" s="7">
        <v>51564383417.970001</v>
      </c>
      <c r="P152" s="7">
        <v>26282556422.25</v>
      </c>
      <c r="Q152" s="7">
        <v>23486010604.209999</v>
      </c>
      <c r="R152" s="7">
        <v>23486010604.209999</v>
      </c>
      <c r="S152" s="7">
        <f t="shared" si="12"/>
        <v>25281826995.720001</v>
      </c>
      <c r="T152" s="7">
        <f t="shared" si="13"/>
        <v>2796545818.0400009</v>
      </c>
      <c r="U152" s="7">
        <f t="shared" si="14"/>
        <v>28078372813.760002</v>
      </c>
    </row>
    <row r="153" spans="1:21" ht="56.25">
      <c r="A153" s="4" t="s">
        <v>23</v>
      </c>
      <c r="B153" s="5" t="s">
        <v>24</v>
      </c>
      <c r="C153" s="6" t="s">
        <v>228</v>
      </c>
      <c r="D153" s="4" t="s">
        <v>38</v>
      </c>
      <c r="E153" s="4" t="s">
        <v>39</v>
      </c>
      <c r="F153" s="4" t="s">
        <v>28</v>
      </c>
      <c r="G153" s="5" t="s">
        <v>229</v>
      </c>
      <c r="H153" s="7">
        <v>2000000000</v>
      </c>
      <c r="I153" s="7">
        <v>0</v>
      </c>
      <c r="J153" s="7">
        <v>0</v>
      </c>
      <c r="K153" s="7">
        <v>2000000000</v>
      </c>
      <c r="L153" s="7">
        <v>0</v>
      </c>
      <c r="M153" s="7">
        <v>2000000000</v>
      </c>
      <c r="N153" s="7">
        <v>0</v>
      </c>
      <c r="O153" s="7">
        <v>2000000000</v>
      </c>
      <c r="P153" s="7">
        <v>1000000000</v>
      </c>
      <c r="Q153" s="7">
        <v>1000000000</v>
      </c>
      <c r="R153" s="7">
        <v>1000000000</v>
      </c>
      <c r="S153" s="7">
        <f t="shared" si="12"/>
        <v>1000000000</v>
      </c>
      <c r="T153" s="7">
        <f t="shared" si="13"/>
        <v>0</v>
      </c>
      <c r="U153" s="7">
        <f t="shared" si="14"/>
        <v>1000000000</v>
      </c>
    </row>
    <row r="154" spans="1:21" ht="45">
      <c r="A154" s="4" t="s">
        <v>23</v>
      </c>
      <c r="B154" s="5" t="s">
        <v>24</v>
      </c>
      <c r="C154" s="6" t="s">
        <v>230</v>
      </c>
      <c r="D154" s="4" t="s">
        <v>26</v>
      </c>
      <c r="E154" s="4" t="s">
        <v>41</v>
      </c>
      <c r="F154" s="4" t="s">
        <v>28</v>
      </c>
      <c r="G154" s="5" t="s">
        <v>231</v>
      </c>
      <c r="H154" s="7">
        <v>5211000000</v>
      </c>
      <c r="I154" s="7">
        <v>0</v>
      </c>
      <c r="J154" s="7">
        <v>0</v>
      </c>
      <c r="K154" s="7">
        <v>5211000000</v>
      </c>
      <c r="L154" s="7">
        <v>0</v>
      </c>
      <c r="M154" s="7">
        <v>5126385577</v>
      </c>
      <c r="N154" s="7">
        <v>84614423</v>
      </c>
      <c r="O154" s="7">
        <v>5126385577</v>
      </c>
      <c r="P154" s="7">
        <v>447172905.80000001</v>
      </c>
      <c r="Q154" s="7">
        <v>447172905.80000001</v>
      </c>
      <c r="R154" s="7">
        <v>447172905.80000001</v>
      </c>
      <c r="S154" s="7">
        <f t="shared" si="12"/>
        <v>4679212671.1999998</v>
      </c>
      <c r="T154" s="7">
        <f t="shared" si="13"/>
        <v>0</v>
      </c>
      <c r="U154" s="7">
        <f t="shared" si="14"/>
        <v>4679212671.1999998</v>
      </c>
    </row>
    <row r="155" spans="1:21" ht="45">
      <c r="A155" s="4" t="s">
        <v>23</v>
      </c>
      <c r="B155" s="5" t="s">
        <v>24</v>
      </c>
      <c r="C155" s="6" t="s">
        <v>230</v>
      </c>
      <c r="D155" s="4" t="s">
        <v>38</v>
      </c>
      <c r="E155" s="4" t="s">
        <v>39</v>
      </c>
      <c r="F155" s="4" t="s">
        <v>28</v>
      </c>
      <c r="G155" s="5" t="s">
        <v>231</v>
      </c>
      <c r="H155" s="7">
        <v>10000000000</v>
      </c>
      <c r="I155" s="7">
        <v>5396885000</v>
      </c>
      <c r="J155" s="7">
        <v>0</v>
      </c>
      <c r="K155" s="7">
        <v>15396885000</v>
      </c>
      <c r="L155" s="7">
        <v>0</v>
      </c>
      <c r="M155" s="7">
        <v>14851245762.139999</v>
      </c>
      <c r="N155" s="7">
        <v>545639237.86000001</v>
      </c>
      <c r="O155" s="7">
        <v>14851245762.139999</v>
      </c>
      <c r="P155" s="7">
        <v>6988581158.8699999</v>
      </c>
      <c r="Q155" s="7">
        <v>6892584097.1099997</v>
      </c>
      <c r="R155" s="7">
        <v>6892584097.1099997</v>
      </c>
      <c r="S155" s="7">
        <f t="shared" si="12"/>
        <v>7862664603.2699995</v>
      </c>
      <c r="T155" s="7">
        <f t="shared" si="13"/>
        <v>95997061.760000229</v>
      </c>
      <c r="U155" s="7">
        <f t="shared" si="14"/>
        <v>7958661665.0299997</v>
      </c>
    </row>
    <row r="156" spans="1:21" ht="45">
      <c r="A156" s="4" t="s">
        <v>23</v>
      </c>
      <c r="B156" s="5" t="s">
        <v>24</v>
      </c>
      <c r="C156" s="6" t="s">
        <v>232</v>
      </c>
      <c r="D156" s="4" t="s">
        <v>38</v>
      </c>
      <c r="E156" s="4" t="s">
        <v>39</v>
      </c>
      <c r="F156" s="4" t="s">
        <v>28</v>
      </c>
      <c r="G156" s="5" t="s">
        <v>233</v>
      </c>
      <c r="H156" s="7">
        <v>1225000000</v>
      </c>
      <c r="I156" s="7">
        <v>0</v>
      </c>
      <c r="J156" s="7">
        <v>0</v>
      </c>
      <c r="K156" s="7">
        <v>1225000000</v>
      </c>
      <c r="L156" s="7">
        <v>0</v>
      </c>
      <c r="M156" s="7">
        <v>1225000000</v>
      </c>
      <c r="N156" s="7">
        <v>0</v>
      </c>
      <c r="O156" s="7">
        <v>1225000000</v>
      </c>
      <c r="P156" s="7">
        <v>0</v>
      </c>
      <c r="Q156" s="7">
        <v>0</v>
      </c>
      <c r="R156" s="7">
        <v>0</v>
      </c>
      <c r="S156" s="7">
        <f t="shared" si="12"/>
        <v>1225000000</v>
      </c>
      <c r="T156" s="7">
        <f t="shared" si="13"/>
        <v>0</v>
      </c>
      <c r="U156" s="7">
        <f t="shared" si="14"/>
        <v>1225000000</v>
      </c>
    </row>
    <row r="157" spans="1:21" ht="45">
      <c r="A157" s="4" t="s">
        <v>23</v>
      </c>
      <c r="B157" s="5" t="s">
        <v>24</v>
      </c>
      <c r="C157" s="6" t="s">
        <v>234</v>
      </c>
      <c r="D157" s="4" t="s">
        <v>38</v>
      </c>
      <c r="E157" s="4" t="s">
        <v>39</v>
      </c>
      <c r="F157" s="4" t="s">
        <v>28</v>
      </c>
      <c r="G157" s="5" t="s">
        <v>235</v>
      </c>
      <c r="H157" s="7">
        <v>1000000000</v>
      </c>
      <c r="I157" s="7">
        <v>0</v>
      </c>
      <c r="J157" s="7">
        <v>0</v>
      </c>
      <c r="K157" s="7">
        <v>1000000000</v>
      </c>
      <c r="L157" s="7">
        <v>0</v>
      </c>
      <c r="M157" s="7">
        <v>947473797.33000004</v>
      </c>
      <c r="N157" s="7">
        <v>52526202.670000002</v>
      </c>
      <c r="O157" s="7">
        <v>947473797.33000004</v>
      </c>
      <c r="P157" s="7">
        <v>542936549.5</v>
      </c>
      <c r="Q157" s="7">
        <v>542936549.5</v>
      </c>
      <c r="R157" s="7">
        <v>542936549.5</v>
      </c>
      <c r="S157" s="7">
        <f t="shared" si="12"/>
        <v>404537247.83000004</v>
      </c>
      <c r="T157" s="7">
        <f t="shared" si="13"/>
        <v>0</v>
      </c>
      <c r="U157" s="7">
        <f t="shared" si="14"/>
        <v>404537247.83000004</v>
      </c>
    </row>
    <row r="158" spans="1:21" ht="45">
      <c r="A158" s="4" t="s">
        <v>23</v>
      </c>
      <c r="B158" s="5" t="s">
        <v>24</v>
      </c>
      <c r="C158" s="6" t="s">
        <v>236</v>
      </c>
      <c r="D158" s="4" t="s">
        <v>38</v>
      </c>
      <c r="E158" s="4" t="s">
        <v>39</v>
      </c>
      <c r="F158" s="4" t="s">
        <v>28</v>
      </c>
      <c r="G158" s="5" t="s">
        <v>237</v>
      </c>
      <c r="H158" s="7">
        <v>1500000000</v>
      </c>
      <c r="I158" s="7">
        <v>0</v>
      </c>
      <c r="J158" s="7">
        <v>0</v>
      </c>
      <c r="K158" s="7">
        <v>1500000000</v>
      </c>
      <c r="L158" s="7">
        <v>0</v>
      </c>
      <c r="M158" s="7">
        <v>1500000000</v>
      </c>
      <c r="N158" s="7">
        <v>0</v>
      </c>
      <c r="O158" s="7">
        <v>1500000000</v>
      </c>
      <c r="P158" s="7">
        <v>0</v>
      </c>
      <c r="Q158" s="7">
        <v>0</v>
      </c>
      <c r="R158" s="7">
        <v>0</v>
      </c>
      <c r="S158" s="7">
        <f t="shared" si="12"/>
        <v>1500000000</v>
      </c>
      <c r="T158" s="7">
        <f t="shared" si="13"/>
        <v>0</v>
      </c>
      <c r="U158" s="7">
        <f t="shared" si="14"/>
        <v>1500000000</v>
      </c>
    </row>
    <row r="159" spans="1:21" ht="56.25">
      <c r="A159" s="4" t="s">
        <v>23</v>
      </c>
      <c r="B159" s="5" t="s">
        <v>24</v>
      </c>
      <c r="C159" s="6" t="s">
        <v>238</v>
      </c>
      <c r="D159" s="4" t="s">
        <v>38</v>
      </c>
      <c r="E159" s="4" t="s">
        <v>39</v>
      </c>
      <c r="F159" s="4" t="s">
        <v>28</v>
      </c>
      <c r="G159" s="5" t="s">
        <v>239</v>
      </c>
      <c r="H159" s="7">
        <v>1000000000</v>
      </c>
      <c r="I159" s="7">
        <v>0</v>
      </c>
      <c r="J159" s="7">
        <v>0</v>
      </c>
      <c r="K159" s="7">
        <v>1000000000</v>
      </c>
      <c r="L159" s="7">
        <v>0</v>
      </c>
      <c r="M159" s="7">
        <v>1000000000</v>
      </c>
      <c r="N159" s="7">
        <v>0</v>
      </c>
      <c r="O159" s="7">
        <v>1000000000</v>
      </c>
      <c r="P159" s="7">
        <v>949330000</v>
      </c>
      <c r="Q159" s="7">
        <v>949330000</v>
      </c>
      <c r="R159" s="7">
        <v>949330000</v>
      </c>
      <c r="S159" s="7">
        <f t="shared" si="12"/>
        <v>50670000</v>
      </c>
      <c r="T159" s="7">
        <f t="shared" si="13"/>
        <v>0</v>
      </c>
      <c r="U159" s="7">
        <f t="shared" si="14"/>
        <v>50670000</v>
      </c>
    </row>
    <row r="160" spans="1:21" ht="56.25">
      <c r="A160" s="4" t="s">
        <v>23</v>
      </c>
      <c r="B160" s="5" t="s">
        <v>24</v>
      </c>
      <c r="C160" s="6" t="s">
        <v>240</v>
      </c>
      <c r="D160" s="4" t="s">
        <v>38</v>
      </c>
      <c r="E160" s="4" t="s">
        <v>39</v>
      </c>
      <c r="F160" s="4" t="s">
        <v>28</v>
      </c>
      <c r="G160" s="5" t="s">
        <v>241</v>
      </c>
      <c r="H160" s="7">
        <v>2000000000</v>
      </c>
      <c r="I160" s="7">
        <v>0</v>
      </c>
      <c r="J160" s="7">
        <v>0</v>
      </c>
      <c r="K160" s="7">
        <v>2000000000</v>
      </c>
      <c r="L160" s="7">
        <v>0</v>
      </c>
      <c r="M160" s="7">
        <v>1999999784</v>
      </c>
      <c r="N160" s="7">
        <v>216</v>
      </c>
      <c r="O160" s="7">
        <v>1999999784</v>
      </c>
      <c r="P160" s="7">
        <v>0</v>
      </c>
      <c r="Q160" s="7">
        <v>0</v>
      </c>
      <c r="R160" s="7">
        <v>0</v>
      </c>
      <c r="S160" s="7">
        <f t="shared" si="12"/>
        <v>1999999784</v>
      </c>
      <c r="T160" s="7">
        <f t="shared" si="13"/>
        <v>0</v>
      </c>
      <c r="U160" s="7">
        <f t="shared" si="14"/>
        <v>1999999784</v>
      </c>
    </row>
    <row r="161" spans="1:21" ht="56.25">
      <c r="A161" s="4" t="s">
        <v>23</v>
      </c>
      <c r="B161" s="5" t="s">
        <v>24</v>
      </c>
      <c r="C161" s="6" t="s">
        <v>242</v>
      </c>
      <c r="D161" s="4" t="s">
        <v>38</v>
      </c>
      <c r="E161" s="4" t="s">
        <v>39</v>
      </c>
      <c r="F161" s="4" t="s">
        <v>28</v>
      </c>
      <c r="G161" s="5" t="s">
        <v>243</v>
      </c>
      <c r="H161" s="7">
        <v>500000000</v>
      </c>
      <c r="I161" s="7">
        <v>0</v>
      </c>
      <c r="J161" s="7">
        <v>0</v>
      </c>
      <c r="K161" s="7">
        <v>500000000</v>
      </c>
      <c r="L161" s="7">
        <v>0</v>
      </c>
      <c r="M161" s="7">
        <v>355549481</v>
      </c>
      <c r="N161" s="7">
        <v>144450519</v>
      </c>
      <c r="O161" s="7">
        <v>355549481</v>
      </c>
      <c r="P161" s="7">
        <v>256549481</v>
      </c>
      <c r="Q161" s="7">
        <v>256549481</v>
      </c>
      <c r="R161" s="7">
        <v>256549481</v>
      </c>
      <c r="S161" s="7">
        <f t="shared" si="12"/>
        <v>99000000</v>
      </c>
      <c r="T161" s="7">
        <f t="shared" si="13"/>
        <v>0</v>
      </c>
      <c r="U161" s="7">
        <f t="shared" si="14"/>
        <v>99000000</v>
      </c>
    </row>
    <row r="162" spans="1:21" ht="56.25">
      <c r="A162" s="4" t="s">
        <v>23</v>
      </c>
      <c r="B162" s="5" t="s">
        <v>24</v>
      </c>
      <c r="C162" s="6" t="s">
        <v>242</v>
      </c>
      <c r="D162" s="4" t="s">
        <v>38</v>
      </c>
      <c r="E162" s="4" t="s">
        <v>213</v>
      </c>
      <c r="F162" s="4" t="s">
        <v>28</v>
      </c>
      <c r="G162" s="5" t="s">
        <v>243</v>
      </c>
      <c r="H162" s="7">
        <v>100000000</v>
      </c>
      <c r="I162" s="7">
        <v>0</v>
      </c>
      <c r="J162" s="7">
        <v>0</v>
      </c>
      <c r="K162" s="7">
        <v>100000000</v>
      </c>
      <c r="L162" s="7">
        <v>0</v>
      </c>
      <c r="M162" s="7">
        <v>79576720</v>
      </c>
      <c r="N162" s="7">
        <v>20423280</v>
      </c>
      <c r="O162" s="7">
        <v>79576720</v>
      </c>
      <c r="P162" s="7">
        <v>79576720</v>
      </c>
      <c r="Q162" s="7">
        <v>79576720</v>
      </c>
      <c r="R162" s="7">
        <v>79576720</v>
      </c>
      <c r="S162" s="7">
        <f t="shared" si="12"/>
        <v>0</v>
      </c>
      <c r="T162" s="7">
        <f t="shared" si="13"/>
        <v>0</v>
      </c>
      <c r="U162" s="7">
        <f t="shared" si="14"/>
        <v>0</v>
      </c>
    </row>
    <row r="163" spans="1:21" ht="45">
      <c r="A163" s="4" t="s">
        <v>23</v>
      </c>
      <c r="B163" s="5" t="s">
        <v>24</v>
      </c>
      <c r="C163" s="6" t="s">
        <v>244</v>
      </c>
      <c r="D163" s="4" t="s">
        <v>38</v>
      </c>
      <c r="E163" s="4" t="s">
        <v>39</v>
      </c>
      <c r="F163" s="4" t="s">
        <v>28</v>
      </c>
      <c r="G163" s="5" t="s">
        <v>245</v>
      </c>
      <c r="H163" s="7">
        <v>500000000</v>
      </c>
      <c r="I163" s="7">
        <v>0</v>
      </c>
      <c r="J163" s="7">
        <v>0</v>
      </c>
      <c r="K163" s="7">
        <v>500000000</v>
      </c>
      <c r="L163" s="7">
        <v>0</v>
      </c>
      <c r="M163" s="7">
        <v>385379999.95999998</v>
      </c>
      <c r="N163" s="7">
        <v>114620000.04000001</v>
      </c>
      <c r="O163" s="7">
        <v>385379999.95999998</v>
      </c>
      <c r="P163" s="7">
        <v>366479999.95999998</v>
      </c>
      <c r="Q163" s="7">
        <v>366479999.95999998</v>
      </c>
      <c r="R163" s="7">
        <v>366479999.95999998</v>
      </c>
      <c r="S163" s="7">
        <f t="shared" si="12"/>
        <v>18900000</v>
      </c>
      <c r="T163" s="7">
        <f t="shared" si="13"/>
        <v>0</v>
      </c>
      <c r="U163" s="7">
        <f t="shared" si="14"/>
        <v>18900000</v>
      </c>
    </row>
    <row r="164" spans="1:21" ht="45">
      <c r="A164" s="4" t="s">
        <v>23</v>
      </c>
      <c r="B164" s="5" t="s">
        <v>24</v>
      </c>
      <c r="C164" s="6" t="s">
        <v>244</v>
      </c>
      <c r="D164" s="4" t="s">
        <v>38</v>
      </c>
      <c r="E164" s="4" t="s">
        <v>213</v>
      </c>
      <c r="F164" s="4" t="s">
        <v>28</v>
      </c>
      <c r="G164" s="5" t="s">
        <v>245</v>
      </c>
      <c r="H164" s="7">
        <v>100000000</v>
      </c>
      <c r="I164" s="7">
        <v>0</v>
      </c>
      <c r="J164" s="7">
        <v>0</v>
      </c>
      <c r="K164" s="7">
        <v>100000000</v>
      </c>
      <c r="L164" s="7">
        <v>0</v>
      </c>
      <c r="M164" s="7">
        <v>0</v>
      </c>
      <c r="N164" s="7">
        <v>100000000</v>
      </c>
      <c r="O164" s="7">
        <v>0</v>
      </c>
      <c r="P164" s="7">
        <v>0</v>
      </c>
      <c r="Q164" s="7">
        <v>0</v>
      </c>
      <c r="R164" s="7">
        <v>0</v>
      </c>
      <c r="S164" s="7">
        <f t="shared" si="12"/>
        <v>0</v>
      </c>
      <c r="T164" s="7">
        <f t="shared" si="13"/>
        <v>0</v>
      </c>
      <c r="U164" s="7">
        <f t="shared" si="14"/>
        <v>0</v>
      </c>
    </row>
    <row r="165" spans="1:21" ht="45">
      <c r="A165" s="4" t="s">
        <v>23</v>
      </c>
      <c r="B165" s="5" t="s">
        <v>24</v>
      </c>
      <c r="C165" s="6" t="s">
        <v>246</v>
      </c>
      <c r="D165" s="4" t="s">
        <v>38</v>
      </c>
      <c r="E165" s="4" t="s">
        <v>39</v>
      </c>
      <c r="F165" s="4" t="s">
        <v>28</v>
      </c>
      <c r="G165" s="5" t="s">
        <v>247</v>
      </c>
      <c r="H165" s="7">
        <v>1500000000</v>
      </c>
      <c r="I165" s="7">
        <v>0</v>
      </c>
      <c r="J165" s="7">
        <v>0</v>
      </c>
      <c r="K165" s="7">
        <v>1500000000</v>
      </c>
      <c r="L165" s="7">
        <v>0</v>
      </c>
      <c r="M165" s="7">
        <v>1408561535.3299999</v>
      </c>
      <c r="N165" s="7">
        <v>91438464.670000002</v>
      </c>
      <c r="O165" s="7">
        <v>1408561535.3299999</v>
      </c>
      <c r="P165" s="7">
        <v>1260197719.25</v>
      </c>
      <c r="Q165" s="7">
        <v>1249821125.5999999</v>
      </c>
      <c r="R165" s="7">
        <v>1249821125.5999999</v>
      </c>
      <c r="S165" s="7">
        <f t="shared" si="12"/>
        <v>148363816.07999992</v>
      </c>
      <c r="T165" s="7">
        <f t="shared" si="13"/>
        <v>10376593.650000095</v>
      </c>
      <c r="U165" s="7">
        <f t="shared" si="14"/>
        <v>158740409.73000002</v>
      </c>
    </row>
    <row r="166" spans="1:21" ht="45">
      <c r="A166" s="4" t="s">
        <v>23</v>
      </c>
      <c r="B166" s="5" t="s">
        <v>24</v>
      </c>
      <c r="C166" s="6" t="s">
        <v>246</v>
      </c>
      <c r="D166" s="4" t="s">
        <v>38</v>
      </c>
      <c r="E166" s="4" t="s">
        <v>213</v>
      </c>
      <c r="F166" s="4" t="s">
        <v>28</v>
      </c>
      <c r="G166" s="5" t="s">
        <v>247</v>
      </c>
      <c r="H166" s="7">
        <v>100000000</v>
      </c>
      <c r="I166" s="7">
        <v>0</v>
      </c>
      <c r="J166" s="7">
        <v>0</v>
      </c>
      <c r="K166" s="7">
        <v>100000000</v>
      </c>
      <c r="L166" s="7">
        <v>0</v>
      </c>
      <c r="M166" s="7">
        <v>89726459</v>
      </c>
      <c r="N166" s="7">
        <v>10273541</v>
      </c>
      <c r="O166" s="7">
        <v>89726459</v>
      </c>
      <c r="P166" s="7">
        <v>51237501</v>
      </c>
      <c r="Q166" s="7">
        <v>51237501</v>
      </c>
      <c r="R166" s="7">
        <v>51237501</v>
      </c>
      <c r="S166" s="7">
        <f t="shared" si="12"/>
        <v>38488958</v>
      </c>
      <c r="T166" s="7">
        <f t="shared" si="13"/>
        <v>0</v>
      </c>
      <c r="U166" s="7">
        <f t="shared" si="14"/>
        <v>38488958</v>
      </c>
    </row>
    <row r="167" spans="1:21" ht="67.5">
      <c r="A167" s="4" t="s">
        <v>23</v>
      </c>
      <c r="B167" s="5" t="s">
        <v>24</v>
      </c>
      <c r="C167" s="6" t="s">
        <v>248</v>
      </c>
      <c r="D167" s="4" t="s">
        <v>38</v>
      </c>
      <c r="E167" s="4" t="s">
        <v>39</v>
      </c>
      <c r="F167" s="4" t="s">
        <v>28</v>
      </c>
      <c r="G167" s="5" t="s">
        <v>249</v>
      </c>
      <c r="H167" s="7">
        <v>3666892000</v>
      </c>
      <c r="I167" s="7">
        <v>1673520000</v>
      </c>
      <c r="J167" s="7">
        <v>0</v>
      </c>
      <c r="K167" s="7">
        <v>5340412000</v>
      </c>
      <c r="L167" s="7">
        <v>0</v>
      </c>
      <c r="M167" s="7">
        <v>5336867971.9899998</v>
      </c>
      <c r="N167" s="7">
        <v>3544028.01</v>
      </c>
      <c r="O167" s="7">
        <v>5336867971.9899998</v>
      </c>
      <c r="P167" s="7">
        <v>2949846117.5</v>
      </c>
      <c r="Q167" s="7">
        <v>2929494231.5</v>
      </c>
      <c r="R167" s="7">
        <v>2929494231.5</v>
      </c>
      <c r="S167" s="7">
        <f t="shared" si="12"/>
        <v>2387021854.4899998</v>
      </c>
      <c r="T167" s="7">
        <f t="shared" si="13"/>
        <v>20351886</v>
      </c>
      <c r="U167" s="7">
        <f t="shared" si="14"/>
        <v>2407373740.4899998</v>
      </c>
    </row>
    <row r="168" spans="1:21" ht="67.5">
      <c r="A168" s="4" t="s">
        <v>23</v>
      </c>
      <c r="B168" s="5" t="s">
        <v>24</v>
      </c>
      <c r="C168" s="6" t="s">
        <v>248</v>
      </c>
      <c r="D168" s="4" t="s">
        <v>38</v>
      </c>
      <c r="E168" s="4" t="s">
        <v>213</v>
      </c>
      <c r="F168" s="4" t="s">
        <v>28</v>
      </c>
      <c r="G168" s="5" t="s">
        <v>249</v>
      </c>
      <c r="H168" s="7">
        <v>100000000</v>
      </c>
      <c r="I168" s="7">
        <v>0</v>
      </c>
      <c r="J168" s="7">
        <v>0</v>
      </c>
      <c r="K168" s="7">
        <v>100000000</v>
      </c>
      <c r="L168" s="7">
        <v>0</v>
      </c>
      <c r="M168" s="7">
        <v>100000000</v>
      </c>
      <c r="N168" s="7">
        <v>0</v>
      </c>
      <c r="O168" s="7">
        <v>100000000</v>
      </c>
      <c r="P168" s="7">
        <v>100000000</v>
      </c>
      <c r="Q168" s="7">
        <v>100000000</v>
      </c>
      <c r="R168" s="7">
        <v>100000000</v>
      </c>
      <c r="S168" s="7">
        <f t="shared" si="12"/>
        <v>0</v>
      </c>
      <c r="T168" s="7">
        <f t="shared" si="13"/>
        <v>0</v>
      </c>
      <c r="U168" s="7">
        <f t="shared" si="14"/>
        <v>0</v>
      </c>
    </row>
    <row r="169" spans="1:21" ht="33.75">
      <c r="A169" s="4" t="s">
        <v>23</v>
      </c>
      <c r="B169" s="5" t="s">
        <v>24</v>
      </c>
      <c r="C169" s="6" t="s">
        <v>250</v>
      </c>
      <c r="D169" s="4" t="s">
        <v>38</v>
      </c>
      <c r="E169" s="4" t="s">
        <v>39</v>
      </c>
      <c r="F169" s="4" t="s">
        <v>28</v>
      </c>
      <c r="G169" s="5" t="s">
        <v>251</v>
      </c>
      <c r="H169" s="7">
        <v>32000000000</v>
      </c>
      <c r="I169" s="7">
        <v>2026480000</v>
      </c>
      <c r="J169" s="7">
        <v>0</v>
      </c>
      <c r="K169" s="7">
        <v>34026480000</v>
      </c>
      <c r="L169" s="7">
        <v>0</v>
      </c>
      <c r="M169" s="7">
        <v>34014885613.25</v>
      </c>
      <c r="N169" s="7">
        <v>11594386.75</v>
      </c>
      <c r="O169" s="7">
        <v>34014885613.25</v>
      </c>
      <c r="P169" s="7">
        <v>13959686183.92</v>
      </c>
      <c r="Q169" s="7">
        <v>13776461053.24</v>
      </c>
      <c r="R169" s="7">
        <v>13776461053.24</v>
      </c>
      <c r="S169" s="7">
        <f t="shared" si="12"/>
        <v>20055199429.330002</v>
      </c>
      <c r="T169" s="7">
        <f t="shared" si="13"/>
        <v>183225130.68000031</v>
      </c>
      <c r="U169" s="7">
        <f t="shared" si="14"/>
        <v>20238424560.010002</v>
      </c>
    </row>
    <row r="170" spans="1:21" ht="45">
      <c r="A170" s="4" t="s">
        <v>23</v>
      </c>
      <c r="B170" s="5" t="s">
        <v>24</v>
      </c>
      <c r="C170" s="6" t="s">
        <v>252</v>
      </c>
      <c r="D170" s="4" t="s">
        <v>38</v>
      </c>
      <c r="E170" s="4" t="s">
        <v>39</v>
      </c>
      <c r="F170" s="4" t="s">
        <v>28</v>
      </c>
      <c r="G170" s="5" t="s">
        <v>253</v>
      </c>
      <c r="H170" s="7">
        <v>1562000000</v>
      </c>
      <c r="I170" s="7">
        <v>0</v>
      </c>
      <c r="J170" s="7">
        <v>0</v>
      </c>
      <c r="K170" s="7">
        <v>1562000000</v>
      </c>
      <c r="L170" s="7">
        <v>0</v>
      </c>
      <c r="M170" s="7">
        <v>1545493566</v>
      </c>
      <c r="N170" s="7">
        <v>16506434</v>
      </c>
      <c r="O170" s="7">
        <v>1545493566</v>
      </c>
      <c r="P170" s="7">
        <v>1545493566</v>
      </c>
      <c r="Q170" s="7">
        <v>985359016</v>
      </c>
      <c r="R170" s="7">
        <v>985359016</v>
      </c>
      <c r="S170" s="7">
        <f t="shared" si="12"/>
        <v>0</v>
      </c>
      <c r="T170" s="7">
        <f t="shared" si="13"/>
        <v>560134550</v>
      </c>
      <c r="U170" s="7">
        <f t="shared" si="14"/>
        <v>560134550</v>
      </c>
    </row>
    <row r="171" spans="1:21" ht="33.75">
      <c r="A171" s="4" t="s">
        <v>23</v>
      </c>
      <c r="B171" s="5" t="s">
        <v>24</v>
      </c>
      <c r="C171" s="6" t="s">
        <v>254</v>
      </c>
      <c r="D171" s="4" t="s">
        <v>38</v>
      </c>
      <c r="E171" s="4" t="s">
        <v>39</v>
      </c>
      <c r="F171" s="4" t="s">
        <v>28</v>
      </c>
      <c r="G171" s="5" t="s">
        <v>255</v>
      </c>
      <c r="H171" s="7">
        <v>4500000000</v>
      </c>
      <c r="I171" s="7">
        <v>0</v>
      </c>
      <c r="J171" s="7">
        <v>3700000000</v>
      </c>
      <c r="K171" s="7">
        <v>800000000</v>
      </c>
      <c r="L171" s="7">
        <v>0</v>
      </c>
      <c r="M171" s="7">
        <v>649976200</v>
      </c>
      <c r="N171" s="7">
        <v>150023800</v>
      </c>
      <c r="O171" s="7">
        <v>649976200</v>
      </c>
      <c r="P171" s="7">
        <v>270622000</v>
      </c>
      <c r="Q171" s="7">
        <v>270622000</v>
      </c>
      <c r="R171" s="7">
        <v>270622000</v>
      </c>
      <c r="S171" s="7">
        <f t="shared" si="12"/>
        <v>379354200</v>
      </c>
      <c r="T171" s="7">
        <f t="shared" si="13"/>
        <v>0</v>
      </c>
      <c r="U171" s="7">
        <f t="shared" si="14"/>
        <v>379354200</v>
      </c>
    </row>
    <row r="172" spans="1:21" ht="45">
      <c r="A172" s="4" t="s">
        <v>23</v>
      </c>
      <c r="B172" s="5" t="s">
        <v>24</v>
      </c>
      <c r="C172" s="6" t="s">
        <v>256</v>
      </c>
      <c r="D172" s="4" t="s">
        <v>38</v>
      </c>
      <c r="E172" s="4" t="s">
        <v>39</v>
      </c>
      <c r="F172" s="4" t="s">
        <v>28</v>
      </c>
      <c r="G172" s="5" t="s">
        <v>257</v>
      </c>
      <c r="H172" s="7">
        <v>1000000000</v>
      </c>
      <c r="I172" s="7">
        <v>0</v>
      </c>
      <c r="J172" s="7">
        <v>0</v>
      </c>
      <c r="K172" s="7">
        <v>1000000000</v>
      </c>
      <c r="L172" s="7">
        <v>0</v>
      </c>
      <c r="M172" s="7">
        <v>800000000</v>
      </c>
      <c r="N172" s="7">
        <v>200000000</v>
      </c>
      <c r="O172" s="7">
        <v>800000000</v>
      </c>
      <c r="P172" s="7">
        <v>282327500</v>
      </c>
      <c r="Q172" s="7">
        <v>28232750</v>
      </c>
      <c r="R172" s="7">
        <v>28232750</v>
      </c>
      <c r="S172" s="7">
        <f t="shared" si="12"/>
        <v>517672500</v>
      </c>
      <c r="T172" s="7">
        <f t="shared" si="13"/>
        <v>254094750</v>
      </c>
      <c r="U172" s="7">
        <f t="shared" si="14"/>
        <v>771767250</v>
      </c>
    </row>
    <row r="173" spans="1:21" ht="56.25">
      <c r="A173" s="4" t="s">
        <v>23</v>
      </c>
      <c r="B173" s="5" t="s">
        <v>24</v>
      </c>
      <c r="C173" s="6" t="s">
        <v>258</v>
      </c>
      <c r="D173" s="4" t="s">
        <v>38</v>
      </c>
      <c r="E173" s="4" t="s">
        <v>39</v>
      </c>
      <c r="F173" s="4" t="s">
        <v>28</v>
      </c>
      <c r="G173" s="5" t="s">
        <v>259</v>
      </c>
      <c r="H173" s="16">
        <v>2000000000</v>
      </c>
      <c r="I173" s="7">
        <v>0</v>
      </c>
      <c r="J173" s="7">
        <v>0</v>
      </c>
      <c r="K173" s="7">
        <v>2000000000</v>
      </c>
      <c r="L173" s="7">
        <v>0</v>
      </c>
      <c r="M173" s="7">
        <v>2000000000</v>
      </c>
      <c r="N173" s="7">
        <v>0</v>
      </c>
      <c r="O173" s="7">
        <v>2000000000</v>
      </c>
      <c r="P173" s="7">
        <v>0</v>
      </c>
      <c r="Q173" s="7">
        <v>0</v>
      </c>
      <c r="R173" s="7">
        <v>0</v>
      </c>
      <c r="S173" s="7">
        <f t="shared" si="12"/>
        <v>2000000000</v>
      </c>
      <c r="T173" s="7">
        <f t="shared" si="13"/>
        <v>0</v>
      </c>
      <c r="U173" s="7">
        <f t="shared" si="14"/>
        <v>2000000000</v>
      </c>
    </row>
    <row r="174" spans="1:21">
      <c r="A174" s="4"/>
      <c r="B174" s="5"/>
      <c r="C174" s="6"/>
      <c r="D174" s="4"/>
      <c r="E174" s="35" t="s">
        <v>266</v>
      </c>
      <c r="F174" s="36"/>
      <c r="G174" s="36"/>
      <c r="H174" s="18">
        <f>SUM(H40:H173)</f>
        <v>4375365389458</v>
      </c>
      <c r="I174" s="18">
        <f t="shared" ref="I174:R174" si="15">SUM(I40:I173)</f>
        <v>571636164414</v>
      </c>
      <c r="J174" s="18">
        <f t="shared" si="15"/>
        <v>191235809414</v>
      </c>
      <c r="K174" s="18">
        <f t="shared" si="15"/>
        <v>4755765744458</v>
      </c>
      <c r="L174" s="18">
        <f t="shared" si="15"/>
        <v>0</v>
      </c>
      <c r="M174" s="18">
        <f t="shared" si="15"/>
        <v>4725219062602.0293</v>
      </c>
      <c r="N174" s="18">
        <f t="shared" si="15"/>
        <v>30546681855.969997</v>
      </c>
      <c r="O174" s="18">
        <f t="shared" si="15"/>
        <v>4725219062602.0293</v>
      </c>
      <c r="P174" s="18">
        <f t="shared" si="15"/>
        <v>3317146264753.3687</v>
      </c>
      <c r="Q174" s="18">
        <f t="shared" si="15"/>
        <v>3049130885921.1689</v>
      </c>
      <c r="R174" s="18">
        <f t="shared" si="15"/>
        <v>3049130885921.1689</v>
      </c>
      <c r="S174" s="18">
        <f t="shared" si="12"/>
        <v>1408072797848.6606</v>
      </c>
      <c r="T174" s="18">
        <f t="shared" si="13"/>
        <v>268015378832.19971</v>
      </c>
      <c r="U174" s="18">
        <f t="shared" si="14"/>
        <v>1676088176680.8604</v>
      </c>
    </row>
    <row r="175" spans="1:21">
      <c r="A175" s="4"/>
      <c r="B175" s="5"/>
      <c r="C175" s="6"/>
      <c r="D175" s="4"/>
      <c r="E175" s="4"/>
      <c r="F175" s="4"/>
      <c r="G175" s="5"/>
      <c r="H175" s="20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</row>
    <row r="176" spans="1:21">
      <c r="A176" s="4"/>
      <c r="B176" s="5"/>
      <c r="C176" s="6"/>
      <c r="D176" s="4"/>
      <c r="E176" s="37" t="s">
        <v>267</v>
      </c>
      <c r="F176" s="38"/>
      <c r="G176" s="38"/>
      <c r="H176" s="21">
        <f>H174+H38+H35</f>
        <v>4573598714986</v>
      </c>
      <c r="I176" s="21">
        <f t="shared" ref="I176:R176" si="16">I174+I38+I35</f>
        <v>620606605597.35999</v>
      </c>
      <c r="J176" s="21">
        <f t="shared" si="16"/>
        <v>240206250597.35999</v>
      </c>
      <c r="K176" s="21">
        <f t="shared" si="16"/>
        <v>4953999069986</v>
      </c>
      <c r="L176" s="21">
        <f t="shared" si="16"/>
        <v>23343945000</v>
      </c>
      <c r="M176" s="21">
        <f t="shared" si="16"/>
        <v>4889896315658.5801</v>
      </c>
      <c r="N176" s="21">
        <f t="shared" si="16"/>
        <v>40758809327.419998</v>
      </c>
      <c r="O176" s="21">
        <f t="shared" si="16"/>
        <v>4887946315658.5801</v>
      </c>
      <c r="P176" s="21">
        <f t="shared" si="16"/>
        <v>3468706666723.2686</v>
      </c>
      <c r="Q176" s="21">
        <f t="shared" si="16"/>
        <v>3200662881500.1987</v>
      </c>
      <c r="R176" s="21">
        <f t="shared" si="16"/>
        <v>3200662881500.1987</v>
      </c>
      <c r="S176" s="21">
        <f t="shared" si="12"/>
        <v>1419239648935.3115</v>
      </c>
      <c r="T176" s="21">
        <f t="shared" si="13"/>
        <v>268043785223.06982</v>
      </c>
      <c r="U176" s="21">
        <f t="shared" si="14"/>
        <v>1687283434158.3813</v>
      </c>
    </row>
  </sheetData>
  <mergeCells count="8">
    <mergeCell ref="E174:G174"/>
    <mergeCell ref="E176:G176"/>
    <mergeCell ref="E8:G8"/>
    <mergeCell ref="E13:G13"/>
    <mergeCell ref="E22:G22"/>
    <mergeCell ref="E33:G33"/>
    <mergeCell ref="E35:G35"/>
    <mergeCell ref="E38:G38"/>
  </mergeCells>
  <pageMargins left="0.78740157480314998" right="0.78740157480314998" top="0.78740157480314998" bottom="0.78740157480314998" header="0.78740157480314998" footer="0.78740157480314998"/>
  <pageSetup paperSize="5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AC3ABF-B818-4DD7-8434-CFD604C0AFD7}">
  <dimension ref="A1:U90"/>
  <sheetViews>
    <sheetView workbookViewId="0">
      <selection activeCell="B2" sqref="B2"/>
    </sheetView>
  </sheetViews>
  <sheetFormatPr baseColWidth="10" defaultRowHeight="15"/>
  <cols>
    <col min="1" max="1" width="9.42578125" bestFit="1" customWidth="1"/>
    <col min="2" max="2" width="25.85546875" customWidth="1"/>
    <col min="3" max="3" width="14.5703125" customWidth="1"/>
    <col min="4" max="4" width="9.7109375" customWidth="1"/>
    <col min="5" max="5" width="5.7109375" customWidth="1"/>
    <col min="6" max="6" width="7.28515625" customWidth="1"/>
    <col min="7" max="7" width="39.5703125" customWidth="1"/>
    <col min="8" max="8" width="19.5703125" bestFit="1" customWidth="1"/>
    <col min="9" max="10" width="16.140625" bestFit="1" customWidth="1"/>
    <col min="11" max="11" width="17.42578125" bestFit="1" customWidth="1"/>
    <col min="12" max="12" width="14.28515625" bestFit="1" customWidth="1"/>
    <col min="13" max="13" width="17.42578125" bestFit="1" customWidth="1"/>
    <col min="14" max="14" width="15.140625" bestFit="1" customWidth="1"/>
    <col min="15" max="18" width="17.42578125" bestFit="1" customWidth="1"/>
    <col min="19" max="19" width="15.85546875" customWidth="1"/>
    <col min="20" max="20" width="16.140625" bestFit="1" customWidth="1"/>
    <col min="21" max="21" width="17.140625" customWidth="1"/>
  </cols>
  <sheetData>
    <row r="1" spans="1:21">
      <c r="A1" s="23" t="s">
        <v>0</v>
      </c>
      <c r="B1" s="23">
        <v>2021</v>
      </c>
      <c r="C1" s="24"/>
      <c r="D1" s="24" t="s">
        <v>1</v>
      </c>
      <c r="E1" s="24" t="s">
        <v>1</v>
      </c>
      <c r="F1" s="24" t="s">
        <v>1</v>
      </c>
      <c r="G1" s="24" t="s">
        <v>1</v>
      </c>
      <c r="H1" s="24" t="s">
        <v>1</v>
      </c>
      <c r="I1" s="24" t="s">
        <v>1</v>
      </c>
      <c r="J1" s="24" t="s">
        <v>1</v>
      </c>
      <c r="K1" s="24" t="s">
        <v>1</v>
      </c>
      <c r="L1" s="24" t="s">
        <v>1</v>
      </c>
      <c r="M1" s="24" t="s">
        <v>1</v>
      </c>
      <c r="N1" s="24" t="s">
        <v>1</v>
      </c>
      <c r="O1" s="24" t="s">
        <v>1</v>
      </c>
      <c r="P1" s="24" t="s">
        <v>1</v>
      </c>
      <c r="Q1" s="24" t="s">
        <v>1</v>
      </c>
      <c r="R1" s="24" t="s">
        <v>1</v>
      </c>
    </row>
    <row r="2" spans="1:21">
      <c r="A2" s="23" t="s">
        <v>2</v>
      </c>
      <c r="B2" s="33" t="s">
        <v>273</v>
      </c>
      <c r="C2" s="24" t="s">
        <v>1</v>
      </c>
      <c r="D2" s="24" t="s">
        <v>1</v>
      </c>
      <c r="E2" s="24" t="s">
        <v>1</v>
      </c>
      <c r="F2" s="24" t="s">
        <v>1</v>
      </c>
      <c r="G2" s="24" t="s">
        <v>1</v>
      </c>
      <c r="H2" s="24" t="s">
        <v>1</v>
      </c>
      <c r="I2" s="24" t="s">
        <v>1</v>
      </c>
      <c r="J2" s="24" t="s">
        <v>1</v>
      </c>
      <c r="K2" s="24" t="s">
        <v>1</v>
      </c>
      <c r="L2" s="24" t="s">
        <v>1</v>
      </c>
      <c r="M2" s="24" t="s">
        <v>1</v>
      </c>
      <c r="N2" s="24" t="s">
        <v>1</v>
      </c>
      <c r="O2" s="24" t="s">
        <v>1</v>
      </c>
      <c r="P2" s="24" t="s">
        <v>1</v>
      </c>
      <c r="Q2" s="24" t="s">
        <v>1</v>
      </c>
      <c r="R2" s="24" t="s">
        <v>1</v>
      </c>
    </row>
    <row r="3" spans="1:21">
      <c r="A3" s="23" t="s">
        <v>3</v>
      </c>
      <c r="B3" s="23" t="s">
        <v>4</v>
      </c>
      <c r="C3" s="24" t="s">
        <v>1</v>
      </c>
      <c r="D3" s="24" t="s">
        <v>1</v>
      </c>
      <c r="E3" s="24" t="s">
        <v>1</v>
      </c>
      <c r="F3" s="24" t="s">
        <v>1</v>
      </c>
      <c r="G3" s="24" t="s">
        <v>1</v>
      </c>
      <c r="H3" s="24" t="s">
        <v>1</v>
      </c>
      <c r="I3" s="24" t="s">
        <v>1</v>
      </c>
      <c r="J3" s="24" t="s">
        <v>1</v>
      </c>
      <c r="K3" s="24" t="s">
        <v>1</v>
      </c>
      <c r="L3" s="24" t="s">
        <v>1</v>
      </c>
      <c r="M3" s="24" t="s">
        <v>1</v>
      </c>
      <c r="N3" s="24" t="s">
        <v>1</v>
      </c>
      <c r="O3" s="24" t="s">
        <v>1</v>
      </c>
      <c r="P3" s="24" t="s">
        <v>1</v>
      </c>
      <c r="Q3" s="24" t="s">
        <v>1</v>
      </c>
      <c r="R3" s="24" t="s">
        <v>1</v>
      </c>
    </row>
    <row r="4" spans="1:21" ht="24">
      <c r="A4" s="23" t="s">
        <v>5</v>
      </c>
      <c r="B4" s="23" t="s">
        <v>6</v>
      </c>
      <c r="C4" s="23" t="s">
        <v>7</v>
      </c>
      <c r="D4" s="23" t="s">
        <v>8</v>
      </c>
      <c r="E4" s="23" t="s">
        <v>9</v>
      </c>
      <c r="F4" s="23" t="s">
        <v>10</v>
      </c>
      <c r="G4" s="23" t="s">
        <v>11</v>
      </c>
      <c r="H4" s="23" t="s">
        <v>12</v>
      </c>
      <c r="I4" s="23" t="s">
        <v>13</v>
      </c>
      <c r="J4" s="23" t="s">
        <v>14</v>
      </c>
      <c r="K4" s="23" t="s">
        <v>15</v>
      </c>
      <c r="L4" s="23" t="s">
        <v>16</v>
      </c>
      <c r="M4" s="23" t="s">
        <v>17</v>
      </c>
      <c r="N4" s="23" t="s">
        <v>18</v>
      </c>
      <c r="O4" s="23" t="s">
        <v>19</v>
      </c>
      <c r="P4" s="23" t="s">
        <v>20</v>
      </c>
      <c r="Q4" s="23" t="s">
        <v>21</v>
      </c>
      <c r="R4" s="23" t="s">
        <v>22</v>
      </c>
      <c r="S4" s="23" t="s">
        <v>268</v>
      </c>
      <c r="T4" s="23" t="s">
        <v>274</v>
      </c>
      <c r="U4" s="23" t="s">
        <v>269</v>
      </c>
    </row>
    <row r="5" spans="1:21">
      <c r="A5" s="27" t="s">
        <v>23</v>
      </c>
      <c r="B5" s="25" t="s">
        <v>24</v>
      </c>
      <c r="C5" s="26" t="s">
        <v>25</v>
      </c>
      <c r="D5" s="27" t="s">
        <v>26</v>
      </c>
      <c r="E5" s="27" t="s">
        <v>27</v>
      </c>
      <c r="F5" s="27" t="s">
        <v>28</v>
      </c>
      <c r="G5" s="25" t="s">
        <v>29</v>
      </c>
      <c r="H5" s="28">
        <v>42348225000</v>
      </c>
      <c r="I5" s="28">
        <v>0</v>
      </c>
      <c r="J5" s="28">
        <v>0</v>
      </c>
      <c r="K5" s="28">
        <v>42348225000</v>
      </c>
      <c r="L5" s="28">
        <v>0</v>
      </c>
      <c r="M5" s="28">
        <v>38051414544</v>
      </c>
      <c r="N5" s="28">
        <v>4296810456</v>
      </c>
      <c r="O5" s="28">
        <v>38051414544</v>
      </c>
      <c r="P5" s="28">
        <v>38029858695</v>
      </c>
      <c r="Q5" s="28">
        <v>38029858695</v>
      </c>
      <c r="R5" s="28">
        <v>38029858695</v>
      </c>
      <c r="S5" s="28">
        <f>O5-P5</f>
        <v>21555849</v>
      </c>
      <c r="T5" s="28">
        <f>P5-R5</f>
        <v>0</v>
      </c>
      <c r="U5" s="28">
        <f>S5+T5</f>
        <v>21555849</v>
      </c>
    </row>
    <row r="6" spans="1:21">
      <c r="A6" s="27" t="s">
        <v>23</v>
      </c>
      <c r="B6" s="25" t="s">
        <v>24</v>
      </c>
      <c r="C6" s="26" t="s">
        <v>30</v>
      </c>
      <c r="D6" s="27" t="s">
        <v>26</v>
      </c>
      <c r="E6" s="27" t="s">
        <v>27</v>
      </c>
      <c r="F6" s="27" t="s">
        <v>28</v>
      </c>
      <c r="G6" s="25" t="s">
        <v>31</v>
      </c>
      <c r="H6" s="28">
        <v>16999675000</v>
      </c>
      <c r="I6" s="28">
        <v>0</v>
      </c>
      <c r="J6" s="28">
        <v>0</v>
      </c>
      <c r="K6" s="28">
        <v>16999675000</v>
      </c>
      <c r="L6" s="28">
        <v>0</v>
      </c>
      <c r="M6" s="28">
        <v>14778604054</v>
      </c>
      <c r="N6" s="28">
        <v>2221070946</v>
      </c>
      <c r="O6" s="28">
        <v>14778604054</v>
      </c>
      <c r="P6" s="28">
        <v>14778604054</v>
      </c>
      <c r="Q6" s="28">
        <v>14778604054</v>
      </c>
      <c r="R6" s="28">
        <v>14778604054</v>
      </c>
      <c r="S6" s="28">
        <f t="shared" ref="S6:S80" si="0">O6-P6</f>
        <v>0</v>
      </c>
      <c r="T6" s="28">
        <f t="shared" ref="T6:T80" si="1">P6-R6</f>
        <v>0</v>
      </c>
      <c r="U6" s="28">
        <f t="shared" ref="U6:U80" si="2">S6+T6</f>
        <v>0</v>
      </c>
    </row>
    <row r="7" spans="1:21" ht="22.5">
      <c r="A7" s="27" t="s">
        <v>23</v>
      </c>
      <c r="B7" s="25" t="s">
        <v>24</v>
      </c>
      <c r="C7" s="26" t="s">
        <v>32</v>
      </c>
      <c r="D7" s="27" t="s">
        <v>26</v>
      </c>
      <c r="E7" s="27" t="s">
        <v>27</v>
      </c>
      <c r="F7" s="27" t="s">
        <v>28</v>
      </c>
      <c r="G7" s="25" t="s">
        <v>33</v>
      </c>
      <c r="H7" s="29">
        <v>6287910000</v>
      </c>
      <c r="I7" s="28">
        <v>0</v>
      </c>
      <c r="J7" s="28">
        <v>0</v>
      </c>
      <c r="K7" s="28">
        <v>6287910000</v>
      </c>
      <c r="L7" s="28">
        <v>0</v>
      </c>
      <c r="M7" s="28">
        <v>5087473816</v>
      </c>
      <c r="N7" s="28">
        <v>1200436184</v>
      </c>
      <c r="O7" s="28">
        <v>5087473816</v>
      </c>
      <c r="P7" s="28">
        <v>5087473816</v>
      </c>
      <c r="Q7" s="28">
        <v>5087473816</v>
      </c>
      <c r="R7" s="28">
        <v>5087473816</v>
      </c>
      <c r="S7" s="28">
        <f t="shared" si="0"/>
        <v>0</v>
      </c>
      <c r="T7" s="28">
        <f t="shared" si="1"/>
        <v>0</v>
      </c>
      <c r="U7" s="28">
        <f t="shared" si="2"/>
        <v>0</v>
      </c>
    </row>
    <row r="8" spans="1:21" ht="15" customHeight="1">
      <c r="A8" s="27"/>
      <c r="B8" s="25"/>
      <c r="C8" s="26"/>
      <c r="D8" s="27"/>
      <c r="E8" s="39" t="s">
        <v>260</v>
      </c>
      <c r="F8" s="39"/>
      <c r="G8" s="39"/>
      <c r="H8" s="19">
        <f>SUM(H5:H7)</f>
        <v>65635810000</v>
      </c>
      <c r="I8" s="19">
        <f t="shared" ref="I8:U8" si="3">SUM(I5:I7)</f>
        <v>0</v>
      </c>
      <c r="J8" s="19">
        <f t="shared" si="3"/>
        <v>0</v>
      </c>
      <c r="K8" s="19">
        <f t="shared" si="3"/>
        <v>65635810000</v>
      </c>
      <c r="L8" s="19">
        <f t="shared" si="3"/>
        <v>0</v>
      </c>
      <c r="M8" s="19">
        <f t="shared" si="3"/>
        <v>57917492414</v>
      </c>
      <c r="N8" s="19">
        <f t="shared" si="3"/>
        <v>7718317586</v>
      </c>
      <c r="O8" s="19">
        <f t="shared" si="3"/>
        <v>57917492414</v>
      </c>
      <c r="P8" s="19">
        <f t="shared" si="3"/>
        <v>57895936565</v>
      </c>
      <c r="Q8" s="19">
        <f t="shared" si="3"/>
        <v>57895936565</v>
      </c>
      <c r="R8" s="19">
        <f t="shared" si="3"/>
        <v>57895936565</v>
      </c>
      <c r="S8" s="19">
        <f t="shared" si="3"/>
        <v>21555849</v>
      </c>
      <c r="T8" s="19">
        <f t="shared" si="3"/>
        <v>0</v>
      </c>
      <c r="U8" s="19">
        <f t="shared" si="3"/>
        <v>21555849</v>
      </c>
    </row>
    <row r="9" spans="1:21">
      <c r="A9" s="27"/>
      <c r="B9" s="25"/>
      <c r="C9" s="26"/>
      <c r="D9" s="27"/>
      <c r="E9" s="27"/>
      <c r="F9" s="27"/>
      <c r="G9" s="25"/>
      <c r="H9" s="30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</row>
    <row r="10" spans="1:21">
      <c r="A10" s="27" t="s">
        <v>23</v>
      </c>
      <c r="B10" s="25" t="s">
        <v>24</v>
      </c>
      <c r="C10" s="26" t="s">
        <v>34</v>
      </c>
      <c r="D10" s="27" t="s">
        <v>26</v>
      </c>
      <c r="E10" s="27" t="s">
        <v>27</v>
      </c>
      <c r="F10" s="27" t="s">
        <v>28</v>
      </c>
      <c r="G10" s="25" t="s">
        <v>35</v>
      </c>
      <c r="H10" s="28">
        <v>90000000</v>
      </c>
      <c r="I10" s="28">
        <v>5128166090</v>
      </c>
      <c r="J10" s="28">
        <v>0</v>
      </c>
      <c r="K10" s="28">
        <v>5218166090</v>
      </c>
      <c r="L10" s="28">
        <v>0</v>
      </c>
      <c r="M10" s="28">
        <v>4102391429.48</v>
      </c>
      <c r="N10" s="28">
        <v>1115774660.52</v>
      </c>
      <c r="O10" s="28">
        <v>4102391429.48</v>
      </c>
      <c r="P10" s="28">
        <v>74377540</v>
      </c>
      <c r="Q10" s="28">
        <v>74377540</v>
      </c>
      <c r="R10" s="28">
        <v>74377540</v>
      </c>
      <c r="S10" s="28">
        <f t="shared" si="0"/>
        <v>4028013889.48</v>
      </c>
      <c r="T10" s="28">
        <f t="shared" si="1"/>
        <v>0</v>
      </c>
      <c r="U10" s="28">
        <f t="shared" si="2"/>
        <v>4028013889.48</v>
      </c>
    </row>
    <row r="11" spans="1:21">
      <c r="A11" s="27" t="s">
        <v>23</v>
      </c>
      <c r="B11" s="25" t="s">
        <v>24</v>
      </c>
      <c r="C11" s="26" t="s">
        <v>36</v>
      </c>
      <c r="D11" s="27" t="s">
        <v>26</v>
      </c>
      <c r="E11" s="27" t="s">
        <v>27</v>
      </c>
      <c r="F11" s="27" t="s">
        <v>28</v>
      </c>
      <c r="G11" s="25" t="s">
        <v>37</v>
      </c>
      <c r="H11" s="29">
        <v>30240898000</v>
      </c>
      <c r="I11" s="28">
        <v>2470000000</v>
      </c>
      <c r="J11" s="28">
        <v>6038784454</v>
      </c>
      <c r="K11" s="28">
        <v>26672113546</v>
      </c>
      <c r="L11" s="28">
        <v>0</v>
      </c>
      <c r="M11" s="28">
        <v>26567616790.880001</v>
      </c>
      <c r="N11" s="28">
        <v>104496755.12</v>
      </c>
      <c r="O11" s="28">
        <v>26567616790.880001</v>
      </c>
      <c r="P11" s="28">
        <v>23004384578.790001</v>
      </c>
      <c r="Q11" s="28">
        <v>22975980354.919998</v>
      </c>
      <c r="R11" s="28">
        <v>22975980354.919998</v>
      </c>
      <c r="S11" s="28">
        <f t="shared" si="0"/>
        <v>3563232212.0900002</v>
      </c>
      <c r="T11" s="28">
        <f t="shared" si="1"/>
        <v>28404223.870002747</v>
      </c>
      <c r="U11" s="28">
        <f t="shared" si="2"/>
        <v>3591636435.9600029</v>
      </c>
    </row>
    <row r="12" spans="1:21">
      <c r="A12" s="27"/>
      <c r="B12" s="25"/>
      <c r="C12" s="26"/>
      <c r="D12" s="27"/>
      <c r="E12" s="39" t="s">
        <v>276</v>
      </c>
      <c r="F12" s="39"/>
      <c r="G12" s="39"/>
      <c r="H12" s="19">
        <f>SUM(H10:H11)</f>
        <v>30330898000</v>
      </c>
      <c r="I12" s="19">
        <f t="shared" ref="I12:U12" si="4">SUM(I10:I11)</f>
        <v>7598166090</v>
      </c>
      <c r="J12" s="19">
        <f t="shared" si="4"/>
        <v>6038784454</v>
      </c>
      <c r="K12" s="19">
        <f t="shared" si="4"/>
        <v>31890279636</v>
      </c>
      <c r="L12" s="19">
        <f t="shared" si="4"/>
        <v>0</v>
      </c>
      <c r="M12" s="19">
        <f t="shared" si="4"/>
        <v>30670008220.360001</v>
      </c>
      <c r="N12" s="19">
        <f t="shared" si="4"/>
        <v>1220271415.6399999</v>
      </c>
      <c r="O12" s="19">
        <f t="shared" si="4"/>
        <v>30670008220.360001</v>
      </c>
      <c r="P12" s="19">
        <f t="shared" si="4"/>
        <v>23078762118.790001</v>
      </c>
      <c r="Q12" s="19">
        <f t="shared" si="4"/>
        <v>23050357894.919998</v>
      </c>
      <c r="R12" s="19">
        <f t="shared" si="4"/>
        <v>23050357894.919998</v>
      </c>
      <c r="S12" s="19">
        <f t="shared" si="4"/>
        <v>7591246101.5699997</v>
      </c>
      <c r="T12" s="19">
        <f t="shared" si="4"/>
        <v>28404223.870002747</v>
      </c>
      <c r="U12" s="19">
        <f t="shared" si="4"/>
        <v>7619650325.4400024</v>
      </c>
    </row>
    <row r="13" spans="1:21">
      <c r="A13" s="27"/>
      <c r="B13" s="25"/>
      <c r="C13" s="26"/>
      <c r="D13" s="27"/>
      <c r="E13" s="27"/>
      <c r="F13" s="27"/>
      <c r="G13" s="25"/>
      <c r="H13" s="30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</row>
    <row r="14" spans="1:21" ht="33.75">
      <c r="A14" s="27" t="s">
        <v>23</v>
      </c>
      <c r="B14" s="25" t="s">
        <v>24</v>
      </c>
      <c r="C14" s="26" t="s">
        <v>40</v>
      </c>
      <c r="D14" s="27" t="s">
        <v>26</v>
      </c>
      <c r="E14" s="27" t="s">
        <v>41</v>
      </c>
      <c r="F14" s="27" t="s">
        <v>28</v>
      </c>
      <c r="G14" s="25" t="s">
        <v>42</v>
      </c>
      <c r="H14" s="28">
        <v>4343945000</v>
      </c>
      <c r="I14" s="28">
        <v>0</v>
      </c>
      <c r="J14" s="28">
        <v>0</v>
      </c>
      <c r="K14" s="28">
        <v>4343945000</v>
      </c>
      <c r="L14" s="28">
        <v>4343945000</v>
      </c>
      <c r="M14" s="28">
        <v>0</v>
      </c>
      <c r="N14" s="28">
        <v>0</v>
      </c>
      <c r="O14" s="28">
        <v>0</v>
      </c>
      <c r="P14" s="28">
        <v>0</v>
      </c>
      <c r="Q14" s="28">
        <v>0</v>
      </c>
      <c r="R14" s="28">
        <v>0</v>
      </c>
      <c r="S14" s="28">
        <f t="shared" si="0"/>
        <v>0</v>
      </c>
      <c r="T14" s="28">
        <f t="shared" si="1"/>
        <v>0</v>
      </c>
      <c r="U14" s="28">
        <f t="shared" si="2"/>
        <v>0</v>
      </c>
    </row>
    <row r="15" spans="1:21" ht="22.5">
      <c r="A15" s="27" t="s">
        <v>23</v>
      </c>
      <c r="B15" s="25" t="s">
        <v>24</v>
      </c>
      <c r="C15" s="26" t="s">
        <v>43</v>
      </c>
      <c r="D15" s="27" t="s">
        <v>26</v>
      </c>
      <c r="E15" s="27" t="s">
        <v>27</v>
      </c>
      <c r="F15" s="27" t="s">
        <v>28</v>
      </c>
      <c r="G15" s="25" t="s">
        <v>44</v>
      </c>
      <c r="H15" s="28">
        <v>354456000</v>
      </c>
      <c r="I15" s="28">
        <v>0</v>
      </c>
      <c r="J15" s="28">
        <v>0</v>
      </c>
      <c r="K15" s="28">
        <v>354456000</v>
      </c>
      <c r="L15" s="28">
        <v>0</v>
      </c>
      <c r="M15" s="28">
        <v>112972288</v>
      </c>
      <c r="N15" s="28">
        <v>241483712</v>
      </c>
      <c r="O15" s="28">
        <v>112972288</v>
      </c>
      <c r="P15" s="28">
        <v>69521562</v>
      </c>
      <c r="Q15" s="28">
        <v>69521562</v>
      </c>
      <c r="R15" s="28">
        <v>69521562</v>
      </c>
      <c r="S15" s="28">
        <f t="shared" si="0"/>
        <v>43450726</v>
      </c>
      <c r="T15" s="28">
        <f t="shared" si="1"/>
        <v>0</v>
      </c>
      <c r="U15" s="28">
        <f t="shared" si="2"/>
        <v>43450726</v>
      </c>
    </row>
    <row r="16" spans="1:21" ht="22.5">
      <c r="A16" s="27" t="s">
        <v>23</v>
      </c>
      <c r="B16" s="25" t="s">
        <v>24</v>
      </c>
      <c r="C16" s="26" t="s">
        <v>45</v>
      </c>
      <c r="D16" s="27" t="s">
        <v>26</v>
      </c>
      <c r="E16" s="27" t="s">
        <v>27</v>
      </c>
      <c r="F16" s="27" t="s">
        <v>28</v>
      </c>
      <c r="G16" s="25" t="s">
        <v>46</v>
      </c>
      <c r="H16" s="29">
        <v>350000000</v>
      </c>
      <c r="I16" s="28">
        <v>0</v>
      </c>
      <c r="J16" s="28">
        <v>0</v>
      </c>
      <c r="K16" s="28">
        <v>350000000</v>
      </c>
      <c r="L16" s="28">
        <v>0</v>
      </c>
      <c r="M16" s="28">
        <v>215238533</v>
      </c>
      <c r="N16" s="28">
        <v>134761467</v>
      </c>
      <c r="O16" s="28">
        <v>215238533</v>
      </c>
      <c r="P16" s="28">
        <v>19837950</v>
      </c>
      <c r="Q16" s="28">
        <v>19837950</v>
      </c>
      <c r="R16" s="28">
        <v>19837950</v>
      </c>
      <c r="S16" s="28">
        <f t="shared" si="0"/>
        <v>195400583</v>
      </c>
      <c r="T16" s="28">
        <f t="shared" si="1"/>
        <v>0</v>
      </c>
      <c r="U16" s="28">
        <f t="shared" si="2"/>
        <v>195400583</v>
      </c>
    </row>
    <row r="17" spans="1:21">
      <c r="A17" s="27"/>
      <c r="B17" s="25"/>
      <c r="C17" s="26"/>
      <c r="D17" s="27"/>
      <c r="E17" s="39" t="s">
        <v>262</v>
      </c>
      <c r="F17" s="39"/>
      <c r="G17" s="39"/>
      <c r="H17" s="19">
        <f>SUM(H14:H16)</f>
        <v>5048401000</v>
      </c>
      <c r="I17" s="19">
        <f t="shared" ref="I17:U17" si="5">SUM(I14:I16)</f>
        <v>0</v>
      </c>
      <c r="J17" s="19">
        <f t="shared" si="5"/>
        <v>0</v>
      </c>
      <c r="K17" s="19">
        <f t="shared" si="5"/>
        <v>5048401000</v>
      </c>
      <c r="L17" s="19">
        <f t="shared" si="5"/>
        <v>4343945000</v>
      </c>
      <c r="M17" s="19">
        <f t="shared" si="5"/>
        <v>328210821</v>
      </c>
      <c r="N17" s="19">
        <f t="shared" si="5"/>
        <v>376245179</v>
      </c>
      <c r="O17" s="19">
        <f t="shared" si="5"/>
        <v>328210821</v>
      </c>
      <c r="P17" s="19">
        <f t="shared" si="5"/>
        <v>89359512</v>
      </c>
      <c r="Q17" s="19">
        <f t="shared" si="5"/>
        <v>89359512</v>
      </c>
      <c r="R17" s="19">
        <f t="shared" si="5"/>
        <v>89359512</v>
      </c>
      <c r="S17" s="19">
        <f t="shared" si="5"/>
        <v>238851309</v>
      </c>
      <c r="T17" s="19">
        <f t="shared" si="5"/>
        <v>0</v>
      </c>
      <c r="U17" s="19">
        <f t="shared" si="5"/>
        <v>238851309</v>
      </c>
    </row>
    <row r="18" spans="1:21">
      <c r="A18" s="27"/>
      <c r="B18" s="25"/>
      <c r="C18" s="26"/>
      <c r="D18" s="27"/>
      <c r="E18" s="27"/>
      <c r="F18" s="27"/>
      <c r="G18" s="25"/>
      <c r="H18" s="30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</row>
    <row r="19" spans="1:21">
      <c r="A19" s="27" t="s">
        <v>23</v>
      </c>
      <c r="B19" s="25" t="s">
        <v>24</v>
      </c>
      <c r="C19" s="26" t="s">
        <v>53</v>
      </c>
      <c r="D19" s="27" t="s">
        <v>26</v>
      </c>
      <c r="E19" s="27" t="s">
        <v>27</v>
      </c>
      <c r="F19" s="27" t="s">
        <v>28</v>
      </c>
      <c r="G19" s="25" t="s">
        <v>54</v>
      </c>
      <c r="H19" s="28">
        <v>19804636000</v>
      </c>
      <c r="I19" s="28">
        <v>6038784454</v>
      </c>
      <c r="J19" s="28">
        <v>10440723545</v>
      </c>
      <c r="K19" s="28">
        <v>15402696909</v>
      </c>
      <c r="L19" s="28">
        <v>0</v>
      </c>
      <c r="M19" s="28">
        <v>15274139256.139999</v>
      </c>
      <c r="N19" s="28">
        <v>128557652.86</v>
      </c>
      <c r="O19" s="28">
        <v>13324139256.139999</v>
      </c>
      <c r="P19" s="28">
        <v>12635509176.370001</v>
      </c>
      <c r="Q19" s="28">
        <v>12635509176.370001</v>
      </c>
      <c r="R19" s="28">
        <v>12635509176.370001</v>
      </c>
      <c r="S19" s="28">
        <f t="shared" si="0"/>
        <v>688630079.76999855</v>
      </c>
      <c r="T19" s="28">
        <f t="shared" si="1"/>
        <v>0</v>
      </c>
      <c r="U19" s="28">
        <f t="shared" si="2"/>
        <v>688630079.76999855</v>
      </c>
    </row>
    <row r="20" spans="1:21">
      <c r="A20" s="27" t="s">
        <v>23</v>
      </c>
      <c r="B20" s="25" t="s">
        <v>24</v>
      </c>
      <c r="C20" s="26" t="s">
        <v>55</v>
      </c>
      <c r="D20" s="27" t="s">
        <v>26</v>
      </c>
      <c r="E20" s="27" t="s">
        <v>27</v>
      </c>
      <c r="F20" s="27" t="s">
        <v>28</v>
      </c>
      <c r="G20" s="25" t="s">
        <v>56</v>
      </c>
      <c r="H20" s="28">
        <v>51500000</v>
      </c>
      <c r="I20" s="28">
        <v>0</v>
      </c>
      <c r="J20" s="28">
        <v>0</v>
      </c>
      <c r="K20" s="28">
        <v>51500000</v>
      </c>
      <c r="L20" s="28">
        <v>0</v>
      </c>
      <c r="M20" s="28">
        <v>0</v>
      </c>
      <c r="N20" s="28">
        <v>51500000</v>
      </c>
      <c r="O20" s="28">
        <v>0</v>
      </c>
      <c r="P20" s="28">
        <v>0</v>
      </c>
      <c r="Q20" s="28">
        <v>0</v>
      </c>
      <c r="R20" s="28">
        <v>0</v>
      </c>
      <c r="S20" s="28">
        <f t="shared" si="0"/>
        <v>0</v>
      </c>
      <c r="T20" s="28">
        <f t="shared" si="1"/>
        <v>0</v>
      </c>
      <c r="U20" s="28">
        <f t="shared" si="2"/>
        <v>0</v>
      </c>
    </row>
    <row r="21" spans="1:21">
      <c r="A21" s="27" t="s">
        <v>23</v>
      </c>
      <c r="B21" s="25" t="s">
        <v>24</v>
      </c>
      <c r="C21" s="26" t="s">
        <v>57</v>
      </c>
      <c r="D21" s="27" t="s">
        <v>26</v>
      </c>
      <c r="E21" s="27" t="s">
        <v>27</v>
      </c>
      <c r="F21" s="27" t="s">
        <v>28</v>
      </c>
      <c r="G21" s="25" t="s">
        <v>58</v>
      </c>
      <c r="H21" s="28">
        <v>1500000</v>
      </c>
      <c r="I21" s="28">
        <v>0</v>
      </c>
      <c r="J21" s="28">
        <v>0</v>
      </c>
      <c r="K21" s="28">
        <v>1500000</v>
      </c>
      <c r="L21" s="28">
        <v>0</v>
      </c>
      <c r="M21" s="28">
        <v>0</v>
      </c>
      <c r="N21" s="28">
        <v>1500000</v>
      </c>
      <c r="O21" s="28">
        <v>0</v>
      </c>
      <c r="P21" s="28">
        <v>0</v>
      </c>
      <c r="Q21" s="28">
        <v>0</v>
      </c>
      <c r="R21" s="28">
        <v>0</v>
      </c>
      <c r="S21" s="28">
        <f t="shared" si="0"/>
        <v>0</v>
      </c>
      <c r="T21" s="28">
        <f t="shared" si="1"/>
        <v>0</v>
      </c>
      <c r="U21" s="28">
        <f t="shared" si="2"/>
        <v>0</v>
      </c>
    </row>
    <row r="22" spans="1:21">
      <c r="A22" s="27" t="s">
        <v>23</v>
      </c>
      <c r="B22" s="25" t="s">
        <v>24</v>
      </c>
      <c r="C22" s="26" t="s">
        <v>59</v>
      </c>
      <c r="D22" s="27" t="s">
        <v>26</v>
      </c>
      <c r="E22" s="27" t="s">
        <v>27</v>
      </c>
      <c r="F22" s="27" t="s">
        <v>28</v>
      </c>
      <c r="G22" s="25" t="s">
        <v>60</v>
      </c>
      <c r="H22" s="28">
        <v>0</v>
      </c>
      <c r="I22" s="28">
        <v>5905217455</v>
      </c>
      <c r="J22" s="28">
        <v>5905217455</v>
      </c>
      <c r="K22" s="28">
        <v>0</v>
      </c>
      <c r="L22" s="28">
        <v>0</v>
      </c>
      <c r="M22" s="28">
        <v>0</v>
      </c>
      <c r="N22" s="28">
        <v>0</v>
      </c>
      <c r="O22" s="28">
        <v>0</v>
      </c>
      <c r="P22" s="28">
        <v>0</v>
      </c>
      <c r="Q22" s="28">
        <v>0</v>
      </c>
      <c r="R22" s="28">
        <v>0</v>
      </c>
      <c r="S22" s="28">
        <f t="shared" si="0"/>
        <v>0</v>
      </c>
      <c r="T22" s="28">
        <f t="shared" si="1"/>
        <v>0</v>
      </c>
      <c r="U22" s="28">
        <f t="shared" si="2"/>
        <v>0</v>
      </c>
    </row>
    <row r="23" spans="1:21">
      <c r="A23" s="27" t="s">
        <v>23</v>
      </c>
      <c r="B23" s="25" t="s">
        <v>24</v>
      </c>
      <c r="C23" s="26" t="s">
        <v>59</v>
      </c>
      <c r="D23" s="27" t="s">
        <v>26</v>
      </c>
      <c r="E23" s="27" t="s">
        <v>27</v>
      </c>
      <c r="F23" s="27" t="s">
        <v>61</v>
      </c>
      <c r="G23" s="25" t="s">
        <v>60</v>
      </c>
      <c r="H23" s="28">
        <v>0</v>
      </c>
      <c r="I23" s="28">
        <v>5905217455</v>
      </c>
      <c r="J23" s="28">
        <v>0</v>
      </c>
      <c r="K23" s="28">
        <v>5905217455</v>
      </c>
      <c r="L23" s="28">
        <v>0</v>
      </c>
      <c r="M23" s="28">
        <v>5905217455</v>
      </c>
      <c r="N23" s="28">
        <v>0</v>
      </c>
      <c r="O23" s="28">
        <v>5905217455</v>
      </c>
      <c r="P23" s="28">
        <v>5905217455</v>
      </c>
      <c r="Q23" s="28">
        <v>5905217455</v>
      </c>
      <c r="R23" s="28">
        <v>5905217455</v>
      </c>
      <c r="S23" s="28">
        <f t="shared" si="0"/>
        <v>0</v>
      </c>
      <c r="T23" s="28">
        <f t="shared" si="1"/>
        <v>0</v>
      </c>
      <c r="U23" s="28">
        <f t="shared" si="2"/>
        <v>0</v>
      </c>
    </row>
    <row r="24" spans="1:21">
      <c r="A24" s="27" t="s">
        <v>23</v>
      </c>
      <c r="B24" s="25" t="s">
        <v>24</v>
      </c>
      <c r="C24" s="26" t="s">
        <v>59</v>
      </c>
      <c r="D24" s="27" t="s">
        <v>26</v>
      </c>
      <c r="E24" s="27" t="s">
        <v>41</v>
      </c>
      <c r="F24" s="27" t="s">
        <v>61</v>
      </c>
      <c r="G24" s="25" t="s">
        <v>60</v>
      </c>
      <c r="H24" s="28">
        <v>4609000000</v>
      </c>
      <c r="I24" s="28">
        <v>0</v>
      </c>
      <c r="J24" s="28">
        <v>0</v>
      </c>
      <c r="K24" s="28">
        <v>4609000000</v>
      </c>
      <c r="L24" s="28">
        <v>0</v>
      </c>
      <c r="M24" s="28">
        <v>4609000000</v>
      </c>
      <c r="N24" s="28">
        <v>0</v>
      </c>
      <c r="O24" s="28">
        <v>4609000000</v>
      </c>
      <c r="P24" s="28">
        <v>4609000000</v>
      </c>
      <c r="Q24" s="28">
        <v>4609000000</v>
      </c>
      <c r="R24" s="28">
        <v>4609000000</v>
      </c>
      <c r="S24" s="28">
        <f t="shared" si="0"/>
        <v>0</v>
      </c>
      <c r="T24" s="28">
        <f t="shared" si="1"/>
        <v>0</v>
      </c>
      <c r="U24" s="28">
        <f t="shared" si="2"/>
        <v>0</v>
      </c>
    </row>
    <row r="25" spans="1:21">
      <c r="A25" s="27" t="s">
        <v>23</v>
      </c>
      <c r="B25" s="25" t="s">
        <v>24</v>
      </c>
      <c r="C25" s="26" t="s">
        <v>62</v>
      </c>
      <c r="D25" s="27" t="s">
        <v>26</v>
      </c>
      <c r="E25" s="27" t="s">
        <v>27</v>
      </c>
      <c r="F25" s="27" t="s">
        <v>28</v>
      </c>
      <c r="G25" s="25" t="s">
        <v>63</v>
      </c>
      <c r="H25" s="28">
        <v>3090000000</v>
      </c>
      <c r="I25" s="28">
        <v>0</v>
      </c>
      <c r="J25" s="28">
        <v>3090000000</v>
      </c>
      <c r="K25" s="28">
        <v>0</v>
      </c>
      <c r="L25" s="28">
        <v>0</v>
      </c>
      <c r="M25" s="28">
        <v>0</v>
      </c>
      <c r="N25" s="28">
        <v>0</v>
      </c>
      <c r="O25" s="28">
        <v>0</v>
      </c>
      <c r="P25" s="28">
        <v>0</v>
      </c>
      <c r="Q25" s="28">
        <v>0</v>
      </c>
      <c r="R25" s="28">
        <v>0</v>
      </c>
      <c r="S25" s="28">
        <f t="shared" si="0"/>
        <v>0</v>
      </c>
      <c r="T25" s="28">
        <f t="shared" si="1"/>
        <v>0</v>
      </c>
      <c r="U25" s="28">
        <f t="shared" si="2"/>
        <v>0</v>
      </c>
    </row>
    <row r="26" spans="1:21">
      <c r="A26" s="27" t="s">
        <v>23</v>
      </c>
      <c r="B26" s="25" t="s">
        <v>24</v>
      </c>
      <c r="C26" s="26" t="s">
        <v>64</v>
      </c>
      <c r="D26" s="27" t="s">
        <v>26</v>
      </c>
      <c r="E26" s="27" t="s">
        <v>27</v>
      </c>
      <c r="F26" s="27" t="s">
        <v>28</v>
      </c>
      <c r="G26" s="25" t="s">
        <v>65</v>
      </c>
      <c r="H26" s="29">
        <v>2660000</v>
      </c>
      <c r="I26" s="28">
        <v>27340000</v>
      </c>
      <c r="J26" s="28">
        <v>0</v>
      </c>
      <c r="K26" s="28">
        <v>30000000</v>
      </c>
      <c r="L26" s="28">
        <v>0</v>
      </c>
      <c r="M26" s="28">
        <v>21589178</v>
      </c>
      <c r="N26" s="28">
        <v>8410822</v>
      </c>
      <c r="O26" s="28">
        <v>21589178</v>
      </c>
      <c r="P26" s="28">
        <v>21589178</v>
      </c>
      <c r="Q26" s="28">
        <v>21589178</v>
      </c>
      <c r="R26" s="28">
        <v>21589178</v>
      </c>
      <c r="S26" s="28">
        <f t="shared" si="0"/>
        <v>0</v>
      </c>
      <c r="T26" s="28">
        <f t="shared" si="1"/>
        <v>0</v>
      </c>
      <c r="U26" s="28">
        <f t="shared" si="2"/>
        <v>0</v>
      </c>
    </row>
    <row r="27" spans="1:21">
      <c r="A27" s="27"/>
      <c r="B27" s="25"/>
      <c r="C27" s="26"/>
      <c r="D27" s="27"/>
      <c r="E27" s="39" t="s">
        <v>263</v>
      </c>
      <c r="F27" s="39"/>
      <c r="G27" s="39"/>
      <c r="H27" s="19">
        <f>SUM(H19:H26)</f>
        <v>27559296000</v>
      </c>
      <c r="I27" s="19">
        <f t="shared" ref="I27:U27" si="6">SUM(I19:I26)</f>
        <v>17876559364</v>
      </c>
      <c r="J27" s="19">
        <f t="shared" si="6"/>
        <v>19435941000</v>
      </c>
      <c r="K27" s="19">
        <f t="shared" si="6"/>
        <v>25999914364</v>
      </c>
      <c r="L27" s="19">
        <f t="shared" si="6"/>
        <v>0</v>
      </c>
      <c r="M27" s="19">
        <f t="shared" si="6"/>
        <v>25809945889.139999</v>
      </c>
      <c r="N27" s="19">
        <f t="shared" si="6"/>
        <v>189968474.86000001</v>
      </c>
      <c r="O27" s="19">
        <f t="shared" si="6"/>
        <v>23859945889.139999</v>
      </c>
      <c r="P27" s="19">
        <f t="shared" si="6"/>
        <v>23171315809.370003</v>
      </c>
      <c r="Q27" s="19">
        <f t="shared" si="6"/>
        <v>23171315809.370003</v>
      </c>
      <c r="R27" s="19">
        <f t="shared" si="6"/>
        <v>23171315809.370003</v>
      </c>
      <c r="S27" s="19">
        <f t="shared" si="6"/>
        <v>688630079.76999855</v>
      </c>
      <c r="T27" s="19">
        <f t="shared" si="6"/>
        <v>0</v>
      </c>
      <c r="U27" s="19">
        <f t="shared" si="6"/>
        <v>688630079.76999855</v>
      </c>
    </row>
    <row r="28" spans="1:21">
      <c r="A28" s="27"/>
      <c r="B28" s="25"/>
      <c r="C28" s="26"/>
      <c r="D28" s="27"/>
      <c r="E28" s="40" t="s">
        <v>277</v>
      </c>
      <c r="F28" s="41"/>
      <c r="G28" s="42"/>
      <c r="H28" s="18">
        <f>H27+H17+H12+H8</f>
        <v>128574405000</v>
      </c>
      <c r="I28" s="18">
        <f t="shared" ref="I28:U28" si="7">I27+I17+I12+I8</f>
        <v>25474725454</v>
      </c>
      <c r="J28" s="18">
        <f t="shared" si="7"/>
        <v>25474725454</v>
      </c>
      <c r="K28" s="18">
        <f t="shared" si="7"/>
        <v>128574405000</v>
      </c>
      <c r="L28" s="18">
        <f t="shared" si="7"/>
        <v>4343945000</v>
      </c>
      <c r="M28" s="18">
        <f t="shared" si="7"/>
        <v>114725657344.5</v>
      </c>
      <c r="N28" s="18">
        <f t="shared" si="7"/>
        <v>9504802655.5</v>
      </c>
      <c r="O28" s="18">
        <f t="shared" si="7"/>
        <v>112775657344.5</v>
      </c>
      <c r="P28" s="18">
        <f t="shared" si="7"/>
        <v>104235374005.16</v>
      </c>
      <c r="Q28" s="18">
        <f t="shared" si="7"/>
        <v>104206969781.29001</v>
      </c>
      <c r="R28" s="18">
        <f t="shared" si="7"/>
        <v>104206969781.29001</v>
      </c>
      <c r="S28" s="18">
        <f t="shared" si="7"/>
        <v>8540283339.3399982</v>
      </c>
      <c r="T28" s="18">
        <f t="shared" si="7"/>
        <v>28404223.870002747</v>
      </c>
      <c r="U28" s="18">
        <f t="shared" si="7"/>
        <v>8568687563.210001</v>
      </c>
    </row>
    <row r="29" spans="1:21">
      <c r="A29" s="27"/>
      <c r="B29" s="25"/>
      <c r="C29" s="26"/>
      <c r="D29" s="27"/>
      <c r="E29" s="27"/>
      <c r="F29" s="27"/>
      <c r="G29" s="25"/>
      <c r="H29" s="30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</row>
    <row r="30" spans="1:21">
      <c r="A30" s="27" t="s">
        <v>23</v>
      </c>
      <c r="B30" s="25" t="s">
        <v>24</v>
      </c>
      <c r="C30" s="26" t="s">
        <v>66</v>
      </c>
      <c r="D30" s="27" t="s">
        <v>26</v>
      </c>
      <c r="E30" s="27" t="s">
        <v>41</v>
      </c>
      <c r="F30" s="27" t="s">
        <v>61</v>
      </c>
      <c r="G30" s="25" t="s">
        <v>67</v>
      </c>
      <c r="H30" s="29">
        <v>2456712528</v>
      </c>
      <c r="I30" s="28">
        <v>0</v>
      </c>
      <c r="J30" s="28">
        <v>0</v>
      </c>
      <c r="K30" s="28">
        <v>2456712528</v>
      </c>
      <c r="L30" s="28">
        <v>0</v>
      </c>
      <c r="M30" s="28">
        <v>2456712527.98</v>
      </c>
      <c r="N30" s="28">
        <v>0.02</v>
      </c>
      <c r="O30" s="28">
        <v>2456712527.98</v>
      </c>
      <c r="P30" s="28">
        <v>2456712527.98</v>
      </c>
      <c r="Q30" s="28">
        <v>2456712527.98</v>
      </c>
      <c r="R30" s="28">
        <v>2456712527.98</v>
      </c>
      <c r="S30" s="28">
        <f t="shared" si="0"/>
        <v>0</v>
      </c>
      <c r="T30" s="28">
        <f t="shared" si="1"/>
        <v>0</v>
      </c>
      <c r="U30" s="28">
        <f t="shared" si="2"/>
        <v>0</v>
      </c>
    </row>
    <row r="31" spans="1:21">
      <c r="A31" s="27"/>
      <c r="B31" s="25"/>
      <c r="C31" s="26"/>
      <c r="D31" s="27"/>
      <c r="E31" s="40" t="s">
        <v>265</v>
      </c>
      <c r="F31" s="41"/>
      <c r="G31" s="42"/>
      <c r="H31" s="18">
        <f>SUM(H30)</f>
        <v>2456712528</v>
      </c>
      <c r="I31" s="18">
        <f t="shared" ref="I31:U31" si="8">SUM(I30)</f>
        <v>0</v>
      </c>
      <c r="J31" s="18">
        <f t="shared" si="8"/>
        <v>0</v>
      </c>
      <c r="K31" s="18">
        <f t="shared" si="8"/>
        <v>2456712528</v>
      </c>
      <c r="L31" s="18">
        <f t="shared" si="8"/>
        <v>0</v>
      </c>
      <c r="M31" s="18">
        <f t="shared" si="8"/>
        <v>2456712527.98</v>
      </c>
      <c r="N31" s="18">
        <f t="shared" si="8"/>
        <v>0.02</v>
      </c>
      <c r="O31" s="18">
        <f t="shared" si="8"/>
        <v>2456712527.98</v>
      </c>
      <c r="P31" s="18">
        <f t="shared" si="8"/>
        <v>2456712527.98</v>
      </c>
      <c r="Q31" s="18">
        <f t="shared" si="8"/>
        <v>2456712527.98</v>
      </c>
      <c r="R31" s="18">
        <f t="shared" si="8"/>
        <v>2456712527.98</v>
      </c>
      <c r="S31" s="18">
        <f t="shared" si="8"/>
        <v>0</v>
      </c>
      <c r="T31" s="18">
        <f t="shared" si="8"/>
        <v>0</v>
      </c>
      <c r="U31" s="18">
        <f t="shared" si="8"/>
        <v>0</v>
      </c>
    </row>
    <row r="32" spans="1:21">
      <c r="A32" s="27"/>
      <c r="B32" s="25"/>
      <c r="C32" s="26"/>
      <c r="D32" s="27"/>
      <c r="E32" s="27"/>
      <c r="F32" s="27"/>
      <c r="G32" s="25"/>
      <c r="H32" s="30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</row>
    <row r="33" spans="1:21" ht="56.25">
      <c r="A33" s="27" t="s">
        <v>23</v>
      </c>
      <c r="B33" s="25" t="s">
        <v>24</v>
      </c>
      <c r="C33" s="26" t="s">
        <v>68</v>
      </c>
      <c r="D33" s="27" t="s">
        <v>26</v>
      </c>
      <c r="E33" s="27" t="s">
        <v>69</v>
      </c>
      <c r="F33" s="27" t="s">
        <v>28</v>
      </c>
      <c r="G33" s="25" t="s">
        <v>70</v>
      </c>
      <c r="H33" s="28">
        <v>40000000000</v>
      </c>
      <c r="I33" s="28">
        <v>0</v>
      </c>
      <c r="J33" s="28">
        <v>0</v>
      </c>
      <c r="K33" s="28">
        <v>40000000000</v>
      </c>
      <c r="L33" s="28">
        <v>0</v>
      </c>
      <c r="M33" s="28">
        <v>40000000000</v>
      </c>
      <c r="N33" s="28">
        <v>0</v>
      </c>
      <c r="O33" s="28">
        <v>40000000000</v>
      </c>
      <c r="P33" s="28">
        <v>35336973008</v>
      </c>
      <c r="Q33" s="28">
        <v>35226019857</v>
      </c>
      <c r="R33" s="28">
        <v>35226019857</v>
      </c>
      <c r="S33" s="28">
        <f t="shared" si="0"/>
        <v>4663026992</v>
      </c>
      <c r="T33" s="28">
        <f t="shared" si="1"/>
        <v>110953151</v>
      </c>
      <c r="U33" s="28">
        <f t="shared" si="2"/>
        <v>4773980143</v>
      </c>
    </row>
    <row r="34" spans="1:21" ht="45">
      <c r="A34" s="27" t="s">
        <v>23</v>
      </c>
      <c r="B34" s="25" t="s">
        <v>24</v>
      </c>
      <c r="C34" s="26" t="s">
        <v>73</v>
      </c>
      <c r="D34" s="27" t="s">
        <v>26</v>
      </c>
      <c r="E34" s="27" t="s">
        <v>41</v>
      </c>
      <c r="F34" s="27" t="s">
        <v>28</v>
      </c>
      <c r="G34" s="25" t="s">
        <v>74</v>
      </c>
      <c r="H34" s="28">
        <v>16000000000</v>
      </c>
      <c r="I34" s="28">
        <v>0</v>
      </c>
      <c r="J34" s="28">
        <v>0</v>
      </c>
      <c r="K34" s="28">
        <v>16000000000</v>
      </c>
      <c r="L34" s="28">
        <v>0</v>
      </c>
      <c r="M34" s="28">
        <v>16000000000</v>
      </c>
      <c r="N34" s="28">
        <v>0</v>
      </c>
      <c r="O34" s="28">
        <v>16000000000</v>
      </c>
      <c r="P34" s="28">
        <v>14956960574.129999</v>
      </c>
      <c r="Q34" s="28">
        <v>13154514375.129999</v>
      </c>
      <c r="R34" s="28">
        <v>13154514375.129999</v>
      </c>
      <c r="S34" s="28">
        <f t="shared" si="0"/>
        <v>1043039425.8700008</v>
      </c>
      <c r="T34" s="28">
        <f t="shared" si="1"/>
        <v>1802446199</v>
      </c>
      <c r="U34" s="28">
        <f t="shared" si="2"/>
        <v>2845485624.8700008</v>
      </c>
    </row>
    <row r="35" spans="1:21" ht="45">
      <c r="A35" s="27" t="s">
        <v>23</v>
      </c>
      <c r="B35" s="25" t="s">
        <v>24</v>
      </c>
      <c r="C35" s="26" t="s">
        <v>73</v>
      </c>
      <c r="D35" s="27" t="s">
        <v>26</v>
      </c>
      <c r="E35" s="27" t="s">
        <v>69</v>
      </c>
      <c r="F35" s="27" t="s">
        <v>28</v>
      </c>
      <c r="G35" s="25" t="s">
        <v>74</v>
      </c>
      <c r="H35" s="28">
        <v>4000000000</v>
      </c>
      <c r="I35" s="28">
        <v>0</v>
      </c>
      <c r="J35" s="28">
        <v>0</v>
      </c>
      <c r="K35" s="28">
        <v>4000000000</v>
      </c>
      <c r="L35" s="28">
        <v>0</v>
      </c>
      <c r="M35" s="28">
        <v>4000000000</v>
      </c>
      <c r="N35" s="28">
        <v>0</v>
      </c>
      <c r="O35" s="28">
        <v>4000000000</v>
      </c>
      <c r="P35" s="28">
        <v>1300347120</v>
      </c>
      <c r="Q35" s="28">
        <v>1120380700</v>
      </c>
      <c r="R35" s="28">
        <v>1120380700</v>
      </c>
      <c r="S35" s="28">
        <f t="shared" si="0"/>
        <v>2699652880</v>
      </c>
      <c r="T35" s="28">
        <f t="shared" si="1"/>
        <v>179966420</v>
      </c>
      <c r="U35" s="28">
        <f t="shared" si="2"/>
        <v>2879619300</v>
      </c>
    </row>
    <row r="36" spans="1:21" ht="56.25">
      <c r="A36" s="27" t="s">
        <v>23</v>
      </c>
      <c r="B36" s="25" t="s">
        <v>24</v>
      </c>
      <c r="C36" s="26" t="s">
        <v>75</v>
      </c>
      <c r="D36" s="27" t="s">
        <v>26</v>
      </c>
      <c r="E36" s="27" t="s">
        <v>41</v>
      </c>
      <c r="F36" s="27" t="s">
        <v>28</v>
      </c>
      <c r="G36" s="25" t="s">
        <v>76</v>
      </c>
      <c r="H36" s="28">
        <v>70500000000</v>
      </c>
      <c r="I36" s="28">
        <v>0</v>
      </c>
      <c r="J36" s="28">
        <v>0</v>
      </c>
      <c r="K36" s="28">
        <v>70500000000</v>
      </c>
      <c r="L36" s="28">
        <v>0</v>
      </c>
      <c r="M36" s="28">
        <v>70500000000</v>
      </c>
      <c r="N36" s="28">
        <v>0</v>
      </c>
      <c r="O36" s="28">
        <v>70500000000</v>
      </c>
      <c r="P36" s="28">
        <v>58305326328.480003</v>
      </c>
      <c r="Q36" s="28">
        <v>58305326328.480003</v>
      </c>
      <c r="R36" s="28">
        <v>58305326328.480003</v>
      </c>
      <c r="S36" s="28">
        <f t="shared" si="0"/>
        <v>12194673671.519997</v>
      </c>
      <c r="T36" s="28">
        <f t="shared" si="1"/>
        <v>0</v>
      </c>
      <c r="U36" s="28">
        <f t="shared" si="2"/>
        <v>12194673671.519997</v>
      </c>
    </row>
    <row r="37" spans="1:21" ht="56.25">
      <c r="A37" s="27" t="s">
        <v>23</v>
      </c>
      <c r="B37" s="25" t="s">
        <v>24</v>
      </c>
      <c r="C37" s="26" t="s">
        <v>75</v>
      </c>
      <c r="D37" s="27" t="s">
        <v>26</v>
      </c>
      <c r="E37" s="27" t="s">
        <v>69</v>
      </c>
      <c r="F37" s="27" t="s">
        <v>28</v>
      </c>
      <c r="G37" s="25" t="s">
        <v>76</v>
      </c>
      <c r="H37" s="28">
        <v>104000000000</v>
      </c>
      <c r="I37" s="28">
        <v>16201586243</v>
      </c>
      <c r="J37" s="28">
        <v>0</v>
      </c>
      <c r="K37" s="28">
        <v>120201586243</v>
      </c>
      <c r="L37" s="28">
        <v>0</v>
      </c>
      <c r="M37" s="28">
        <v>120201586243</v>
      </c>
      <c r="N37" s="28">
        <v>0</v>
      </c>
      <c r="O37" s="28">
        <v>120201586243</v>
      </c>
      <c r="P37" s="28">
        <v>98404469646.899994</v>
      </c>
      <c r="Q37" s="28">
        <v>97543236265.899994</v>
      </c>
      <c r="R37" s="28">
        <v>97543236265.899994</v>
      </c>
      <c r="S37" s="28">
        <f t="shared" si="0"/>
        <v>21797116596.100006</v>
      </c>
      <c r="T37" s="28">
        <f t="shared" si="1"/>
        <v>861233381</v>
      </c>
      <c r="U37" s="28">
        <f t="shared" si="2"/>
        <v>22658349977.100006</v>
      </c>
    </row>
    <row r="38" spans="1:21" ht="56.25">
      <c r="A38" s="27" t="s">
        <v>23</v>
      </c>
      <c r="B38" s="25" t="s">
        <v>24</v>
      </c>
      <c r="C38" s="26" t="s">
        <v>77</v>
      </c>
      <c r="D38" s="27" t="s">
        <v>26</v>
      </c>
      <c r="E38" s="27" t="s">
        <v>69</v>
      </c>
      <c r="F38" s="27" t="s">
        <v>28</v>
      </c>
      <c r="G38" s="25" t="s">
        <v>78</v>
      </c>
      <c r="H38" s="28">
        <v>10000000000</v>
      </c>
      <c r="I38" s="28">
        <v>0</v>
      </c>
      <c r="J38" s="28">
        <v>241938108</v>
      </c>
      <c r="K38" s="28">
        <v>9758061892</v>
      </c>
      <c r="L38" s="28">
        <v>0</v>
      </c>
      <c r="M38" s="28">
        <v>9758061892</v>
      </c>
      <c r="N38" s="28">
        <v>0</v>
      </c>
      <c r="O38" s="28">
        <v>9758061892</v>
      </c>
      <c r="P38" s="28">
        <v>3519491256</v>
      </c>
      <c r="Q38" s="28">
        <v>3519491256</v>
      </c>
      <c r="R38" s="28">
        <v>3519491256</v>
      </c>
      <c r="S38" s="28">
        <f t="shared" si="0"/>
        <v>6238570636</v>
      </c>
      <c r="T38" s="28">
        <f t="shared" si="1"/>
        <v>0</v>
      </c>
      <c r="U38" s="28">
        <f t="shared" si="2"/>
        <v>6238570636</v>
      </c>
    </row>
    <row r="39" spans="1:21" ht="56.25">
      <c r="A39" s="27" t="s">
        <v>23</v>
      </c>
      <c r="B39" s="25" t="s">
        <v>24</v>
      </c>
      <c r="C39" s="26" t="s">
        <v>79</v>
      </c>
      <c r="D39" s="27" t="s">
        <v>26</v>
      </c>
      <c r="E39" s="27" t="s">
        <v>69</v>
      </c>
      <c r="F39" s="27" t="s">
        <v>28</v>
      </c>
      <c r="G39" s="25" t="s">
        <v>80</v>
      </c>
      <c r="H39" s="28">
        <v>35000000000</v>
      </c>
      <c r="I39" s="28">
        <v>0</v>
      </c>
      <c r="J39" s="28">
        <v>0</v>
      </c>
      <c r="K39" s="28">
        <v>35000000000</v>
      </c>
      <c r="L39" s="28">
        <v>0</v>
      </c>
      <c r="M39" s="28">
        <v>35000000000</v>
      </c>
      <c r="N39" s="28">
        <v>0</v>
      </c>
      <c r="O39" s="28">
        <v>35000000000</v>
      </c>
      <c r="P39" s="28">
        <v>21670359474.57</v>
      </c>
      <c r="Q39" s="28">
        <v>21183608821.57</v>
      </c>
      <c r="R39" s="28">
        <v>21183608821.57</v>
      </c>
      <c r="S39" s="28">
        <f t="shared" si="0"/>
        <v>13329640525.43</v>
      </c>
      <c r="T39" s="28">
        <f t="shared" si="1"/>
        <v>486750653</v>
      </c>
      <c r="U39" s="28">
        <f t="shared" si="2"/>
        <v>13816391178.43</v>
      </c>
    </row>
    <row r="40" spans="1:21" ht="56.25">
      <c r="A40" s="27" t="s">
        <v>23</v>
      </c>
      <c r="B40" s="25" t="s">
        <v>24</v>
      </c>
      <c r="C40" s="26" t="s">
        <v>81</v>
      </c>
      <c r="D40" s="27" t="s">
        <v>26</v>
      </c>
      <c r="E40" s="27" t="s">
        <v>41</v>
      </c>
      <c r="F40" s="27" t="s">
        <v>28</v>
      </c>
      <c r="G40" s="25" t="s">
        <v>82</v>
      </c>
      <c r="H40" s="28">
        <v>29500000000</v>
      </c>
      <c r="I40" s="28">
        <v>0</v>
      </c>
      <c r="J40" s="28">
        <v>0</v>
      </c>
      <c r="K40" s="28">
        <v>29500000000</v>
      </c>
      <c r="L40" s="28">
        <v>0</v>
      </c>
      <c r="M40" s="28">
        <v>29500000000</v>
      </c>
      <c r="N40" s="28">
        <v>0</v>
      </c>
      <c r="O40" s="28">
        <v>29500000000</v>
      </c>
      <c r="P40" s="28">
        <v>22800463492.759998</v>
      </c>
      <c r="Q40" s="28">
        <v>22800463492.759998</v>
      </c>
      <c r="R40" s="28">
        <v>22800463492.759998</v>
      </c>
      <c r="S40" s="28">
        <f t="shared" si="0"/>
        <v>6699536507.2400017</v>
      </c>
      <c r="T40" s="28">
        <f t="shared" si="1"/>
        <v>0</v>
      </c>
      <c r="U40" s="28">
        <f t="shared" si="2"/>
        <v>6699536507.2400017</v>
      </c>
    </row>
    <row r="41" spans="1:21" ht="56.25">
      <c r="A41" s="27" t="s">
        <v>23</v>
      </c>
      <c r="B41" s="25" t="s">
        <v>24</v>
      </c>
      <c r="C41" s="26" t="s">
        <v>81</v>
      </c>
      <c r="D41" s="27" t="s">
        <v>26</v>
      </c>
      <c r="E41" s="27" t="s">
        <v>69</v>
      </c>
      <c r="F41" s="27" t="s">
        <v>28</v>
      </c>
      <c r="G41" s="25" t="s">
        <v>82</v>
      </c>
      <c r="H41" s="28">
        <v>80000000000</v>
      </c>
      <c r="I41" s="28">
        <v>0</v>
      </c>
      <c r="J41" s="28">
        <v>0</v>
      </c>
      <c r="K41" s="28">
        <v>80000000000</v>
      </c>
      <c r="L41" s="28">
        <v>0</v>
      </c>
      <c r="M41" s="28">
        <v>79840325307</v>
      </c>
      <c r="N41" s="28">
        <v>159674693</v>
      </c>
      <c r="O41" s="28">
        <v>79840325307</v>
      </c>
      <c r="P41" s="28">
        <v>52174876626.059998</v>
      </c>
      <c r="Q41" s="28">
        <v>51951636774.059998</v>
      </c>
      <c r="R41" s="28">
        <v>51951636774.059998</v>
      </c>
      <c r="S41" s="28">
        <f t="shared" si="0"/>
        <v>27665448680.940002</v>
      </c>
      <c r="T41" s="28">
        <f t="shared" si="1"/>
        <v>223239852</v>
      </c>
      <c r="U41" s="28">
        <f t="shared" si="2"/>
        <v>27888688532.940002</v>
      </c>
    </row>
    <row r="42" spans="1:21" ht="56.25">
      <c r="A42" s="27" t="s">
        <v>23</v>
      </c>
      <c r="B42" s="25" t="s">
        <v>24</v>
      </c>
      <c r="C42" s="26" t="s">
        <v>83</v>
      </c>
      <c r="D42" s="27" t="s">
        <v>26</v>
      </c>
      <c r="E42" s="27" t="s">
        <v>69</v>
      </c>
      <c r="F42" s="27" t="s">
        <v>28</v>
      </c>
      <c r="G42" s="25" t="s">
        <v>84</v>
      </c>
      <c r="H42" s="28">
        <v>17000000000</v>
      </c>
      <c r="I42" s="28">
        <v>0</v>
      </c>
      <c r="J42" s="28">
        <v>0</v>
      </c>
      <c r="K42" s="28">
        <v>17000000000</v>
      </c>
      <c r="L42" s="28">
        <v>0</v>
      </c>
      <c r="M42" s="28">
        <v>16738941483</v>
      </c>
      <c r="N42" s="28">
        <v>261058517</v>
      </c>
      <c r="O42" s="28">
        <v>16738941483</v>
      </c>
      <c r="P42" s="28">
        <v>12327754368.139999</v>
      </c>
      <c r="Q42" s="28">
        <v>12302276378.139999</v>
      </c>
      <c r="R42" s="28">
        <v>12302276378.139999</v>
      </c>
      <c r="S42" s="28">
        <f t="shared" si="0"/>
        <v>4411187114.8600006</v>
      </c>
      <c r="T42" s="28">
        <f t="shared" si="1"/>
        <v>25477990</v>
      </c>
      <c r="U42" s="28">
        <f t="shared" si="2"/>
        <v>4436665104.8600006</v>
      </c>
    </row>
    <row r="43" spans="1:21" ht="22.5">
      <c r="A43" s="27" t="s">
        <v>23</v>
      </c>
      <c r="B43" s="25" t="s">
        <v>24</v>
      </c>
      <c r="C43" s="26" t="s">
        <v>85</v>
      </c>
      <c r="D43" s="27" t="s">
        <v>26</v>
      </c>
      <c r="E43" s="27" t="s">
        <v>69</v>
      </c>
      <c r="F43" s="27" t="s">
        <v>28</v>
      </c>
      <c r="G43" s="25" t="s">
        <v>86</v>
      </c>
      <c r="H43" s="28">
        <v>25000000000</v>
      </c>
      <c r="I43" s="28">
        <v>0</v>
      </c>
      <c r="J43" s="28">
        <v>0</v>
      </c>
      <c r="K43" s="28">
        <v>25000000000</v>
      </c>
      <c r="L43" s="28">
        <v>0</v>
      </c>
      <c r="M43" s="28">
        <v>25000000000</v>
      </c>
      <c r="N43" s="28">
        <v>0</v>
      </c>
      <c r="O43" s="28">
        <v>25000000000</v>
      </c>
      <c r="P43" s="28">
        <v>17395875924</v>
      </c>
      <c r="Q43" s="28">
        <v>17395875924</v>
      </c>
      <c r="R43" s="28">
        <v>17395875924</v>
      </c>
      <c r="S43" s="28">
        <f t="shared" si="0"/>
        <v>7604124076</v>
      </c>
      <c r="T43" s="28">
        <f t="shared" si="1"/>
        <v>0</v>
      </c>
      <c r="U43" s="28">
        <f t="shared" si="2"/>
        <v>7604124076</v>
      </c>
    </row>
    <row r="44" spans="1:21" ht="33.75">
      <c r="A44" s="27" t="s">
        <v>23</v>
      </c>
      <c r="B44" s="25" t="s">
        <v>24</v>
      </c>
      <c r="C44" s="26" t="s">
        <v>91</v>
      </c>
      <c r="D44" s="27" t="s">
        <v>26</v>
      </c>
      <c r="E44" s="27" t="s">
        <v>69</v>
      </c>
      <c r="F44" s="27" t="s">
        <v>28</v>
      </c>
      <c r="G44" s="25" t="s">
        <v>92</v>
      </c>
      <c r="H44" s="28">
        <v>25000000000</v>
      </c>
      <c r="I44" s="28">
        <v>3798413757</v>
      </c>
      <c r="J44" s="28">
        <v>0</v>
      </c>
      <c r="K44" s="28">
        <v>28798413757</v>
      </c>
      <c r="L44" s="28">
        <v>0</v>
      </c>
      <c r="M44" s="28">
        <v>28719699330</v>
      </c>
      <c r="N44" s="28">
        <v>78714427</v>
      </c>
      <c r="O44" s="28">
        <v>28719699330</v>
      </c>
      <c r="P44" s="28">
        <v>20623908072.259998</v>
      </c>
      <c r="Q44" s="28">
        <v>20623908072.259998</v>
      </c>
      <c r="R44" s="28">
        <v>20623908072.259998</v>
      </c>
      <c r="S44" s="28">
        <f t="shared" si="0"/>
        <v>8095791257.7400017</v>
      </c>
      <c r="T44" s="28">
        <f t="shared" si="1"/>
        <v>0</v>
      </c>
      <c r="U44" s="28">
        <f t="shared" si="2"/>
        <v>8095791257.7400017</v>
      </c>
    </row>
    <row r="45" spans="1:21" ht="56.25">
      <c r="A45" s="27" t="s">
        <v>23</v>
      </c>
      <c r="B45" s="25" t="s">
        <v>24</v>
      </c>
      <c r="C45" s="26" t="s">
        <v>101</v>
      </c>
      <c r="D45" s="27" t="s">
        <v>26</v>
      </c>
      <c r="E45" s="27" t="s">
        <v>69</v>
      </c>
      <c r="F45" s="27" t="s">
        <v>28</v>
      </c>
      <c r="G45" s="25" t="s">
        <v>102</v>
      </c>
      <c r="H45" s="28">
        <v>10000000000</v>
      </c>
      <c r="I45" s="28">
        <v>0</v>
      </c>
      <c r="J45" s="28">
        <v>0</v>
      </c>
      <c r="K45" s="28">
        <v>10000000000</v>
      </c>
      <c r="L45" s="28">
        <v>0</v>
      </c>
      <c r="M45" s="28">
        <v>10000000000</v>
      </c>
      <c r="N45" s="28">
        <v>0</v>
      </c>
      <c r="O45" s="28">
        <v>10000000000</v>
      </c>
      <c r="P45" s="28">
        <v>9946636269.0799999</v>
      </c>
      <c r="Q45" s="28">
        <v>9946636269.0799999</v>
      </c>
      <c r="R45" s="28">
        <v>9946636269.0799999</v>
      </c>
      <c r="S45" s="28">
        <f t="shared" si="0"/>
        <v>53363730.920000076</v>
      </c>
      <c r="T45" s="28">
        <f t="shared" si="1"/>
        <v>0</v>
      </c>
      <c r="U45" s="28">
        <f t="shared" si="2"/>
        <v>53363730.920000076</v>
      </c>
    </row>
    <row r="46" spans="1:21" ht="78.75">
      <c r="A46" s="27" t="s">
        <v>23</v>
      </c>
      <c r="B46" s="25" t="s">
        <v>24</v>
      </c>
      <c r="C46" s="26" t="s">
        <v>103</v>
      </c>
      <c r="D46" s="27" t="s">
        <v>26</v>
      </c>
      <c r="E46" s="27" t="s">
        <v>69</v>
      </c>
      <c r="F46" s="27" t="s">
        <v>28</v>
      </c>
      <c r="G46" s="25" t="s">
        <v>104</v>
      </c>
      <c r="H46" s="28">
        <v>90000000000</v>
      </c>
      <c r="I46" s="28">
        <v>0</v>
      </c>
      <c r="J46" s="28">
        <v>0</v>
      </c>
      <c r="K46" s="28">
        <v>90000000000</v>
      </c>
      <c r="L46" s="28">
        <v>0</v>
      </c>
      <c r="M46" s="28">
        <v>89983180945</v>
      </c>
      <c r="N46" s="28">
        <v>16819055</v>
      </c>
      <c r="O46" s="28">
        <v>89983180945</v>
      </c>
      <c r="P46" s="28">
        <v>79971565774.820007</v>
      </c>
      <c r="Q46" s="28">
        <v>79749889548.050003</v>
      </c>
      <c r="R46" s="28">
        <v>79749889548.050003</v>
      </c>
      <c r="S46" s="28">
        <f t="shared" si="0"/>
        <v>10011615170.179993</v>
      </c>
      <c r="T46" s="28">
        <f t="shared" si="1"/>
        <v>221676226.77000427</v>
      </c>
      <c r="U46" s="28">
        <f t="shared" si="2"/>
        <v>10233291396.949997</v>
      </c>
    </row>
    <row r="47" spans="1:21" ht="33.75">
      <c r="A47" s="27" t="s">
        <v>23</v>
      </c>
      <c r="B47" s="25" t="s">
        <v>24</v>
      </c>
      <c r="C47" s="26" t="s">
        <v>109</v>
      </c>
      <c r="D47" s="27" t="s">
        <v>26</v>
      </c>
      <c r="E47" s="27" t="s">
        <v>69</v>
      </c>
      <c r="F47" s="27" t="s">
        <v>28</v>
      </c>
      <c r="G47" s="25" t="s">
        <v>110</v>
      </c>
      <c r="H47" s="28">
        <v>10000000000</v>
      </c>
      <c r="I47" s="28">
        <v>6769272079</v>
      </c>
      <c r="J47" s="28">
        <v>0</v>
      </c>
      <c r="K47" s="28">
        <v>16769272079</v>
      </c>
      <c r="L47" s="28">
        <v>0</v>
      </c>
      <c r="M47" s="28">
        <v>16769272079</v>
      </c>
      <c r="N47" s="28">
        <v>0</v>
      </c>
      <c r="O47" s="28">
        <v>16769272079</v>
      </c>
      <c r="P47" s="28">
        <v>14958288085</v>
      </c>
      <c r="Q47" s="28">
        <v>8989016006</v>
      </c>
      <c r="R47" s="28">
        <v>8989016006</v>
      </c>
      <c r="S47" s="28">
        <f t="shared" si="0"/>
        <v>1810983994</v>
      </c>
      <c r="T47" s="28">
        <f t="shared" si="1"/>
        <v>5969272079</v>
      </c>
      <c r="U47" s="28">
        <f t="shared" si="2"/>
        <v>7780256073</v>
      </c>
    </row>
    <row r="48" spans="1:21" ht="67.5">
      <c r="A48" s="27" t="s">
        <v>23</v>
      </c>
      <c r="B48" s="25" t="s">
        <v>24</v>
      </c>
      <c r="C48" s="26" t="s">
        <v>111</v>
      </c>
      <c r="D48" s="27" t="s">
        <v>26</v>
      </c>
      <c r="E48" s="27" t="s">
        <v>69</v>
      </c>
      <c r="F48" s="27" t="s">
        <v>28</v>
      </c>
      <c r="G48" s="25" t="s">
        <v>112</v>
      </c>
      <c r="H48" s="28">
        <v>25000000000</v>
      </c>
      <c r="I48" s="28">
        <v>0</v>
      </c>
      <c r="J48" s="28">
        <v>0</v>
      </c>
      <c r="K48" s="28">
        <v>25000000000</v>
      </c>
      <c r="L48" s="28">
        <v>0</v>
      </c>
      <c r="M48" s="28">
        <v>24999968840</v>
      </c>
      <c r="N48" s="28">
        <v>31160</v>
      </c>
      <c r="O48" s="28">
        <v>24999968840</v>
      </c>
      <c r="P48" s="28">
        <v>8298023220.3999996</v>
      </c>
      <c r="Q48" s="28">
        <v>8298023220.3999996</v>
      </c>
      <c r="R48" s="28">
        <v>8298023220.3999996</v>
      </c>
      <c r="S48" s="28">
        <f t="shared" si="0"/>
        <v>16701945619.6</v>
      </c>
      <c r="T48" s="28">
        <f t="shared" si="1"/>
        <v>0</v>
      </c>
      <c r="U48" s="28">
        <f t="shared" si="2"/>
        <v>16701945619.6</v>
      </c>
    </row>
    <row r="49" spans="1:21" ht="45">
      <c r="A49" s="27" t="s">
        <v>23</v>
      </c>
      <c r="B49" s="25" t="s">
        <v>24</v>
      </c>
      <c r="C49" s="26" t="s">
        <v>117</v>
      </c>
      <c r="D49" s="27" t="s">
        <v>26</v>
      </c>
      <c r="E49" s="27" t="s">
        <v>69</v>
      </c>
      <c r="F49" s="27" t="s">
        <v>28</v>
      </c>
      <c r="G49" s="25" t="s">
        <v>118</v>
      </c>
      <c r="H49" s="28">
        <v>10000000000</v>
      </c>
      <c r="I49" s="28">
        <v>0</v>
      </c>
      <c r="J49" s="28">
        <v>0</v>
      </c>
      <c r="K49" s="28">
        <v>10000000000</v>
      </c>
      <c r="L49" s="28">
        <v>0</v>
      </c>
      <c r="M49" s="28">
        <v>10000000000</v>
      </c>
      <c r="N49" s="28">
        <v>0</v>
      </c>
      <c r="O49" s="28">
        <v>10000000000</v>
      </c>
      <c r="P49" s="28">
        <v>9768548337.6100006</v>
      </c>
      <c r="Q49" s="28">
        <v>9613896022.1000004</v>
      </c>
      <c r="R49" s="28">
        <v>9613896022.1000004</v>
      </c>
      <c r="S49" s="28">
        <f t="shared" si="0"/>
        <v>231451662.38999939</v>
      </c>
      <c r="T49" s="28">
        <f t="shared" si="1"/>
        <v>154652315.51000023</v>
      </c>
      <c r="U49" s="28">
        <f t="shared" si="2"/>
        <v>386103977.89999962</v>
      </c>
    </row>
    <row r="50" spans="1:21" ht="56.25">
      <c r="A50" s="27" t="s">
        <v>23</v>
      </c>
      <c r="B50" s="25" t="s">
        <v>24</v>
      </c>
      <c r="C50" s="26" t="s">
        <v>119</v>
      </c>
      <c r="D50" s="27" t="s">
        <v>26</v>
      </c>
      <c r="E50" s="27" t="s">
        <v>69</v>
      </c>
      <c r="F50" s="27" t="s">
        <v>28</v>
      </c>
      <c r="G50" s="25" t="s">
        <v>120</v>
      </c>
      <c r="H50" s="28">
        <v>50000000000</v>
      </c>
      <c r="I50" s="28">
        <v>0</v>
      </c>
      <c r="J50" s="28">
        <v>0</v>
      </c>
      <c r="K50" s="28">
        <v>50000000000</v>
      </c>
      <c r="L50" s="28">
        <v>0</v>
      </c>
      <c r="M50" s="28">
        <v>50000000000</v>
      </c>
      <c r="N50" s="28">
        <v>0</v>
      </c>
      <c r="O50" s="28">
        <v>50000000000</v>
      </c>
      <c r="P50" s="28">
        <v>47657459851.199997</v>
      </c>
      <c r="Q50" s="28">
        <v>47657459851.199997</v>
      </c>
      <c r="R50" s="28">
        <v>47657459851.199997</v>
      </c>
      <c r="S50" s="28">
        <f t="shared" si="0"/>
        <v>2342540148.8000031</v>
      </c>
      <c r="T50" s="28">
        <f t="shared" si="1"/>
        <v>0</v>
      </c>
      <c r="U50" s="28">
        <f t="shared" si="2"/>
        <v>2342540148.8000031</v>
      </c>
    </row>
    <row r="51" spans="1:21" ht="45">
      <c r="A51" s="27" t="s">
        <v>23</v>
      </c>
      <c r="B51" s="25" t="s">
        <v>24</v>
      </c>
      <c r="C51" s="26" t="s">
        <v>121</v>
      </c>
      <c r="D51" s="27" t="s">
        <v>26</v>
      </c>
      <c r="E51" s="27" t="s">
        <v>69</v>
      </c>
      <c r="F51" s="27" t="s">
        <v>28</v>
      </c>
      <c r="G51" s="25" t="s">
        <v>122</v>
      </c>
      <c r="H51" s="28">
        <v>25000000000</v>
      </c>
      <c r="I51" s="28">
        <v>0</v>
      </c>
      <c r="J51" s="28">
        <v>6527333971</v>
      </c>
      <c r="K51" s="28">
        <v>18472666029</v>
      </c>
      <c r="L51" s="28">
        <v>0</v>
      </c>
      <c r="M51" s="28">
        <v>18472666029</v>
      </c>
      <c r="N51" s="28">
        <v>0</v>
      </c>
      <c r="O51" s="28">
        <v>18472666029</v>
      </c>
      <c r="P51" s="28">
        <v>15464716945</v>
      </c>
      <c r="Q51" s="28">
        <v>14684272472</v>
      </c>
      <c r="R51" s="28">
        <v>14684272472</v>
      </c>
      <c r="S51" s="28">
        <f t="shared" si="0"/>
        <v>3007949084</v>
      </c>
      <c r="T51" s="28">
        <f t="shared" si="1"/>
        <v>780444473</v>
      </c>
      <c r="U51" s="28">
        <f t="shared" si="2"/>
        <v>3788393557</v>
      </c>
    </row>
    <row r="52" spans="1:21" ht="67.5">
      <c r="A52" s="27" t="s">
        <v>23</v>
      </c>
      <c r="B52" s="25" t="s">
        <v>24</v>
      </c>
      <c r="C52" s="26" t="s">
        <v>127</v>
      </c>
      <c r="D52" s="27" t="s">
        <v>26</v>
      </c>
      <c r="E52" s="27" t="s">
        <v>69</v>
      </c>
      <c r="F52" s="27" t="s">
        <v>28</v>
      </c>
      <c r="G52" s="25" t="s">
        <v>128</v>
      </c>
      <c r="H52" s="28">
        <v>10000000000</v>
      </c>
      <c r="I52" s="28">
        <v>0</v>
      </c>
      <c r="J52" s="28">
        <v>0</v>
      </c>
      <c r="K52" s="28">
        <v>10000000000</v>
      </c>
      <c r="L52" s="28">
        <v>0</v>
      </c>
      <c r="M52" s="28">
        <v>9883414359</v>
      </c>
      <c r="N52" s="28">
        <v>116585641</v>
      </c>
      <c r="O52" s="28">
        <v>9883414359</v>
      </c>
      <c r="P52" s="28">
        <v>7546091523</v>
      </c>
      <c r="Q52" s="28">
        <v>2835925411</v>
      </c>
      <c r="R52" s="28">
        <v>2835925411</v>
      </c>
      <c r="S52" s="28">
        <f t="shared" si="0"/>
        <v>2337322836</v>
      </c>
      <c r="T52" s="28">
        <f t="shared" si="1"/>
        <v>4710166112</v>
      </c>
      <c r="U52" s="28">
        <f t="shared" si="2"/>
        <v>7047488948</v>
      </c>
    </row>
    <row r="53" spans="1:21" ht="45">
      <c r="A53" s="27" t="s">
        <v>23</v>
      </c>
      <c r="B53" s="25" t="s">
        <v>24</v>
      </c>
      <c r="C53" s="26" t="s">
        <v>139</v>
      </c>
      <c r="D53" s="27" t="s">
        <v>26</v>
      </c>
      <c r="E53" s="27" t="s">
        <v>69</v>
      </c>
      <c r="F53" s="27" t="s">
        <v>28</v>
      </c>
      <c r="G53" s="25" t="s">
        <v>140</v>
      </c>
      <c r="H53" s="28">
        <v>36000000000</v>
      </c>
      <c r="I53" s="28">
        <v>0</v>
      </c>
      <c r="J53" s="28">
        <v>0</v>
      </c>
      <c r="K53" s="28">
        <v>36000000000</v>
      </c>
      <c r="L53" s="28">
        <v>0</v>
      </c>
      <c r="M53" s="28">
        <v>36000000000</v>
      </c>
      <c r="N53" s="28">
        <v>0</v>
      </c>
      <c r="O53" s="28">
        <v>36000000000</v>
      </c>
      <c r="P53" s="28">
        <v>24163844772.830002</v>
      </c>
      <c r="Q53" s="28">
        <v>24163844772.830002</v>
      </c>
      <c r="R53" s="28">
        <v>24163844772.830002</v>
      </c>
      <c r="S53" s="28">
        <f t="shared" si="0"/>
        <v>11836155227.169998</v>
      </c>
      <c r="T53" s="28">
        <f t="shared" si="1"/>
        <v>0</v>
      </c>
      <c r="U53" s="28">
        <f t="shared" si="2"/>
        <v>11836155227.169998</v>
      </c>
    </row>
    <row r="54" spans="1:21" ht="45">
      <c r="A54" s="27" t="s">
        <v>23</v>
      </c>
      <c r="B54" s="25" t="s">
        <v>24</v>
      </c>
      <c r="C54" s="26" t="s">
        <v>141</v>
      </c>
      <c r="D54" s="27" t="s">
        <v>26</v>
      </c>
      <c r="E54" s="27" t="s">
        <v>69</v>
      </c>
      <c r="F54" s="27" t="s">
        <v>28</v>
      </c>
      <c r="G54" s="25" t="s">
        <v>142</v>
      </c>
      <c r="H54" s="28">
        <v>100000000000</v>
      </c>
      <c r="I54" s="28">
        <v>0</v>
      </c>
      <c r="J54" s="28">
        <v>20000000000</v>
      </c>
      <c r="K54" s="28">
        <v>80000000000</v>
      </c>
      <c r="L54" s="28">
        <v>0</v>
      </c>
      <c r="M54" s="28">
        <v>80000000000</v>
      </c>
      <c r="N54" s="28">
        <v>0</v>
      </c>
      <c r="O54" s="28">
        <v>80000000000</v>
      </c>
      <c r="P54" s="28">
        <v>59151423637</v>
      </c>
      <c r="Q54" s="28">
        <v>36823020385</v>
      </c>
      <c r="R54" s="28">
        <v>36823020385</v>
      </c>
      <c r="S54" s="28">
        <f t="shared" si="0"/>
        <v>20848576363</v>
      </c>
      <c r="T54" s="28">
        <f t="shared" si="1"/>
        <v>22328403252</v>
      </c>
      <c r="U54" s="28">
        <f t="shared" si="2"/>
        <v>43176979615</v>
      </c>
    </row>
    <row r="55" spans="1:21" ht="33.75">
      <c r="A55" s="27" t="s">
        <v>23</v>
      </c>
      <c r="B55" s="25" t="s">
        <v>24</v>
      </c>
      <c r="C55" s="26" t="s">
        <v>143</v>
      </c>
      <c r="D55" s="27" t="s">
        <v>26</v>
      </c>
      <c r="E55" s="27" t="s">
        <v>69</v>
      </c>
      <c r="F55" s="27" t="s">
        <v>28</v>
      </c>
      <c r="G55" s="25" t="s">
        <v>144</v>
      </c>
      <c r="H55" s="28">
        <v>25000000000</v>
      </c>
      <c r="I55" s="28">
        <v>0</v>
      </c>
      <c r="J55" s="28">
        <v>0</v>
      </c>
      <c r="K55" s="28">
        <v>25000000000</v>
      </c>
      <c r="L55" s="28">
        <v>0</v>
      </c>
      <c r="M55" s="28">
        <v>24999700000</v>
      </c>
      <c r="N55" s="28">
        <v>300000</v>
      </c>
      <c r="O55" s="28">
        <v>24999700000</v>
      </c>
      <c r="P55" s="28">
        <v>5010844966</v>
      </c>
      <c r="Q55" s="28">
        <v>5010844966</v>
      </c>
      <c r="R55" s="28">
        <v>5010844966</v>
      </c>
      <c r="S55" s="28">
        <f t="shared" si="0"/>
        <v>19988855034</v>
      </c>
      <c r="T55" s="28">
        <f t="shared" si="1"/>
        <v>0</v>
      </c>
      <c r="U55" s="28">
        <f t="shared" si="2"/>
        <v>19988855034</v>
      </c>
    </row>
    <row r="56" spans="1:21" ht="78.75">
      <c r="A56" s="27" t="s">
        <v>23</v>
      </c>
      <c r="B56" s="25" t="s">
        <v>24</v>
      </c>
      <c r="C56" s="26" t="s">
        <v>145</v>
      </c>
      <c r="D56" s="27" t="s">
        <v>26</v>
      </c>
      <c r="E56" s="27" t="s">
        <v>69</v>
      </c>
      <c r="F56" s="27" t="s">
        <v>28</v>
      </c>
      <c r="G56" s="25" t="s">
        <v>146</v>
      </c>
      <c r="H56" s="28">
        <v>40000000000</v>
      </c>
      <c r="I56" s="28">
        <v>0</v>
      </c>
      <c r="J56" s="28">
        <v>0</v>
      </c>
      <c r="K56" s="28">
        <v>40000000000</v>
      </c>
      <c r="L56" s="28">
        <v>0</v>
      </c>
      <c r="M56" s="28">
        <v>40000000000</v>
      </c>
      <c r="N56" s="28">
        <v>0</v>
      </c>
      <c r="O56" s="28">
        <v>40000000000</v>
      </c>
      <c r="P56" s="28">
        <v>39315470446.459999</v>
      </c>
      <c r="Q56" s="28">
        <v>36825790386.459999</v>
      </c>
      <c r="R56" s="28">
        <v>36825790386.459999</v>
      </c>
      <c r="S56" s="28">
        <f t="shared" si="0"/>
        <v>684529553.54000092</v>
      </c>
      <c r="T56" s="28">
        <f t="shared" si="1"/>
        <v>2489680060</v>
      </c>
      <c r="U56" s="28">
        <f t="shared" si="2"/>
        <v>3174209613.5400009</v>
      </c>
    </row>
    <row r="57" spans="1:21" ht="45">
      <c r="A57" s="27" t="s">
        <v>23</v>
      </c>
      <c r="B57" s="25" t="s">
        <v>24</v>
      </c>
      <c r="C57" s="26" t="s">
        <v>147</v>
      </c>
      <c r="D57" s="27" t="s">
        <v>26</v>
      </c>
      <c r="E57" s="27" t="s">
        <v>69</v>
      </c>
      <c r="F57" s="27" t="s">
        <v>28</v>
      </c>
      <c r="G57" s="25" t="s">
        <v>148</v>
      </c>
      <c r="H57" s="28">
        <v>3000000000</v>
      </c>
      <c r="I57" s="28">
        <v>0</v>
      </c>
      <c r="J57" s="28">
        <v>0</v>
      </c>
      <c r="K57" s="28">
        <v>3000000000</v>
      </c>
      <c r="L57" s="28">
        <v>0</v>
      </c>
      <c r="M57" s="28">
        <v>3000000000</v>
      </c>
      <c r="N57" s="28">
        <v>0</v>
      </c>
      <c r="O57" s="28">
        <v>3000000000</v>
      </c>
      <c r="P57" s="28">
        <v>1466440479</v>
      </c>
      <c r="Q57" s="28">
        <v>1466440479</v>
      </c>
      <c r="R57" s="28">
        <v>1466440479</v>
      </c>
      <c r="S57" s="28">
        <f t="shared" si="0"/>
        <v>1533559521</v>
      </c>
      <c r="T57" s="28">
        <f t="shared" si="1"/>
        <v>0</v>
      </c>
      <c r="U57" s="28">
        <f t="shared" si="2"/>
        <v>1533559521</v>
      </c>
    </row>
    <row r="58" spans="1:21" ht="78.75">
      <c r="A58" s="27" t="s">
        <v>23</v>
      </c>
      <c r="B58" s="25" t="s">
        <v>24</v>
      </c>
      <c r="C58" s="26" t="s">
        <v>151</v>
      </c>
      <c r="D58" s="27" t="s">
        <v>26</v>
      </c>
      <c r="E58" s="27" t="s">
        <v>69</v>
      </c>
      <c r="F58" s="27" t="s">
        <v>28</v>
      </c>
      <c r="G58" s="25" t="s">
        <v>152</v>
      </c>
      <c r="H58" s="28">
        <v>30000000000</v>
      </c>
      <c r="I58" s="28">
        <v>0</v>
      </c>
      <c r="J58" s="28">
        <v>0</v>
      </c>
      <c r="K58" s="28">
        <v>30000000000</v>
      </c>
      <c r="L58" s="28">
        <v>0</v>
      </c>
      <c r="M58" s="28">
        <v>29831515014</v>
      </c>
      <c r="N58" s="28">
        <v>168484986</v>
      </c>
      <c r="O58" s="28">
        <v>29831515014</v>
      </c>
      <c r="P58" s="28">
        <v>15224554832.67</v>
      </c>
      <c r="Q58" s="28">
        <v>15224554832.67</v>
      </c>
      <c r="R58" s="28">
        <v>15224554832.67</v>
      </c>
      <c r="S58" s="28">
        <f t="shared" si="0"/>
        <v>14606960181.33</v>
      </c>
      <c r="T58" s="28">
        <f t="shared" si="1"/>
        <v>0</v>
      </c>
      <c r="U58" s="28">
        <f t="shared" si="2"/>
        <v>14606960181.33</v>
      </c>
    </row>
    <row r="59" spans="1:21" ht="56.25">
      <c r="A59" s="27" t="s">
        <v>23</v>
      </c>
      <c r="B59" s="25" t="s">
        <v>24</v>
      </c>
      <c r="C59" s="26" t="s">
        <v>153</v>
      </c>
      <c r="D59" s="27" t="s">
        <v>26</v>
      </c>
      <c r="E59" s="27" t="s">
        <v>69</v>
      </c>
      <c r="F59" s="27" t="s">
        <v>28</v>
      </c>
      <c r="G59" s="25" t="s">
        <v>154</v>
      </c>
      <c r="H59" s="28">
        <v>60000000000</v>
      </c>
      <c r="I59" s="28">
        <v>0</v>
      </c>
      <c r="J59" s="28">
        <v>16461723902</v>
      </c>
      <c r="K59" s="28">
        <v>43538276098</v>
      </c>
      <c r="L59" s="28">
        <v>0</v>
      </c>
      <c r="M59" s="28">
        <v>43538276098</v>
      </c>
      <c r="N59" s="28">
        <v>0</v>
      </c>
      <c r="O59" s="28">
        <v>43538276098</v>
      </c>
      <c r="P59" s="28">
        <v>33508238618.099998</v>
      </c>
      <c r="Q59" s="28">
        <v>33508238618.099998</v>
      </c>
      <c r="R59" s="28">
        <v>33508238618.099998</v>
      </c>
      <c r="S59" s="28">
        <f t="shared" si="0"/>
        <v>10030037479.900002</v>
      </c>
      <c r="T59" s="28">
        <f t="shared" si="1"/>
        <v>0</v>
      </c>
      <c r="U59" s="28">
        <f t="shared" si="2"/>
        <v>10030037479.900002</v>
      </c>
    </row>
    <row r="60" spans="1:21" ht="56.25">
      <c r="A60" s="27" t="s">
        <v>23</v>
      </c>
      <c r="B60" s="25" t="s">
        <v>24</v>
      </c>
      <c r="C60" s="26" t="s">
        <v>161</v>
      </c>
      <c r="D60" s="27" t="s">
        <v>26</v>
      </c>
      <c r="E60" s="27" t="s">
        <v>69</v>
      </c>
      <c r="F60" s="27" t="s">
        <v>28</v>
      </c>
      <c r="G60" s="25" t="s">
        <v>162</v>
      </c>
      <c r="H60" s="28">
        <v>80000000000</v>
      </c>
      <c r="I60" s="28">
        <v>0</v>
      </c>
      <c r="J60" s="28">
        <v>0</v>
      </c>
      <c r="K60" s="28">
        <v>80000000000</v>
      </c>
      <c r="L60" s="28">
        <v>0</v>
      </c>
      <c r="M60" s="28">
        <v>80000000000</v>
      </c>
      <c r="N60" s="28">
        <v>0</v>
      </c>
      <c r="O60" s="28">
        <v>80000000000</v>
      </c>
      <c r="P60" s="28">
        <v>31197431742.380001</v>
      </c>
      <c r="Q60" s="28">
        <v>31197431742.380001</v>
      </c>
      <c r="R60" s="28">
        <v>31197431742.380001</v>
      </c>
      <c r="S60" s="28">
        <f t="shared" si="0"/>
        <v>48802568257.619995</v>
      </c>
      <c r="T60" s="28">
        <f t="shared" si="1"/>
        <v>0</v>
      </c>
      <c r="U60" s="28">
        <f t="shared" si="2"/>
        <v>48802568257.619995</v>
      </c>
    </row>
    <row r="61" spans="1:21" ht="90">
      <c r="A61" s="27" t="s">
        <v>23</v>
      </c>
      <c r="B61" s="25" t="s">
        <v>24</v>
      </c>
      <c r="C61" s="26" t="s">
        <v>163</v>
      </c>
      <c r="D61" s="27" t="s">
        <v>26</v>
      </c>
      <c r="E61" s="27" t="s">
        <v>69</v>
      </c>
      <c r="F61" s="27" t="s">
        <v>28</v>
      </c>
      <c r="G61" s="25" t="s">
        <v>164</v>
      </c>
      <c r="H61" s="28">
        <v>150000000000</v>
      </c>
      <c r="I61" s="28">
        <v>16461723902</v>
      </c>
      <c r="J61" s="28">
        <v>0</v>
      </c>
      <c r="K61" s="28">
        <v>166461723902</v>
      </c>
      <c r="L61" s="28">
        <v>0</v>
      </c>
      <c r="M61" s="28">
        <v>166433455095</v>
      </c>
      <c r="N61" s="28">
        <v>28268807</v>
      </c>
      <c r="O61" s="28">
        <v>166433455095</v>
      </c>
      <c r="P61" s="28">
        <v>135789576684.46001</v>
      </c>
      <c r="Q61" s="28">
        <v>100254526875.96001</v>
      </c>
      <c r="R61" s="28">
        <v>100254526875.96001</v>
      </c>
      <c r="S61" s="28">
        <f t="shared" si="0"/>
        <v>30643878410.539993</v>
      </c>
      <c r="T61" s="28">
        <f t="shared" si="1"/>
        <v>35535049808.5</v>
      </c>
      <c r="U61" s="28">
        <f t="shared" si="2"/>
        <v>66178928219.039993</v>
      </c>
    </row>
    <row r="62" spans="1:21" ht="45">
      <c r="A62" s="27" t="s">
        <v>23</v>
      </c>
      <c r="B62" s="25" t="s">
        <v>24</v>
      </c>
      <c r="C62" s="26" t="s">
        <v>165</v>
      </c>
      <c r="D62" s="27" t="s">
        <v>26</v>
      </c>
      <c r="E62" s="27" t="s">
        <v>69</v>
      </c>
      <c r="F62" s="27" t="s">
        <v>28</v>
      </c>
      <c r="G62" s="25" t="s">
        <v>166</v>
      </c>
      <c r="H62" s="28">
        <v>40000000000</v>
      </c>
      <c r="I62" s="28">
        <v>0</v>
      </c>
      <c r="J62" s="28">
        <v>0</v>
      </c>
      <c r="K62" s="28">
        <v>40000000000</v>
      </c>
      <c r="L62" s="28">
        <v>0</v>
      </c>
      <c r="M62" s="28">
        <v>40000000000</v>
      </c>
      <c r="N62" s="28">
        <v>0</v>
      </c>
      <c r="O62" s="28">
        <v>40000000000</v>
      </c>
      <c r="P62" s="28">
        <v>0</v>
      </c>
      <c r="Q62" s="28">
        <v>0</v>
      </c>
      <c r="R62" s="28">
        <v>0</v>
      </c>
      <c r="S62" s="28">
        <f t="shared" si="0"/>
        <v>40000000000</v>
      </c>
      <c r="T62" s="28">
        <f t="shared" si="1"/>
        <v>0</v>
      </c>
      <c r="U62" s="28">
        <f t="shared" si="2"/>
        <v>40000000000</v>
      </c>
    </row>
    <row r="63" spans="1:21" ht="56.25">
      <c r="A63" s="27" t="s">
        <v>23</v>
      </c>
      <c r="B63" s="25" t="s">
        <v>24</v>
      </c>
      <c r="C63" s="26" t="s">
        <v>171</v>
      </c>
      <c r="D63" s="27" t="s">
        <v>26</v>
      </c>
      <c r="E63" s="27" t="s">
        <v>69</v>
      </c>
      <c r="F63" s="27" t="s">
        <v>28</v>
      </c>
      <c r="G63" s="25" t="s">
        <v>172</v>
      </c>
      <c r="H63" s="28">
        <v>60000000000</v>
      </c>
      <c r="I63" s="28">
        <v>0</v>
      </c>
      <c r="J63" s="28">
        <v>0</v>
      </c>
      <c r="K63" s="28">
        <v>60000000000</v>
      </c>
      <c r="L63" s="28">
        <v>0</v>
      </c>
      <c r="M63" s="28">
        <v>59999999999</v>
      </c>
      <c r="N63" s="28">
        <v>1</v>
      </c>
      <c r="O63" s="28">
        <v>59999999999</v>
      </c>
      <c r="P63" s="28">
        <v>4277589406.6799998</v>
      </c>
      <c r="Q63" s="28">
        <v>4277589406.6799998</v>
      </c>
      <c r="R63" s="28">
        <v>4277589406.6799998</v>
      </c>
      <c r="S63" s="28">
        <f t="shared" si="0"/>
        <v>55722410592.32</v>
      </c>
      <c r="T63" s="28">
        <f t="shared" si="1"/>
        <v>0</v>
      </c>
      <c r="U63" s="28">
        <f t="shared" si="2"/>
        <v>55722410592.32</v>
      </c>
    </row>
    <row r="64" spans="1:21" ht="33.75">
      <c r="A64" s="27" t="s">
        <v>23</v>
      </c>
      <c r="B64" s="25" t="s">
        <v>24</v>
      </c>
      <c r="C64" s="26" t="s">
        <v>173</v>
      </c>
      <c r="D64" s="27" t="s">
        <v>26</v>
      </c>
      <c r="E64" s="27" t="s">
        <v>41</v>
      </c>
      <c r="F64" s="27" t="s">
        <v>28</v>
      </c>
      <c r="G64" s="25" t="s">
        <v>174</v>
      </c>
      <c r="H64" s="28">
        <v>15000000000</v>
      </c>
      <c r="I64" s="28">
        <v>0</v>
      </c>
      <c r="J64" s="28">
        <v>0</v>
      </c>
      <c r="K64" s="28">
        <v>15000000000</v>
      </c>
      <c r="L64" s="28">
        <v>0</v>
      </c>
      <c r="M64" s="28">
        <v>15000000000</v>
      </c>
      <c r="N64" s="28">
        <v>0</v>
      </c>
      <c r="O64" s="28">
        <v>15000000000</v>
      </c>
      <c r="P64" s="28">
        <v>12703258805.66</v>
      </c>
      <c r="Q64" s="28">
        <v>12618208859.959999</v>
      </c>
      <c r="R64" s="28">
        <v>12618208859.959999</v>
      </c>
      <c r="S64" s="28">
        <f t="shared" si="0"/>
        <v>2296741194.3400002</v>
      </c>
      <c r="T64" s="28">
        <f t="shared" si="1"/>
        <v>85049945.700000763</v>
      </c>
      <c r="U64" s="28">
        <f t="shared" si="2"/>
        <v>2381791140.0400009</v>
      </c>
    </row>
    <row r="65" spans="1:21" ht="33.75">
      <c r="A65" s="27" t="s">
        <v>23</v>
      </c>
      <c r="B65" s="25" t="s">
        <v>24</v>
      </c>
      <c r="C65" s="26" t="s">
        <v>173</v>
      </c>
      <c r="D65" s="27" t="s">
        <v>26</v>
      </c>
      <c r="E65" s="27" t="s">
        <v>69</v>
      </c>
      <c r="F65" s="27" t="s">
        <v>28</v>
      </c>
      <c r="G65" s="25" t="s">
        <v>174</v>
      </c>
      <c r="H65" s="28">
        <v>5000000000</v>
      </c>
      <c r="I65" s="28">
        <v>0</v>
      </c>
      <c r="J65" s="28">
        <v>0</v>
      </c>
      <c r="K65" s="28">
        <v>5000000000</v>
      </c>
      <c r="L65" s="28">
        <v>0</v>
      </c>
      <c r="M65" s="28">
        <v>5000000000</v>
      </c>
      <c r="N65" s="28">
        <v>0</v>
      </c>
      <c r="O65" s="28">
        <v>5000000000</v>
      </c>
      <c r="P65" s="28">
        <v>877672389.60000002</v>
      </c>
      <c r="Q65" s="28">
        <v>877672389.60000002</v>
      </c>
      <c r="R65" s="28">
        <v>877672389.60000002</v>
      </c>
      <c r="S65" s="28">
        <f t="shared" si="0"/>
        <v>4122327610.4000001</v>
      </c>
      <c r="T65" s="28">
        <f t="shared" si="1"/>
        <v>0</v>
      </c>
      <c r="U65" s="28">
        <f t="shared" si="2"/>
        <v>4122327610.4000001</v>
      </c>
    </row>
    <row r="66" spans="1:21" ht="45">
      <c r="A66" s="27" t="s">
        <v>23</v>
      </c>
      <c r="B66" s="25" t="s">
        <v>24</v>
      </c>
      <c r="C66" s="26" t="s">
        <v>177</v>
      </c>
      <c r="D66" s="27" t="s">
        <v>26</v>
      </c>
      <c r="E66" s="27" t="s">
        <v>69</v>
      </c>
      <c r="F66" s="27" t="s">
        <v>28</v>
      </c>
      <c r="G66" s="25" t="s">
        <v>178</v>
      </c>
      <c r="H66" s="28">
        <v>30000000000</v>
      </c>
      <c r="I66" s="28">
        <v>0</v>
      </c>
      <c r="J66" s="28">
        <v>0</v>
      </c>
      <c r="K66" s="28">
        <v>30000000000</v>
      </c>
      <c r="L66" s="28">
        <v>0</v>
      </c>
      <c r="M66" s="28">
        <v>29999999999</v>
      </c>
      <c r="N66" s="28">
        <v>1</v>
      </c>
      <c r="O66" s="28">
        <v>29999999999</v>
      </c>
      <c r="P66" s="28">
        <v>1339844004.4100001</v>
      </c>
      <c r="Q66" s="28">
        <v>1024398775.41</v>
      </c>
      <c r="R66" s="28">
        <v>1024398775.41</v>
      </c>
      <c r="S66" s="28">
        <f t="shared" si="0"/>
        <v>28660155994.59</v>
      </c>
      <c r="T66" s="28">
        <f t="shared" si="1"/>
        <v>315445229.00000012</v>
      </c>
      <c r="U66" s="28">
        <f t="shared" si="2"/>
        <v>28975601223.59</v>
      </c>
    </row>
    <row r="67" spans="1:21" ht="67.5">
      <c r="A67" s="27" t="s">
        <v>23</v>
      </c>
      <c r="B67" s="25" t="s">
        <v>24</v>
      </c>
      <c r="C67" s="26" t="s">
        <v>181</v>
      </c>
      <c r="D67" s="27" t="s">
        <v>26</v>
      </c>
      <c r="E67" s="27" t="s">
        <v>69</v>
      </c>
      <c r="F67" s="27" t="s">
        <v>28</v>
      </c>
      <c r="G67" s="25" t="s">
        <v>182</v>
      </c>
      <c r="H67" s="28">
        <v>30000000000</v>
      </c>
      <c r="I67" s="28">
        <v>0</v>
      </c>
      <c r="J67" s="28">
        <v>0</v>
      </c>
      <c r="K67" s="28">
        <v>30000000000</v>
      </c>
      <c r="L67" s="28">
        <v>0</v>
      </c>
      <c r="M67" s="28">
        <v>29748222801</v>
      </c>
      <c r="N67" s="28">
        <v>251777199</v>
      </c>
      <c r="O67" s="28">
        <v>29748222801</v>
      </c>
      <c r="P67" s="28">
        <v>28551950258.720001</v>
      </c>
      <c r="Q67" s="28">
        <v>28551950258.720001</v>
      </c>
      <c r="R67" s="28">
        <v>28551950258.720001</v>
      </c>
      <c r="S67" s="28">
        <f t="shared" si="0"/>
        <v>1196272542.2799988</v>
      </c>
      <c r="T67" s="28">
        <f t="shared" si="1"/>
        <v>0</v>
      </c>
      <c r="U67" s="28">
        <f t="shared" si="2"/>
        <v>1196272542.2799988</v>
      </c>
    </row>
    <row r="68" spans="1:21" ht="45">
      <c r="A68" s="27" t="s">
        <v>23</v>
      </c>
      <c r="B68" s="25" t="s">
        <v>24</v>
      </c>
      <c r="C68" s="26" t="s">
        <v>185</v>
      </c>
      <c r="D68" s="27" t="s">
        <v>26</v>
      </c>
      <c r="E68" s="27" t="s">
        <v>69</v>
      </c>
      <c r="F68" s="27" t="s">
        <v>28</v>
      </c>
      <c r="G68" s="25" t="s">
        <v>186</v>
      </c>
      <c r="H68" s="28">
        <v>30000000000</v>
      </c>
      <c r="I68" s="28">
        <v>0</v>
      </c>
      <c r="J68" s="28">
        <v>0</v>
      </c>
      <c r="K68" s="28">
        <v>30000000000</v>
      </c>
      <c r="L68" s="28">
        <v>0</v>
      </c>
      <c r="M68" s="28">
        <v>30000000000</v>
      </c>
      <c r="N68" s="28">
        <v>0</v>
      </c>
      <c r="O68" s="28">
        <v>30000000000</v>
      </c>
      <c r="P68" s="28">
        <v>21554157967.91</v>
      </c>
      <c r="Q68" s="28">
        <v>21554157967.91</v>
      </c>
      <c r="R68" s="28">
        <v>21554157967.91</v>
      </c>
      <c r="S68" s="28">
        <f t="shared" si="0"/>
        <v>8445842032.0900002</v>
      </c>
      <c r="T68" s="28">
        <f t="shared" si="1"/>
        <v>0</v>
      </c>
      <c r="U68" s="28">
        <f t="shared" si="2"/>
        <v>8445842032.0900002</v>
      </c>
    </row>
    <row r="69" spans="1:21" ht="33.75">
      <c r="A69" s="27" t="s">
        <v>23</v>
      </c>
      <c r="B69" s="25" t="s">
        <v>24</v>
      </c>
      <c r="C69" s="26" t="s">
        <v>187</v>
      </c>
      <c r="D69" s="27" t="s">
        <v>26</v>
      </c>
      <c r="E69" s="27" t="s">
        <v>41</v>
      </c>
      <c r="F69" s="27" t="s">
        <v>28</v>
      </c>
      <c r="G69" s="25" t="s">
        <v>188</v>
      </c>
      <c r="H69" s="28">
        <v>2000000000</v>
      </c>
      <c r="I69" s="28">
        <v>0</v>
      </c>
      <c r="J69" s="28">
        <v>0</v>
      </c>
      <c r="K69" s="28">
        <v>2000000000</v>
      </c>
      <c r="L69" s="28">
        <v>0</v>
      </c>
      <c r="M69" s="28">
        <v>1999143307</v>
      </c>
      <c r="N69" s="28">
        <v>856693</v>
      </c>
      <c r="O69" s="28">
        <v>1999143307</v>
      </c>
      <c r="P69" s="28">
        <v>1265553895</v>
      </c>
      <c r="Q69" s="28">
        <v>1265553895</v>
      </c>
      <c r="R69" s="28">
        <v>1265553895</v>
      </c>
      <c r="S69" s="28">
        <f t="shared" si="0"/>
        <v>733589412</v>
      </c>
      <c r="T69" s="28">
        <f t="shared" si="1"/>
        <v>0</v>
      </c>
      <c r="U69" s="28">
        <f t="shared" si="2"/>
        <v>733589412</v>
      </c>
    </row>
    <row r="70" spans="1:21" ht="33.75">
      <c r="A70" s="27" t="s">
        <v>23</v>
      </c>
      <c r="B70" s="25" t="s">
        <v>24</v>
      </c>
      <c r="C70" s="26" t="s">
        <v>187</v>
      </c>
      <c r="D70" s="27" t="s">
        <v>26</v>
      </c>
      <c r="E70" s="27" t="s">
        <v>69</v>
      </c>
      <c r="F70" s="27" t="s">
        <v>28</v>
      </c>
      <c r="G70" s="25" t="s">
        <v>188</v>
      </c>
      <c r="H70" s="28">
        <v>18000000000</v>
      </c>
      <c r="I70" s="28">
        <v>0</v>
      </c>
      <c r="J70" s="28">
        <v>0</v>
      </c>
      <c r="K70" s="28">
        <v>18000000000</v>
      </c>
      <c r="L70" s="28">
        <v>0</v>
      </c>
      <c r="M70" s="28">
        <v>18000000000</v>
      </c>
      <c r="N70" s="28">
        <v>0</v>
      </c>
      <c r="O70" s="28">
        <v>18000000000</v>
      </c>
      <c r="P70" s="28">
        <v>11766018590.030001</v>
      </c>
      <c r="Q70" s="28">
        <v>11766018590.030001</v>
      </c>
      <c r="R70" s="28">
        <v>11766018590.030001</v>
      </c>
      <c r="S70" s="28">
        <f t="shared" si="0"/>
        <v>6233981409.9699993</v>
      </c>
      <c r="T70" s="28">
        <f t="shared" si="1"/>
        <v>0</v>
      </c>
      <c r="U70" s="28">
        <f t="shared" si="2"/>
        <v>6233981409.9699993</v>
      </c>
    </row>
    <row r="71" spans="1:21" ht="78.75">
      <c r="A71" s="27" t="s">
        <v>23</v>
      </c>
      <c r="B71" s="25" t="s">
        <v>24</v>
      </c>
      <c r="C71" s="26" t="s">
        <v>189</v>
      </c>
      <c r="D71" s="27" t="s">
        <v>26</v>
      </c>
      <c r="E71" s="27" t="s">
        <v>69</v>
      </c>
      <c r="F71" s="27" t="s">
        <v>28</v>
      </c>
      <c r="G71" s="25" t="s">
        <v>190</v>
      </c>
      <c r="H71" s="28">
        <v>75000000000</v>
      </c>
      <c r="I71" s="28">
        <v>0</v>
      </c>
      <c r="J71" s="28">
        <v>0</v>
      </c>
      <c r="K71" s="28">
        <v>75000000000</v>
      </c>
      <c r="L71" s="28">
        <v>0</v>
      </c>
      <c r="M71" s="28">
        <v>74984859403</v>
      </c>
      <c r="N71" s="28">
        <v>15140597</v>
      </c>
      <c r="O71" s="28">
        <v>74984859403</v>
      </c>
      <c r="P71" s="28">
        <v>35033157688.559998</v>
      </c>
      <c r="Q71" s="28">
        <v>26238922801.560001</v>
      </c>
      <c r="R71" s="28">
        <v>26238922801.560001</v>
      </c>
      <c r="S71" s="28">
        <f t="shared" si="0"/>
        <v>39951701714.440002</v>
      </c>
      <c r="T71" s="28">
        <f t="shared" si="1"/>
        <v>8794234886.9999962</v>
      </c>
      <c r="U71" s="28">
        <f t="shared" si="2"/>
        <v>48745936601.440002</v>
      </c>
    </row>
    <row r="72" spans="1:21" ht="56.25">
      <c r="A72" s="27" t="s">
        <v>23</v>
      </c>
      <c r="B72" s="25" t="s">
        <v>24</v>
      </c>
      <c r="C72" s="26" t="s">
        <v>195</v>
      </c>
      <c r="D72" s="27" t="s">
        <v>26</v>
      </c>
      <c r="E72" s="27" t="s">
        <v>69</v>
      </c>
      <c r="F72" s="27" t="s">
        <v>28</v>
      </c>
      <c r="G72" s="25" t="s">
        <v>196</v>
      </c>
      <c r="H72" s="28">
        <v>5000000000</v>
      </c>
      <c r="I72" s="28">
        <v>0</v>
      </c>
      <c r="J72" s="28">
        <v>0</v>
      </c>
      <c r="K72" s="28">
        <v>5000000000</v>
      </c>
      <c r="L72" s="28">
        <v>0</v>
      </c>
      <c r="M72" s="28">
        <v>5000000000</v>
      </c>
      <c r="N72" s="28">
        <v>0</v>
      </c>
      <c r="O72" s="28">
        <v>5000000000</v>
      </c>
      <c r="P72" s="28">
        <v>1120499249.5</v>
      </c>
      <c r="Q72" s="28">
        <v>1120499249.5</v>
      </c>
      <c r="R72" s="28">
        <v>1120499249.5</v>
      </c>
      <c r="S72" s="28">
        <f t="shared" si="0"/>
        <v>3879500750.5</v>
      </c>
      <c r="T72" s="28">
        <f t="shared" si="1"/>
        <v>0</v>
      </c>
      <c r="U72" s="28">
        <f t="shared" si="2"/>
        <v>3879500750.5</v>
      </c>
    </row>
    <row r="73" spans="1:21" ht="33.75">
      <c r="A73" s="27" t="s">
        <v>23</v>
      </c>
      <c r="B73" s="25" t="s">
        <v>24</v>
      </c>
      <c r="C73" s="26" t="s">
        <v>203</v>
      </c>
      <c r="D73" s="27" t="s">
        <v>26</v>
      </c>
      <c r="E73" s="27" t="s">
        <v>41</v>
      </c>
      <c r="F73" s="27" t="s">
        <v>28</v>
      </c>
      <c r="G73" s="25" t="s">
        <v>204</v>
      </c>
      <c r="H73" s="28">
        <v>500000000</v>
      </c>
      <c r="I73" s="28">
        <v>0</v>
      </c>
      <c r="J73" s="28">
        <v>0</v>
      </c>
      <c r="K73" s="28">
        <v>500000000</v>
      </c>
      <c r="L73" s="28">
        <v>0</v>
      </c>
      <c r="M73" s="28">
        <v>477870455</v>
      </c>
      <c r="N73" s="28">
        <v>22129545</v>
      </c>
      <c r="O73" s="28">
        <v>477870455</v>
      </c>
      <c r="P73" s="28">
        <v>233831315</v>
      </c>
      <c r="Q73" s="28">
        <v>233831315</v>
      </c>
      <c r="R73" s="28">
        <v>233831315</v>
      </c>
      <c r="S73" s="28">
        <f t="shared" si="0"/>
        <v>244039140</v>
      </c>
      <c r="T73" s="28">
        <f t="shared" si="1"/>
        <v>0</v>
      </c>
      <c r="U73" s="28">
        <f t="shared" si="2"/>
        <v>244039140</v>
      </c>
    </row>
    <row r="74" spans="1:21" ht="33.75">
      <c r="A74" s="27" t="s">
        <v>23</v>
      </c>
      <c r="B74" s="25" t="s">
        <v>24</v>
      </c>
      <c r="C74" s="26" t="s">
        <v>207</v>
      </c>
      <c r="D74" s="27" t="s">
        <v>26</v>
      </c>
      <c r="E74" s="27" t="s">
        <v>41</v>
      </c>
      <c r="F74" s="27" t="s">
        <v>28</v>
      </c>
      <c r="G74" s="25" t="s">
        <v>208</v>
      </c>
      <c r="H74" s="28">
        <v>500000000</v>
      </c>
      <c r="I74" s="28">
        <v>0</v>
      </c>
      <c r="J74" s="28">
        <v>0</v>
      </c>
      <c r="K74" s="28">
        <v>500000000</v>
      </c>
      <c r="L74" s="28">
        <v>0</v>
      </c>
      <c r="M74" s="28">
        <v>499999999.5</v>
      </c>
      <c r="N74" s="28">
        <v>0.5</v>
      </c>
      <c r="O74" s="28">
        <v>499999999.5</v>
      </c>
      <c r="P74" s="28">
        <v>342641710.5</v>
      </c>
      <c r="Q74" s="28">
        <v>342641710.5</v>
      </c>
      <c r="R74" s="28">
        <v>342641710.5</v>
      </c>
      <c r="S74" s="28">
        <f t="shared" si="0"/>
        <v>157358289</v>
      </c>
      <c r="T74" s="28">
        <f t="shared" si="1"/>
        <v>0</v>
      </c>
      <c r="U74" s="28">
        <f t="shared" si="2"/>
        <v>157358289</v>
      </c>
    </row>
    <row r="75" spans="1:21" ht="33.75">
      <c r="A75" s="27" t="s">
        <v>23</v>
      </c>
      <c r="B75" s="25" t="s">
        <v>24</v>
      </c>
      <c r="C75" s="26" t="s">
        <v>207</v>
      </c>
      <c r="D75" s="27" t="s">
        <v>26</v>
      </c>
      <c r="E75" s="27" t="s">
        <v>69</v>
      </c>
      <c r="F75" s="27" t="s">
        <v>28</v>
      </c>
      <c r="G75" s="25" t="s">
        <v>208</v>
      </c>
      <c r="H75" s="28">
        <v>49500000000</v>
      </c>
      <c r="I75" s="28">
        <v>0</v>
      </c>
      <c r="J75" s="28">
        <v>0</v>
      </c>
      <c r="K75" s="28">
        <v>49500000000</v>
      </c>
      <c r="L75" s="28">
        <v>0</v>
      </c>
      <c r="M75" s="28">
        <v>48172986197.010002</v>
      </c>
      <c r="N75" s="28">
        <v>1327013802.99</v>
      </c>
      <c r="O75" s="28">
        <v>48172986197.010002</v>
      </c>
      <c r="P75" s="28">
        <v>11434265644.200001</v>
      </c>
      <c r="Q75" s="28">
        <v>11258918397.200001</v>
      </c>
      <c r="R75" s="28">
        <v>11258918397.200001</v>
      </c>
      <c r="S75" s="28">
        <f t="shared" si="0"/>
        <v>36738720552.809998</v>
      </c>
      <c r="T75" s="28">
        <f t="shared" si="1"/>
        <v>175347247</v>
      </c>
      <c r="U75" s="28">
        <f t="shared" si="2"/>
        <v>36914067799.809998</v>
      </c>
    </row>
    <row r="76" spans="1:21" ht="33.75">
      <c r="A76" s="27" t="s">
        <v>23</v>
      </c>
      <c r="B76" s="25" t="s">
        <v>24</v>
      </c>
      <c r="C76" s="26" t="s">
        <v>209</v>
      </c>
      <c r="D76" s="27" t="s">
        <v>26</v>
      </c>
      <c r="E76" s="27" t="s">
        <v>41</v>
      </c>
      <c r="F76" s="27" t="s">
        <v>28</v>
      </c>
      <c r="G76" s="25" t="s">
        <v>210</v>
      </c>
      <c r="H76" s="28">
        <v>50500000000</v>
      </c>
      <c r="I76" s="28">
        <v>306000000000</v>
      </c>
      <c r="J76" s="28">
        <v>0</v>
      </c>
      <c r="K76" s="28">
        <v>356500000000</v>
      </c>
      <c r="L76" s="28">
        <v>0</v>
      </c>
      <c r="M76" s="28">
        <v>353376057414.28003</v>
      </c>
      <c r="N76" s="28">
        <v>3123942585.7199998</v>
      </c>
      <c r="O76" s="28">
        <v>353376057414.28003</v>
      </c>
      <c r="P76" s="28">
        <v>248194120054.79999</v>
      </c>
      <c r="Q76" s="28">
        <v>210585604030.10001</v>
      </c>
      <c r="R76" s="28">
        <v>210585604030.10001</v>
      </c>
      <c r="S76" s="28">
        <f t="shared" si="0"/>
        <v>105181937359.48004</v>
      </c>
      <c r="T76" s="28">
        <f t="shared" si="1"/>
        <v>37608516024.699982</v>
      </c>
      <c r="U76" s="28">
        <f t="shared" si="2"/>
        <v>142790453384.18002</v>
      </c>
    </row>
    <row r="77" spans="1:21" ht="33.75">
      <c r="A77" s="27" t="s">
        <v>23</v>
      </c>
      <c r="B77" s="25" t="s">
        <v>24</v>
      </c>
      <c r="C77" s="26" t="s">
        <v>209</v>
      </c>
      <c r="D77" s="27" t="s">
        <v>26</v>
      </c>
      <c r="E77" s="27" t="s">
        <v>69</v>
      </c>
      <c r="F77" s="27" t="s">
        <v>28</v>
      </c>
      <c r="G77" s="25" t="s">
        <v>210</v>
      </c>
      <c r="H77" s="28">
        <v>549500000000</v>
      </c>
      <c r="I77" s="28">
        <v>100000000000</v>
      </c>
      <c r="J77" s="28">
        <v>0</v>
      </c>
      <c r="K77" s="28">
        <v>649500000000</v>
      </c>
      <c r="L77" s="28">
        <v>0</v>
      </c>
      <c r="M77" s="28">
        <v>646612660475.56995</v>
      </c>
      <c r="N77" s="28">
        <v>2887339524.4299998</v>
      </c>
      <c r="O77" s="28">
        <v>646612660475.56995</v>
      </c>
      <c r="P77" s="28">
        <v>596607510243.94995</v>
      </c>
      <c r="Q77" s="28">
        <v>579676407920.65002</v>
      </c>
      <c r="R77" s="28">
        <v>579676407920.65002</v>
      </c>
      <c r="S77" s="28">
        <f t="shared" si="0"/>
        <v>50005150231.619995</v>
      </c>
      <c r="T77" s="28">
        <f t="shared" si="1"/>
        <v>16931102323.299927</v>
      </c>
      <c r="U77" s="28">
        <f t="shared" si="2"/>
        <v>66936252554.919922</v>
      </c>
    </row>
    <row r="78" spans="1:21" ht="45">
      <c r="A78" s="27" t="s">
        <v>23</v>
      </c>
      <c r="B78" s="25" t="s">
        <v>24</v>
      </c>
      <c r="C78" s="26" t="s">
        <v>211</v>
      </c>
      <c r="D78" s="27" t="s">
        <v>26</v>
      </c>
      <c r="E78" s="27" t="s">
        <v>41</v>
      </c>
      <c r="F78" s="27" t="s">
        <v>28</v>
      </c>
      <c r="G78" s="25" t="s">
        <v>212</v>
      </c>
      <c r="H78" s="28">
        <v>329538497458</v>
      </c>
      <c r="I78" s="28">
        <v>15000000000</v>
      </c>
      <c r="J78" s="28">
        <v>0</v>
      </c>
      <c r="K78" s="28">
        <v>344538497458</v>
      </c>
      <c r="L78" s="28">
        <v>0</v>
      </c>
      <c r="M78" s="28">
        <v>344340615318.81</v>
      </c>
      <c r="N78" s="28">
        <v>197882139.19</v>
      </c>
      <c r="O78" s="28">
        <v>344340615318.81</v>
      </c>
      <c r="P78" s="28">
        <v>275768174159.40002</v>
      </c>
      <c r="Q78" s="28">
        <v>269954684343.39999</v>
      </c>
      <c r="R78" s="28">
        <v>269954684343.39999</v>
      </c>
      <c r="S78" s="28">
        <f t="shared" si="0"/>
        <v>68572441159.409973</v>
      </c>
      <c r="T78" s="28">
        <f t="shared" si="1"/>
        <v>5813489816.0000305</v>
      </c>
      <c r="U78" s="28">
        <f t="shared" si="2"/>
        <v>74385930975.410004</v>
      </c>
    </row>
    <row r="79" spans="1:21" ht="45">
      <c r="A79" s="27" t="s">
        <v>23</v>
      </c>
      <c r="B79" s="25" t="s">
        <v>24</v>
      </c>
      <c r="C79" s="26" t="s">
        <v>211</v>
      </c>
      <c r="D79" s="27" t="s">
        <v>26</v>
      </c>
      <c r="E79" s="27" t="s">
        <v>69</v>
      </c>
      <c r="F79" s="27" t="s">
        <v>28</v>
      </c>
      <c r="G79" s="25" t="s">
        <v>212</v>
      </c>
      <c r="H79" s="28">
        <v>364000000000</v>
      </c>
      <c r="I79" s="28">
        <v>0</v>
      </c>
      <c r="J79" s="28">
        <v>100000000000</v>
      </c>
      <c r="K79" s="28">
        <v>264000000000</v>
      </c>
      <c r="L79" s="28">
        <v>0</v>
      </c>
      <c r="M79" s="28">
        <v>263999319319.5</v>
      </c>
      <c r="N79" s="28">
        <v>680680.5</v>
      </c>
      <c r="O79" s="28">
        <v>263999319319.5</v>
      </c>
      <c r="P79" s="28">
        <v>212507176061.14999</v>
      </c>
      <c r="Q79" s="28">
        <v>192071676576.64999</v>
      </c>
      <c r="R79" s="28">
        <v>192071676576.64999</v>
      </c>
      <c r="S79" s="28">
        <f t="shared" si="0"/>
        <v>51492143258.350006</v>
      </c>
      <c r="T79" s="28">
        <f t="shared" si="1"/>
        <v>20435499484.5</v>
      </c>
      <c r="U79" s="28">
        <f t="shared" si="2"/>
        <v>71927642742.850006</v>
      </c>
    </row>
    <row r="80" spans="1:21" ht="33.75">
      <c r="A80" s="27" t="s">
        <v>23</v>
      </c>
      <c r="B80" s="25" t="s">
        <v>24</v>
      </c>
      <c r="C80" s="26" t="s">
        <v>214</v>
      </c>
      <c r="D80" s="27" t="s">
        <v>26</v>
      </c>
      <c r="E80" s="27" t="s">
        <v>41</v>
      </c>
      <c r="F80" s="27" t="s">
        <v>28</v>
      </c>
      <c r="G80" s="25" t="s">
        <v>215</v>
      </c>
      <c r="H80" s="28">
        <v>3000000000</v>
      </c>
      <c r="I80" s="28">
        <v>0</v>
      </c>
      <c r="J80" s="28">
        <v>0</v>
      </c>
      <c r="K80" s="28">
        <v>3000000000</v>
      </c>
      <c r="L80" s="28">
        <v>0</v>
      </c>
      <c r="M80" s="28">
        <v>2987682239.8000002</v>
      </c>
      <c r="N80" s="28">
        <v>12317760.199999999</v>
      </c>
      <c r="O80" s="28">
        <v>2987682239.8000002</v>
      </c>
      <c r="P80" s="28">
        <v>1955474378.1300001</v>
      </c>
      <c r="Q80" s="28">
        <v>1955474378.1300001</v>
      </c>
      <c r="R80" s="28">
        <v>1955474378.1300001</v>
      </c>
      <c r="S80" s="28">
        <f t="shared" si="0"/>
        <v>1032207861.6700001</v>
      </c>
      <c r="T80" s="28">
        <f t="shared" si="1"/>
        <v>0</v>
      </c>
      <c r="U80" s="28">
        <f t="shared" si="2"/>
        <v>1032207861.6700001</v>
      </c>
    </row>
    <row r="81" spans="1:21" ht="33.75">
      <c r="A81" s="27" t="s">
        <v>23</v>
      </c>
      <c r="B81" s="25" t="s">
        <v>24</v>
      </c>
      <c r="C81" s="26" t="s">
        <v>214</v>
      </c>
      <c r="D81" s="27" t="s">
        <v>26</v>
      </c>
      <c r="E81" s="27" t="s">
        <v>69</v>
      </c>
      <c r="F81" s="27" t="s">
        <v>28</v>
      </c>
      <c r="G81" s="25" t="s">
        <v>215</v>
      </c>
      <c r="H81" s="28">
        <v>30000000000</v>
      </c>
      <c r="I81" s="28">
        <v>0</v>
      </c>
      <c r="J81" s="28">
        <v>0</v>
      </c>
      <c r="K81" s="28">
        <v>30000000000</v>
      </c>
      <c r="L81" s="28">
        <v>0</v>
      </c>
      <c r="M81" s="28">
        <v>29999999901</v>
      </c>
      <c r="N81" s="28">
        <v>99</v>
      </c>
      <c r="O81" s="28">
        <v>29999999901</v>
      </c>
      <c r="P81" s="28">
        <v>12714366574</v>
      </c>
      <c r="Q81" s="28">
        <v>12558946683</v>
      </c>
      <c r="R81" s="28">
        <v>12558946683</v>
      </c>
      <c r="S81" s="28">
        <f t="shared" ref="S81:S85" si="9">O81-P81</f>
        <v>17285633327</v>
      </c>
      <c r="T81" s="28">
        <f t="shared" ref="T81:T85" si="10">P81-R81</f>
        <v>155419891</v>
      </c>
      <c r="U81" s="28">
        <f t="shared" ref="U81:U85" si="11">S81+T81</f>
        <v>17441053218</v>
      </c>
    </row>
    <row r="82" spans="1:21" ht="33.75">
      <c r="A82" s="27" t="s">
        <v>23</v>
      </c>
      <c r="B82" s="25" t="s">
        <v>24</v>
      </c>
      <c r="C82" s="26" t="s">
        <v>220</v>
      </c>
      <c r="D82" s="27" t="s">
        <v>26</v>
      </c>
      <c r="E82" s="27" t="s">
        <v>41</v>
      </c>
      <c r="F82" s="27" t="s">
        <v>28</v>
      </c>
      <c r="G82" s="25" t="s">
        <v>221</v>
      </c>
      <c r="H82" s="28">
        <v>10000000000</v>
      </c>
      <c r="I82" s="28">
        <v>0</v>
      </c>
      <c r="J82" s="28">
        <v>0</v>
      </c>
      <c r="K82" s="28">
        <v>10000000000</v>
      </c>
      <c r="L82" s="28">
        <v>0</v>
      </c>
      <c r="M82" s="28">
        <v>8945032232</v>
      </c>
      <c r="N82" s="28">
        <v>1054967768</v>
      </c>
      <c r="O82" s="28">
        <v>8945032232</v>
      </c>
      <c r="P82" s="28">
        <v>3054102987.4400001</v>
      </c>
      <c r="Q82" s="28">
        <v>3044496905.4400001</v>
      </c>
      <c r="R82" s="28">
        <v>3044496905.4400001</v>
      </c>
      <c r="S82" s="28">
        <f t="shared" si="9"/>
        <v>5890929244.5599995</v>
      </c>
      <c r="T82" s="28">
        <f t="shared" si="10"/>
        <v>9606082</v>
      </c>
      <c r="U82" s="28">
        <f t="shared" si="11"/>
        <v>5900535326.5599995</v>
      </c>
    </row>
    <row r="83" spans="1:21" ht="45">
      <c r="A83" s="27" t="s">
        <v>23</v>
      </c>
      <c r="B83" s="25" t="s">
        <v>24</v>
      </c>
      <c r="C83" s="26" t="s">
        <v>222</v>
      </c>
      <c r="D83" s="27" t="s">
        <v>26</v>
      </c>
      <c r="E83" s="27" t="s">
        <v>41</v>
      </c>
      <c r="F83" s="27" t="s">
        <v>28</v>
      </c>
      <c r="G83" s="25" t="s">
        <v>223</v>
      </c>
      <c r="H83" s="28">
        <v>20000000000</v>
      </c>
      <c r="I83" s="28">
        <v>0</v>
      </c>
      <c r="J83" s="28">
        <v>0</v>
      </c>
      <c r="K83" s="28">
        <v>20000000000</v>
      </c>
      <c r="L83" s="28">
        <v>0</v>
      </c>
      <c r="M83" s="28">
        <v>19232941260</v>
      </c>
      <c r="N83" s="28">
        <v>767058740</v>
      </c>
      <c r="O83" s="28">
        <v>19232941260</v>
      </c>
      <c r="P83" s="28">
        <v>3168248609.0300002</v>
      </c>
      <c r="Q83" s="28">
        <v>3168248609.0300002</v>
      </c>
      <c r="R83" s="28">
        <v>3168248609.0300002</v>
      </c>
      <c r="S83" s="28">
        <f t="shared" si="9"/>
        <v>16064692650.969999</v>
      </c>
      <c r="T83" s="28">
        <f t="shared" si="10"/>
        <v>0</v>
      </c>
      <c r="U83" s="28">
        <f t="shared" si="11"/>
        <v>16064692650.969999</v>
      </c>
    </row>
    <row r="84" spans="1:21" ht="22.5">
      <c r="A84" s="27" t="s">
        <v>23</v>
      </c>
      <c r="B84" s="25" t="s">
        <v>24</v>
      </c>
      <c r="C84" s="26" t="s">
        <v>224</v>
      </c>
      <c r="D84" s="27" t="s">
        <v>26</v>
      </c>
      <c r="E84" s="27" t="s">
        <v>41</v>
      </c>
      <c r="F84" s="27" t="s">
        <v>28</v>
      </c>
      <c r="G84" s="25" t="s">
        <v>225</v>
      </c>
      <c r="H84" s="28">
        <v>500000000</v>
      </c>
      <c r="I84" s="28">
        <v>0</v>
      </c>
      <c r="J84" s="28">
        <v>0</v>
      </c>
      <c r="K84" s="28">
        <v>500000000</v>
      </c>
      <c r="L84" s="28">
        <v>0</v>
      </c>
      <c r="M84" s="28">
        <v>500000000</v>
      </c>
      <c r="N84" s="28">
        <v>0</v>
      </c>
      <c r="O84" s="28">
        <v>500000000</v>
      </c>
      <c r="P84" s="28">
        <v>144700000</v>
      </c>
      <c r="Q84" s="28">
        <v>144700000</v>
      </c>
      <c r="R84" s="28">
        <v>144700000</v>
      </c>
      <c r="S84" s="28">
        <f t="shared" si="9"/>
        <v>355300000</v>
      </c>
      <c r="T84" s="28">
        <f t="shared" si="10"/>
        <v>0</v>
      </c>
      <c r="U84" s="28">
        <f t="shared" si="11"/>
        <v>355300000</v>
      </c>
    </row>
    <row r="85" spans="1:21" ht="33.75">
      <c r="A85" s="27" t="s">
        <v>23</v>
      </c>
      <c r="B85" s="25" t="s">
        <v>24</v>
      </c>
      <c r="C85" s="26" t="s">
        <v>230</v>
      </c>
      <c r="D85" s="27" t="s">
        <v>26</v>
      </c>
      <c r="E85" s="27" t="s">
        <v>41</v>
      </c>
      <c r="F85" s="27" t="s">
        <v>28</v>
      </c>
      <c r="G85" s="25" t="s">
        <v>231</v>
      </c>
      <c r="H85" s="29">
        <v>5211000000</v>
      </c>
      <c r="I85" s="28">
        <v>0</v>
      </c>
      <c r="J85" s="28">
        <v>0</v>
      </c>
      <c r="K85" s="28">
        <v>5211000000</v>
      </c>
      <c r="L85" s="28">
        <v>0</v>
      </c>
      <c r="M85" s="28">
        <v>5126385577</v>
      </c>
      <c r="N85" s="28">
        <v>84614423</v>
      </c>
      <c r="O85" s="28">
        <v>5126385577</v>
      </c>
      <c r="P85" s="28">
        <v>447172905.80000001</v>
      </c>
      <c r="Q85" s="28">
        <v>447172905.80000001</v>
      </c>
      <c r="R85" s="28">
        <v>447172905.80000001</v>
      </c>
      <c r="S85" s="28">
        <f t="shared" si="9"/>
        <v>4679212671.1999998</v>
      </c>
      <c r="T85" s="28">
        <f t="shared" si="10"/>
        <v>0</v>
      </c>
      <c r="U85" s="28">
        <f t="shared" si="11"/>
        <v>4679212671.1999998</v>
      </c>
    </row>
    <row r="86" spans="1:21">
      <c r="A86" s="27"/>
      <c r="B86" s="25"/>
      <c r="C86" s="26"/>
      <c r="D86" s="27"/>
      <c r="E86" s="40" t="s">
        <v>278</v>
      </c>
      <c r="F86" s="41"/>
      <c r="G86" s="42"/>
      <c r="H86" s="18">
        <f>SUM(H33:H85)</f>
        <v>2932749497458</v>
      </c>
      <c r="I86" s="18">
        <f t="shared" ref="I86:U86" si="12">SUM(I33:I85)</f>
        <v>464230995981</v>
      </c>
      <c r="J86" s="18">
        <f t="shared" si="12"/>
        <v>143230995981</v>
      </c>
      <c r="K86" s="18">
        <f t="shared" si="12"/>
        <v>3253749497458</v>
      </c>
      <c r="L86" s="18">
        <f t="shared" si="12"/>
        <v>0</v>
      </c>
      <c r="M86" s="18">
        <f t="shared" si="12"/>
        <v>3243173838612.4697</v>
      </c>
      <c r="N86" s="18">
        <f t="shared" si="12"/>
        <v>10575658845.530001</v>
      </c>
      <c r="O86" s="18">
        <f t="shared" si="12"/>
        <v>3243173838612.4697</v>
      </c>
      <c r="P86" s="18">
        <f t="shared" si="12"/>
        <v>2382317448975.7793</v>
      </c>
      <c r="Q86" s="18">
        <f t="shared" si="12"/>
        <v>2216114326072.7993</v>
      </c>
      <c r="R86" s="18">
        <f t="shared" si="12"/>
        <v>2216114326072.7993</v>
      </c>
      <c r="S86" s="18">
        <f t="shared" si="12"/>
        <v>860856389636.68994</v>
      </c>
      <c r="T86" s="18">
        <f t="shared" si="12"/>
        <v>166203122902.97995</v>
      </c>
      <c r="U86" s="18">
        <f t="shared" si="12"/>
        <v>1027059512539.6699</v>
      </c>
    </row>
    <row r="87" spans="1:21">
      <c r="A87" s="27"/>
      <c r="B87" s="25"/>
      <c r="C87" s="26"/>
      <c r="D87" s="27"/>
      <c r="E87" s="27"/>
      <c r="F87" s="27"/>
      <c r="G87" s="25"/>
      <c r="H87" s="32"/>
      <c r="I87" s="28"/>
      <c r="J87" s="28"/>
      <c r="K87" s="28"/>
      <c r="L87" s="28"/>
      <c r="M87" s="28"/>
      <c r="N87" s="28"/>
      <c r="O87" s="28"/>
      <c r="P87" s="28"/>
      <c r="Q87" s="28"/>
      <c r="R87" s="28"/>
      <c r="S87" s="31"/>
      <c r="T87" s="31"/>
      <c r="U87" s="31"/>
    </row>
    <row r="88" spans="1:21">
      <c r="A88" s="27"/>
      <c r="B88" s="25"/>
      <c r="C88" s="26"/>
      <c r="D88" s="27"/>
      <c r="E88" s="43" t="s">
        <v>271</v>
      </c>
      <c r="F88" s="44"/>
      <c r="G88" s="45"/>
      <c r="H88" s="21">
        <f>H86+H31+H28</f>
        <v>3063780614986</v>
      </c>
      <c r="I88" s="21">
        <f t="shared" ref="I88:U88" si="13">I86+I31+I28</f>
        <v>489705721435</v>
      </c>
      <c r="J88" s="21">
        <f t="shared" si="13"/>
        <v>168705721435</v>
      </c>
      <c r="K88" s="21">
        <f t="shared" si="13"/>
        <v>3384780614986</v>
      </c>
      <c r="L88" s="21">
        <f t="shared" si="13"/>
        <v>4343945000</v>
      </c>
      <c r="M88" s="21">
        <f t="shared" si="13"/>
        <v>3360356208484.9497</v>
      </c>
      <c r="N88" s="21">
        <f t="shared" si="13"/>
        <v>20080461501.050003</v>
      </c>
      <c r="O88" s="21">
        <f t="shared" si="13"/>
        <v>3358406208484.9497</v>
      </c>
      <c r="P88" s="21">
        <f t="shared" si="13"/>
        <v>2489009535508.9194</v>
      </c>
      <c r="Q88" s="21">
        <f t="shared" si="13"/>
        <v>2322778008382.0693</v>
      </c>
      <c r="R88" s="21">
        <f t="shared" si="13"/>
        <v>2322778008382.0693</v>
      </c>
      <c r="S88" s="21">
        <f t="shared" si="13"/>
        <v>869396672976.02991</v>
      </c>
      <c r="T88" s="21">
        <f t="shared" si="13"/>
        <v>166231527126.84995</v>
      </c>
      <c r="U88" s="21">
        <f t="shared" si="13"/>
        <v>1035628200102.8799</v>
      </c>
    </row>
    <row r="90" spans="1:21">
      <c r="H90" s="8" t="e">
        <f>H88-#REF!</f>
        <v>#REF!</v>
      </c>
    </row>
  </sheetData>
  <mergeCells count="8">
    <mergeCell ref="E86:G86"/>
    <mergeCell ref="E88:G88"/>
    <mergeCell ref="E8:G8"/>
    <mergeCell ref="E12:G12"/>
    <mergeCell ref="E17:G17"/>
    <mergeCell ref="E27:G27"/>
    <mergeCell ref="E31:G31"/>
    <mergeCell ref="E28:G28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5D9760-D6F8-4947-9733-E28DE122A6D7}">
  <dimension ref="A1:U101"/>
  <sheetViews>
    <sheetView workbookViewId="0">
      <selection activeCell="B2" sqref="B2"/>
    </sheetView>
  </sheetViews>
  <sheetFormatPr baseColWidth="10" defaultColWidth="40.7109375" defaultRowHeight="15"/>
  <cols>
    <col min="1" max="1" width="9.42578125" bestFit="1" customWidth="1"/>
    <col min="2" max="2" width="25.140625" bestFit="1" customWidth="1"/>
    <col min="3" max="3" width="15.140625" customWidth="1"/>
    <col min="4" max="4" width="9.42578125" customWidth="1"/>
    <col min="5" max="5" width="6.28515625" customWidth="1"/>
    <col min="6" max="6" width="5.5703125" customWidth="1"/>
    <col min="7" max="7" width="46.28515625" customWidth="1"/>
    <col min="8" max="8" width="17.42578125" bestFit="1" customWidth="1"/>
    <col min="9" max="9" width="16.42578125" bestFit="1" customWidth="1"/>
    <col min="10" max="10" width="15.140625" bestFit="1" customWidth="1"/>
    <col min="11" max="11" width="17.42578125" bestFit="1" customWidth="1"/>
    <col min="12" max="12" width="15.42578125" bestFit="1" customWidth="1"/>
    <col min="13" max="13" width="17.42578125" bestFit="1" customWidth="1"/>
    <col min="14" max="14" width="15.5703125" bestFit="1" customWidth="1"/>
    <col min="15" max="15" width="17.42578125" bestFit="1" customWidth="1"/>
    <col min="16" max="18" width="16.140625" bestFit="1" customWidth="1"/>
    <col min="19" max="19" width="20.140625" customWidth="1"/>
    <col min="20" max="20" width="17.5703125" customWidth="1"/>
    <col min="21" max="21" width="19" customWidth="1"/>
  </cols>
  <sheetData>
    <row r="1" spans="1:21">
      <c r="A1" s="23" t="s">
        <v>0</v>
      </c>
      <c r="B1" s="23">
        <v>2021</v>
      </c>
      <c r="C1" s="24" t="s">
        <v>1</v>
      </c>
      <c r="D1" s="24" t="s">
        <v>1</v>
      </c>
      <c r="E1" s="24" t="s">
        <v>1</v>
      </c>
      <c r="F1" s="24" t="s">
        <v>1</v>
      </c>
      <c r="G1" s="24" t="s">
        <v>1</v>
      </c>
      <c r="H1" s="24" t="s">
        <v>1</v>
      </c>
      <c r="I1" s="24" t="s">
        <v>1</v>
      </c>
      <c r="J1" s="24" t="s">
        <v>1</v>
      </c>
      <c r="K1" s="24" t="s">
        <v>1</v>
      </c>
      <c r="L1" s="24" t="s">
        <v>1</v>
      </c>
      <c r="M1" s="24" t="s">
        <v>1</v>
      </c>
      <c r="N1" s="24" t="s">
        <v>1</v>
      </c>
      <c r="O1" s="24" t="s">
        <v>1</v>
      </c>
      <c r="P1" s="24" t="s">
        <v>1</v>
      </c>
      <c r="Q1" s="24" t="s">
        <v>1</v>
      </c>
      <c r="R1" s="24" t="s">
        <v>1</v>
      </c>
    </row>
    <row r="2" spans="1:21">
      <c r="A2" s="23" t="s">
        <v>2</v>
      </c>
      <c r="B2" s="33" t="s">
        <v>275</v>
      </c>
      <c r="C2" s="24" t="s">
        <v>1</v>
      </c>
      <c r="D2" s="24" t="s">
        <v>1</v>
      </c>
      <c r="E2" s="24" t="s">
        <v>1</v>
      </c>
      <c r="F2" s="24" t="s">
        <v>1</v>
      </c>
      <c r="G2" s="24" t="s">
        <v>1</v>
      </c>
      <c r="H2" s="24" t="s">
        <v>1</v>
      </c>
      <c r="I2" s="24" t="s">
        <v>1</v>
      </c>
      <c r="J2" s="24" t="s">
        <v>1</v>
      </c>
      <c r="K2" s="24" t="s">
        <v>1</v>
      </c>
      <c r="L2" s="24" t="s">
        <v>1</v>
      </c>
      <c r="M2" s="24" t="s">
        <v>1</v>
      </c>
      <c r="N2" s="24" t="s">
        <v>1</v>
      </c>
      <c r="O2" s="24" t="s">
        <v>1</v>
      </c>
      <c r="P2" s="24" t="s">
        <v>1</v>
      </c>
      <c r="Q2" s="24" t="s">
        <v>1</v>
      </c>
      <c r="R2" s="24" t="s">
        <v>1</v>
      </c>
    </row>
    <row r="3" spans="1:21">
      <c r="A3" s="23" t="s">
        <v>3</v>
      </c>
      <c r="B3" s="23" t="s">
        <v>4</v>
      </c>
      <c r="C3" s="24" t="s">
        <v>1</v>
      </c>
      <c r="D3" s="24" t="s">
        <v>1</v>
      </c>
      <c r="E3" s="24" t="s">
        <v>1</v>
      </c>
      <c r="F3" s="24" t="s">
        <v>1</v>
      </c>
      <c r="G3" s="24" t="s">
        <v>1</v>
      </c>
      <c r="H3" s="24" t="s">
        <v>1</v>
      </c>
      <c r="I3" s="24" t="s">
        <v>1</v>
      </c>
      <c r="J3" s="24" t="s">
        <v>1</v>
      </c>
      <c r="K3" s="24" t="s">
        <v>1</v>
      </c>
      <c r="L3" s="24" t="s">
        <v>1</v>
      </c>
      <c r="M3" s="24" t="s">
        <v>1</v>
      </c>
      <c r="N3" s="24" t="s">
        <v>1</v>
      </c>
      <c r="O3" s="24" t="s">
        <v>1</v>
      </c>
      <c r="P3" s="24" t="s">
        <v>1</v>
      </c>
      <c r="Q3" s="24" t="s">
        <v>1</v>
      </c>
      <c r="R3" s="24" t="s">
        <v>1</v>
      </c>
    </row>
    <row r="4" spans="1:21" ht="27" customHeight="1">
      <c r="A4" s="23" t="s">
        <v>5</v>
      </c>
      <c r="B4" s="23" t="s">
        <v>6</v>
      </c>
      <c r="C4" s="23" t="s">
        <v>7</v>
      </c>
      <c r="D4" s="23" t="s">
        <v>8</v>
      </c>
      <c r="E4" s="23" t="s">
        <v>9</v>
      </c>
      <c r="F4" s="23" t="s">
        <v>10</v>
      </c>
      <c r="G4" s="23" t="s">
        <v>11</v>
      </c>
      <c r="H4" s="23" t="s">
        <v>12</v>
      </c>
      <c r="I4" s="23" t="s">
        <v>13</v>
      </c>
      <c r="J4" s="23" t="s">
        <v>14</v>
      </c>
      <c r="K4" s="23" t="s">
        <v>15</v>
      </c>
      <c r="L4" s="23" t="s">
        <v>16</v>
      </c>
      <c r="M4" s="23" t="s">
        <v>17</v>
      </c>
      <c r="N4" s="23" t="s">
        <v>18</v>
      </c>
      <c r="O4" s="23" t="s">
        <v>19</v>
      </c>
      <c r="P4" s="23" t="s">
        <v>20</v>
      </c>
      <c r="Q4" s="23" t="s">
        <v>21</v>
      </c>
      <c r="R4" s="23" t="s">
        <v>22</v>
      </c>
      <c r="S4" s="23" t="s">
        <v>268</v>
      </c>
      <c r="T4" s="23" t="s">
        <v>274</v>
      </c>
      <c r="U4" s="23" t="s">
        <v>269</v>
      </c>
    </row>
    <row r="5" spans="1:21">
      <c r="A5" s="27" t="s">
        <v>23</v>
      </c>
      <c r="B5" s="25" t="s">
        <v>24</v>
      </c>
      <c r="C5" s="26" t="s">
        <v>36</v>
      </c>
      <c r="D5" s="27" t="s">
        <v>38</v>
      </c>
      <c r="E5" s="27" t="s">
        <v>39</v>
      </c>
      <c r="F5" s="27" t="s">
        <v>28</v>
      </c>
      <c r="G5" s="25" t="s">
        <v>37</v>
      </c>
      <c r="H5" s="29">
        <v>10506844000</v>
      </c>
      <c r="I5" s="28">
        <v>6038784454</v>
      </c>
      <c r="J5" s="28">
        <v>0</v>
      </c>
      <c r="K5" s="28">
        <v>16545628454</v>
      </c>
      <c r="L5" s="28">
        <v>0</v>
      </c>
      <c r="M5" s="28">
        <v>16512218699.879999</v>
      </c>
      <c r="N5" s="28">
        <v>33409754.120000001</v>
      </c>
      <c r="O5" s="28">
        <v>16512218699.879999</v>
      </c>
      <c r="P5" s="28">
        <v>15764707801.559999</v>
      </c>
      <c r="Q5" s="28">
        <v>15764707801.559999</v>
      </c>
      <c r="R5" s="28">
        <v>15764707801.559999</v>
      </c>
      <c r="S5" s="28">
        <f>O5-P5</f>
        <v>747510898.31999969</v>
      </c>
      <c r="T5" s="28">
        <f>P5-R5</f>
        <v>0</v>
      </c>
      <c r="U5" s="28">
        <f>S5+T5</f>
        <v>747510898.31999969</v>
      </c>
    </row>
    <row r="6" spans="1:21">
      <c r="A6" s="27"/>
      <c r="B6" s="25"/>
      <c r="C6" s="26"/>
      <c r="D6" s="27"/>
      <c r="E6" s="39" t="s">
        <v>279</v>
      </c>
      <c r="F6" s="39"/>
      <c r="G6" s="39"/>
      <c r="H6" s="19">
        <f>SUM(H5)</f>
        <v>10506844000</v>
      </c>
      <c r="I6" s="19">
        <f t="shared" ref="I6:U6" si="0">SUM(I5)</f>
        <v>6038784454</v>
      </c>
      <c r="J6" s="19">
        <f t="shared" si="0"/>
        <v>0</v>
      </c>
      <c r="K6" s="19">
        <f t="shared" si="0"/>
        <v>16545628454</v>
      </c>
      <c r="L6" s="19">
        <f t="shared" si="0"/>
        <v>0</v>
      </c>
      <c r="M6" s="19">
        <f t="shared" si="0"/>
        <v>16512218699.879999</v>
      </c>
      <c r="N6" s="19">
        <f t="shared" si="0"/>
        <v>33409754.120000001</v>
      </c>
      <c r="O6" s="19">
        <f t="shared" si="0"/>
        <v>16512218699.879999</v>
      </c>
      <c r="P6" s="19">
        <f t="shared" si="0"/>
        <v>15764707801.559999</v>
      </c>
      <c r="Q6" s="19">
        <f t="shared" si="0"/>
        <v>15764707801.559999</v>
      </c>
      <c r="R6" s="19">
        <f t="shared" si="0"/>
        <v>15764707801.559999</v>
      </c>
      <c r="S6" s="19">
        <f t="shared" si="0"/>
        <v>747510898.31999969</v>
      </c>
      <c r="T6" s="19">
        <f t="shared" si="0"/>
        <v>0</v>
      </c>
      <c r="U6" s="19">
        <f t="shared" si="0"/>
        <v>747510898.31999969</v>
      </c>
    </row>
    <row r="7" spans="1:21">
      <c r="A7" s="27"/>
      <c r="B7" s="25"/>
      <c r="C7" s="26"/>
      <c r="D7" s="27"/>
      <c r="E7" s="27"/>
      <c r="F7" s="27"/>
      <c r="G7" s="25"/>
      <c r="H7" s="30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</row>
    <row r="8" spans="1:21" ht="22.5">
      <c r="A8" s="27" t="s">
        <v>23</v>
      </c>
      <c r="B8" s="25" t="s">
        <v>24</v>
      </c>
      <c r="C8" s="26" t="s">
        <v>40</v>
      </c>
      <c r="D8" s="27" t="s">
        <v>38</v>
      </c>
      <c r="E8" s="27" t="s">
        <v>39</v>
      </c>
      <c r="F8" s="27" t="s">
        <v>28</v>
      </c>
      <c r="G8" s="25" t="s">
        <v>42</v>
      </c>
      <c r="H8" s="28">
        <v>19000000000</v>
      </c>
      <c r="I8" s="28">
        <v>0</v>
      </c>
      <c r="J8" s="28">
        <v>0</v>
      </c>
      <c r="K8" s="28">
        <v>19000000000</v>
      </c>
      <c r="L8" s="28">
        <v>19000000000</v>
      </c>
      <c r="M8" s="28">
        <v>0</v>
      </c>
      <c r="N8" s="28">
        <v>0</v>
      </c>
      <c r="O8" s="28">
        <v>0</v>
      </c>
      <c r="P8" s="28">
        <v>0</v>
      </c>
      <c r="Q8" s="28">
        <v>0</v>
      </c>
      <c r="R8" s="28">
        <v>0</v>
      </c>
      <c r="S8" s="28">
        <f t="shared" ref="S8:S76" si="1">O8-P8</f>
        <v>0</v>
      </c>
      <c r="T8" s="28">
        <f t="shared" ref="T8:T76" si="2">P8-R8</f>
        <v>0</v>
      </c>
      <c r="U8" s="28">
        <f t="shared" ref="U8:U76" si="3">S8+T8</f>
        <v>0</v>
      </c>
    </row>
    <row r="9" spans="1:21">
      <c r="A9" s="27" t="s">
        <v>23</v>
      </c>
      <c r="B9" s="25" t="s">
        <v>24</v>
      </c>
      <c r="C9" s="26" t="s">
        <v>47</v>
      </c>
      <c r="D9" s="27" t="s">
        <v>38</v>
      </c>
      <c r="E9" s="27" t="s">
        <v>39</v>
      </c>
      <c r="F9" s="27" t="s">
        <v>28</v>
      </c>
      <c r="G9" s="25" t="s">
        <v>48</v>
      </c>
      <c r="H9" s="28">
        <v>4676687000</v>
      </c>
      <c r="I9" s="28">
        <v>11519483972.32</v>
      </c>
      <c r="J9" s="28">
        <v>0</v>
      </c>
      <c r="K9" s="28">
        <v>16196170972.32</v>
      </c>
      <c r="L9" s="28">
        <v>0</v>
      </c>
      <c r="M9" s="28">
        <v>16136940279.110001</v>
      </c>
      <c r="N9" s="28">
        <v>59230693.210000001</v>
      </c>
      <c r="O9" s="28">
        <v>16136940279.110001</v>
      </c>
      <c r="P9" s="28">
        <v>14271592592.799999</v>
      </c>
      <c r="Q9" s="28">
        <v>14271592592.799999</v>
      </c>
      <c r="R9" s="28">
        <v>14271592592.799999</v>
      </c>
      <c r="S9" s="28">
        <f t="shared" si="1"/>
        <v>1865347686.3100014</v>
      </c>
      <c r="T9" s="28">
        <f t="shared" si="2"/>
        <v>0</v>
      </c>
      <c r="U9" s="28">
        <f t="shared" si="3"/>
        <v>1865347686.3100014</v>
      </c>
    </row>
    <row r="10" spans="1:21">
      <c r="A10" s="27" t="s">
        <v>23</v>
      </c>
      <c r="B10" s="25" t="s">
        <v>24</v>
      </c>
      <c r="C10" s="26" t="s">
        <v>49</v>
      </c>
      <c r="D10" s="27" t="s">
        <v>38</v>
      </c>
      <c r="E10" s="27" t="s">
        <v>39</v>
      </c>
      <c r="F10" s="27" t="s">
        <v>28</v>
      </c>
      <c r="G10" s="25" t="s">
        <v>50</v>
      </c>
      <c r="H10" s="28">
        <v>0</v>
      </c>
      <c r="I10" s="28">
        <v>5937447303.04</v>
      </c>
      <c r="J10" s="28">
        <v>884100845.91999996</v>
      </c>
      <c r="K10" s="28">
        <v>5053346457.1199999</v>
      </c>
      <c r="L10" s="28">
        <v>0</v>
      </c>
      <c r="M10" s="28">
        <v>5053346457.1199999</v>
      </c>
      <c r="N10" s="28">
        <v>0</v>
      </c>
      <c r="O10" s="28">
        <v>5053346457.1199999</v>
      </c>
      <c r="P10" s="28">
        <v>5039703865.4399996</v>
      </c>
      <c r="Q10" s="28">
        <v>5039703865.4399996</v>
      </c>
      <c r="R10" s="28">
        <v>5039703865.4399996</v>
      </c>
      <c r="S10" s="28">
        <f t="shared" si="1"/>
        <v>13642591.680000305</v>
      </c>
      <c r="T10" s="28">
        <f t="shared" si="2"/>
        <v>0</v>
      </c>
      <c r="U10" s="28">
        <f t="shared" si="3"/>
        <v>13642591.680000305</v>
      </c>
    </row>
    <row r="11" spans="1:21">
      <c r="A11" s="27" t="s">
        <v>23</v>
      </c>
      <c r="B11" s="25" t="s">
        <v>24</v>
      </c>
      <c r="C11" s="26" t="s">
        <v>51</v>
      </c>
      <c r="D11" s="27" t="s">
        <v>38</v>
      </c>
      <c r="E11" s="27" t="s">
        <v>39</v>
      </c>
      <c r="F11" s="27" t="s">
        <v>28</v>
      </c>
      <c r="G11" s="25" t="s">
        <v>52</v>
      </c>
      <c r="H11" s="29">
        <v>26323313000</v>
      </c>
      <c r="I11" s="28">
        <v>0</v>
      </c>
      <c r="J11" s="28">
        <v>16572830429.440001</v>
      </c>
      <c r="K11" s="28">
        <v>9750482570.5599995</v>
      </c>
      <c r="L11" s="28">
        <v>0</v>
      </c>
      <c r="M11" s="28">
        <v>9750482570.5599995</v>
      </c>
      <c r="N11" s="28">
        <v>0</v>
      </c>
      <c r="O11" s="28">
        <v>9750482570.5599995</v>
      </c>
      <c r="P11" s="28">
        <v>9750482570.5599995</v>
      </c>
      <c r="Q11" s="28">
        <v>9750482570.5599995</v>
      </c>
      <c r="R11" s="28">
        <v>9750482570.5599995</v>
      </c>
      <c r="S11" s="28">
        <f t="shared" si="1"/>
        <v>0</v>
      </c>
      <c r="T11" s="28">
        <f t="shared" si="2"/>
        <v>0</v>
      </c>
      <c r="U11" s="28">
        <f t="shared" si="3"/>
        <v>0</v>
      </c>
    </row>
    <row r="12" spans="1:21">
      <c r="A12" s="27"/>
      <c r="B12" s="25"/>
      <c r="C12" s="26"/>
      <c r="D12" s="27"/>
      <c r="E12" s="39" t="s">
        <v>272</v>
      </c>
      <c r="F12" s="39"/>
      <c r="G12" s="39"/>
      <c r="H12" s="19">
        <f>SUM(H8:H11)</f>
        <v>50000000000</v>
      </c>
      <c r="I12" s="19">
        <f t="shared" ref="I12:U12" si="4">SUM(I8:I11)</f>
        <v>17456931275.360001</v>
      </c>
      <c r="J12" s="19">
        <f t="shared" si="4"/>
        <v>17456931275.360001</v>
      </c>
      <c r="K12" s="19">
        <f t="shared" si="4"/>
        <v>50000000000</v>
      </c>
      <c r="L12" s="19">
        <f t="shared" si="4"/>
        <v>19000000000</v>
      </c>
      <c r="M12" s="19">
        <f t="shared" si="4"/>
        <v>30940769306.790001</v>
      </c>
      <c r="N12" s="19">
        <f t="shared" si="4"/>
        <v>59230693.210000001</v>
      </c>
      <c r="O12" s="19">
        <f t="shared" si="4"/>
        <v>30940769306.790001</v>
      </c>
      <c r="P12" s="19">
        <f t="shared" si="4"/>
        <v>29061779028.799995</v>
      </c>
      <c r="Q12" s="19">
        <f t="shared" si="4"/>
        <v>29061779028.799995</v>
      </c>
      <c r="R12" s="19">
        <f t="shared" si="4"/>
        <v>29061779028.799995</v>
      </c>
      <c r="S12" s="19">
        <f t="shared" si="4"/>
        <v>1878990277.9900017</v>
      </c>
      <c r="T12" s="19">
        <f t="shared" si="4"/>
        <v>0</v>
      </c>
      <c r="U12" s="19">
        <f t="shared" si="4"/>
        <v>1878990277.9900017</v>
      </c>
    </row>
    <row r="13" spans="1:21">
      <c r="A13" s="27"/>
      <c r="B13" s="25"/>
      <c r="C13" s="26"/>
      <c r="D13" s="27"/>
      <c r="E13" s="27"/>
      <c r="F13" s="27"/>
      <c r="G13" s="25"/>
      <c r="H13" s="30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</row>
    <row r="14" spans="1:21">
      <c r="A14" s="27" t="s">
        <v>23</v>
      </c>
      <c r="B14" s="25" t="s">
        <v>24</v>
      </c>
      <c r="C14" s="26" t="s">
        <v>53</v>
      </c>
      <c r="D14" s="27" t="s">
        <v>38</v>
      </c>
      <c r="E14" s="27" t="s">
        <v>39</v>
      </c>
      <c r="F14" s="27" t="s">
        <v>28</v>
      </c>
      <c r="G14" s="25" t="s">
        <v>54</v>
      </c>
      <c r="H14" s="29">
        <v>6695364000</v>
      </c>
      <c r="I14" s="28">
        <v>0</v>
      </c>
      <c r="J14" s="28">
        <v>6038784454</v>
      </c>
      <c r="K14" s="28">
        <v>656579546</v>
      </c>
      <c r="L14" s="28">
        <v>0</v>
      </c>
      <c r="M14" s="28">
        <v>41895177.399999999</v>
      </c>
      <c r="N14" s="28">
        <v>614684368.60000002</v>
      </c>
      <c r="O14" s="28">
        <v>41895177.399999999</v>
      </c>
      <c r="P14" s="28">
        <v>41828606.399999999</v>
      </c>
      <c r="Q14" s="28">
        <v>41826439.399999999</v>
      </c>
      <c r="R14" s="28">
        <v>41826439.399999999</v>
      </c>
      <c r="S14" s="28">
        <f t="shared" si="1"/>
        <v>66571</v>
      </c>
      <c r="T14" s="28">
        <f t="shared" si="2"/>
        <v>2167</v>
      </c>
      <c r="U14" s="28">
        <f t="shared" si="3"/>
        <v>68738</v>
      </c>
    </row>
    <row r="15" spans="1:21">
      <c r="A15" s="27"/>
      <c r="B15" s="25"/>
      <c r="C15" s="26"/>
      <c r="D15" s="27"/>
      <c r="E15" s="39" t="s">
        <v>263</v>
      </c>
      <c r="F15" s="39"/>
      <c r="G15" s="39"/>
      <c r="H15" s="19">
        <f>SUM(H14)</f>
        <v>6695364000</v>
      </c>
      <c r="I15" s="19">
        <f t="shared" ref="I15:U15" si="5">SUM(I14)</f>
        <v>0</v>
      </c>
      <c r="J15" s="19">
        <f t="shared" si="5"/>
        <v>6038784454</v>
      </c>
      <c r="K15" s="19">
        <f t="shared" si="5"/>
        <v>656579546</v>
      </c>
      <c r="L15" s="19">
        <f t="shared" si="5"/>
        <v>0</v>
      </c>
      <c r="M15" s="19">
        <f t="shared" si="5"/>
        <v>41895177.399999999</v>
      </c>
      <c r="N15" s="19">
        <f t="shared" si="5"/>
        <v>614684368.60000002</v>
      </c>
      <c r="O15" s="19">
        <f t="shared" si="5"/>
        <v>41895177.399999999</v>
      </c>
      <c r="P15" s="19">
        <f t="shared" si="5"/>
        <v>41828606.399999999</v>
      </c>
      <c r="Q15" s="19">
        <f t="shared" si="5"/>
        <v>41826439.399999999</v>
      </c>
      <c r="R15" s="19">
        <f t="shared" si="5"/>
        <v>41826439.399999999</v>
      </c>
      <c r="S15" s="19">
        <f t="shared" si="5"/>
        <v>66571</v>
      </c>
      <c r="T15" s="19">
        <f t="shared" si="5"/>
        <v>2167</v>
      </c>
      <c r="U15" s="19">
        <f t="shared" si="5"/>
        <v>68738</v>
      </c>
    </row>
    <row r="16" spans="1:21">
      <c r="A16" s="27"/>
      <c r="B16" s="25"/>
      <c r="C16" s="26"/>
      <c r="D16" s="27"/>
      <c r="E16" s="35" t="s">
        <v>264</v>
      </c>
      <c r="F16" s="35"/>
      <c r="G16" s="35"/>
      <c r="H16" s="18">
        <f>H15+H12+H6</f>
        <v>67202208000</v>
      </c>
      <c r="I16" s="18">
        <f t="shared" ref="I16:U16" si="6">I15+I12+I6</f>
        <v>23495715729.360001</v>
      </c>
      <c r="J16" s="18">
        <f t="shared" si="6"/>
        <v>23495715729.360001</v>
      </c>
      <c r="K16" s="18">
        <f t="shared" si="6"/>
        <v>67202208000</v>
      </c>
      <c r="L16" s="18">
        <f t="shared" si="6"/>
        <v>19000000000</v>
      </c>
      <c r="M16" s="18">
        <f t="shared" si="6"/>
        <v>47494883184.07</v>
      </c>
      <c r="N16" s="18">
        <f t="shared" si="6"/>
        <v>707324815.93000007</v>
      </c>
      <c r="O16" s="18">
        <f t="shared" si="6"/>
        <v>47494883184.07</v>
      </c>
      <c r="P16" s="18">
        <f t="shared" si="6"/>
        <v>44868315436.759995</v>
      </c>
      <c r="Q16" s="18">
        <f t="shared" si="6"/>
        <v>44868313269.759995</v>
      </c>
      <c r="R16" s="18">
        <f t="shared" si="6"/>
        <v>44868313269.759995</v>
      </c>
      <c r="S16" s="18">
        <f t="shared" si="6"/>
        <v>2626567747.3100014</v>
      </c>
      <c r="T16" s="18">
        <f t="shared" si="6"/>
        <v>2167</v>
      </c>
      <c r="U16" s="18">
        <f t="shared" si="6"/>
        <v>2626569914.3100014</v>
      </c>
    </row>
    <row r="17" spans="1:21">
      <c r="A17" s="27"/>
      <c r="B17" s="25"/>
      <c r="C17" s="26"/>
      <c r="D17" s="27"/>
      <c r="E17" s="27"/>
      <c r="F17" s="27"/>
      <c r="G17" s="25"/>
      <c r="H17" s="30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</row>
    <row r="18" spans="1:21" ht="45">
      <c r="A18" s="27" t="s">
        <v>23</v>
      </c>
      <c r="B18" s="25" t="s">
        <v>24</v>
      </c>
      <c r="C18" s="26" t="s">
        <v>68</v>
      </c>
      <c r="D18" s="27" t="s">
        <v>38</v>
      </c>
      <c r="E18" s="27" t="s">
        <v>39</v>
      </c>
      <c r="F18" s="27" t="s">
        <v>28</v>
      </c>
      <c r="G18" s="25" t="s">
        <v>70</v>
      </c>
      <c r="H18" s="28">
        <v>130500000000</v>
      </c>
      <c r="I18" s="28">
        <v>0</v>
      </c>
      <c r="J18" s="28">
        <v>0</v>
      </c>
      <c r="K18" s="28">
        <v>130500000000</v>
      </c>
      <c r="L18" s="28">
        <v>0</v>
      </c>
      <c r="M18" s="28">
        <v>130425225542.67999</v>
      </c>
      <c r="N18" s="28">
        <v>74774457.319999993</v>
      </c>
      <c r="O18" s="28">
        <v>130425225542.67999</v>
      </c>
      <c r="P18" s="28">
        <v>72135744217.300003</v>
      </c>
      <c r="Q18" s="28">
        <v>63083409742.300003</v>
      </c>
      <c r="R18" s="28">
        <v>63083409742.300003</v>
      </c>
      <c r="S18" s="28">
        <f t="shared" si="1"/>
        <v>58289481325.37999</v>
      </c>
      <c r="T18" s="28">
        <f t="shared" si="2"/>
        <v>9052334475</v>
      </c>
      <c r="U18" s="28">
        <f t="shared" si="3"/>
        <v>67341815800.37999</v>
      </c>
    </row>
    <row r="19" spans="1:21" ht="56.25">
      <c r="A19" s="27" t="s">
        <v>23</v>
      </c>
      <c r="B19" s="25" t="s">
        <v>24</v>
      </c>
      <c r="C19" s="26" t="s">
        <v>71</v>
      </c>
      <c r="D19" s="27" t="s">
        <v>38</v>
      </c>
      <c r="E19" s="27" t="s">
        <v>39</v>
      </c>
      <c r="F19" s="27" t="s">
        <v>28</v>
      </c>
      <c r="G19" s="25" t="s">
        <v>72</v>
      </c>
      <c r="H19" s="28">
        <v>60000000000</v>
      </c>
      <c r="I19" s="28">
        <v>0</v>
      </c>
      <c r="J19" s="28">
        <v>0</v>
      </c>
      <c r="K19" s="28">
        <v>60000000000</v>
      </c>
      <c r="L19" s="28">
        <v>0</v>
      </c>
      <c r="M19" s="28">
        <v>59999438498.779999</v>
      </c>
      <c r="N19" s="28">
        <v>561501.22</v>
      </c>
      <c r="O19" s="28">
        <v>59999438498.779999</v>
      </c>
      <c r="P19" s="28">
        <v>52272955266.07</v>
      </c>
      <c r="Q19" s="28">
        <v>47821005846.07</v>
      </c>
      <c r="R19" s="28">
        <v>47821005846.07</v>
      </c>
      <c r="S19" s="28">
        <f t="shared" si="1"/>
        <v>7726483232.7099991</v>
      </c>
      <c r="T19" s="28">
        <f t="shared" si="2"/>
        <v>4451949420</v>
      </c>
      <c r="U19" s="28">
        <f t="shared" si="3"/>
        <v>12178432652.709999</v>
      </c>
    </row>
    <row r="20" spans="1:21" ht="33.75">
      <c r="A20" s="27" t="s">
        <v>23</v>
      </c>
      <c r="B20" s="25" t="s">
        <v>24</v>
      </c>
      <c r="C20" s="26" t="s">
        <v>73</v>
      </c>
      <c r="D20" s="27" t="s">
        <v>38</v>
      </c>
      <c r="E20" s="27" t="s">
        <v>39</v>
      </c>
      <c r="F20" s="27" t="s">
        <v>28</v>
      </c>
      <c r="G20" s="25" t="s">
        <v>74</v>
      </c>
      <c r="H20" s="28">
        <v>5000000000</v>
      </c>
      <c r="I20" s="28">
        <v>0</v>
      </c>
      <c r="J20" s="28">
        <v>0</v>
      </c>
      <c r="K20" s="28">
        <v>5000000000</v>
      </c>
      <c r="L20" s="28">
        <v>0</v>
      </c>
      <c r="M20" s="28">
        <v>5000000000</v>
      </c>
      <c r="N20" s="28">
        <v>0</v>
      </c>
      <c r="O20" s="28">
        <v>5000000000</v>
      </c>
      <c r="P20" s="28">
        <v>0</v>
      </c>
      <c r="Q20" s="28">
        <v>0</v>
      </c>
      <c r="R20" s="28">
        <v>0</v>
      </c>
      <c r="S20" s="28">
        <f t="shared" si="1"/>
        <v>5000000000</v>
      </c>
      <c r="T20" s="28">
        <f t="shared" si="2"/>
        <v>0</v>
      </c>
      <c r="U20" s="28">
        <f t="shared" si="3"/>
        <v>5000000000</v>
      </c>
    </row>
    <row r="21" spans="1:21" ht="56.25">
      <c r="A21" s="27" t="s">
        <v>23</v>
      </c>
      <c r="B21" s="25" t="s">
        <v>24</v>
      </c>
      <c r="C21" s="26" t="s">
        <v>77</v>
      </c>
      <c r="D21" s="27" t="s">
        <v>38</v>
      </c>
      <c r="E21" s="27" t="s">
        <v>39</v>
      </c>
      <c r="F21" s="27" t="s">
        <v>28</v>
      </c>
      <c r="G21" s="25" t="s">
        <v>78</v>
      </c>
      <c r="H21" s="28">
        <v>17000000000</v>
      </c>
      <c r="I21" s="28">
        <v>0</v>
      </c>
      <c r="J21" s="28">
        <v>8019566040</v>
      </c>
      <c r="K21" s="28">
        <v>8980433960</v>
      </c>
      <c r="L21" s="28">
        <v>0</v>
      </c>
      <c r="M21" s="28">
        <v>8979040708</v>
      </c>
      <c r="N21" s="28">
        <v>1393252</v>
      </c>
      <c r="O21" s="28">
        <v>8979040708</v>
      </c>
      <c r="P21" s="28">
        <v>8819128326</v>
      </c>
      <c r="Q21" s="28">
        <v>8819128326</v>
      </c>
      <c r="R21" s="28">
        <v>8819128326</v>
      </c>
      <c r="S21" s="28">
        <f t="shared" si="1"/>
        <v>159912382</v>
      </c>
      <c r="T21" s="28">
        <f t="shared" si="2"/>
        <v>0</v>
      </c>
      <c r="U21" s="28">
        <f t="shared" si="3"/>
        <v>159912382</v>
      </c>
    </row>
    <row r="22" spans="1:21" ht="45">
      <c r="A22" s="27" t="s">
        <v>23</v>
      </c>
      <c r="B22" s="25" t="s">
        <v>24</v>
      </c>
      <c r="C22" s="26" t="s">
        <v>79</v>
      </c>
      <c r="D22" s="27" t="s">
        <v>38</v>
      </c>
      <c r="E22" s="27" t="s">
        <v>39</v>
      </c>
      <c r="F22" s="27" t="s">
        <v>28</v>
      </c>
      <c r="G22" s="25" t="s">
        <v>80</v>
      </c>
      <c r="H22" s="28">
        <v>25000000000</v>
      </c>
      <c r="I22" s="28">
        <v>0</v>
      </c>
      <c r="J22" s="28">
        <v>0</v>
      </c>
      <c r="K22" s="28">
        <v>25000000000</v>
      </c>
      <c r="L22" s="28">
        <v>0</v>
      </c>
      <c r="M22" s="28">
        <v>25000000000</v>
      </c>
      <c r="N22" s="28">
        <v>0</v>
      </c>
      <c r="O22" s="28">
        <v>25000000000</v>
      </c>
      <c r="P22" s="28">
        <v>685452317</v>
      </c>
      <c r="Q22" s="28">
        <v>685452317</v>
      </c>
      <c r="R22" s="28">
        <v>685452317</v>
      </c>
      <c r="S22" s="28">
        <f t="shared" si="1"/>
        <v>24314547683</v>
      </c>
      <c r="T22" s="28">
        <f t="shared" si="2"/>
        <v>0</v>
      </c>
      <c r="U22" s="28">
        <f t="shared" si="3"/>
        <v>24314547683</v>
      </c>
    </row>
    <row r="23" spans="1:21" ht="45">
      <c r="A23" s="27" t="s">
        <v>23</v>
      </c>
      <c r="B23" s="25" t="s">
        <v>24</v>
      </c>
      <c r="C23" s="26" t="s">
        <v>81</v>
      </c>
      <c r="D23" s="27" t="s">
        <v>38</v>
      </c>
      <c r="E23" s="27" t="s">
        <v>39</v>
      </c>
      <c r="F23" s="27" t="s">
        <v>28</v>
      </c>
      <c r="G23" s="25" t="s">
        <v>82</v>
      </c>
      <c r="H23" s="28">
        <v>95000000000</v>
      </c>
      <c r="I23" s="28">
        <v>0</v>
      </c>
      <c r="J23" s="28">
        <v>0</v>
      </c>
      <c r="K23" s="28">
        <v>95000000000</v>
      </c>
      <c r="L23" s="28">
        <v>0</v>
      </c>
      <c r="M23" s="28">
        <v>94572387029.460007</v>
      </c>
      <c r="N23" s="28">
        <v>427612970.54000002</v>
      </c>
      <c r="O23" s="28">
        <v>94572387029.460007</v>
      </c>
      <c r="P23" s="28">
        <v>21335285857.209999</v>
      </c>
      <c r="Q23" s="28">
        <v>20394778504.169998</v>
      </c>
      <c r="R23" s="28">
        <v>20394778504.169998</v>
      </c>
      <c r="S23" s="28">
        <f t="shared" si="1"/>
        <v>73237101172.25</v>
      </c>
      <c r="T23" s="28">
        <f t="shared" si="2"/>
        <v>940507353.04000092</v>
      </c>
      <c r="U23" s="28">
        <f t="shared" si="3"/>
        <v>74177608525.290009</v>
      </c>
    </row>
    <row r="24" spans="1:21" ht="33.75">
      <c r="A24" s="27" t="s">
        <v>23</v>
      </c>
      <c r="B24" s="25" t="s">
        <v>24</v>
      </c>
      <c r="C24" s="26" t="s">
        <v>87</v>
      </c>
      <c r="D24" s="27" t="s">
        <v>38</v>
      </c>
      <c r="E24" s="27" t="s">
        <v>39</v>
      </c>
      <c r="F24" s="27" t="s">
        <v>28</v>
      </c>
      <c r="G24" s="25" t="s">
        <v>88</v>
      </c>
      <c r="H24" s="28">
        <v>3000000000</v>
      </c>
      <c r="I24" s="28">
        <v>0</v>
      </c>
      <c r="J24" s="28">
        <v>0</v>
      </c>
      <c r="K24" s="28">
        <v>3000000000</v>
      </c>
      <c r="L24" s="28">
        <v>0</v>
      </c>
      <c r="M24" s="28">
        <v>2999946089</v>
      </c>
      <c r="N24" s="28">
        <v>53911</v>
      </c>
      <c r="O24" s="28">
        <v>2999946089</v>
      </c>
      <c r="P24" s="28">
        <v>2097829321.4000001</v>
      </c>
      <c r="Q24" s="28">
        <v>2097829321.4000001</v>
      </c>
      <c r="R24" s="28">
        <v>2097829321.4000001</v>
      </c>
      <c r="S24" s="28">
        <f t="shared" si="1"/>
        <v>902116767.5999999</v>
      </c>
      <c r="T24" s="28">
        <f t="shared" si="2"/>
        <v>0</v>
      </c>
      <c r="U24" s="28">
        <f t="shared" si="3"/>
        <v>902116767.5999999</v>
      </c>
    </row>
    <row r="25" spans="1:21" ht="22.5">
      <c r="A25" s="27" t="s">
        <v>23</v>
      </c>
      <c r="B25" s="25" t="s">
        <v>24</v>
      </c>
      <c r="C25" s="26" t="s">
        <v>89</v>
      </c>
      <c r="D25" s="27" t="s">
        <v>38</v>
      </c>
      <c r="E25" s="27" t="s">
        <v>39</v>
      </c>
      <c r="F25" s="27" t="s">
        <v>28</v>
      </c>
      <c r="G25" s="25" t="s">
        <v>90</v>
      </c>
      <c r="H25" s="28">
        <v>2000000000</v>
      </c>
      <c r="I25" s="28">
        <v>0</v>
      </c>
      <c r="J25" s="28">
        <v>0</v>
      </c>
      <c r="K25" s="28">
        <v>2000000000</v>
      </c>
      <c r="L25" s="28">
        <v>0</v>
      </c>
      <c r="M25" s="28">
        <v>1954254205.6600001</v>
      </c>
      <c r="N25" s="28">
        <v>45745794.340000004</v>
      </c>
      <c r="O25" s="28">
        <v>1954254205.6600001</v>
      </c>
      <c r="P25" s="28">
        <v>1013443698.66</v>
      </c>
      <c r="Q25" s="28">
        <v>1013443698.66</v>
      </c>
      <c r="R25" s="28">
        <v>1013443698.66</v>
      </c>
      <c r="S25" s="28">
        <f t="shared" si="1"/>
        <v>940810507.00000012</v>
      </c>
      <c r="T25" s="28">
        <f t="shared" si="2"/>
        <v>0</v>
      </c>
      <c r="U25" s="28">
        <f t="shared" si="3"/>
        <v>940810507.00000012</v>
      </c>
    </row>
    <row r="26" spans="1:21" ht="22.5">
      <c r="A26" s="27" t="s">
        <v>23</v>
      </c>
      <c r="B26" s="25" t="s">
        <v>24</v>
      </c>
      <c r="C26" s="26" t="s">
        <v>93</v>
      </c>
      <c r="D26" s="27" t="s">
        <v>38</v>
      </c>
      <c r="E26" s="27" t="s">
        <v>39</v>
      </c>
      <c r="F26" s="27" t="s">
        <v>28</v>
      </c>
      <c r="G26" s="25" t="s">
        <v>94</v>
      </c>
      <c r="H26" s="28">
        <v>5000000000</v>
      </c>
      <c r="I26" s="28">
        <v>0</v>
      </c>
      <c r="J26" s="28">
        <v>0</v>
      </c>
      <c r="K26" s="28">
        <v>5000000000</v>
      </c>
      <c r="L26" s="28">
        <v>0</v>
      </c>
      <c r="M26" s="28">
        <v>5000000000</v>
      </c>
      <c r="N26" s="28">
        <v>0</v>
      </c>
      <c r="O26" s="28">
        <v>5000000000</v>
      </c>
      <c r="P26" s="28">
        <v>663286189</v>
      </c>
      <c r="Q26" s="28">
        <v>0</v>
      </c>
      <c r="R26" s="28">
        <v>0</v>
      </c>
      <c r="S26" s="28">
        <f t="shared" si="1"/>
        <v>4336713811</v>
      </c>
      <c r="T26" s="28">
        <f t="shared" si="2"/>
        <v>663286189</v>
      </c>
      <c r="U26" s="28">
        <f t="shared" si="3"/>
        <v>5000000000</v>
      </c>
    </row>
    <row r="27" spans="1:21" ht="33.75">
      <c r="A27" s="27" t="s">
        <v>23</v>
      </c>
      <c r="B27" s="25" t="s">
        <v>24</v>
      </c>
      <c r="C27" s="26" t="s">
        <v>95</v>
      </c>
      <c r="D27" s="27" t="s">
        <v>38</v>
      </c>
      <c r="E27" s="27" t="s">
        <v>39</v>
      </c>
      <c r="F27" s="27" t="s">
        <v>28</v>
      </c>
      <c r="G27" s="25" t="s">
        <v>96</v>
      </c>
      <c r="H27" s="28">
        <v>500000000</v>
      </c>
      <c r="I27" s="28">
        <v>0</v>
      </c>
      <c r="J27" s="28">
        <v>0</v>
      </c>
      <c r="K27" s="28">
        <v>500000000</v>
      </c>
      <c r="L27" s="28">
        <v>0</v>
      </c>
      <c r="M27" s="28">
        <v>500000000</v>
      </c>
      <c r="N27" s="28">
        <v>0</v>
      </c>
      <c r="O27" s="28">
        <v>500000000</v>
      </c>
      <c r="P27" s="28">
        <v>143427082</v>
      </c>
      <c r="Q27" s="28">
        <v>143427082</v>
      </c>
      <c r="R27" s="28">
        <v>143427082</v>
      </c>
      <c r="S27" s="28">
        <f t="shared" si="1"/>
        <v>356572918</v>
      </c>
      <c r="T27" s="28">
        <f t="shared" si="2"/>
        <v>0</v>
      </c>
      <c r="U27" s="28">
        <f t="shared" si="3"/>
        <v>356572918</v>
      </c>
    </row>
    <row r="28" spans="1:21" ht="22.5">
      <c r="A28" s="27" t="s">
        <v>23</v>
      </c>
      <c r="B28" s="25" t="s">
        <v>24</v>
      </c>
      <c r="C28" s="26" t="s">
        <v>97</v>
      </c>
      <c r="D28" s="27" t="s">
        <v>38</v>
      </c>
      <c r="E28" s="27" t="s">
        <v>39</v>
      </c>
      <c r="F28" s="27" t="s">
        <v>28</v>
      </c>
      <c r="G28" s="25" t="s">
        <v>98</v>
      </c>
      <c r="H28" s="28">
        <v>1000000000</v>
      </c>
      <c r="I28" s="28">
        <v>0</v>
      </c>
      <c r="J28" s="28">
        <v>0</v>
      </c>
      <c r="K28" s="28">
        <v>1000000000</v>
      </c>
      <c r="L28" s="28">
        <v>0</v>
      </c>
      <c r="M28" s="28">
        <v>902442350</v>
      </c>
      <c r="N28" s="28">
        <v>97557650</v>
      </c>
      <c r="O28" s="28">
        <v>902442350</v>
      </c>
      <c r="P28" s="28">
        <v>0</v>
      </c>
      <c r="Q28" s="28">
        <v>0</v>
      </c>
      <c r="R28" s="28">
        <v>0</v>
      </c>
      <c r="S28" s="28">
        <f t="shared" si="1"/>
        <v>902442350</v>
      </c>
      <c r="T28" s="28">
        <f t="shared" si="2"/>
        <v>0</v>
      </c>
      <c r="U28" s="28">
        <f t="shared" si="3"/>
        <v>902442350</v>
      </c>
    </row>
    <row r="29" spans="1:21" ht="45">
      <c r="A29" s="27" t="s">
        <v>23</v>
      </c>
      <c r="B29" s="25" t="s">
        <v>24</v>
      </c>
      <c r="C29" s="26" t="s">
        <v>99</v>
      </c>
      <c r="D29" s="27" t="s">
        <v>38</v>
      </c>
      <c r="E29" s="27" t="s">
        <v>39</v>
      </c>
      <c r="F29" s="27" t="s">
        <v>28</v>
      </c>
      <c r="G29" s="25" t="s">
        <v>100</v>
      </c>
      <c r="H29" s="28">
        <v>800000000</v>
      </c>
      <c r="I29" s="28">
        <v>0</v>
      </c>
      <c r="J29" s="28">
        <v>0</v>
      </c>
      <c r="K29" s="28">
        <v>800000000</v>
      </c>
      <c r="L29" s="28">
        <v>0</v>
      </c>
      <c r="M29" s="28">
        <v>776505516</v>
      </c>
      <c r="N29" s="28">
        <v>23494484</v>
      </c>
      <c r="O29" s="28">
        <v>776505516</v>
      </c>
      <c r="P29" s="28">
        <v>579617274.90999997</v>
      </c>
      <c r="Q29" s="28">
        <v>579617274.90999997</v>
      </c>
      <c r="R29" s="28">
        <v>579617274.90999997</v>
      </c>
      <c r="S29" s="28">
        <f t="shared" si="1"/>
        <v>196888241.09000003</v>
      </c>
      <c r="T29" s="28">
        <f t="shared" si="2"/>
        <v>0</v>
      </c>
      <c r="U29" s="28">
        <f t="shared" si="3"/>
        <v>196888241.09000003</v>
      </c>
    </row>
    <row r="30" spans="1:21" ht="45">
      <c r="A30" s="27" t="s">
        <v>23</v>
      </c>
      <c r="B30" s="25" t="s">
        <v>24</v>
      </c>
      <c r="C30" s="26" t="s">
        <v>101</v>
      </c>
      <c r="D30" s="27" t="s">
        <v>38</v>
      </c>
      <c r="E30" s="27" t="s">
        <v>39</v>
      </c>
      <c r="F30" s="27" t="s">
        <v>28</v>
      </c>
      <c r="G30" s="25" t="s">
        <v>102</v>
      </c>
      <c r="H30" s="28">
        <v>40000000000</v>
      </c>
      <c r="I30" s="28">
        <v>0</v>
      </c>
      <c r="J30" s="28">
        <v>0</v>
      </c>
      <c r="K30" s="28">
        <v>40000000000</v>
      </c>
      <c r="L30" s="28">
        <v>0</v>
      </c>
      <c r="M30" s="28">
        <v>39874263216</v>
      </c>
      <c r="N30" s="28">
        <v>125736784</v>
      </c>
      <c r="O30" s="28">
        <v>39874263216</v>
      </c>
      <c r="P30" s="28">
        <v>36685479349.239998</v>
      </c>
      <c r="Q30" s="28">
        <v>36095309498.400002</v>
      </c>
      <c r="R30" s="28">
        <v>36095309498.400002</v>
      </c>
      <c r="S30" s="28">
        <f t="shared" si="1"/>
        <v>3188783866.7600021</v>
      </c>
      <c r="T30" s="28">
        <f t="shared" si="2"/>
        <v>590169850.83999634</v>
      </c>
      <c r="U30" s="28">
        <f t="shared" si="3"/>
        <v>3778953717.5999985</v>
      </c>
    </row>
    <row r="31" spans="1:21" ht="67.5">
      <c r="A31" s="27" t="s">
        <v>23</v>
      </c>
      <c r="B31" s="25" t="s">
        <v>24</v>
      </c>
      <c r="C31" s="26" t="s">
        <v>103</v>
      </c>
      <c r="D31" s="27" t="s">
        <v>38</v>
      </c>
      <c r="E31" s="27" t="s">
        <v>39</v>
      </c>
      <c r="F31" s="27" t="s">
        <v>28</v>
      </c>
      <c r="G31" s="25" t="s">
        <v>104</v>
      </c>
      <c r="H31" s="28">
        <v>3008000000</v>
      </c>
      <c r="I31" s="28">
        <v>0</v>
      </c>
      <c r="J31" s="28">
        <v>0</v>
      </c>
      <c r="K31" s="28">
        <v>3008000000</v>
      </c>
      <c r="L31" s="28">
        <v>0</v>
      </c>
      <c r="M31" s="28">
        <v>3008000000</v>
      </c>
      <c r="N31" s="28">
        <v>0</v>
      </c>
      <c r="O31" s="28">
        <v>3008000000</v>
      </c>
      <c r="P31" s="28">
        <v>3008000000</v>
      </c>
      <c r="Q31" s="28">
        <v>3008000000</v>
      </c>
      <c r="R31" s="28">
        <v>3008000000</v>
      </c>
      <c r="S31" s="28">
        <f t="shared" si="1"/>
        <v>0</v>
      </c>
      <c r="T31" s="28">
        <f t="shared" si="2"/>
        <v>0</v>
      </c>
      <c r="U31" s="28">
        <f t="shared" si="3"/>
        <v>0</v>
      </c>
    </row>
    <row r="32" spans="1:21" ht="45">
      <c r="A32" s="27" t="s">
        <v>23</v>
      </c>
      <c r="B32" s="25" t="s">
        <v>24</v>
      </c>
      <c r="C32" s="26" t="s">
        <v>105</v>
      </c>
      <c r="D32" s="27" t="s">
        <v>38</v>
      </c>
      <c r="E32" s="27" t="s">
        <v>39</v>
      </c>
      <c r="F32" s="27" t="s">
        <v>28</v>
      </c>
      <c r="G32" s="25" t="s">
        <v>106</v>
      </c>
      <c r="H32" s="28">
        <v>3000000000</v>
      </c>
      <c r="I32" s="28">
        <v>0</v>
      </c>
      <c r="J32" s="28">
        <v>0</v>
      </c>
      <c r="K32" s="28">
        <v>3000000000</v>
      </c>
      <c r="L32" s="28">
        <v>0</v>
      </c>
      <c r="M32" s="28">
        <v>3000000000</v>
      </c>
      <c r="N32" s="28">
        <v>0</v>
      </c>
      <c r="O32" s="28">
        <v>3000000000</v>
      </c>
      <c r="P32" s="28">
        <v>220592067.88999999</v>
      </c>
      <c r="Q32" s="28">
        <v>220592067.88999999</v>
      </c>
      <c r="R32" s="28">
        <v>220592067.88999999</v>
      </c>
      <c r="S32" s="28">
        <f t="shared" si="1"/>
        <v>2779407932.1100001</v>
      </c>
      <c r="T32" s="28">
        <f t="shared" si="2"/>
        <v>0</v>
      </c>
      <c r="U32" s="28">
        <f t="shared" si="3"/>
        <v>2779407932.1100001</v>
      </c>
    </row>
    <row r="33" spans="1:21" ht="33.75">
      <c r="A33" s="27" t="s">
        <v>23</v>
      </c>
      <c r="B33" s="25" t="s">
        <v>24</v>
      </c>
      <c r="C33" s="26" t="s">
        <v>107</v>
      </c>
      <c r="D33" s="27" t="s">
        <v>38</v>
      </c>
      <c r="E33" s="27" t="s">
        <v>39</v>
      </c>
      <c r="F33" s="27" t="s">
        <v>28</v>
      </c>
      <c r="G33" s="25" t="s">
        <v>108</v>
      </c>
      <c r="H33" s="28">
        <v>800000000</v>
      </c>
      <c r="I33" s="28">
        <v>0</v>
      </c>
      <c r="J33" s="28">
        <v>0</v>
      </c>
      <c r="K33" s="28">
        <v>800000000</v>
      </c>
      <c r="L33" s="28">
        <v>0</v>
      </c>
      <c r="M33" s="28">
        <v>800000000</v>
      </c>
      <c r="N33" s="28">
        <v>0</v>
      </c>
      <c r="O33" s="28">
        <v>800000000</v>
      </c>
      <c r="P33" s="28">
        <v>0</v>
      </c>
      <c r="Q33" s="28">
        <v>0</v>
      </c>
      <c r="R33" s="28">
        <v>0</v>
      </c>
      <c r="S33" s="28">
        <f t="shared" si="1"/>
        <v>800000000</v>
      </c>
      <c r="T33" s="28">
        <f t="shared" si="2"/>
        <v>0</v>
      </c>
      <c r="U33" s="28">
        <f t="shared" si="3"/>
        <v>800000000</v>
      </c>
    </row>
    <row r="34" spans="1:21" ht="33.75">
      <c r="A34" s="27" t="s">
        <v>23</v>
      </c>
      <c r="B34" s="25" t="s">
        <v>24</v>
      </c>
      <c r="C34" s="26" t="s">
        <v>109</v>
      </c>
      <c r="D34" s="27" t="s">
        <v>38</v>
      </c>
      <c r="E34" s="27" t="s">
        <v>39</v>
      </c>
      <c r="F34" s="27" t="s">
        <v>28</v>
      </c>
      <c r="G34" s="25" t="s">
        <v>110</v>
      </c>
      <c r="H34" s="28">
        <v>0</v>
      </c>
      <c r="I34" s="28">
        <v>8019566040</v>
      </c>
      <c r="J34" s="28">
        <v>0</v>
      </c>
      <c r="K34" s="28">
        <v>8019566040</v>
      </c>
      <c r="L34" s="28">
        <v>0</v>
      </c>
      <c r="M34" s="28">
        <v>8019566040</v>
      </c>
      <c r="N34" s="28">
        <v>0</v>
      </c>
      <c r="O34" s="28">
        <v>8019566040</v>
      </c>
      <c r="P34" s="28">
        <v>0</v>
      </c>
      <c r="Q34" s="28">
        <v>0</v>
      </c>
      <c r="R34" s="28">
        <v>0</v>
      </c>
      <c r="S34" s="28">
        <f t="shared" si="1"/>
        <v>8019566040</v>
      </c>
      <c r="T34" s="28">
        <f t="shared" si="2"/>
        <v>0</v>
      </c>
      <c r="U34" s="28">
        <f t="shared" si="3"/>
        <v>8019566040</v>
      </c>
    </row>
    <row r="35" spans="1:21" ht="56.25">
      <c r="A35" s="27" t="s">
        <v>23</v>
      </c>
      <c r="B35" s="25" t="s">
        <v>24</v>
      </c>
      <c r="C35" s="26" t="s">
        <v>111</v>
      </c>
      <c r="D35" s="27" t="s">
        <v>38</v>
      </c>
      <c r="E35" s="27" t="s">
        <v>39</v>
      </c>
      <c r="F35" s="27" t="s">
        <v>28</v>
      </c>
      <c r="G35" s="25" t="s">
        <v>112</v>
      </c>
      <c r="H35" s="28">
        <v>75000000000</v>
      </c>
      <c r="I35" s="28">
        <v>0</v>
      </c>
      <c r="J35" s="28">
        <v>0</v>
      </c>
      <c r="K35" s="28">
        <v>75000000000</v>
      </c>
      <c r="L35" s="28">
        <v>0</v>
      </c>
      <c r="M35" s="28">
        <v>74864842748</v>
      </c>
      <c r="N35" s="28">
        <v>135157252</v>
      </c>
      <c r="O35" s="28">
        <v>74864842748</v>
      </c>
      <c r="P35" s="28">
        <v>24415842795.310001</v>
      </c>
      <c r="Q35" s="28">
        <v>19029637595.52</v>
      </c>
      <c r="R35" s="28">
        <v>19029637595.52</v>
      </c>
      <c r="S35" s="28">
        <f t="shared" si="1"/>
        <v>50448999952.690002</v>
      </c>
      <c r="T35" s="28">
        <f t="shared" si="2"/>
        <v>5386205199.7900009</v>
      </c>
      <c r="U35" s="28">
        <f t="shared" si="3"/>
        <v>55835205152.480003</v>
      </c>
    </row>
    <row r="36" spans="1:21" ht="45">
      <c r="A36" s="27" t="s">
        <v>23</v>
      </c>
      <c r="B36" s="25" t="s">
        <v>24</v>
      </c>
      <c r="C36" s="26" t="s">
        <v>113</v>
      </c>
      <c r="D36" s="27" t="s">
        <v>38</v>
      </c>
      <c r="E36" s="27" t="s">
        <v>39</v>
      </c>
      <c r="F36" s="27" t="s">
        <v>28</v>
      </c>
      <c r="G36" s="25" t="s">
        <v>114</v>
      </c>
      <c r="H36" s="28">
        <v>25000000000</v>
      </c>
      <c r="I36" s="28">
        <v>0</v>
      </c>
      <c r="J36" s="28">
        <v>0</v>
      </c>
      <c r="K36" s="28">
        <v>25000000000</v>
      </c>
      <c r="L36" s="28">
        <v>0</v>
      </c>
      <c r="M36" s="28">
        <v>24300830332.900002</v>
      </c>
      <c r="N36" s="28">
        <v>699169667.10000002</v>
      </c>
      <c r="O36" s="28">
        <v>24300830332.900002</v>
      </c>
      <c r="P36" s="28">
        <v>10030206634</v>
      </c>
      <c r="Q36" s="28">
        <v>10030206634</v>
      </c>
      <c r="R36" s="28">
        <v>10030206634</v>
      </c>
      <c r="S36" s="28">
        <f t="shared" si="1"/>
        <v>14270623698.900002</v>
      </c>
      <c r="T36" s="28">
        <f t="shared" si="2"/>
        <v>0</v>
      </c>
      <c r="U36" s="28">
        <f t="shared" si="3"/>
        <v>14270623698.900002</v>
      </c>
    </row>
    <row r="37" spans="1:21" ht="33.75">
      <c r="A37" s="27" t="s">
        <v>23</v>
      </c>
      <c r="B37" s="25" t="s">
        <v>24</v>
      </c>
      <c r="C37" s="26" t="s">
        <v>115</v>
      </c>
      <c r="D37" s="27" t="s">
        <v>38</v>
      </c>
      <c r="E37" s="27" t="s">
        <v>39</v>
      </c>
      <c r="F37" s="27" t="s">
        <v>28</v>
      </c>
      <c r="G37" s="25" t="s">
        <v>116</v>
      </c>
      <c r="H37" s="28">
        <v>1000000000</v>
      </c>
      <c r="I37" s="28">
        <v>0</v>
      </c>
      <c r="J37" s="28">
        <v>0</v>
      </c>
      <c r="K37" s="28">
        <v>1000000000</v>
      </c>
      <c r="L37" s="28">
        <v>0</v>
      </c>
      <c r="M37" s="28">
        <v>992467222</v>
      </c>
      <c r="N37" s="28">
        <v>7532778</v>
      </c>
      <c r="O37" s="28">
        <v>992467222</v>
      </c>
      <c r="P37" s="28">
        <v>992465534</v>
      </c>
      <c r="Q37" s="28">
        <v>992465534</v>
      </c>
      <c r="R37" s="28">
        <v>992465534</v>
      </c>
      <c r="S37" s="28">
        <f t="shared" si="1"/>
        <v>1688</v>
      </c>
      <c r="T37" s="28">
        <f t="shared" si="2"/>
        <v>0</v>
      </c>
      <c r="U37" s="28">
        <f t="shared" si="3"/>
        <v>1688</v>
      </c>
    </row>
    <row r="38" spans="1:21" ht="33.75">
      <c r="A38" s="27" t="s">
        <v>23</v>
      </c>
      <c r="B38" s="25" t="s">
        <v>24</v>
      </c>
      <c r="C38" s="26" t="s">
        <v>117</v>
      </c>
      <c r="D38" s="27" t="s">
        <v>38</v>
      </c>
      <c r="E38" s="27" t="s">
        <v>39</v>
      </c>
      <c r="F38" s="27" t="s">
        <v>28</v>
      </c>
      <c r="G38" s="25" t="s">
        <v>118</v>
      </c>
      <c r="H38" s="28">
        <v>5000000000</v>
      </c>
      <c r="I38" s="28">
        <v>0</v>
      </c>
      <c r="J38" s="28">
        <v>0</v>
      </c>
      <c r="K38" s="28">
        <v>5000000000</v>
      </c>
      <c r="L38" s="28">
        <v>0</v>
      </c>
      <c r="M38" s="28">
        <v>4999603016</v>
      </c>
      <c r="N38" s="28">
        <v>396984</v>
      </c>
      <c r="O38" s="28">
        <v>4999603016</v>
      </c>
      <c r="P38" s="28">
        <v>2776266041.5</v>
      </c>
      <c r="Q38" s="28">
        <v>2776266041.5</v>
      </c>
      <c r="R38" s="28">
        <v>2776266041.5</v>
      </c>
      <c r="S38" s="28">
        <f t="shared" si="1"/>
        <v>2223336974.5</v>
      </c>
      <c r="T38" s="28">
        <f t="shared" si="2"/>
        <v>0</v>
      </c>
      <c r="U38" s="28">
        <f t="shared" si="3"/>
        <v>2223336974.5</v>
      </c>
    </row>
    <row r="39" spans="1:21" ht="45">
      <c r="A39" s="27" t="s">
        <v>23</v>
      </c>
      <c r="B39" s="25" t="s">
        <v>24</v>
      </c>
      <c r="C39" s="26" t="s">
        <v>119</v>
      </c>
      <c r="D39" s="27" t="s">
        <v>38</v>
      </c>
      <c r="E39" s="27" t="s">
        <v>39</v>
      </c>
      <c r="F39" s="27" t="s">
        <v>28</v>
      </c>
      <c r="G39" s="25" t="s">
        <v>120</v>
      </c>
      <c r="H39" s="28">
        <v>30000000000</v>
      </c>
      <c r="I39" s="28">
        <v>0</v>
      </c>
      <c r="J39" s="28">
        <v>0</v>
      </c>
      <c r="K39" s="28">
        <v>30000000000</v>
      </c>
      <c r="L39" s="28">
        <v>0</v>
      </c>
      <c r="M39" s="28">
        <v>30000000000</v>
      </c>
      <c r="N39" s="28">
        <v>0</v>
      </c>
      <c r="O39" s="28">
        <v>30000000000</v>
      </c>
      <c r="P39" s="28">
        <v>21701503960</v>
      </c>
      <c r="Q39" s="28">
        <v>0</v>
      </c>
      <c r="R39" s="28">
        <v>0</v>
      </c>
      <c r="S39" s="28">
        <f t="shared" si="1"/>
        <v>8298496040</v>
      </c>
      <c r="T39" s="28">
        <f t="shared" si="2"/>
        <v>21701503960</v>
      </c>
      <c r="U39" s="28">
        <f t="shared" si="3"/>
        <v>30000000000</v>
      </c>
    </row>
    <row r="40" spans="1:21" ht="45">
      <c r="A40" s="27" t="s">
        <v>23</v>
      </c>
      <c r="B40" s="25" t="s">
        <v>24</v>
      </c>
      <c r="C40" s="26" t="s">
        <v>123</v>
      </c>
      <c r="D40" s="27" t="s">
        <v>38</v>
      </c>
      <c r="E40" s="27" t="s">
        <v>39</v>
      </c>
      <c r="F40" s="27" t="s">
        <v>28</v>
      </c>
      <c r="G40" s="25" t="s">
        <v>124</v>
      </c>
      <c r="H40" s="28">
        <v>3000000000</v>
      </c>
      <c r="I40" s="28">
        <v>0</v>
      </c>
      <c r="J40" s="28">
        <v>0</v>
      </c>
      <c r="K40" s="28">
        <v>3000000000</v>
      </c>
      <c r="L40" s="28">
        <v>0</v>
      </c>
      <c r="M40" s="28">
        <v>2999999967</v>
      </c>
      <c r="N40" s="28">
        <v>33</v>
      </c>
      <c r="O40" s="28">
        <v>2999999967</v>
      </c>
      <c r="P40" s="28">
        <v>2999999967</v>
      </c>
      <c r="Q40" s="28">
        <v>2999999967</v>
      </c>
      <c r="R40" s="28">
        <v>2999999967</v>
      </c>
      <c r="S40" s="28">
        <f t="shared" si="1"/>
        <v>0</v>
      </c>
      <c r="T40" s="28">
        <f t="shared" si="2"/>
        <v>0</v>
      </c>
      <c r="U40" s="28">
        <f t="shared" si="3"/>
        <v>0</v>
      </c>
    </row>
    <row r="41" spans="1:21" ht="33.75">
      <c r="A41" s="27" t="s">
        <v>23</v>
      </c>
      <c r="B41" s="25" t="s">
        <v>24</v>
      </c>
      <c r="C41" s="26" t="s">
        <v>125</v>
      </c>
      <c r="D41" s="27" t="s">
        <v>38</v>
      </c>
      <c r="E41" s="27" t="s">
        <v>39</v>
      </c>
      <c r="F41" s="27" t="s">
        <v>28</v>
      </c>
      <c r="G41" s="25" t="s">
        <v>126</v>
      </c>
      <c r="H41" s="28">
        <v>200000000</v>
      </c>
      <c r="I41" s="28">
        <v>0</v>
      </c>
      <c r="J41" s="28">
        <v>0</v>
      </c>
      <c r="K41" s="28">
        <v>200000000</v>
      </c>
      <c r="L41" s="28">
        <v>0</v>
      </c>
      <c r="M41" s="28">
        <v>191942251</v>
      </c>
      <c r="N41" s="28">
        <v>8057749</v>
      </c>
      <c r="O41" s="28">
        <v>191942251</v>
      </c>
      <c r="P41" s="28">
        <v>191942251</v>
      </c>
      <c r="Q41" s="28">
        <v>191942251</v>
      </c>
      <c r="R41" s="28">
        <v>191942251</v>
      </c>
      <c r="S41" s="28">
        <f t="shared" si="1"/>
        <v>0</v>
      </c>
      <c r="T41" s="28">
        <f t="shared" si="2"/>
        <v>0</v>
      </c>
      <c r="U41" s="28">
        <f t="shared" si="3"/>
        <v>0</v>
      </c>
    </row>
    <row r="42" spans="1:21" ht="56.25">
      <c r="A42" s="27" t="s">
        <v>23</v>
      </c>
      <c r="B42" s="25" t="s">
        <v>24</v>
      </c>
      <c r="C42" s="26" t="s">
        <v>127</v>
      </c>
      <c r="D42" s="27" t="s">
        <v>38</v>
      </c>
      <c r="E42" s="27" t="s">
        <v>39</v>
      </c>
      <c r="F42" s="27" t="s">
        <v>28</v>
      </c>
      <c r="G42" s="25" t="s">
        <v>128</v>
      </c>
      <c r="H42" s="28">
        <v>2000000000</v>
      </c>
      <c r="I42" s="28">
        <v>0</v>
      </c>
      <c r="J42" s="28">
        <v>0</v>
      </c>
      <c r="K42" s="28">
        <v>2000000000</v>
      </c>
      <c r="L42" s="28">
        <v>0</v>
      </c>
      <c r="M42" s="28">
        <v>2000000000</v>
      </c>
      <c r="N42" s="28">
        <v>0</v>
      </c>
      <c r="O42" s="28">
        <v>2000000000</v>
      </c>
      <c r="P42" s="28">
        <v>2000000000</v>
      </c>
      <c r="Q42" s="28">
        <v>2000000000</v>
      </c>
      <c r="R42" s="28">
        <v>2000000000</v>
      </c>
      <c r="S42" s="28">
        <f t="shared" si="1"/>
        <v>0</v>
      </c>
      <c r="T42" s="28">
        <f t="shared" si="2"/>
        <v>0</v>
      </c>
      <c r="U42" s="28">
        <f t="shared" si="3"/>
        <v>0</v>
      </c>
    </row>
    <row r="43" spans="1:21" ht="45">
      <c r="A43" s="27" t="s">
        <v>23</v>
      </c>
      <c r="B43" s="25" t="s">
        <v>24</v>
      </c>
      <c r="C43" s="26" t="s">
        <v>129</v>
      </c>
      <c r="D43" s="27" t="s">
        <v>38</v>
      </c>
      <c r="E43" s="27" t="s">
        <v>39</v>
      </c>
      <c r="F43" s="27" t="s">
        <v>28</v>
      </c>
      <c r="G43" s="25" t="s">
        <v>130</v>
      </c>
      <c r="H43" s="28">
        <v>5000000000</v>
      </c>
      <c r="I43" s="28">
        <v>0</v>
      </c>
      <c r="J43" s="28">
        <v>0</v>
      </c>
      <c r="K43" s="28">
        <v>5000000000</v>
      </c>
      <c r="L43" s="28">
        <v>0</v>
      </c>
      <c r="M43" s="28">
        <v>4999881483</v>
      </c>
      <c r="N43" s="28">
        <v>118517</v>
      </c>
      <c r="O43" s="28">
        <v>4999881483</v>
      </c>
      <c r="P43" s="28">
        <v>2566121012</v>
      </c>
      <c r="Q43" s="28">
        <v>243647879</v>
      </c>
      <c r="R43" s="28">
        <v>243647879</v>
      </c>
      <c r="S43" s="28">
        <f t="shared" si="1"/>
        <v>2433760471</v>
      </c>
      <c r="T43" s="28">
        <f t="shared" si="2"/>
        <v>2322473133</v>
      </c>
      <c r="U43" s="28">
        <f t="shared" si="3"/>
        <v>4756233604</v>
      </c>
    </row>
    <row r="44" spans="1:21" ht="56.25">
      <c r="A44" s="27" t="s">
        <v>23</v>
      </c>
      <c r="B44" s="25" t="s">
        <v>24</v>
      </c>
      <c r="C44" s="26" t="s">
        <v>131</v>
      </c>
      <c r="D44" s="27" t="s">
        <v>38</v>
      </c>
      <c r="E44" s="27" t="s">
        <v>39</v>
      </c>
      <c r="F44" s="27" t="s">
        <v>28</v>
      </c>
      <c r="G44" s="25" t="s">
        <v>132</v>
      </c>
      <c r="H44" s="28">
        <v>15000000000</v>
      </c>
      <c r="I44" s="28">
        <v>0</v>
      </c>
      <c r="J44" s="28">
        <v>0</v>
      </c>
      <c r="K44" s="28">
        <v>15000000000</v>
      </c>
      <c r="L44" s="28">
        <v>0</v>
      </c>
      <c r="M44" s="28">
        <v>15000000000</v>
      </c>
      <c r="N44" s="28">
        <v>0</v>
      </c>
      <c r="O44" s="28">
        <v>15000000000</v>
      </c>
      <c r="P44" s="28">
        <v>14161422960.209999</v>
      </c>
      <c r="Q44" s="28">
        <v>14134025883.209999</v>
      </c>
      <c r="R44" s="28">
        <v>14134025883.209999</v>
      </c>
      <c r="S44" s="28">
        <f t="shared" si="1"/>
        <v>838577039.79000092</v>
      </c>
      <c r="T44" s="28">
        <f t="shared" si="2"/>
        <v>27397077</v>
      </c>
      <c r="U44" s="28">
        <f t="shared" si="3"/>
        <v>865974116.79000092</v>
      </c>
    </row>
    <row r="45" spans="1:21" ht="22.5">
      <c r="A45" s="27" t="s">
        <v>23</v>
      </c>
      <c r="B45" s="25" t="s">
        <v>24</v>
      </c>
      <c r="C45" s="26" t="s">
        <v>133</v>
      </c>
      <c r="D45" s="27" t="s">
        <v>38</v>
      </c>
      <c r="E45" s="27" t="s">
        <v>39</v>
      </c>
      <c r="F45" s="27" t="s">
        <v>28</v>
      </c>
      <c r="G45" s="25" t="s">
        <v>134</v>
      </c>
      <c r="H45" s="28">
        <v>174722000000</v>
      </c>
      <c r="I45" s="28">
        <v>0</v>
      </c>
      <c r="J45" s="28">
        <v>0</v>
      </c>
      <c r="K45" s="28">
        <v>174722000000</v>
      </c>
      <c r="L45" s="28">
        <v>0</v>
      </c>
      <c r="M45" s="28">
        <v>174616272151.26999</v>
      </c>
      <c r="N45" s="28">
        <v>105727848.73</v>
      </c>
      <c r="O45" s="28">
        <v>174616272151.26999</v>
      </c>
      <c r="P45" s="28">
        <v>150716811218.95001</v>
      </c>
      <c r="Q45" s="28">
        <v>150382233789.32001</v>
      </c>
      <c r="R45" s="28">
        <v>150382233789.32001</v>
      </c>
      <c r="S45" s="28">
        <f t="shared" si="1"/>
        <v>23899460932.319977</v>
      </c>
      <c r="T45" s="28">
        <f t="shared" si="2"/>
        <v>334577429.63000488</v>
      </c>
      <c r="U45" s="28">
        <f t="shared" si="3"/>
        <v>24234038361.949982</v>
      </c>
    </row>
    <row r="46" spans="1:21" ht="56.25">
      <c r="A46" s="27" t="s">
        <v>23</v>
      </c>
      <c r="B46" s="25" t="s">
        <v>24</v>
      </c>
      <c r="C46" s="26" t="s">
        <v>135</v>
      </c>
      <c r="D46" s="27" t="s">
        <v>38</v>
      </c>
      <c r="E46" s="27" t="s">
        <v>39</v>
      </c>
      <c r="F46" s="27" t="s">
        <v>28</v>
      </c>
      <c r="G46" s="25" t="s">
        <v>136</v>
      </c>
      <c r="H46" s="28">
        <v>10000000000</v>
      </c>
      <c r="I46" s="28">
        <v>0</v>
      </c>
      <c r="J46" s="28">
        <v>5395000000</v>
      </c>
      <c r="K46" s="28">
        <v>4605000000</v>
      </c>
      <c r="L46" s="28">
        <v>0</v>
      </c>
      <c r="M46" s="28">
        <v>4592078559.3299999</v>
      </c>
      <c r="N46" s="28">
        <v>12921440.67</v>
      </c>
      <c r="O46" s="28">
        <v>4592078559.3299999</v>
      </c>
      <c r="P46" s="28">
        <v>2573652576.2800002</v>
      </c>
      <c r="Q46" s="28">
        <v>1697993045.78</v>
      </c>
      <c r="R46" s="28">
        <v>1697993045.78</v>
      </c>
      <c r="S46" s="28">
        <f t="shared" si="1"/>
        <v>2018425983.0499997</v>
      </c>
      <c r="T46" s="28">
        <f t="shared" si="2"/>
        <v>875659530.50000024</v>
      </c>
      <c r="U46" s="28">
        <f t="shared" si="3"/>
        <v>2894085513.5500002</v>
      </c>
    </row>
    <row r="47" spans="1:21" ht="33.75">
      <c r="A47" s="27" t="s">
        <v>23</v>
      </c>
      <c r="B47" s="25" t="s">
        <v>24</v>
      </c>
      <c r="C47" s="26" t="s">
        <v>137</v>
      </c>
      <c r="D47" s="27" t="s">
        <v>38</v>
      </c>
      <c r="E47" s="27" t="s">
        <v>39</v>
      </c>
      <c r="F47" s="27" t="s">
        <v>28</v>
      </c>
      <c r="G47" s="25" t="s">
        <v>138</v>
      </c>
      <c r="H47" s="28">
        <v>500000000</v>
      </c>
      <c r="I47" s="28">
        <v>1500000000</v>
      </c>
      <c r="J47" s="28">
        <v>0</v>
      </c>
      <c r="K47" s="28">
        <v>2000000000</v>
      </c>
      <c r="L47" s="28">
        <v>0</v>
      </c>
      <c r="M47" s="28">
        <v>1937724876</v>
      </c>
      <c r="N47" s="28">
        <v>62275124</v>
      </c>
      <c r="O47" s="28">
        <v>1937724876</v>
      </c>
      <c r="P47" s="28">
        <v>0</v>
      </c>
      <c r="Q47" s="28">
        <v>0</v>
      </c>
      <c r="R47" s="28">
        <v>0</v>
      </c>
      <c r="S47" s="28">
        <f t="shared" si="1"/>
        <v>1937724876</v>
      </c>
      <c r="T47" s="28">
        <f t="shared" si="2"/>
        <v>0</v>
      </c>
      <c r="U47" s="28">
        <f t="shared" si="3"/>
        <v>1937724876</v>
      </c>
    </row>
    <row r="48" spans="1:21" ht="33.75">
      <c r="A48" s="27" t="s">
        <v>23</v>
      </c>
      <c r="B48" s="25" t="s">
        <v>24</v>
      </c>
      <c r="C48" s="26" t="s">
        <v>139</v>
      </c>
      <c r="D48" s="27" t="s">
        <v>38</v>
      </c>
      <c r="E48" s="27" t="s">
        <v>39</v>
      </c>
      <c r="F48" s="27" t="s">
        <v>28</v>
      </c>
      <c r="G48" s="25" t="s">
        <v>140</v>
      </c>
      <c r="H48" s="28">
        <v>100000000000</v>
      </c>
      <c r="I48" s="28">
        <v>0</v>
      </c>
      <c r="J48" s="28">
        <v>0</v>
      </c>
      <c r="K48" s="28">
        <v>100000000000</v>
      </c>
      <c r="L48" s="28">
        <v>0</v>
      </c>
      <c r="M48" s="28">
        <v>99956251955</v>
      </c>
      <c r="N48" s="28">
        <v>43748045</v>
      </c>
      <c r="O48" s="28">
        <v>99956251955</v>
      </c>
      <c r="P48" s="28">
        <v>96914805585</v>
      </c>
      <c r="Q48" s="28">
        <v>96914805585</v>
      </c>
      <c r="R48" s="28">
        <v>96914805585</v>
      </c>
      <c r="S48" s="28">
        <f t="shared" si="1"/>
        <v>3041446370</v>
      </c>
      <c r="T48" s="28">
        <f t="shared" si="2"/>
        <v>0</v>
      </c>
      <c r="U48" s="28">
        <f t="shared" si="3"/>
        <v>3041446370</v>
      </c>
    </row>
    <row r="49" spans="1:21" ht="56.25">
      <c r="A49" s="27" t="s">
        <v>23</v>
      </c>
      <c r="B49" s="25" t="s">
        <v>24</v>
      </c>
      <c r="C49" s="26" t="s">
        <v>145</v>
      </c>
      <c r="D49" s="27" t="s">
        <v>38</v>
      </c>
      <c r="E49" s="27" t="s">
        <v>39</v>
      </c>
      <c r="F49" s="27" t="s">
        <v>28</v>
      </c>
      <c r="G49" s="25" t="s">
        <v>146</v>
      </c>
      <c r="H49" s="28">
        <v>40000000000</v>
      </c>
      <c r="I49" s="28">
        <v>0</v>
      </c>
      <c r="J49" s="28">
        <v>0</v>
      </c>
      <c r="K49" s="28">
        <v>40000000000</v>
      </c>
      <c r="L49" s="28">
        <v>0</v>
      </c>
      <c r="M49" s="28">
        <v>39999988460</v>
      </c>
      <c r="N49" s="28">
        <v>11540</v>
      </c>
      <c r="O49" s="28">
        <v>39999988460</v>
      </c>
      <c r="P49" s="28">
        <v>38690871215.459999</v>
      </c>
      <c r="Q49" s="28">
        <v>38690871215.459999</v>
      </c>
      <c r="R49" s="28">
        <v>38690871215.459999</v>
      </c>
      <c r="S49" s="28">
        <f t="shared" si="1"/>
        <v>1309117244.5400009</v>
      </c>
      <c r="T49" s="28">
        <f t="shared" si="2"/>
        <v>0</v>
      </c>
      <c r="U49" s="28">
        <f t="shared" si="3"/>
        <v>1309117244.5400009</v>
      </c>
    </row>
    <row r="50" spans="1:21" ht="45">
      <c r="A50" s="27" t="s">
        <v>23</v>
      </c>
      <c r="B50" s="25" t="s">
        <v>24</v>
      </c>
      <c r="C50" s="26" t="s">
        <v>147</v>
      </c>
      <c r="D50" s="27" t="s">
        <v>38</v>
      </c>
      <c r="E50" s="27" t="s">
        <v>39</v>
      </c>
      <c r="F50" s="27" t="s">
        <v>28</v>
      </c>
      <c r="G50" s="25" t="s">
        <v>148</v>
      </c>
      <c r="H50" s="28">
        <v>5000000000</v>
      </c>
      <c r="I50" s="28">
        <v>0</v>
      </c>
      <c r="J50" s="28">
        <v>0</v>
      </c>
      <c r="K50" s="28">
        <v>5000000000</v>
      </c>
      <c r="L50" s="28">
        <v>0</v>
      </c>
      <c r="M50" s="28">
        <v>4999990933</v>
      </c>
      <c r="N50" s="28">
        <v>9067</v>
      </c>
      <c r="O50" s="28">
        <v>4999990933</v>
      </c>
      <c r="P50" s="28">
        <v>3905551928</v>
      </c>
      <c r="Q50" s="28">
        <v>2312623746</v>
      </c>
      <c r="R50" s="28">
        <v>2312623746</v>
      </c>
      <c r="S50" s="28">
        <f t="shared" si="1"/>
        <v>1094439005</v>
      </c>
      <c r="T50" s="28">
        <f t="shared" si="2"/>
        <v>1592928182</v>
      </c>
      <c r="U50" s="28">
        <f t="shared" si="3"/>
        <v>2687367187</v>
      </c>
    </row>
    <row r="51" spans="1:21" ht="33.75">
      <c r="A51" s="27" t="s">
        <v>23</v>
      </c>
      <c r="B51" s="25" t="s">
        <v>24</v>
      </c>
      <c r="C51" s="26" t="s">
        <v>149</v>
      </c>
      <c r="D51" s="27" t="s">
        <v>38</v>
      </c>
      <c r="E51" s="27" t="s">
        <v>39</v>
      </c>
      <c r="F51" s="27" t="s">
        <v>28</v>
      </c>
      <c r="G51" s="25" t="s">
        <v>150</v>
      </c>
      <c r="H51" s="28">
        <v>1000000000</v>
      </c>
      <c r="I51" s="28">
        <v>0</v>
      </c>
      <c r="J51" s="28">
        <v>0</v>
      </c>
      <c r="K51" s="28">
        <v>1000000000</v>
      </c>
      <c r="L51" s="28">
        <v>0</v>
      </c>
      <c r="M51" s="28">
        <v>967784453</v>
      </c>
      <c r="N51" s="28">
        <v>32215547</v>
      </c>
      <c r="O51" s="28">
        <v>967784453</v>
      </c>
      <c r="P51" s="28">
        <v>389361706.5</v>
      </c>
      <c r="Q51" s="28">
        <v>351548680.5</v>
      </c>
      <c r="R51" s="28">
        <v>351548680.5</v>
      </c>
      <c r="S51" s="28">
        <f t="shared" si="1"/>
        <v>578422746.5</v>
      </c>
      <c r="T51" s="28">
        <f t="shared" si="2"/>
        <v>37813026</v>
      </c>
      <c r="U51" s="28">
        <f t="shared" si="3"/>
        <v>616235772.5</v>
      </c>
    </row>
    <row r="52" spans="1:21" ht="67.5">
      <c r="A52" s="27" t="s">
        <v>23</v>
      </c>
      <c r="B52" s="25" t="s">
        <v>24</v>
      </c>
      <c r="C52" s="26" t="s">
        <v>151</v>
      </c>
      <c r="D52" s="27" t="s">
        <v>38</v>
      </c>
      <c r="E52" s="27" t="s">
        <v>39</v>
      </c>
      <c r="F52" s="27" t="s">
        <v>28</v>
      </c>
      <c r="G52" s="25" t="s">
        <v>152</v>
      </c>
      <c r="H52" s="28">
        <v>105000000000</v>
      </c>
      <c r="I52" s="28">
        <v>0</v>
      </c>
      <c r="J52" s="28">
        <v>0</v>
      </c>
      <c r="K52" s="28">
        <v>105000000000</v>
      </c>
      <c r="L52" s="28">
        <v>0</v>
      </c>
      <c r="M52" s="28">
        <v>104624991739.62</v>
      </c>
      <c r="N52" s="28">
        <v>375008260.38</v>
      </c>
      <c r="O52" s="28">
        <v>104624991739.62</v>
      </c>
      <c r="P52" s="28">
        <v>86973773365.210007</v>
      </c>
      <c r="Q52" s="28">
        <v>50125132539.230003</v>
      </c>
      <c r="R52" s="28">
        <v>50125132539.230003</v>
      </c>
      <c r="S52" s="28">
        <f t="shared" si="1"/>
        <v>17651218374.409988</v>
      </c>
      <c r="T52" s="28">
        <f t="shared" si="2"/>
        <v>36848640825.980003</v>
      </c>
      <c r="U52" s="28">
        <f t="shared" si="3"/>
        <v>54499859200.389992</v>
      </c>
    </row>
    <row r="53" spans="1:21" ht="33.75">
      <c r="A53" s="27" t="s">
        <v>23</v>
      </c>
      <c r="B53" s="25" t="s">
        <v>24</v>
      </c>
      <c r="C53" s="26" t="s">
        <v>155</v>
      </c>
      <c r="D53" s="27" t="s">
        <v>38</v>
      </c>
      <c r="E53" s="27" t="s">
        <v>39</v>
      </c>
      <c r="F53" s="27" t="s">
        <v>28</v>
      </c>
      <c r="G53" s="25" t="s">
        <v>156</v>
      </c>
      <c r="H53" s="28">
        <v>500000000</v>
      </c>
      <c r="I53" s="28">
        <v>0</v>
      </c>
      <c r="J53" s="28">
        <v>0</v>
      </c>
      <c r="K53" s="28">
        <v>500000000</v>
      </c>
      <c r="L53" s="28">
        <v>0</v>
      </c>
      <c r="M53" s="28">
        <v>500000000</v>
      </c>
      <c r="N53" s="28">
        <v>0</v>
      </c>
      <c r="O53" s="28">
        <v>500000000</v>
      </c>
      <c r="P53" s="28">
        <v>24658658</v>
      </c>
      <c r="Q53" s="28">
        <v>24658658</v>
      </c>
      <c r="R53" s="28">
        <v>24658658</v>
      </c>
      <c r="S53" s="28">
        <f t="shared" si="1"/>
        <v>475341342</v>
      </c>
      <c r="T53" s="28">
        <f t="shared" si="2"/>
        <v>0</v>
      </c>
      <c r="U53" s="28">
        <f t="shared" si="3"/>
        <v>475341342</v>
      </c>
    </row>
    <row r="54" spans="1:21" ht="22.5">
      <c r="A54" s="27" t="s">
        <v>23</v>
      </c>
      <c r="B54" s="25" t="s">
        <v>24</v>
      </c>
      <c r="C54" s="26" t="s">
        <v>157</v>
      </c>
      <c r="D54" s="27" t="s">
        <v>38</v>
      </c>
      <c r="E54" s="27" t="s">
        <v>39</v>
      </c>
      <c r="F54" s="27" t="s">
        <v>28</v>
      </c>
      <c r="G54" s="25" t="s">
        <v>158</v>
      </c>
      <c r="H54" s="28">
        <v>1000000000</v>
      </c>
      <c r="I54" s="28">
        <v>0</v>
      </c>
      <c r="J54" s="28">
        <v>0</v>
      </c>
      <c r="K54" s="28">
        <v>1000000000</v>
      </c>
      <c r="L54" s="28">
        <v>0</v>
      </c>
      <c r="M54" s="28">
        <v>1000000000</v>
      </c>
      <c r="N54" s="28">
        <v>0</v>
      </c>
      <c r="O54" s="28">
        <v>1000000000</v>
      </c>
      <c r="P54" s="28">
        <v>0</v>
      </c>
      <c r="Q54" s="28">
        <v>0</v>
      </c>
      <c r="R54" s="28">
        <v>0</v>
      </c>
      <c r="S54" s="28">
        <f t="shared" si="1"/>
        <v>1000000000</v>
      </c>
      <c r="T54" s="28">
        <f t="shared" si="2"/>
        <v>0</v>
      </c>
      <c r="U54" s="28">
        <f t="shared" si="3"/>
        <v>1000000000</v>
      </c>
    </row>
    <row r="55" spans="1:21" ht="45">
      <c r="A55" s="27" t="s">
        <v>23</v>
      </c>
      <c r="B55" s="25" t="s">
        <v>24</v>
      </c>
      <c r="C55" s="26" t="s">
        <v>159</v>
      </c>
      <c r="D55" s="27" t="s">
        <v>38</v>
      </c>
      <c r="E55" s="27" t="s">
        <v>39</v>
      </c>
      <c r="F55" s="27" t="s">
        <v>28</v>
      </c>
      <c r="G55" s="25" t="s">
        <v>160</v>
      </c>
      <c r="H55" s="28">
        <v>200000000</v>
      </c>
      <c r="I55" s="28">
        <v>0</v>
      </c>
      <c r="J55" s="28">
        <v>0</v>
      </c>
      <c r="K55" s="28">
        <v>200000000</v>
      </c>
      <c r="L55" s="28">
        <v>0</v>
      </c>
      <c r="M55" s="28">
        <v>182219534.03999999</v>
      </c>
      <c r="N55" s="28">
        <v>17780465.960000001</v>
      </c>
      <c r="O55" s="28">
        <v>182219534.03999999</v>
      </c>
      <c r="P55" s="28">
        <v>182219534.03999999</v>
      </c>
      <c r="Q55" s="28">
        <v>182219534.03999999</v>
      </c>
      <c r="R55" s="28">
        <v>182219534.03999999</v>
      </c>
      <c r="S55" s="28">
        <f t="shared" si="1"/>
        <v>0</v>
      </c>
      <c r="T55" s="28">
        <f t="shared" si="2"/>
        <v>0</v>
      </c>
      <c r="U55" s="28">
        <f t="shared" si="3"/>
        <v>0</v>
      </c>
    </row>
    <row r="56" spans="1:21" ht="67.5">
      <c r="A56" s="27" t="s">
        <v>23</v>
      </c>
      <c r="B56" s="25" t="s">
        <v>24</v>
      </c>
      <c r="C56" s="26" t="s">
        <v>163</v>
      </c>
      <c r="D56" s="27" t="s">
        <v>38</v>
      </c>
      <c r="E56" s="27" t="s">
        <v>39</v>
      </c>
      <c r="F56" s="27" t="s">
        <v>28</v>
      </c>
      <c r="G56" s="25" t="s">
        <v>164</v>
      </c>
      <c r="H56" s="28">
        <v>50000000000</v>
      </c>
      <c r="I56" s="28">
        <v>17785247393</v>
      </c>
      <c r="J56" s="28">
        <v>0</v>
      </c>
      <c r="K56" s="28">
        <v>67785247393</v>
      </c>
      <c r="L56" s="28">
        <v>0</v>
      </c>
      <c r="M56" s="28">
        <v>67491390493.120003</v>
      </c>
      <c r="N56" s="28">
        <v>293856899.88</v>
      </c>
      <c r="O56" s="28">
        <v>67491390493.120003</v>
      </c>
      <c r="P56" s="28">
        <v>59270167712.290001</v>
      </c>
      <c r="Q56" s="28">
        <v>56710111140.580002</v>
      </c>
      <c r="R56" s="28">
        <v>56710111140.580002</v>
      </c>
      <c r="S56" s="28">
        <f t="shared" si="1"/>
        <v>8221222780.8300018</v>
      </c>
      <c r="T56" s="28">
        <f t="shared" si="2"/>
        <v>2560056571.7099991</v>
      </c>
      <c r="U56" s="28">
        <f t="shared" si="3"/>
        <v>10781279352.540001</v>
      </c>
    </row>
    <row r="57" spans="1:21" ht="33.75">
      <c r="A57" s="27" t="s">
        <v>23</v>
      </c>
      <c r="B57" s="25" t="s">
        <v>24</v>
      </c>
      <c r="C57" s="26" t="s">
        <v>165</v>
      </c>
      <c r="D57" s="27" t="s">
        <v>38</v>
      </c>
      <c r="E57" s="27" t="s">
        <v>39</v>
      </c>
      <c r="F57" s="27" t="s">
        <v>28</v>
      </c>
      <c r="G57" s="25" t="s">
        <v>166</v>
      </c>
      <c r="H57" s="28">
        <v>5000000000</v>
      </c>
      <c r="I57" s="28">
        <v>0</v>
      </c>
      <c r="J57" s="28">
        <v>0</v>
      </c>
      <c r="K57" s="28">
        <v>5000000000</v>
      </c>
      <c r="L57" s="28">
        <v>0</v>
      </c>
      <c r="M57" s="28">
        <v>5000000000</v>
      </c>
      <c r="N57" s="28">
        <v>0</v>
      </c>
      <c r="O57" s="28">
        <v>5000000000</v>
      </c>
      <c r="P57" s="28">
        <v>0</v>
      </c>
      <c r="Q57" s="28">
        <v>0</v>
      </c>
      <c r="R57" s="28">
        <v>0</v>
      </c>
      <c r="S57" s="28">
        <f t="shared" si="1"/>
        <v>5000000000</v>
      </c>
      <c r="T57" s="28">
        <f t="shared" si="2"/>
        <v>0</v>
      </c>
      <c r="U57" s="28">
        <f t="shared" si="3"/>
        <v>5000000000</v>
      </c>
    </row>
    <row r="58" spans="1:21" ht="33.75">
      <c r="A58" s="27" t="s">
        <v>23</v>
      </c>
      <c r="B58" s="25" t="s">
        <v>24</v>
      </c>
      <c r="C58" s="26" t="s">
        <v>167</v>
      </c>
      <c r="D58" s="27" t="s">
        <v>38</v>
      </c>
      <c r="E58" s="27" t="s">
        <v>39</v>
      </c>
      <c r="F58" s="27" t="s">
        <v>28</v>
      </c>
      <c r="G58" s="25" t="s">
        <v>168</v>
      </c>
      <c r="H58" s="28">
        <v>4000000000</v>
      </c>
      <c r="I58" s="28">
        <v>0</v>
      </c>
      <c r="J58" s="28">
        <v>0</v>
      </c>
      <c r="K58" s="28">
        <v>4000000000</v>
      </c>
      <c r="L58" s="28">
        <v>0</v>
      </c>
      <c r="M58" s="28">
        <v>4000000000</v>
      </c>
      <c r="N58" s="28">
        <v>0</v>
      </c>
      <c r="O58" s="28">
        <v>4000000000</v>
      </c>
      <c r="P58" s="28">
        <v>2053588453.4000001</v>
      </c>
      <c r="Q58" s="28">
        <v>2053588453.4000001</v>
      </c>
      <c r="R58" s="28">
        <v>2053588453.4000001</v>
      </c>
      <c r="S58" s="28">
        <f t="shared" si="1"/>
        <v>1946411546.5999999</v>
      </c>
      <c r="T58" s="28">
        <f t="shared" si="2"/>
        <v>0</v>
      </c>
      <c r="U58" s="28">
        <f t="shared" si="3"/>
        <v>1946411546.5999999</v>
      </c>
    </row>
    <row r="59" spans="1:21" ht="33.75">
      <c r="A59" s="27" t="s">
        <v>23</v>
      </c>
      <c r="B59" s="25" t="s">
        <v>24</v>
      </c>
      <c r="C59" s="26" t="s">
        <v>169</v>
      </c>
      <c r="D59" s="27" t="s">
        <v>38</v>
      </c>
      <c r="E59" s="27" t="s">
        <v>39</v>
      </c>
      <c r="F59" s="27" t="s">
        <v>28</v>
      </c>
      <c r="G59" s="25" t="s">
        <v>170</v>
      </c>
      <c r="H59" s="28">
        <v>800000000</v>
      </c>
      <c r="I59" s="28">
        <v>0</v>
      </c>
      <c r="J59" s="28">
        <v>0</v>
      </c>
      <c r="K59" s="28">
        <v>800000000</v>
      </c>
      <c r="L59" s="28">
        <v>0</v>
      </c>
      <c r="M59" s="28">
        <v>775532416</v>
      </c>
      <c r="N59" s="28">
        <v>24467584</v>
      </c>
      <c r="O59" s="28">
        <v>775532416</v>
      </c>
      <c r="P59" s="28">
        <v>775071250</v>
      </c>
      <c r="Q59" s="28">
        <v>645704813</v>
      </c>
      <c r="R59" s="28">
        <v>645704813</v>
      </c>
      <c r="S59" s="28">
        <f t="shared" si="1"/>
        <v>461166</v>
      </c>
      <c r="T59" s="28">
        <f t="shared" si="2"/>
        <v>129366437</v>
      </c>
      <c r="U59" s="28">
        <f t="shared" si="3"/>
        <v>129827603</v>
      </c>
    </row>
    <row r="60" spans="1:21" ht="45">
      <c r="A60" s="27" t="s">
        <v>23</v>
      </c>
      <c r="B60" s="25" t="s">
        <v>24</v>
      </c>
      <c r="C60" s="26" t="s">
        <v>175</v>
      </c>
      <c r="D60" s="27" t="s">
        <v>38</v>
      </c>
      <c r="E60" s="27" t="s">
        <v>39</v>
      </c>
      <c r="F60" s="27" t="s">
        <v>28</v>
      </c>
      <c r="G60" s="25" t="s">
        <v>176</v>
      </c>
      <c r="H60" s="28">
        <v>26071579393</v>
      </c>
      <c r="I60" s="28">
        <v>0</v>
      </c>
      <c r="J60" s="28">
        <v>12390247393</v>
      </c>
      <c r="K60" s="28">
        <v>13681332000</v>
      </c>
      <c r="L60" s="28">
        <v>0</v>
      </c>
      <c r="M60" s="28">
        <v>13681331999.34</v>
      </c>
      <c r="N60" s="28">
        <v>0.66</v>
      </c>
      <c r="O60" s="28">
        <v>13681331999.34</v>
      </c>
      <c r="P60" s="28">
        <v>1901107325.24</v>
      </c>
      <c r="Q60" s="28">
        <v>1901107325.24</v>
      </c>
      <c r="R60" s="28">
        <v>1901107325.24</v>
      </c>
      <c r="S60" s="28">
        <f t="shared" si="1"/>
        <v>11780224674.1</v>
      </c>
      <c r="T60" s="28">
        <f t="shared" si="2"/>
        <v>0</v>
      </c>
      <c r="U60" s="28">
        <f t="shared" si="3"/>
        <v>11780224674.1</v>
      </c>
    </row>
    <row r="61" spans="1:21" ht="33.75">
      <c r="A61" s="27" t="s">
        <v>23</v>
      </c>
      <c r="B61" s="25" t="s">
        <v>24</v>
      </c>
      <c r="C61" s="26" t="s">
        <v>179</v>
      </c>
      <c r="D61" s="27" t="s">
        <v>38</v>
      </c>
      <c r="E61" s="27" t="s">
        <v>39</v>
      </c>
      <c r="F61" s="27" t="s">
        <v>28</v>
      </c>
      <c r="G61" s="25" t="s">
        <v>180</v>
      </c>
      <c r="H61" s="28">
        <v>500000000</v>
      </c>
      <c r="I61" s="28">
        <v>0</v>
      </c>
      <c r="J61" s="28">
        <v>0</v>
      </c>
      <c r="K61" s="28">
        <v>500000000</v>
      </c>
      <c r="L61" s="28">
        <v>0</v>
      </c>
      <c r="M61" s="28">
        <v>500000000</v>
      </c>
      <c r="N61" s="28">
        <v>0</v>
      </c>
      <c r="O61" s="28">
        <v>500000000</v>
      </c>
      <c r="P61" s="28">
        <v>36567076</v>
      </c>
      <c r="Q61" s="28">
        <v>36567076</v>
      </c>
      <c r="R61" s="28">
        <v>36567076</v>
      </c>
      <c r="S61" s="28">
        <f t="shared" si="1"/>
        <v>463432924</v>
      </c>
      <c r="T61" s="28">
        <f t="shared" si="2"/>
        <v>0</v>
      </c>
      <c r="U61" s="28">
        <f t="shared" si="3"/>
        <v>463432924</v>
      </c>
    </row>
    <row r="62" spans="1:21" ht="45">
      <c r="A62" s="27" t="s">
        <v>23</v>
      </c>
      <c r="B62" s="25" t="s">
        <v>24</v>
      </c>
      <c r="C62" s="26" t="s">
        <v>181</v>
      </c>
      <c r="D62" s="27" t="s">
        <v>38</v>
      </c>
      <c r="E62" s="27" t="s">
        <v>39</v>
      </c>
      <c r="F62" s="27" t="s">
        <v>28</v>
      </c>
      <c r="G62" s="25" t="s">
        <v>182</v>
      </c>
      <c r="H62" s="28">
        <v>25000000000</v>
      </c>
      <c r="I62" s="28">
        <v>0</v>
      </c>
      <c r="J62" s="28">
        <v>18500000000</v>
      </c>
      <c r="K62" s="28">
        <v>6500000000</v>
      </c>
      <c r="L62" s="28">
        <v>0</v>
      </c>
      <c r="M62" s="28">
        <v>6500000000</v>
      </c>
      <c r="N62" s="28">
        <v>0</v>
      </c>
      <c r="O62" s="28">
        <v>6500000000</v>
      </c>
      <c r="P62" s="28">
        <v>6499999897.3000002</v>
      </c>
      <c r="Q62" s="28">
        <v>6499999897.3000002</v>
      </c>
      <c r="R62" s="28">
        <v>6499999897.3000002</v>
      </c>
      <c r="S62" s="28">
        <f t="shared" si="1"/>
        <v>102.69999980926514</v>
      </c>
      <c r="T62" s="28">
        <f t="shared" si="2"/>
        <v>0</v>
      </c>
      <c r="U62" s="28">
        <f t="shared" si="3"/>
        <v>102.69999980926514</v>
      </c>
    </row>
    <row r="63" spans="1:21" ht="22.5">
      <c r="A63" s="27" t="s">
        <v>23</v>
      </c>
      <c r="B63" s="25" t="s">
        <v>24</v>
      </c>
      <c r="C63" s="26" t="s">
        <v>183</v>
      </c>
      <c r="D63" s="27" t="s">
        <v>38</v>
      </c>
      <c r="E63" s="27" t="s">
        <v>39</v>
      </c>
      <c r="F63" s="27" t="s">
        <v>28</v>
      </c>
      <c r="G63" s="25" t="s">
        <v>184</v>
      </c>
      <c r="H63" s="28">
        <v>300000000</v>
      </c>
      <c r="I63" s="28">
        <v>0</v>
      </c>
      <c r="J63" s="28">
        <v>0</v>
      </c>
      <c r="K63" s="28">
        <v>300000000</v>
      </c>
      <c r="L63" s="28">
        <v>0</v>
      </c>
      <c r="M63" s="28">
        <v>288328989</v>
      </c>
      <c r="N63" s="28">
        <v>11671011</v>
      </c>
      <c r="O63" s="28">
        <v>288328989</v>
      </c>
      <c r="P63" s="28">
        <v>288328989</v>
      </c>
      <c r="Q63" s="28">
        <v>288328989</v>
      </c>
      <c r="R63" s="28">
        <v>288328989</v>
      </c>
      <c r="S63" s="28">
        <f t="shared" si="1"/>
        <v>0</v>
      </c>
      <c r="T63" s="28">
        <f t="shared" si="2"/>
        <v>0</v>
      </c>
      <c r="U63" s="28">
        <f t="shared" si="3"/>
        <v>0</v>
      </c>
    </row>
    <row r="64" spans="1:21" ht="45">
      <c r="A64" s="27" t="s">
        <v>23</v>
      </c>
      <c r="B64" s="25" t="s">
        <v>24</v>
      </c>
      <c r="C64" s="26" t="s">
        <v>185</v>
      </c>
      <c r="D64" s="27" t="s">
        <v>38</v>
      </c>
      <c r="E64" s="27" t="s">
        <v>39</v>
      </c>
      <c r="F64" s="27" t="s">
        <v>28</v>
      </c>
      <c r="G64" s="25" t="s">
        <v>186</v>
      </c>
      <c r="H64" s="28">
        <v>21000000000</v>
      </c>
      <c r="I64" s="28">
        <v>0</v>
      </c>
      <c r="J64" s="28">
        <v>0</v>
      </c>
      <c r="K64" s="28">
        <v>21000000000</v>
      </c>
      <c r="L64" s="28">
        <v>0</v>
      </c>
      <c r="M64" s="28">
        <v>21000000000</v>
      </c>
      <c r="N64" s="28">
        <v>0</v>
      </c>
      <c r="O64" s="28">
        <v>21000000000</v>
      </c>
      <c r="P64" s="28">
        <v>1064615724</v>
      </c>
      <c r="Q64" s="28">
        <v>1064615724</v>
      </c>
      <c r="R64" s="28">
        <v>1064615724</v>
      </c>
      <c r="S64" s="28">
        <f t="shared" si="1"/>
        <v>19935384276</v>
      </c>
      <c r="T64" s="28">
        <f t="shared" si="2"/>
        <v>0</v>
      </c>
      <c r="U64" s="28">
        <f t="shared" si="3"/>
        <v>19935384276</v>
      </c>
    </row>
    <row r="65" spans="1:21" ht="33.75">
      <c r="A65" s="27" t="s">
        <v>23</v>
      </c>
      <c r="B65" s="25" t="s">
        <v>24</v>
      </c>
      <c r="C65" s="26" t="s">
        <v>191</v>
      </c>
      <c r="D65" s="27" t="s">
        <v>38</v>
      </c>
      <c r="E65" s="27" t="s">
        <v>39</v>
      </c>
      <c r="F65" s="27" t="s">
        <v>28</v>
      </c>
      <c r="G65" s="25" t="s">
        <v>192</v>
      </c>
      <c r="H65" s="28">
        <v>4000000000</v>
      </c>
      <c r="I65" s="28">
        <v>0</v>
      </c>
      <c r="J65" s="28">
        <v>0</v>
      </c>
      <c r="K65" s="28">
        <v>4000000000</v>
      </c>
      <c r="L65" s="28">
        <v>0</v>
      </c>
      <c r="M65" s="28">
        <v>4000000000</v>
      </c>
      <c r="N65" s="28">
        <v>0</v>
      </c>
      <c r="O65" s="28">
        <v>4000000000</v>
      </c>
      <c r="P65" s="28">
        <v>1917128799</v>
      </c>
      <c r="Q65" s="28">
        <v>106970469</v>
      </c>
      <c r="R65" s="28">
        <v>106970469</v>
      </c>
      <c r="S65" s="28">
        <f t="shared" si="1"/>
        <v>2082871201</v>
      </c>
      <c r="T65" s="28">
        <f t="shared" si="2"/>
        <v>1810158330</v>
      </c>
      <c r="U65" s="28">
        <f t="shared" si="3"/>
        <v>3893029531</v>
      </c>
    </row>
    <row r="66" spans="1:21" ht="33.75">
      <c r="A66" s="27" t="s">
        <v>23</v>
      </c>
      <c r="B66" s="25" t="s">
        <v>24</v>
      </c>
      <c r="C66" s="26" t="s">
        <v>193</v>
      </c>
      <c r="D66" s="27" t="s">
        <v>38</v>
      </c>
      <c r="E66" s="27" t="s">
        <v>39</v>
      </c>
      <c r="F66" s="27" t="s">
        <v>28</v>
      </c>
      <c r="G66" s="25" t="s">
        <v>194</v>
      </c>
      <c r="H66" s="28">
        <v>700000000</v>
      </c>
      <c r="I66" s="28">
        <v>10000000000</v>
      </c>
      <c r="J66" s="28">
        <v>0</v>
      </c>
      <c r="K66" s="28">
        <v>10700000000</v>
      </c>
      <c r="L66" s="28">
        <v>0</v>
      </c>
      <c r="M66" s="28">
        <v>10700000000</v>
      </c>
      <c r="N66" s="28">
        <v>0</v>
      </c>
      <c r="O66" s="28">
        <v>10700000000</v>
      </c>
      <c r="P66" s="28">
        <v>10325007730</v>
      </c>
      <c r="Q66" s="28">
        <v>10000000000</v>
      </c>
      <c r="R66" s="28">
        <v>10000000000</v>
      </c>
      <c r="S66" s="28">
        <f t="shared" si="1"/>
        <v>374992270</v>
      </c>
      <c r="T66" s="28">
        <f t="shared" si="2"/>
        <v>325007730</v>
      </c>
      <c r="U66" s="28">
        <f t="shared" si="3"/>
        <v>700000000</v>
      </c>
    </row>
    <row r="67" spans="1:21" ht="33.75">
      <c r="A67" s="27" t="s">
        <v>23</v>
      </c>
      <c r="B67" s="25" t="s">
        <v>24</v>
      </c>
      <c r="C67" s="26" t="s">
        <v>197</v>
      </c>
      <c r="D67" s="27" t="s">
        <v>38</v>
      </c>
      <c r="E67" s="27" t="s">
        <v>39</v>
      </c>
      <c r="F67" s="27" t="s">
        <v>28</v>
      </c>
      <c r="G67" s="25" t="s">
        <v>198</v>
      </c>
      <c r="H67" s="28">
        <v>500000000</v>
      </c>
      <c r="I67" s="28">
        <v>0</v>
      </c>
      <c r="J67" s="28">
        <v>0</v>
      </c>
      <c r="K67" s="28">
        <v>500000000</v>
      </c>
      <c r="L67" s="28">
        <v>0</v>
      </c>
      <c r="M67" s="28">
        <v>485688368.47000003</v>
      </c>
      <c r="N67" s="28">
        <v>14311631.529999999</v>
      </c>
      <c r="O67" s="28">
        <v>485688368.47000003</v>
      </c>
      <c r="P67" s="28">
        <v>485688368.47000003</v>
      </c>
      <c r="Q67" s="28">
        <v>485688368.47000003</v>
      </c>
      <c r="R67" s="28">
        <v>485688368.47000003</v>
      </c>
      <c r="S67" s="28">
        <f t="shared" si="1"/>
        <v>0</v>
      </c>
      <c r="T67" s="28">
        <f t="shared" si="2"/>
        <v>0</v>
      </c>
      <c r="U67" s="28">
        <f t="shared" si="3"/>
        <v>0</v>
      </c>
    </row>
    <row r="68" spans="1:21" ht="45">
      <c r="A68" s="27" t="s">
        <v>23</v>
      </c>
      <c r="B68" s="25" t="s">
        <v>24</v>
      </c>
      <c r="C68" s="26" t="s">
        <v>199</v>
      </c>
      <c r="D68" s="27" t="s">
        <v>38</v>
      </c>
      <c r="E68" s="27" t="s">
        <v>39</v>
      </c>
      <c r="F68" s="27" t="s">
        <v>28</v>
      </c>
      <c r="G68" s="25" t="s">
        <v>200</v>
      </c>
      <c r="H68" s="28">
        <v>1000000000</v>
      </c>
      <c r="I68" s="28">
        <v>0</v>
      </c>
      <c r="J68" s="28">
        <v>0</v>
      </c>
      <c r="K68" s="28">
        <v>1000000000</v>
      </c>
      <c r="L68" s="28">
        <v>0</v>
      </c>
      <c r="M68" s="28">
        <v>846025432</v>
      </c>
      <c r="N68" s="28">
        <v>153974568</v>
      </c>
      <c r="O68" s="28">
        <v>846025432</v>
      </c>
      <c r="P68" s="28">
        <v>0</v>
      </c>
      <c r="Q68" s="28">
        <v>0</v>
      </c>
      <c r="R68" s="28">
        <v>0</v>
      </c>
      <c r="S68" s="28">
        <f t="shared" si="1"/>
        <v>846025432</v>
      </c>
      <c r="T68" s="28">
        <f t="shared" si="2"/>
        <v>0</v>
      </c>
      <c r="U68" s="28">
        <f t="shared" si="3"/>
        <v>846025432</v>
      </c>
    </row>
    <row r="69" spans="1:21" ht="45">
      <c r="A69" s="27" t="s">
        <v>23</v>
      </c>
      <c r="B69" s="25" t="s">
        <v>24</v>
      </c>
      <c r="C69" s="26" t="s">
        <v>201</v>
      </c>
      <c r="D69" s="27" t="s">
        <v>38</v>
      </c>
      <c r="E69" s="27" t="s">
        <v>39</v>
      </c>
      <c r="F69" s="27" t="s">
        <v>28</v>
      </c>
      <c r="G69" s="25" t="s">
        <v>202</v>
      </c>
      <c r="H69" s="28">
        <v>60799000000</v>
      </c>
      <c r="I69" s="28">
        <v>0</v>
      </c>
      <c r="J69" s="28">
        <v>0</v>
      </c>
      <c r="K69" s="28">
        <v>60799000000</v>
      </c>
      <c r="L69" s="28">
        <v>0</v>
      </c>
      <c r="M69" s="28">
        <v>60616666834.629997</v>
      </c>
      <c r="N69" s="28">
        <v>182333165.37</v>
      </c>
      <c r="O69" s="28">
        <v>60616666834.629997</v>
      </c>
      <c r="P69" s="28">
        <v>33624575061.830002</v>
      </c>
      <c r="Q69" s="28">
        <v>32093011951.830002</v>
      </c>
      <c r="R69" s="28">
        <v>32093011951.830002</v>
      </c>
      <c r="S69" s="28">
        <f t="shared" si="1"/>
        <v>26992091772.799995</v>
      </c>
      <c r="T69" s="28">
        <f t="shared" si="2"/>
        <v>1531563110</v>
      </c>
      <c r="U69" s="28">
        <f t="shared" si="3"/>
        <v>28523654882.799995</v>
      </c>
    </row>
    <row r="70" spans="1:21" ht="33.75">
      <c r="A70" s="27" t="s">
        <v>23</v>
      </c>
      <c r="B70" s="25" t="s">
        <v>24</v>
      </c>
      <c r="C70" s="26" t="s">
        <v>205</v>
      </c>
      <c r="D70" s="27" t="s">
        <v>38</v>
      </c>
      <c r="E70" s="27" t="s">
        <v>39</v>
      </c>
      <c r="F70" s="27" t="s">
        <v>28</v>
      </c>
      <c r="G70" s="25" t="s">
        <v>206</v>
      </c>
      <c r="H70" s="28">
        <v>15000000000</v>
      </c>
      <c r="I70" s="28">
        <v>7000000000</v>
      </c>
      <c r="J70" s="28">
        <v>0</v>
      </c>
      <c r="K70" s="28">
        <v>22000000000</v>
      </c>
      <c r="L70" s="28">
        <v>0</v>
      </c>
      <c r="M70" s="28">
        <v>21978187962</v>
      </c>
      <c r="N70" s="28">
        <v>21812038</v>
      </c>
      <c r="O70" s="28">
        <v>21978187962</v>
      </c>
      <c r="P70" s="28">
        <v>15736805983</v>
      </c>
      <c r="Q70" s="28">
        <v>15736805983</v>
      </c>
      <c r="R70" s="28">
        <v>15736805983</v>
      </c>
      <c r="S70" s="28">
        <f t="shared" si="1"/>
        <v>6241381979</v>
      </c>
      <c r="T70" s="28">
        <f t="shared" si="2"/>
        <v>0</v>
      </c>
      <c r="U70" s="28">
        <f t="shared" si="3"/>
        <v>6241381979</v>
      </c>
    </row>
    <row r="71" spans="1:21" ht="33.75">
      <c r="A71" s="27" t="s">
        <v>23</v>
      </c>
      <c r="B71" s="25" t="s">
        <v>24</v>
      </c>
      <c r="C71" s="26" t="s">
        <v>209</v>
      </c>
      <c r="D71" s="27" t="s">
        <v>38</v>
      </c>
      <c r="E71" s="27" t="s">
        <v>39</v>
      </c>
      <c r="F71" s="27" t="s">
        <v>28</v>
      </c>
      <c r="G71" s="25" t="s">
        <v>210</v>
      </c>
      <c r="H71" s="28">
        <v>0</v>
      </c>
      <c r="I71" s="28">
        <v>54003470000</v>
      </c>
      <c r="J71" s="28">
        <v>0</v>
      </c>
      <c r="K71" s="28">
        <v>54003470000</v>
      </c>
      <c r="L71" s="28">
        <v>0</v>
      </c>
      <c r="M71" s="28">
        <v>54003470000</v>
      </c>
      <c r="N71" s="28">
        <v>0</v>
      </c>
      <c r="O71" s="28">
        <v>54003470000</v>
      </c>
      <c r="P71" s="28">
        <v>0</v>
      </c>
      <c r="Q71" s="28">
        <v>0</v>
      </c>
      <c r="R71" s="28">
        <v>0</v>
      </c>
      <c r="S71" s="28">
        <f t="shared" si="1"/>
        <v>54003470000</v>
      </c>
      <c r="T71" s="28">
        <f t="shared" si="2"/>
        <v>0</v>
      </c>
      <c r="U71" s="28">
        <f t="shared" si="3"/>
        <v>54003470000</v>
      </c>
    </row>
    <row r="72" spans="1:21" ht="33.75">
      <c r="A72" s="27" t="s">
        <v>23</v>
      </c>
      <c r="B72" s="25" t="s">
        <v>24</v>
      </c>
      <c r="C72" s="26" t="s">
        <v>211</v>
      </c>
      <c r="D72" s="27" t="s">
        <v>38</v>
      </c>
      <c r="E72" s="27" t="s">
        <v>39</v>
      </c>
      <c r="F72" s="27" t="s">
        <v>28</v>
      </c>
      <c r="G72" s="25" t="s">
        <v>212</v>
      </c>
      <c r="H72" s="28">
        <v>15000000000</v>
      </c>
      <c r="I72" s="28">
        <v>0</v>
      </c>
      <c r="J72" s="28">
        <v>0</v>
      </c>
      <c r="K72" s="28">
        <v>15000000000</v>
      </c>
      <c r="L72" s="28">
        <v>0</v>
      </c>
      <c r="M72" s="28">
        <v>13273856477</v>
      </c>
      <c r="N72" s="28">
        <v>1726143523</v>
      </c>
      <c r="O72" s="28">
        <v>13273856477</v>
      </c>
      <c r="P72" s="28">
        <v>13131963568.6</v>
      </c>
      <c r="Q72" s="28">
        <v>6500000000</v>
      </c>
      <c r="R72" s="28">
        <v>6500000000</v>
      </c>
      <c r="S72" s="28">
        <f t="shared" si="1"/>
        <v>141892908.39999962</v>
      </c>
      <c r="T72" s="28">
        <f t="shared" si="2"/>
        <v>6631963568.6000004</v>
      </c>
      <c r="U72" s="28">
        <f t="shared" si="3"/>
        <v>6773856477</v>
      </c>
    </row>
    <row r="73" spans="1:21" ht="33.75">
      <c r="A73" s="27" t="s">
        <v>23</v>
      </c>
      <c r="B73" s="25" t="s">
        <v>24</v>
      </c>
      <c r="C73" s="26" t="s">
        <v>211</v>
      </c>
      <c r="D73" s="27" t="s">
        <v>38</v>
      </c>
      <c r="E73" s="27" t="s">
        <v>213</v>
      </c>
      <c r="F73" s="27" t="s">
        <v>28</v>
      </c>
      <c r="G73" s="25" t="s">
        <v>212</v>
      </c>
      <c r="H73" s="28">
        <v>24600000000</v>
      </c>
      <c r="I73" s="28">
        <v>0</v>
      </c>
      <c r="J73" s="28">
        <v>0</v>
      </c>
      <c r="K73" s="28">
        <v>24600000000</v>
      </c>
      <c r="L73" s="28">
        <v>0</v>
      </c>
      <c r="M73" s="28">
        <v>24600000000</v>
      </c>
      <c r="N73" s="28">
        <v>0</v>
      </c>
      <c r="O73" s="28">
        <v>24600000000</v>
      </c>
      <c r="P73" s="28">
        <v>22126227926.299999</v>
      </c>
      <c r="Q73" s="28">
        <v>22126227926.299999</v>
      </c>
      <c r="R73" s="28">
        <v>22126227926.299999</v>
      </c>
      <c r="S73" s="28">
        <f t="shared" si="1"/>
        <v>2473772073.7000008</v>
      </c>
      <c r="T73" s="28">
        <f t="shared" si="2"/>
        <v>0</v>
      </c>
      <c r="U73" s="28">
        <f t="shared" si="3"/>
        <v>2473772073.7000008</v>
      </c>
    </row>
    <row r="74" spans="1:21" ht="33.75">
      <c r="A74" s="27" t="s">
        <v>23</v>
      </c>
      <c r="B74" s="25" t="s">
        <v>24</v>
      </c>
      <c r="C74" s="26" t="s">
        <v>216</v>
      </c>
      <c r="D74" s="27" t="s">
        <v>38</v>
      </c>
      <c r="E74" s="27" t="s">
        <v>39</v>
      </c>
      <c r="F74" s="27" t="s">
        <v>28</v>
      </c>
      <c r="G74" s="25" t="s">
        <v>217</v>
      </c>
      <c r="H74" s="28">
        <v>51761420607</v>
      </c>
      <c r="I74" s="28">
        <v>0</v>
      </c>
      <c r="J74" s="28">
        <v>0</v>
      </c>
      <c r="K74" s="28">
        <v>51761420607</v>
      </c>
      <c r="L74" s="28">
        <v>0</v>
      </c>
      <c r="M74" s="28">
        <v>40027462255.120003</v>
      </c>
      <c r="N74" s="28">
        <v>11733958351.879999</v>
      </c>
      <c r="O74" s="28">
        <v>40027462255.120003</v>
      </c>
      <c r="P74" s="28">
        <v>37415302581.989998</v>
      </c>
      <c r="Q74" s="28">
        <v>37341021581.989998</v>
      </c>
      <c r="R74" s="28">
        <v>37341021581.989998</v>
      </c>
      <c r="S74" s="28">
        <f t="shared" si="1"/>
        <v>2612159673.1300049</v>
      </c>
      <c r="T74" s="28">
        <f t="shared" si="2"/>
        <v>74281000</v>
      </c>
      <c r="U74" s="28">
        <f t="shared" si="3"/>
        <v>2686440673.1300049</v>
      </c>
    </row>
    <row r="75" spans="1:21" ht="45">
      <c r="A75" s="27" t="s">
        <v>23</v>
      </c>
      <c r="B75" s="25" t="s">
        <v>24</v>
      </c>
      <c r="C75" s="26" t="s">
        <v>218</v>
      </c>
      <c r="D75" s="27" t="s">
        <v>38</v>
      </c>
      <c r="E75" s="27" t="s">
        <v>39</v>
      </c>
      <c r="F75" s="27" t="s">
        <v>28</v>
      </c>
      <c r="G75" s="25" t="s">
        <v>219</v>
      </c>
      <c r="H75" s="28">
        <v>2500000000</v>
      </c>
      <c r="I75" s="28">
        <v>0</v>
      </c>
      <c r="J75" s="28">
        <v>0</v>
      </c>
      <c r="K75" s="28">
        <v>2500000000</v>
      </c>
      <c r="L75" s="28">
        <v>0</v>
      </c>
      <c r="M75" s="28">
        <v>2500000000</v>
      </c>
      <c r="N75" s="28">
        <v>0</v>
      </c>
      <c r="O75" s="28">
        <v>2500000000</v>
      </c>
      <c r="P75" s="28">
        <v>2500000000</v>
      </c>
      <c r="Q75" s="28">
        <v>2500000000</v>
      </c>
      <c r="R75" s="28">
        <v>2500000000</v>
      </c>
      <c r="S75" s="28">
        <f t="shared" si="1"/>
        <v>0</v>
      </c>
      <c r="T75" s="28">
        <f t="shared" si="2"/>
        <v>0</v>
      </c>
      <c r="U75" s="28">
        <f t="shared" si="3"/>
        <v>0</v>
      </c>
    </row>
    <row r="76" spans="1:21" ht="22.5">
      <c r="A76" s="27" t="s">
        <v>23</v>
      </c>
      <c r="B76" s="25" t="s">
        <v>24</v>
      </c>
      <c r="C76" s="26" t="s">
        <v>220</v>
      </c>
      <c r="D76" s="27" t="s">
        <v>38</v>
      </c>
      <c r="E76" s="27" t="s">
        <v>213</v>
      </c>
      <c r="F76" s="27" t="s">
        <v>28</v>
      </c>
      <c r="G76" s="25" t="s">
        <v>221</v>
      </c>
      <c r="H76" s="28">
        <v>5000000000</v>
      </c>
      <c r="I76" s="28">
        <v>0</v>
      </c>
      <c r="J76" s="28">
        <v>0</v>
      </c>
      <c r="K76" s="28">
        <v>5000000000</v>
      </c>
      <c r="L76" s="28">
        <v>0</v>
      </c>
      <c r="M76" s="28">
        <v>3702091396</v>
      </c>
      <c r="N76" s="28">
        <v>1297908604</v>
      </c>
      <c r="O76" s="28">
        <v>3702091396</v>
      </c>
      <c r="P76" s="28">
        <v>78195330.760000005</v>
      </c>
      <c r="Q76" s="28">
        <v>78195330.760000005</v>
      </c>
      <c r="R76" s="28">
        <v>78195330.760000005</v>
      </c>
      <c r="S76" s="28">
        <f t="shared" si="1"/>
        <v>3623896065.2399998</v>
      </c>
      <c r="T76" s="28">
        <f t="shared" si="2"/>
        <v>0</v>
      </c>
      <c r="U76" s="28">
        <f t="shared" si="3"/>
        <v>3623896065.2399998</v>
      </c>
    </row>
    <row r="77" spans="1:21" ht="33.75">
      <c r="A77" s="27" t="s">
        <v>23</v>
      </c>
      <c r="B77" s="25" t="s">
        <v>24</v>
      </c>
      <c r="C77" s="26" t="s">
        <v>222</v>
      </c>
      <c r="D77" s="27" t="s">
        <v>38</v>
      </c>
      <c r="E77" s="27" t="s">
        <v>213</v>
      </c>
      <c r="F77" s="27" t="s">
        <v>28</v>
      </c>
      <c r="G77" s="25" t="s">
        <v>223</v>
      </c>
      <c r="H77" s="28">
        <v>20000000000</v>
      </c>
      <c r="I77" s="28">
        <v>0</v>
      </c>
      <c r="J77" s="28">
        <v>0</v>
      </c>
      <c r="K77" s="28">
        <v>20000000000</v>
      </c>
      <c r="L77" s="28">
        <v>0</v>
      </c>
      <c r="M77" s="28">
        <v>19683132182.169998</v>
      </c>
      <c r="N77" s="28">
        <v>316867817.82999998</v>
      </c>
      <c r="O77" s="28">
        <v>19683132182.169998</v>
      </c>
      <c r="P77" s="28">
        <v>6845335172.0200005</v>
      </c>
      <c r="Q77" s="28">
        <v>6841647432.0200005</v>
      </c>
      <c r="R77" s="28">
        <v>6841647432.0200005</v>
      </c>
      <c r="S77" s="28">
        <f t="shared" ref="S77:S98" si="7">O77-P77</f>
        <v>12837797010.149998</v>
      </c>
      <c r="T77" s="28">
        <f t="shared" ref="T77:T98" si="8">P77-R77</f>
        <v>3687740</v>
      </c>
      <c r="U77" s="28">
        <f t="shared" ref="U77:U98" si="9">S77+T77</f>
        <v>12841484750.149998</v>
      </c>
    </row>
    <row r="78" spans="1:21" ht="22.5">
      <c r="A78" s="27" t="s">
        <v>23</v>
      </c>
      <c r="B78" s="25" t="s">
        <v>24</v>
      </c>
      <c r="C78" s="26" t="s">
        <v>226</v>
      </c>
      <c r="D78" s="27" t="s">
        <v>38</v>
      </c>
      <c r="E78" s="27" t="s">
        <v>39</v>
      </c>
      <c r="F78" s="27" t="s">
        <v>28</v>
      </c>
      <c r="G78" s="25" t="s">
        <v>227</v>
      </c>
      <c r="H78" s="28">
        <v>52000000000</v>
      </c>
      <c r="I78" s="28">
        <v>0</v>
      </c>
      <c r="J78" s="28">
        <v>0</v>
      </c>
      <c r="K78" s="28">
        <v>52000000000</v>
      </c>
      <c r="L78" s="28">
        <v>0</v>
      </c>
      <c r="M78" s="28">
        <v>51564383417.970001</v>
      </c>
      <c r="N78" s="28">
        <v>435616582.02999997</v>
      </c>
      <c r="O78" s="28">
        <v>51564383417.970001</v>
      </c>
      <c r="P78" s="28">
        <v>26282556422.25</v>
      </c>
      <c r="Q78" s="28">
        <v>23486010604.209999</v>
      </c>
      <c r="R78" s="28">
        <v>23486010604.209999</v>
      </c>
      <c r="S78" s="28">
        <f t="shared" si="7"/>
        <v>25281826995.720001</v>
      </c>
      <c r="T78" s="28">
        <f t="shared" si="8"/>
        <v>2796545818.0400009</v>
      </c>
      <c r="U78" s="28">
        <f t="shared" si="9"/>
        <v>28078372813.760002</v>
      </c>
    </row>
    <row r="79" spans="1:21" ht="33.75">
      <c r="A79" s="27" t="s">
        <v>23</v>
      </c>
      <c r="B79" s="25" t="s">
        <v>24</v>
      </c>
      <c r="C79" s="26" t="s">
        <v>228</v>
      </c>
      <c r="D79" s="27" t="s">
        <v>38</v>
      </c>
      <c r="E79" s="27" t="s">
        <v>39</v>
      </c>
      <c r="F79" s="27" t="s">
        <v>28</v>
      </c>
      <c r="G79" s="25" t="s">
        <v>229</v>
      </c>
      <c r="H79" s="28">
        <v>2000000000</v>
      </c>
      <c r="I79" s="28">
        <v>0</v>
      </c>
      <c r="J79" s="28">
        <v>0</v>
      </c>
      <c r="K79" s="28">
        <v>2000000000</v>
      </c>
      <c r="L79" s="28">
        <v>0</v>
      </c>
      <c r="M79" s="28">
        <v>2000000000</v>
      </c>
      <c r="N79" s="28">
        <v>0</v>
      </c>
      <c r="O79" s="28">
        <v>2000000000</v>
      </c>
      <c r="P79" s="28">
        <v>1000000000</v>
      </c>
      <c r="Q79" s="28">
        <v>1000000000</v>
      </c>
      <c r="R79" s="28">
        <v>1000000000</v>
      </c>
      <c r="S79" s="28">
        <f t="shared" si="7"/>
        <v>1000000000</v>
      </c>
      <c r="T79" s="28">
        <f t="shared" si="8"/>
        <v>0</v>
      </c>
      <c r="U79" s="28">
        <f t="shared" si="9"/>
        <v>1000000000</v>
      </c>
    </row>
    <row r="80" spans="1:21" ht="22.5">
      <c r="A80" s="27" t="s">
        <v>23</v>
      </c>
      <c r="B80" s="25" t="s">
        <v>24</v>
      </c>
      <c r="C80" s="26" t="s">
        <v>230</v>
      </c>
      <c r="D80" s="27" t="s">
        <v>38</v>
      </c>
      <c r="E80" s="27" t="s">
        <v>39</v>
      </c>
      <c r="F80" s="27" t="s">
        <v>28</v>
      </c>
      <c r="G80" s="25" t="s">
        <v>231</v>
      </c>
      <c r="H80" s="28">
        <v>10000000000</v>
      </c>
      <c r="I80" s="28">
        <v>5396885000</v>
      </c>
      <c r="J80" s="28">
        <v>0</v>
      </c>
      <c r="K80" s="28">
        <v>15396885000</v>
      </c>
      <c r="L80" s="28">
        <v>0</v>
      </c>
      <c r="M80" s="28">
        <v>14851245762.139999</v>
      </c>
      <c r="N80" s="28">
        <v>545639237.86000001</v>
      </c>
      <c r="O80" s="28">
        <v>14851245762.139999</v>
      </c>
      <c r="P80" s="28">
        <v>6988581158.8699999</v>
      </c>
      <c r="Q80" s="28">
        <v>6892584097.1099997</v>
      </c>
      <c r="R80" s="28">
        <v>6892584097.1099997</v>
      </c>
      <c r="S80" s="28">
        <f t="shared" si="7"/>
        <v>7862664603.2699995</v>
      </c>
      <c r="T80" s="28">
        <f t="shared" si="8"/>
        <v>95997061.760000229</v>
      </c>
      <c r="U80" s="28">
        <f t="shared" si="9"/>
        <v>7958661665.0299997</v>
      </c>
    </row>
    <row r="81" spans="1:21" ht="22.5">
      <c r="A81" s="27" t="s">
        <v>23</v>
      </c>
      <c r="B81" s="25" t="s">
        <v>24</v>
      </c>
      <c r="C81" s="26" t="s">
        <v>232</v>
      </c>
      <c r="D81" s="27" t="s">
        <v>38</v>
      </c>
      <c r="E81" s="27" t="s">
        <v>39</v>
      </c>
      <c r="F81" s="27" t="s">
        <v>28</v>
      </c>
      <c r="G81" s="25" t="s">
        <v>233</v>
      </c>
      <c r="H81" s="28">
        <v>1225000000</v>
      </c>
      <c r="I81" s="28">
        <v>0</v>
      </c>
      <c r="J81" s="28">
        <v>0</v>
      </c>
      <c r="K81" s="28">
        <v>1225000000</v>
      </c>
      <c r="L81" s="28">
        <v>0</v>
      </c>
      <c r="M81" s="28">
        <v>1225000000</v>
      </c>
      <c r="N81" s="28">
        <v>0</v>
      </c>
      <c r="O81" s="28">
        <v>1225000000</v>
      </c>
      <c r="P81" s="28">
        <v>0</v>
      </c>
      <c r="Q81" s="28">
        <v>0</v>
      </c>
      <c r="R81" s="28">
        <v>0</v>
      </c>
      <c r="S81" s="28">
        <f t="shared" si="7"/>
        <v>1225000000</v>
      </c>
      <c r="T81" s="28">
        <f t="shared" si="8"/>
        <v>0</v>
      </c>
      <c r="U81" s="28">
        <f t="shared" si="9"/>
        <v>1225000000</v>
      </c>
    </row>
    <row r="82" spans="1:21" ht="22.5">
      <c r="A82" s="27" t="s">
        <v>23</v>
      </c>
      <c r="B82" s="25" t="s">
        <v>24</v>
      </c>
      <c r="C82" s="26" t="s">
        <v>234</v>
      </c>
      <c r="D82" s="27" t="s">
        <v>38</v>
      </c>
      <c r="E82" s="27" t="s">
        <v>39</v>
      </c>
      <c r="F82" s="27" t="s">
        <v>28</v>
      </c>
      <c r="G82" s="25" t="s">
        <v>235</v>
      </c>
      <c r="H82" s="28">
        <v>1000000000</v>
      </c>
      <c r="I82" s="28">
        <v>0</v>
      </c>
      <c r="J82" s="28">
        <v>0</v>
      </c>
      <c r="K82" s="28">
        <v>1000000000</v>
      </c>
      <c r="L82" s="28">
        <v>0</v>
      </c>
      <c r="M82" s="28">
        <v>947473797.33000004</v>
      </c>
      <c r="N82" s="28">
        <v>52526202.670000002</v>
      </c>
      <c r="O82" s="28">
        <v>947473797.33000004</v>
      </c>
      <c r="P82" s="28">
        <v>542936549.5</v>
      </c>
      <c r="Q82" s="28">
        <v>542936549.5</v>
      </c>
      <c r="R82" s="28">
        <v>542936549.5</v>
      </c>
      <c r="S82" s="28">
        <f t="shared" si="7"/>
        <v>404537247.83000004</v>
      </c>
      <c r="T82" s="28">
        <f t="shared" si="8"/>
        <v>0</v>
      </c>
      <c r="U82" s="28">
        <f t="shared" si="9"/>
        <v>404537247.83000004</v>
      </c>
    </row>
    <row r="83" spans="1:21" ht="22.5">
      <c r="A83" s="27" t="s">
        <v>23</v>
      </c>
      <c r="B83" s="25" t="s">
        <v>24</v>
      </c>
      <c r="C83" s="26" t="s">
        <v>236</v>
      </c>
      <c r="D83" s="27" t="s">
        <v>38</v>
      </c>
      <c r="E83" s="27" t="s">
        <v>39</v>
      </c>
      <c r="F83" s="27" t="s">
        <v>28</v>
      </c>
      <c r="G83" s="25" t="s">
        <v>237</v>
      </c>
      <c r="H83" s="28">
        <v>1500000000</v>
      </c>
      <c r="I83" s="28">
        <v>0</v>
      </c>
      <c r="J83" s="28">
        <v>0</v>
      </c>
      <c r="K83" s="28">
        <v>1500000000</v>
      </c>
      <c r="L83" s="28">
        <v>0</v>
      </c>
      <c r="M83" s="28">
        <v>1500000000</v>
      </c>
      <c r="N83" s="28">
        <v>0</v>
      </c>
      <c r="O83" s="28">
        <v>1500000000</v>
      </c>
      <c r="P83" s="28">
        <v>0</v>
      </c>
      <c r="Q83" s="28">
        <v>0</v>
      </c>
      <c r="R83" s="28">
        <v>0</v>
      </c>
      <c r="S83" s="28">
        <f t="shared" si="7"/>
        <v>1500000000</v>
      </c>
      <c r="T83" s="28">
        <f t="shared" si="8"/>
        <v>0</v>
      </c>
      <c r="U83" s="28">
        <f t="shared" si="9"/>
        <v>1500000000</v>
      </c>
    </row>
    <row r="84" spans="1:21" ht="33.75">
      <c r="A84" s="27" t="s">
        <v>23</v>
      </c>
      <c r="B84" s="25" t="s">
        <v>24</v>
      </c>
      <c r="C84" s="26" t="s">
        <v>238</v>
      </c>
      <c r="D84" s="27" t="s">
        <v>38</v>
      </c>
      <c r="E84" s="27" t="s">
        <v>39</v>
      </c>
      <c r="F84" s="27" t="s">
        <v>28</v>
      </c>
      <c r="G84" s="25" t="s">
        <v>239</v>
      </c>
      <c r="H84" s="28">
        <v>1000000000</v>
      </c>
      <c r="I84" s="28">
        <v>0</v>
      </c>
      <c r="J84" s="28">
        <v>0</v>
      </c>
      <c r="K84" s="28">
        <v>1000000000</v>
      </c>
      <c r="L84" s="28">
        <v>0</v>
      </c>
      <c r="M84" s="28">
        <v>1000000000</v>
      </c>
      <c r="N84" s="28">
        <v>0</v>
      </c>
      <c r="O84" s="28">
        <v>1000000000</v>
      </c>
      <c r="P84" s="28">
        <v>949330000</v>
      </c>
      <c r="Q84" s="28">
        <v>949330000</v>
      </c>
      <c r="R84" s="28">
        <v>949330000</v>
      </c>
      <c r="S84" s="28">
        <f t="shared" si="7"/>
        <v>50670000</v>
      </c>
      <c r="T84" s="28">
        <f t="shared" si="8"/>
        <v>0</v>
      </c>
      <c r="U84" s="28">
        <f t="shared" si="9"/>
        <v>50670000</v>
      </c>
    </row>
    <row r="85" spans="1:21" ht="33.75">
      <c r="A85" s="27" t="s">
        <v>23</v>
      </c>
      <c r="B85" s="25" t="s">
        <v>24</v>
      </c>
      <c r="C85" s="26" t="s">
        <v>240</v>
      </c>
      <c r="D85" s="27" t="s">
        <v>38</v>
      </c>
      <c r="E85" s="27" t="s">
        <v>39</v>
      </c>
      <c r="F85" s="27" t="s">
        <v>28</v>
      </c>
      <c r="G85" s="25" t="s">
        <v>241</v>
      </c>
      <c r="H85" s="28">
        <v>2000000000</v>
      </c>
      <c r="I85" s="28">
        <v>0</v>
      </c>
      <c r="J85" s="28">
        <v>0</v>
      </c>
      <c r="K85" s="28">
        <v>2000000000</v>
      </c>
      <c r="L85" s="28">
        <v>0</v>
      </c>
      <c r="M85" s="28">
        <v>1999999784</v>
      </c>
      <c r="N85" s="28">
        <v>216</v>
      </c>
      <c r="O85" s="28">
        <v>1999999784</v>
      </c>
      <c r="P85" s="28">
        <v>0</v>
      </c>
      <c r="Q85" s="28">
        <v>0</v>
      </c>
      <c r="R85" s="28">
        <v>0</v>
      </c>
      <c r="S85" s="28">
        <f t="shared" si="7"/>
        <v>1999999784</v>
      </c>
      <c r="T85" s="28">
        <f t="shared" si="8"/>
        <v>0</v>
      </c>
      <c r="U85" s="28">
        <f t="shared" si="9"/>
        <v>1999999784</v>
      </c>
    </row>
    <row r="86" spans="1:21" ht="33.75">
      <c r="A86" s="27" t="s">
        <v>23</v>
      </c>
      <c r="B86" s="25" t="s">
        <v>24</v>
      </c>
      <c r="C86" s="26" t="s">
        <v>242</v>
      </c>
      <c r="D86" s="27" t="s">
        <v>38</v>
      </c>
      <c r="E86" s="27" t="s">
        <v>39</v>
      </c>
      <c r="F86" s="27" t="s">
        <v>28</v>
      </c>
      <c r="G86" s="25" t="s">
        <v>243</v>
      </c>
      <c r="H86" s="28">
        <v>500000000</v>
      </c>
      <c r="I86" s="28">
        <v>0</v>
      </c>
      <c r="J86" s="28">
        <v>0</v>
      </c>
      <c r="K86" s="28">
        <v>500000000</v>
      </c>
      <c r="L86" s="28">
        <v>0</v>
      </c>
      <c r="M86" s="28">
        <v>355549481</v>
      </c>
      <c r="N86" s="28">
        <v>144450519</v>
      </c>
      <c r="O86" s="28">
        <v>355549481</v>
      </c>
      <c r="P86" s="28">
        <v>256549481</v>
      </c>
      <c r="Q86" s="28">
        <v>256549481</v>
      </c>
      <c r="R86" s="28">
        <v>256549481</v>
      </c>
      <c r="S86" s="28">
        <f t="shared" si="7"/>
        <v>99000000</v>
      </c>
      <c r="T86" s="28">
        <f t="shared" si="8"/>
        <v>0</v>
      </c>
      <c r="U86" s="28">
        <f t="shared" si="9"/>
        <v>99000000</v>
      </c>
    </row>
    <row r="87" spans="1:21" ht="33.75">
      <c r="A87" s="27" t="s">
        <v>23</v>
      </c>
      <c r="B87" s="25" t="s">
        <v>24</v>
      </c>
      <c r="C87" s="26" t="s">
        <v>242</v>
      </c>
      <c r="D87" s="27" t="s">
        <v>38</v>
      </c>
      <c r="E87" s="27" t="s">
        <v>213</v>
      </c>
      <c r="F87" s="27" t="s">
        <v>28</v>
      </c>
      <c r="G87" s="25" t="s">
        <v>243</v>
      </c>
      <c r="H87" s="28">
        <v>100000000</v>
      </c>
      <c r="I87" s="28">
        <v>0</v>
      </c>
      <c r="J87" s="28">
        <v>0</v>
      </c>
      <c r="K87" s="28">
        <v>100000000</v>
      </c>
      <c r="L87" s="28">
        <v>0</v>
      </c>
      <c r="M87" s="28">
        <v>79576720</v>
      </c>
      <c r="N87" s="28">
        <v>20423280</v>
      </c>
      <c r="O87" s="28">
        <v>79576720</v>
      </c>
      <c r="P87" s="28">
        <v>79576720</v>
      </c>
      <c r="Q87" s="28">
        <v>79576720</v>
      </c>
      <c r="R87" s="28">
        <v>79576720</v>
      </c>
      <c r="S87" s="28">
        <f t="shared" si="7"/>
        <v>0</v>
      </c>
      <c r="T87" s="28">
        <f t="shared" si="8"/>
        <v>0</v>
      </c>
      <c r="U87" s="28">
        <f t="shared" si="9"/>
        <v>0</v>
      </c>
    </row>
    <row r="88" spans="1:21" ht="22.5">
      <c r="A88" s="27" t="s">
        <v>23</v>
      </c>
      <c r="B88" s="25" t="s">
        <v>24</v>
      </c>
      <c r="C88" s="26" t="s">
        <v>244</v>
      </c>
      <c r="D88" s="27" t="s">
        <v>38</v>
      </c>
      <c r="E88" s="27" t="s">
        <v>39</v>
      </c>
      <c r="F88" s="27" t="s">
        <v>28</v>
      </c>
      <c r="G88" s="25" t="s">
        <v>245</v>
      </c>
      <c r="H88" s="28">
        <v>500000000</v>
      </c>
      <c r="I88" s="28">
        <v>0</v>
      </c>
      <c r="J88" s="28">
        <v>0</v>
      </c>
      <c r="K88" s="28">
        <v>500000000</v>
      </c>
      <c r="L88" s="28">
        <v>0</v>
      </c>
      <c r="M88" s="28">
        <v>385379999.95999998</v>
      </c>
      <c r="N88" s="28">
        <v>114620000.04000001</v>
      </c>
      <c r="O88" s="28">
        <v>385379999.95999998</v>
      </c>
      <c r="P88" s="28">
        <v>366479999.95999998</v>
      </c>
      <c r="Q88" s="28">
        <v>366479999.95999998</v>
      </c>
      <c r="R88" s="28">
        <v>366479999.95999998</v>
      </c>
      <c r="S88" s="28">
        <f t="shared" si="7"/>
        <v>18900000</v>
      </c>
      <c r="T88" s="28">
        <f t="shared" si="8"/>
        <v>0</v>
      </c>
      <c r="U88" s="28">
        <f t="shared" si="9"/>
        <v>18900000</v>
      </c>
    </row>
    <row r="89" spans="1:21" ht="22.5">
      <c r="A89" s="27" t="s">
        <v>23</v>
      </c>
      <c r="B89" s="25" t="s">
        <v>24</v>
      </c>
      <c r="C89" s="26" t="s">
        <v>244</v>
      </c>
      <c r="D89" s="27" t="s">
        <v>38</v>
      </c>
      <c r="E89" s="27" t="s">
        <v>213</v>
      </c>
      <c r="F89" s="27" t="s">
        <v>28</v>
      </c>
      <c r="G89" s="25" t="s">
        <v>245</v>
      </c>
      <c r="H89" s="28">
        <v>100000000</v>
      </c>
      <c r="I89" s="28">
        <v>0</v>
      </c>
      <c r="J89" s="28">
        <v>0</v>
      </c>
      <c r="K89" s="28">
        <v>100000000</v>
      </c>
      <c r="L89" s="28">
        <v>0</v>
      </c>
      <c r="M89" s="28">
        <v>0</v>
      </c>
      <c r="N89" s="28">
        <v>100000000</v>
      </c>
      <c r="O89" s="28">
        <v>0</v>
      </c>
      <c r="P89" s="28">
        <v>0</v>
      </c>
      <c r="Q89" s="28">
        <v>0</v>
      </c>
      <c r="R89" s="28">
        <v>0</v>
      </c>
      <c r="S89" s="28">
        <f t="shared" si="7"/>
        <v>0</v>
      </c>
      <c r="T89" s="28">
        <f t="shared" si="8"/>
        <v>0</v>
      </c>
      <c r="U89" s="28">
        <f t="shared" si="9"/>
        <v>0</v>
      </c>
    </row>
    <row r="90" spans="1:21" ht="33.75">
      <c r="A90" s="27" t="s">
        <v>23</v>
      </c>
      <c r="B90" s="25" t="s">
        <v>24</v>
      </c>
      <c r="C90" s="26" t="s">
        <v>246</v>
      </c>
      <c r="D90" s="27" t="s">
        <v>38</v>
      </c>
      <c r="E90" s="27" t="s">
        <v>39</v>
      </c>
      <c r="F90" s="27" t="s">
        <v>28</v>
      </c>
      <c r="G90" s="25" t="s">
        <v>247</v>
      </c>
      <c r="H90" s="28">
        <v>1500000000</v>
      </c>
      <c r="I90" s="28">
        <v>0</v>
      </c>
      <c r="J90" s="28">
        <v>0</v>
      </c>
      <c r="K90" s="28">
        <v>1500000000</v>
      </c>
      <c r="L90" s="28">
        <v>0</v>
      </c>
      <c r="M90" s="28">
        <v>1408561535.3299999</v>
      </c>
      <c r="N90" s="28">
        <v>91438464.670000002</v>
      </c>
      <c r="O90" s="28">
        <v>1408561535.3299999</v>
      </c>
      <c r="P90" s="28">
        <v>1260197719.25</v>
      </c>
      <c r="Q90" s="28">
        <v>1249821125.5999999</v>
      </c>
      <c r="R90" s="28">
        <v>1249821125.5999999</v>
      </c>
      <c r="S90" s="28">
        <f t="shared" si="7"/>
        <v>148363816.07999992</v>
      </c>
      <c r="T90" s="28">
        <f t="shared" si="8"/>
        <v>10376593.650000095</v>
      </c>
      <c r="U90" s="28">
        <f t="shared" si="9"/>
        <v>158740409.73000002</v>
      </c>
    </row>
    <row r="91" spans="1:21" ht="33.75">
      <c r="A91" s="27" t="s">
        <v>23</v>
      </c>
      <c r="B91" s="25" t="s">
        <v>24</v>
      </c>
      <c r="C91" s="26" t="s">
        <v>246</v>
      </c>
      <c r="D91" s="27" t="s">
        <v>38</v>
      </c>
      <c r="E91" s="27" t="s">
        <v>213</v>
      </c>
      <c r="F91" s="27" t="s">
        <v>28</v>
      </c>
      <c r="G91" s="25" t="s">
        <v>247</v>
      </c>
      <c r="H91" s="28">
        <v>100000000</v>
      </c>
      <c r="I91" s="28">
        <v>0</v>
      </c>
      <c r="J91" s="28">
        <v>0</v>
      </c>
      <c r="K91" s="28">
        <v>100000000</v>
      </c>
      <c r="L91" s="28">
        <v>0</v>
      </c>
      <c r="M91" s="28">
        <v>89726459</v>
      </c>
      <c r="N91" s="28">
        <v>10273541</v>
      </c>
      <c r="O91" s="28">
        <v>89726459</v>
      </c>
      <c r="P91" s="28">
        <v>51237501</v>
      </c>
      <c r="Q91" s="28">
        <v>51237501</v>
      </c>
      <c r="R91" s="28">
        <v>51237501</v>
      </c>
      <c r="S91" s="28">
        <f t="shared" si="7"/>
        <v>38488958</v>
      </c>
      <c r="T91" s="28">
        <f t="shared" si="8"/>
        <v>0</v>
      </c>
      <c r="U91" s="28">
        <f t="shared" si="9"/>
        <v>38488958</v>
      </c>
    </row>
    <row r="92" spans="1:21" ht="33.75">
      <c r="A92" s="27" t="s">
        <v>23</v>
      </c>
      <c r="B92" s="25" t="s">
        <v>24</v>
      </c>
      <c r="C92" s="26" t="s">
        <v>248</v>
      </c>
      <c r="D92" s="27" t="s">
        <v>38</v>
      </c>
      <c r="E92" s="27" t="s">
        <v>39</v>
      </c>
      <c r="F92" s="27" t="s">
        <v>28</v>
      </c>
      <c r="G92" s="25" t="s">
        <v>249</v>
      </c>
      <c r="H92" s="28">
        <v>3666892000</v>
      </c>
      <c r="I92" s="28">
        <v>1673520000</v>
      </c>
      <c r="J92" s="28">
        <v>0</v>
      </c>
      <c r="K92" s="28">
        <v>5340412000</v>
      </c>
      <c r="L92" s="28">
        <v>0</v>
      </c>
      <c r="M92" s="28">
        <v>5336867971.9899998</v>
      </c>
      <c r="N92" s="28">
        <v>3544028.01</v>
      </c>
      <c r="O92" s="28">
        <v>5336867971.9899998</v>
      </c>
      <c r="P92" s="28">
        <v>2949846117.5</v>
      </c>
      <c r="Q92" s="28">
        <v>2929494231.5</v>
      </c>
      <c r="R92" s="28">
        <v>2929494231.5</v>
      </c>
      <c r="S92" s="28">
        <f t="shared" si="7"/>
        <v>2387021854.4899998</v>
      </c>
      <c r="T92" s="28">
        <f t="shared" si="8"/>
        <v>20351886</v>
      </c>
      <c r="U92" s="28">
        <f t="shared" si="9"/>
        <v>2407373740.4899998</v>
      </c>
    </row>
    <row r="93" spans="1:21" ht="33.75">
      <c r="A93" s="27" t="s">
        <v>23</v>
      </c>
      <c r="B93" s="25" t="s">
        <v>24</v>
      </c>
      <c r="C93" s="26" t="s">
        <v>248</v>
      </c>
      <c r="D93" s="27" t="s">
        <v>38</v>
      </c>
      <c r="E93" s="27" t="s">
        <v>213</v>
      </c>
      <c r="F93" s="27" t="s">
        <v>28</v>
      </c>
      <c r="G93" s="25" t="s">
        <v>249</v>
      </c>
      <c r="H93" s="28">
        <v>100000000</v>
      </c>
      <c r="I93" s="28">
        <v>0</v>
      </c>
      <c r="J93" s="28">
        <v>0</v>
      </c>
      <c r="K93" s="28">
        <v>100000000</v>
      </c>
      <c r="L93" s="28">
        <v>0</v>
      </c>
      <c r="M93" s="28">
        <v>100000000</v>
      </c>
      <c r="N93" s="28">
        <v>0</v>
      </c>
      <c r="O93" s="28">
        <v>100000000</v>
      </c>
      <c r="P93" s="28">
        <v>100000000</v>
      </c>
      <c r="Q93" s="28">
        <v>100000000</v>
      </c>
      <c r="R93" s="28">
        <v>100000000</v>
      </c>
      <c r="S93" s="28">
        <f t="shared" si="7"/>
        <v>0</v>
      </c>
      <c r="T93" s="28">
        <f t="shared" si="8"/>
        <v>0</v>
      </c>
      <c r="U93" s="28">
        <f t="shared" si="9"/>
        <v>0</v>
      </c>
    </row>
    <row r="94" spans="1:21" ht="22.5">
      <c r="A94" s="27" t="s">
        <v>23</v>
      </c>
      <c r="B94" s="25" t="s">
        <v>24</v>
      </c>
      <c r="C94" s="26" t="s">
        <v>250</v>
      </c>
      <c r="D94" s="27" t="s">
        <v>38</v>
      </c>
      <c r="E94" s="27" t="s">
        <v>39</v>
      </c>
      <c r="F94" s="27" t="s">
        <v>28</v>
      </c>
      <c r="G94" s="25" t="s">
        <v>251</v>
      </c>
      <c r="H94" s="28">
        <v>32000000000</v>
      </c>
      <c r="I94" s="28">
        <v>2026480000</v>
      </c>
      <c r="J94" s="28">
        <v>0</v>
      </c>
      <c r="K94" s="28">
        <v>34026480000</v>
      </c>
      <c r="L94" s="28">
        <v>0</v>
      </c>
      <c r="M94" s="28">
        <v>34014885613.25</v>
      </c>
      <c r="N94" s="28">
        <v>11594386.75</v>
      </c>
      <c r="O94" s="28">
        <v>34014885613.25</v>
      </c>
      <c r="P94" s="28">
        <v>13959686183.92</v>
      </c>
      <c r="Q94" s="28">
        <v>13776461053.24</v>
      </c>
      <c r="R94" s="28">
        <v>13776461053.24</v>
      </c>
      <c r="S94" s="28">
        <f t="shared" si="7"/>
        <v>20055199429.330002</v>
      </c>
      <c r="T94" s="28">
        <f t="shared" si="8"/>
        <v>183225130.68000031</v>
      </c>
      <c r="U94" s="28">
        <f t="shared" si="9"/>
        <v>20238424560.010002</v>
      </c>
    </row>
    <row r="95" spans="1:21" ht="33.75">
      <c r="A95" s="27" t="s">
        <v>23</v>
      </c>
      <c r="B95" s="25" t="s">
        <v>24</v>
      </c>
      <c r="C95" s="26" t="s">
        <v>252</v>
      </c>
      <c r="D95" s="27" t="s">
        <v>38</v>
      </c>
      <c r="E95" s="27" t="s">
        <v>39</v>
      </c>
      <c r="F95" s="27" t="s">
        <v>28</v>
      </c>
      <c r="G95" s="25" t="s">
        <v>253</v>
      </c>
      <c r="H95" s="28">
        <v>1562000000</v>
      </c>
      <c r="I95" s="28">
        <v>0</v>
      </c>
      <c r="J95" s="28">
        <v>0</v>
      </c>
      <c r="K95" s="28">
        <v>1562000000</v>
      </c>
      <c r="L95" s="28">
        <v>0</v>
      </c>
      <c r="M95" s="28">
        <v>1545493566</v>
      </c>
      <c r="N95" s="28">
        <v>16506434</v>
      </c>
      <c r="O95" s="28">
        <v>1545493566</v>
      </c>
      <c r="P95" s="28">
        <v>1545493566</v>
      </c>
      <c r="Q95" s="28">
        <v>985359016</v>
      </c>
      <c r="R95" s="28">
        <v>985359016</v>
      </c>
      <c r="S95" s="28">
        <f t="shared" si="7"/>
        <v>0</v>
      </c>
      <c r="T95" s="28">
        <f t="shared" si="8"/>
        <v>560134550</v>
      </c>
      <c r="U95" s="28">
        <f t="shared" si="9"/>
        <v>560134550</v>
      </c>
    </row>
    <row r="96" spans="1:21" ht="22.5">
      <c r="A96" s="27" t="s">
        <v>23</v>
      </c>
      <c r="B96" s="25" t="s">
        <v>24</v>
      </c>
      <c r="C96" s="26" t="s">
        <v>254</v>
      </c>
      <c r="D96" s="27" t="s">
        <v>38</v>
      </c>
      <c r="E96" s="27" t="s">
        <v>39</v>
      </c>
      <c r="F96" s="27" t="s">
        <v>28</v>
      </c>
      <c r="G96" s="25" t="s">
        <v>255</v>
      </c>
      <c r="H96" s="28">
        <v>4500000000</v>
      </c>
      <c r="I96" s="28">
        <v>0</v>
      </c>
      <c r="J96" s="28">
        <v>3700000000</v>
      </c>
      <c r="K96" s="28">
        <v>800000000</v>
      </c>
      <c r="L96" s="28">
        <v>0</v>
      </c>
      <c r="M96" s="28">
        <v>649976200</v>
      </c>
      <c r="N96" s="28">
        <v>150023800</v>
      </c>
      <c r="O96" s="28">
        <v>649976200</v>
      </c>
      <c r="P96" s="28">
        <v>270622000</v>
      </c>
      <c r="Q96" s="28">
        <v>270622000</v>
      </c>
      <c r="R96" s="28">
        <v>270622000</v>
      </c>
      <c r="S96" s="28">
        <f t="shared" si="7"/>
        <v>379354200</v>
      </c>
      <c r="T96" s="28">
        <f t="shared" si="8"/>
        <v>0</v>
      </c>
      <c r="U96" s="28">
        <f t="shared" si="9"/>
        <v>379354200</v>
      </c>
    </row>
    <row r="97" spans="1:21" ht="22.5">
      <c r="A97" s="27" t="s">
        <v>23</v>
      </c>
      <c r="B97" s="25" t="s">
        <v>24</v>
      </c>
      <c r="C97" s="26" t="s">
        <v>256</v>
      </c>
      <c r="D97" s="27" t="s">
        <v>38</v>
      </c>
      <c r="E97" s="27" t="s">
        <v>39</v>
      </c>
      <c r="F97" s="27" t="s">
        <v>28</v>
      </c>
      <c r="G97" s="25" t="s">
        <v>257</v>
      </c>
      <c r="H97" s="28">
        <v>1000000000</v>
      </c>
      <c r="I97" s="28">
        <v>0</v>
      </c>
      <c r="J97" s="28">
        <v>0</v>
      </c>
      <c r="K97" s="28">
        <v>1000000000</v>
      </c>
      <c r="L97" s="28">
        <v>0</v>
      </c>
      <c r="M97" s="28">
        <v>800000000</v>
      </c>
      <c r="N97" s="28">
        <v>200000000</v>
      </c>
      <c r="O97" s="28">
        <v>800000000</v>
      </c>
      <c r="P97" s="28">
        <v>282327500</v>
      </c>
      <c r="Q97" s="28">
        <v>28232750</v>
      </c>
      <c r="R97" s="28">
        <v>28232750</v>
      </c>
      <c r="S97" s="28">
        <f t="shared" si="7"/>
        <v>517672500</v>
      </c>
      <c r="T97" s="28">
        <f t="shared" si="8"/>
        <v>254094750</v>
      </c>
      <c r="U97" s="28">
        <f t="shared" si="9"/>
        <v>771767250</v>
      </c>
    </row>
    <row r="98" spans="1:21" ht="33.75">
      <c r="A98" s="27" t="s">
        <v>23</v>
      </c>
      <c r="B98" s="25" t="s">
        <v>24</v>
      </c>
      <c r="C98" s="26" t="s">
        <v>258</v>
      </c>
      <c r="D98" s="27" t="s">
        <v>38</v>
      </c>
      <c r="E98" s="27" t="s">
        <v>39</v>
      </c>
      <c r="F98" s="27" t="s">
        <v>28</v>
      </c>
      <c r="G98" s="25" t="s">
        <v>259</v>
      </c>
      <c r="H98" s="29">
        <v>2000000000</v>
      </c>
      <c r="I98" s="28">
        <v>0</v>
      </c>
      <c r="J98" s="28">
        <v>0</v>
      </c>
      <c r="K98" s="28">
        <v>2000000000</v>
      </c>
      <c r="L98" s="28">
        <v>0</v>
      </c>
      <c r="M98" s="28">
        <v>2000000000</v>
      </c>
      <c r="N98" s="28">
        <v>0</v>
      </c>
      <c r="O98" s="28">
        <v>2000000000</v>
      </c>
      <c r="P98" s="28">
        <v>0</v>
      </c>
      <c r="Q98" s="28">
        <v>0</v>
      </c>
      <c r="R98" s="28">
        <v>0</v>
      </c>
      <c r="S98" s="28">
        <f t="shared" si="7"/>
        <v>2000000000</v>
      </c>
      <c r="T98" s="28">
        <f t="shared" si="8"/>
        <v>0</v>
      </c>
      <c r="U98" s="28">
        <f t="shared" si="9"/>
        <v>2000000000</v>
      </c>
    </row>
    <row r="99" spans="1:21">
      <c r="A99" s="27"/>
      <c r="B99" s="25"/>
      <c r="C99" s="26"/>
      <c r="D99" s="27"/>
      <c r="E99" s="35" t="s">
        <v>266</v>
      </c>
      <c r="F99" s="35"/>
      <c r="G99" s="35"/>
      <c r="H99" s="18">
        <f>SUM(H18:H98)</f>
        <v>1442615892000</v>
      </c>
      <c r="I99" s="18">
        <f t="shared" ref="I99:U99" si="10">SUM(I18:I98)</f>
        <v>107405168433</v>
      </c>
      <c r="J99" s="18">
        <f t="shared" si="10"/>
        <v>48004813433</v>
      </c>
      <c r="K99" s="18">
        <f t="shared" si="10"/>
        <v>1502016247000</v>
      </c>
      <c r="L99" s="18">
        <f t="shared" si="10"/>
        <v>0</v>
      </c>
      <c r="M99" s="18">
        <f t="shared" si="10"/>
        <v>1482045223989.5598</v>
      </c>
      <c r="N99" s="18">
        <f t="shared" si="10"/>
        <v>19971023010.439999</v>
      </c>
      <c r="O99" s="18">
        <f t="shared" si="10"/>
        <v>1482045223989.5598</v>
      </c>
      <c r="P99" s="18">
        <f t="shared" si="10"/>
        <v>934828815777.59009</v>
      </c>
      <c r="Q99" s="18">
        <f t="shared" si="10"/>
        <v>833016559848.37</v>
      </c>
      <c r="R99" s="18">
        <f t="shared" si="10"/>
        <v>833016559848.37</v>
      </c>
      <c r="S99" s="18">
        <f t="shared" si="10"/>
        <v>547216408211.97003</v>
      </c>
      <c r="T99" s="18">
        <f t="shared" si="10"/>
        <v>101812255929.22</v>
      </c>
      <c r="U99" s="18">
        <f t="shared" si="10"/>
        <v>649028664141.18982</v>
      </c>
    </row>
    <row r="100" spans="1:21">
      <c r="A100" s="27"/>
      <c r="B100" s="25"/>
      <c r="C100" s="26"/>
      <c r="D100" s="27"/>
      <c r="E100" s="27"/>
      <c r="F100" s="27"/>
      <c r="G100" s="25"/>
      <c r="H100" s="32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31"/>
      <c r="T100" s="31"/>
      <c r="U100" s="31"/>
    </row>
    <row r="101" spans="1:21">
      <c r="A101" s="27"/>
      <c r="B101" s="25"/>
      <c r="C101" s="26"/>
      <c r="D101" s="27"/>
      <c r="E101" s="37" t="s">
        <v>271</v>
      </c>
      <c r="F101" s="37"/>
      <c r="G101" s="37"/>
      <c r="H101" s="21">
        <f>H99+H16</f>
        <v>1509818100000</v>
      </c>
      <c r="I101" s="21">
        <f t="shared" ref="I101:U101" si="11">I99+I16</f>
        <v>130900884162.36</v>
      </c>
      <c r="J101" s="21">
        <f t="shared" si="11"/>
        <v>71500529162.360001</v>
      </c>
      <c r="K101" s="21">
        <f t="shared" si="11"/>
        <v>1569218455000</v>
      </c>
      <c r="L101" s="21">
        <f t="shared" si="11"/>
        <v>19000000000</v>
      </c>
      <c r="M101" s="21">
        <f t="shared" si="11"/>
        <v>1529540107173.6299</v>
      </c>
      <c r="N101" s="21">
        <f t="shared" si="11"/>
        <v>20678347826.369999</v>
      </c>
      <c r="O101" s="21">
        <f t="shared" si="11"/>
        <v>1529540107173.6299</v>
      </c>
      <c r="P101" s="21">
        <f t="shared" si="11"/>
        <v>979697131214.3501</v>
      </c>
      <c r="Q101" s="21">
        <f t="shared" si="11"/>
        <v>877884873118.13</v>
      </c>
      <c r="R101" s="21">
        <f t="shared" si="11"/>
        <v>877884873118.13</v>
      </c>
      <c r="S101" s="21">
        <f t="shared" si="11"/>
        <v>549842975959.28003</v>
      </c>
      <c r="T101" s="21">
        <f t="shared" si="11"/>
        <v>101812258096.22</v>
      </c>
      <c r="U101" s="21">
        <f t="shared" si="11"/>
        <v>651655234055.49988</v>
      </c>
    </row>
  </sheetData>
  <mergeCells count="6">
    <mergeCell ref="E101:G101"/>
    <mergeCell ref="E6:G6"/>
    <mergeCell ref="E12:G12"/>
    <mergeCell ref="E15:G15"/>
    <mergeCell ref="E16:G16"/>
    <mergeCell ref="E99:G9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CONSOLIDADO</vt:lpstr>
      <vt:lpstr>REC. NACION</vt:lpstr>
      <vt:lpstr>REC. PROPIOS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Pedro Julio Rincon Cusba</cp:lastModifiedBy>
  <dcterms:created xsi:type="dcterms:W3CDTF">2022-01-24T17:15:50Z</dcterms:created>
  <dcterms:modified xsi:type="dcterms:W3CDTF">2022-01-28T13:11:53Z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