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princon\Documents\"/>
    </mc:Choice>
  </mc:AlternateContent>
  <bookViews>
    <workbookView xWindow="240" yWindow="120" windowWidth="18060" windowHeight="7056"/>
  </bookViews>
  <sheets>
    <sheet name="REP_EPG034_EjecucionPresupuesta" sheetId="1" r:id="rId1"/>
  </sheets>
  <calcPr calcId="152511"/>
</workbook>
</file>

<file path=xl/calcChain.xml><?xml version="1.0" encoding="utf-8"?>
<calcChain xmlns="http://schemas.openxmlformats.org/spreadsheetml/2006/main">
  <c r="Q166" i="1" l="1"/>
  <c r="Q163" i="1"/>
  <c r="R6" i="1"/>
  <c r="R7" i="1"/>
  <c r="R8" i="1"/>
  <c r="R9" i="1"/>
  <c r="R10" i="1"/>
  <c r="R11" i="1"/>
  <c r="R13" i="1"/>
  <c r="R14" i="1"/>
  <c r="R15" i="1"/>
  <c r="R16" i="1"/>
  <c r="R17" i="1"/>
  <c r="R19" i="1"/>
  <c r="R20" i="1"/>
  <c r="R21" i="1"/>
  <c r="R22" i="1"/>
  <c r="R23" i="1"/>
  <c r="R24" i="1"/>
  <c r="R25" i="1"/>
  <c r="R26" i="1"/>
  <c r="R27" i="1"/>
  <c r="R28" i="1"/>
  <c r="R30" i="1"/>
  <c r="R31" i="1"/>
  <c r="R32" i="1"/>
  <c r="R33" i="1"/>
  <c r="R34" i="1"/>
  <c r="R35" i="1"/>
  <c r="R36" i="1"/>
  <c r="R37" i="1"/>
  <c r="R38" i="1"/>
  <c r="R39" i="1"/>
  <c r="R40" i="1"/>
  <c r="R41" i="1"/>
  <c r="R42" i="1"/>
  <c r="R43" i="1"/>
  <c r="R44" i="1"/>
  <c r="R45" i="1"/>
  <c r="R46" i="1"/>
  <c r="R47" i="1"/>
  <c r="R48" i="1"/>
  <c r="R49" i="1"/>
  <c r="R50" i="1"/>
  <c r="R51" i="1"/>
  <c r="R52" i="1"/>
  <c r="R53" i="1"/>
  <c r="R54" i="1"/>
  <c r="R55" i="1"/>
  <c r="R56" i="1"/>
  <c r="R57" i="1"/>
  <c r="R58" i="1"/>
  <c r="R59" i="1"/>
  <c r="R60" i="1"/>
  <c r="R61" i="1"/>
  <c r="R62" i="1"/>
  <c r="R63" i="1"/>
  <c r="R64" i="1"/>
  <c r="R65" i="1"/>
  <c r="R66" i="1"/>
  <c r="R67" i="1"/>
  <c r="R68" i="1"/>
  <c r="R69" i="1"/>
  <c r="R70" i="1"/>
  <c r="R71" i="1"/>
  <c r="R72" i="1"/>
  <c r="R73" i="1"/>
  <c r="R74" i="1"/>
  <c r="R75" i="1"/>
  <c r="R76" i="1"/>
  <c r="R77" i="1"/>
  <c r="R78" i="1"/>
  <c r="R79" i="1"/>
  <c r="R80" i="1"/>
  <c r="R81" i="1"/>
  <c r="R82" i="1"/>
  <c r="R83" i="1"/>
  <c r="R84" i="1"/>
  <c r="R85" i="1"/>
  <c r="R86" i="1"/>
  <c r="R87" i="1"/>
  <c r="R88" i="1"/>
  <c r="R89" i="1"/>
  <c r="R90" i="1"/>
  <c r="R91" i="1"/>
  <c r="R92" i="1"/>
  <c r="R93" i="1"/>
  <c r="R94" i="1"/>
  <c r="R95" i="1"/>
  <c r="R96" i="1"/>
  <c r="R97" i="1"/>
  <c r="R98" i="1"/>
  <c r="R99" i="1"/>
  <c r="R100" i="1"/>
  <c r="R101" i="1"/>
  <c r="R102" i="1"/>
  <c r="R103" i="1"/>
  <c r="R104" i="1"/>
  <c r="R105" i="1"/>
  <c r="R106" i="1"/>
  <c r="R107" i="1"/>
  <c r="R108" i="1"/>
  <c r="R109" i="1"/>
  <c r="R110" i="1"/>
  <c r="R111" i="1"/>
  <c r="R112" i="1"/>
  <c r="R113" i="1"/>
  <c r="R114" i="1"/>
  <c r="R115" i="1"/>
  <c r="R116" i="1"/>
  <c r="R117" i="1"/>
  <c r="R118" i="1"/>
  <c r="R119" i="1"/>
  <c r="R120" i="1"/>
  <c r="R121" i="1"/>
  <c r="R122" i="1"/>
  <c r="R123" i="1"/>
  <c r="R124" i="1"/>
  <c r="R125" i="1"/>
  <c r="R126" i="1"/>
  <c r="R127" i="1"/>
  <c r="R128" i="1"/>
  <c r="R129" i="1"/>
  <c r="R130" i="1"/>
  <c r="R131" i="1"/>
  <c r="R132" i="1"/>
  <c r="R133" i="1"/>
  <c r="R134" i="1"/>
  <c r="R135" i="1"/>
  <c r="R136" i="1"/>
  <c r="R137" i="1"/>
  <c r="R138" i="1"/>
  <c r="R139" i="1"/>
  <c r="R140" i="1"/>
  <c r="R141" i="1"/>
  <c r="R142" i="1"/>
  <c r="R143" i="1"/>
  <c r="R144" i="1"/>
  <c r="R145" i="1"/>
  <c r="R146" i="1"/>
  <c r="R147" i="1"/>
  <c r="R148" i="1"/>
  <c r="R149" i="1"/>
  <c r="R150" i="1"/>
  <c r="R151" i="1"/>
  <c r="R152" i="1"/>
  <c r="R153" i="1"/>
  <c r="R154" i="1"/>
  <c r="R155" i="1"/>
  <c r="R156" i="1"/>
  <c r="R157" i="1"/>
  <c r="R158" i="1"/>
  <c r="R159" i="1"/>
  <c r="R160" i="1"/>
  <c r="R161" i="1"/>
  <c r="Q6" i="1"/>
  <c r="S6" i="1" s="1"/>
  <c r="Q7" i="1"/>
  <c r="S7" i="1" s="1"/>
  <c r="Q8" i="1"/>
  <c r="S8" i="1" s="1"/>
  <c r="Q9" i="1"/>
  <c r="S9" i="1" s="1"/>
  <c r="Q10" i="1"/>
  <c r="S10" i="1" s="1"/>
  <c r="Q11" i="1"/>
  <c r="S11" i="1" s="1"/>
  <c r="Q13" i="1"/>
  <c r="S13" i="1" s="1"/>
  <c r="Q14" i="1"/>
  <c r="S14" i="1" s="1"/>
  <c r="Q15" i="1"/>
  <c r="S15" i="1" s="1"/>
  <c r="Q16" i="1"/>
  <c r="S16" i="1" s="1"/>
  <c r="Q17" i="1"/>
  <c r="S17" i="1" s="1"/>
  <c r="Q19" i="1"/>
  <c r="S19" i="1" s="1"/>
  <c r="Q20" i="1"/>
  <c r="S20" i="1" s="1"/>
  <c r="Q21" i="1"/>
  <c r="S21" i="1" s="1"/>
  <c r="Q22" i="1"/>
  <c r="S22" i="1" s="1"/>
  <c r="Q23" i="1"/>
  <c r="S23" i="1" s="1"/>
  <c r="Q24" i="1"/>
  <c r="S24" i="1" s="1"/>
  <c r="Q25" i="1"/>
  <c r="S25" i="1" s="1"/>
  <c r="Q26" i="1"/>
  <c r="S26" i="1" s="1"/>
  <c r="Q28" i="1"/>
  <c r="S28" i="1" s="1"/>
  <c r="Q30" i="1"/>
  <c r="S30" i="1" s="1"/>
  <c r="Q32" i="1"/>
  <c r="S32" i="1" s="1"/>
  <c r="Q33" i="1"/>
  <c r="S33" i="1" s="1"/>
  <c r="Q34" i="1"/>
  <c r="S34" i="1" s="1"/>
  <c r="Q35" i="1"/>
  <c r="S35" i="1" s="1"/>
  <c r="Q36" i="1"/>
  <c r="S36" i="1" s="1"/>
  <c r="Q37" i="1"/>
  <c r="S37" i="1" s="1"/>
  <c r="Q38" i="1"/>
  <c r="S38" i="1" s="1"/>
  <c r="Q39" i="1"/>
  <c r="S39" i="1" s="1"/>
  <c r="Q40" i="1"/>
  <c r="S40" i="1" s="1"/>
  <c r="Q41" i="1"/>
  <c r="S41" i="1" s="1"/>
  <c r="Q42" i="1"/>
  <c r="S42" i="1" s="1"/>
  <c r="Q43" i="1"/>
  <c r="S43" i="1" s="1"/>
  <c r="Q44" i="1"/>
  <c r="S44" i="1" s="1"/>
  <c r="Q45" i="1"/>
  <c r="S45" i="1" s="1"/>
  <c r="Q46" i="1"/>
  <c r="S46" i="1" s="1"/>
  <c r="Q47" i="1"/>
  <c r="S47" i="1" s="1"/>
  <c r="Q48" i="1"/>
  <c r="S48" i="1" s="1"/>
  <c r="Q49" i="1"/>
  <c r="S49" i="1" s="1"/>
  <c r="Q50" i="1"/>
  <c r="S50" i="1" s="1"/>
  <c r="Q51" i="1"/>
  <c r="S51" i="1" s="1"/>
  <c r="Q52" i="1"/>
  <c r="S52" i="1" s="1"/>
  <c r="Q53" i="1"/>
  <c r="S53" i="1" s="1"/>
  <c r="Q54" i="1"/>
  <c r="S54" i="1" s="1"/>
  <c r="Q55" i="1"/>
  <c r="S55" i="1" s="1"/>
  <c r="Q56" i="1"/>
  <c r="S56" i="1" s="1"/>
  <c r="Q57" i="1"/>
  <c r="S57" i="1" s="1"/>
  <c r="Q58" i="1"/>
  <c r="S58" i="1" s="1"/>
  <c r="Q59" i="1"/>
  <c r="S59" i="1" s="1"/>
  <c r="Q60" i="1"/>
  <c r="S60" i="1" s="1"/>
  <c r="Q61" i="1"/>
  <c r="S61" i="1" s="1"/>
  <c r="Q62" i="1"/>
  <c r="S62" i="1" s="1"/>
  <c r="Q63" i="1"/>
  <c r="S63" i="1" s="1"/>
  <c r="Q64" i="1"/>
  <c r="S64" i="1" s="1"/>
  <c r="Q65" i="1"/>
  <c r="S65" i="1" s="1"/>
  <c r="Q66" i="1"/>
  <c r="S66" i="1" s="1"/>
  <c r="Q67" i="1"/>
  <c r="S67" i="1" s="1"/>
  <c r="Q68" i="1"/>
  <c r="S68" i="1" s="1"/>
  <c r="Q69" i="1"/>
  <c r="S69" i="1" s="1"/>
  <c r="Q70" i="1"/>
  <c r="S70" i="1" s="1"/>
  <c r="Q71" i="1"/>
  <c r="S71" i="1" s="1"/>
  <c r="Q72" i="1"/>
  <c r="S72" i="1" s="1"/>
  <c r="Q73" i="1"/>
  <c r="S73" i="1" s="1"/>
  <c r="Q74" i="1"/>
  <c r="S74" i="1" s="1"/>
  <c r="Q75" i="1"/>
  <c r="S75" i="1" s="1"/>
  <c r="Q76" i="1"/>
  <c r="S76" i="1" s="1"/>
  <c r="Q77" i="1"/>
  <c r="S77" i="1" s="1"/>
  <c r="Q78" i="1"/>
  <c r="S78" i="1" s="1"/>
  <c r="Q79" i="1"/>
  <c r="S79" i="1" s="1"/>
  <c r="Q80" i="1"/>
  <c r="S80" i="1" s="1"/>
  <c r="Q81" i="1"/>
  <c r="S81" i="1" s="1"/>
  <c r="Q82" i="1"/>
  <c r="S82" i="1" s="1"/>
  <c r="Q83" i="1"/>
  <c r="S83" i="1" s="1"/>
  <c r="Q84" i="1"/>
  <c r="S84" i="1" s="1"/>
  <c r="Q85" i="1"/>
  <c r="S85" i="1" s="1"/>
  <c r="Q86" i="1"/>
  <c r="S86" i="1" s="1"/>
  <c r="Q87" i="1"/>
  <c r="S87" i="1" s="1"/>
  <c r="Q88" i="1"/>
  <c r="S88" i="1" s="1"/>
  <c r="Q89" i="1"/>
  <c r="S89" i="1" s="1"/>
  <c r="Q90" i="1"/>
  <c r="S90" i="1" s="1"/>
  <c r="Q91" i="1"/>
  <c r="S91" i="1" s="1"/>
  <c r="Q92" i="1"/>
  <c r="S92" i="1" s="1"/>
  <c r="Q93" i="1"/>
  <c r="S93" i="1" s="1"/>
  <c r="Q94" i="1"/>
  <c r="S94" i="1" s="1"/>
  <c r="Q95" i="1"/>
  <c r="S95" i="1" s="1"/>
  <c r="Q96" i="1"/>
  <c r="S96" i="1" s="1"/>
  <c r="Q97" i="1"/>
  <c r="S97" i="1" s="1"/>
  <c r="Q98" i="1"/>
  <c r="S98" i="1" s="1"/>
  <c r="Q99" i="1"/>
  <c r="S99" i="1" s="1"/>
  <c r="Q100" i="1"/>
  <c r="S100" i="1" s="1"/>
  <c r="Q101" i="1"/>
  <c r="S101" i="1" s="1"/>
  <c r="Q102" i="1"/>
  <c r="S102" i="1" s="1"/>
  <c r="Q103" i="1"/>
  <c r="S103" i="1" s="1"/>
  <c r="Q104" i="1"/>
  <c r="S104" i="1" s="1"/>
  <c r="Q105" i="1"/>
  <c r="S105" i="1" s="1"/>
  <c r="Q106" i="1"/>
  <c r="S106" i="1" s="1"/>
  <c r="Q107" i="1"/>
  <c r="S107" i="1" s="1"/>
  <c r="Q108" i="1"/>
  <c r="S108" i="1" s="1"/>
  <c r="Q109" i="1"/>
  <c r="S109" i="1" s="1"/>
  <c r="Q110" i="1"/>
  <c r="S110" i="1" s="1"/>
  <c r="Q111" i="1"/>
  <c r="S111" i="1" s="1"/>
  <c r="Q112" i="1"/>
  <c r="S112" i="1" s="1"/>
  <c r="Q113" i="1"/>
  <c r="S113" i="1" s="1"/>
  <c r="Q114" i="1"/>
  <c r="S114" i="1" s="1"/>
  <c r="Q115" i="1"/>
  <c r="S115" i="1" s="1"/>
  <c r="Q116" i="1"/>
  <c r="S116" i="1" s="1"/>
  <c r="Q117" i="1"/>
  <c r="S117" i="1" s="1"/>
  <c r="Q118" i="1"/>
  <c r="S118" i="1" s="1"/>
  <c r="Q119" i="1"/>
  <c r="S119" i="1" s="1"/>
  <c r="Q120" i="1"/>
  <c r="S120" i="1" s="1"/>
  <c r="Q121" i="1"/>
  <c r="S121" i="1" s="1"/>
  <c r="Q122" i="1"/>
  <c r="S122" i="1" s="1"/>
  <c r="Q123" i="1"/>
  <c r="S123" i="1" s="1"/>
  <c r="Q124" i="1"/>
  <c r="S124" i="1" s="1"/>
  <c r="Q125" i="1"/>
  <c r="S125" i="1" s="1"/>
  <c r="Q126" i="1"/>
  <c r="S126" i="1" s="1"/>
  <c r="Q127" i="1"/>
  <c r="S127" i="1" s="1"/>
  <c r="Q128" i="1"/>
  <c r="S128" i="1" s="1"/>
  <c r="Q129" i="1"/>
  <c r="S129" i="1" s="1"/>
  <c r="Q130" i="1"/>
  <c r="S130" i="1" s="1"/>
  <c r="Q131" i="1"/>
  <c r="S131" i="1" s="1"/>
  <c r="Q132" i="1"/>
  <c r="S132" i="1" s="1"/>
  <c r="Q133" i="1"/>
  <c r="S133" i="1" s="1"/>
  <c r="Q134" i="1"/>
  <c r="S134" i="1" s="1"/>
  <c r="Q135" i="1"/>
  <c r="S135" i="1" s="1"/>
  <c r="Q136" i="1"/>
  <c r="S136" i="1" s="1"/>
  <c r="Q137" i="1"/>
  <c r="S137" i="1" s="1"/>
  <c r="Q138" i="1"/>
  <c r="S138" i="1" s="1"/>
  <c r="Q139" i="1"/>
  <c r="S139" i="1" s="1"/>
  <c r="Q140" i="1"/>
  <c r="S140" i="1" s="1"/>
  <c r="Q141" i="1"/>
  <c r="S141" i="1" s="1"/>
  <c r="Q142" i="1"/>
  <c r="S142" i="1" s="1"/>
  <c r="Q143" i="1"/>
  <c r="S143" i="1" s="1"/>
  <c r="Q144" i="1"/>
  <c r="S144" i="1" s="1"/>
  <c r="Q145" i="1"/>
  <c r="S145" i="1" s="1"/>
  <c r="Q146" i="1"/>
  <c r="S146" i="1" s="1"/>
  <c r="Q147" i="1"/>
  <c r="S147" i="1" s="1"/>
  <c r="Q148" i="1"/>
  <c r="S148" i="1" s="1"/>
  <c r="Q149" i="1"/>
  <c r="S149" i="1" s="1"/>
  <c r="Q150" i="1"/>
  <c r="S150" i="1" s="1"/>
  <c r="Q151" i="1"/>
  <c r="S151" i="1" s="1"/>
  <c r="Q152" i="1"/>
  <c r="S152" i="1" s="1"/>
  <c r="Q153" i="1"/>
  <c r="S153" i="1" s="1"/>
  <c r="Q154" i="1"/>
  <c r="S154" i="1" s="1"/>
  <c r="Q155" i="1"/>
  <c r="S155" i="1" s="1"/>
  <c r="Q156" i="1"/>
  <c r="S156" i="1" s="1"/>
  <c r="Q157" i="1"/>
  <c r="S157" i="1" s="1"/>
  <c r="Q158" i="1"/>
  <c r="S158" i="1" s="1"/>
  <c r="Q159" i="1"/>
  <c r="S159" i="1" s="1"/>
  <c r="Q160" i="1"/>
  <c r="S160" i="1" s="1"/>
  <c r="Q161" i="1"/>
  <c r="S161" i="1" s="1"/>
  <c r="R5" i="1"/>
  <c r="Q5" i="1"/>
  <c r="S5" i="1" s="1"/>
  <c r="G162" i="1"/>
  <c r="H162" i="1"/>
  <c r="I162" i="1"/>
  <c r="J162" i="1"/>
  <c r="K162" i="1"/>
  <c r="L162" i="1"/>
  <c r="M162" i="1"/>
  <c r="Q162" i="1" s="1"/>
  <c r="S162" i="1" s="1"/>
  <c r="N162" i="1"/>
  <c r="R162" i="1" s="1"/>
  <c r="O162" i="1"/>
  <c r="P162" i="1"/>
  <c r="F162" i="1"/>
  <c r="G31" i="1"/>
  <c r="H31" i="1"/>
  <c r="H164" i="1" s="1"/>
  <c r="I31" i="1"/>
  <c r="J31" i="1"/>
  <c r="K31" i="1"/>
  <c r="L31" i="1"/>
  <c r="M31" i="1"/>
  <c r="Q31" i="1" s="1"/>
  <c r="S31" i="1" s="1"/>
  <c r="N31" i="1"/>
  <c r="O31" i="1"/>
  <c r="P31" i="1"/>
  <c r="P164" i="1" s="1"/>
  <c r="F31" i="1"/>
  <c r="F164" i="1" s="1"/>
  <c r="J29" i="1"/>
  <c r="N29" i="1"/>
  <c r="G27" i="1"/>
  <c r="H27" i="1"/>
  <c r="I27" i="1"/>
  <c r="J27" i="1"/>
  <c r="K27" i="1"/>
  <c r="L27" i="1"/>
  <c r="M27" i="1"/>
  <c r="Q27" i="1" s="1"/>
  <c r="S27" i="1" s="1"/>
  <c r="N27" i="1"/>
  <c r="O27" i="1"/>
  <c r="P27" i="1"/>
  <c r="F27" i="1"/>
  <c r="G18" i="1"/>
  <c r="H18" i="1"/>
  <c r="I18" i="1"/>
  <c r="J18" i="1"/>
  <c r="K18" i="1"/>
  <c r="L18" i="1"/>
  <c r="M18" i="1"/>
  <c r="Q18" i="1" s="1"/>
  <c r="S18" i="1" s="1"/>
  <c r="N18" i="1"/>
  <c r="R18" i="1" s="1"/>
  <c r="O18" i="1"/>
  <c r="P18" i="1"/>
  <c r="F18" i="1"/>
  <c r="G12" i="1"/>
  <c r="G29" i="1" s="1"/>
  <c r="G164" i="1" s="1"/>
  <c r="H12" i="1"/>
  <c r="H29" i="1" s="1"/>
  <c r="I12" i="1"/>
  <c r="I29" i="1" s="1"/>
  <c r="J12" i="1"/>
  <c r="K12" i="1"/>
  <c r="K29" i="1" s="1"/>
  <c r="L12" i="1"/>
  <c r="L29" i="1" s="1"/>
  <c r="L164" i="1" s="1"/>
  <c r="M12" i="1"/>
  <c r="Q12" i="1" s="1"/>
  <c r="N12" i="1"/>
  <c r="R12" i="1" s="1"/>
  <c r="O12" i="1"/>
  <c r="O29" i="1" s="1"/>
  <c r="P12" i="1"/>
  <c r="P29" i="1" s="1"/>
  <c r="F12" i="1"/>
  <c r="F29" i="1" s="1"/>
  <c r="R29" i="1" l="1"/>
  <c r="O164" i="1"/>
  <c r="K164" i="1"/>
  <c r="S12" i="1"/>
  <c r="I164" i="1"/>
  <c r="M29" i="1"/>
  <c r="Q29" i="1" s="1"/>
  <c r="S29" i="1" s="1"/>
  <c r="N164" i="1"/>
  <c r="R164" i="1" s="1"/>
  <c r="J164" i="1"/>
  <c r="M164" i="1" l="1"/>
  <c r="Q164" i="1" s="1"/>
  <c r="S164" i="1" s="1"/>
</calcChain>
</file>

<file path=xl/sharedStrings.xml><?xml version="1.0" encoding="utf-8"?>
<sst xmlns="http://schemas.openxmlformats.org/spreadsheetml/2006/main" count="824" uniqueCount="257">
  <si>
    <t>Año Fiscal:</t>
  </si>
  <si>
    <t/>
  </si>
  <si>
    <t>Vigencia:</t>
  </si>
  <si>
    <t>Actual</t>
  </si>
  <si>
    <t>Periodo:</t>
  </si>
  <si>
    <t>Diciembre</t>
  </si>
  <si>
    <t>RUBRO</t>
  </si>
  <si>
    <t>FUENTE</t>
  </si>
  <si>
    <t>REC</t>
  </si>
  <si>
    <t>SIT</t>
  </si>
  <si>
    <t>DESCRIPCION</t>
  </si>
  <si>
    <t>APR. INICIAL</t>
  </si>
  <si>
    <t>APR. ADICIONADA</t>
  </si>
  <si>
    <t>APR. REDUCIDA</t>
  </si>
  <si>
    <t>APR. VIGENTE</t>
  </si>
  <si>
    <t>APR BLOQUEADA</t>
  </si>
  <si>
    <t>CDP</t>
  </si>
  <si>
    <t>APR. DISPONIBLE</t>
  </si>
  <si>
    <t>COMPROMISO</t>
  </si>
  <si>
    <t>OBLIGACION</t>
  </si>
  <si>
    <t>ORDEN PAGO</t>
  </si>
  <si>
    <t>PAGOS</t>
  </si>
  <si>
    <t>A-1-0-1-1</t>
  </si>
  <si>
    <t>Nación</t>
  </si>
  <si>
    <t>10</t>
  </si>
  <si>
    <t>CSF</t>
  </si>
  <si>
    <t>SUELDOS DE PERSONAL DE NOMINA</t>
  </si>
  <si>
    <t>A-1-0-1-4</t>
  </si>
  <si>
    <t>PRIMA TECNICA</t>
  </si>
  <si>
    <t>A-1-0-1-5</t>
  </si>
  <si>
    <t>OTROS</t>
  </si>
  <si>
    <t>A-1-0-1-9</t>
  </si>
  <si>
    <t>HORAS EXTRAS, DIAS FESTIVOS E INDEMNIZACION POR VACACIONES</t>
  </si>
  <si>
    <t>A-1-0-2</t>
  </si>
  <si>
    <t>Propios</t>
  </si>
  <si>
    <t>20</t>
  </si>
  <si>
    <t>SERVICIOS PERSONALES INDIRECTOS</t>
  </si>
  <si>
    <t>21</t>
  </si>
  <si>
    <t>A-1-0-5</t>
  </si>
  <si>
    <t>CONTRIBUCIONES INHERENTES A LA NOMINA SECTOR PRIVADO Y PUBLICO</t>
  </si>
  <si>
    <t>A-2-0-3</t>
  </si>
  <si>
    <t>IMPUESTOS Y MULTAS</t>
  </si>
  <si>
    <t>A-2-0-4</t>
  </si>
  <si>
    <t>ADQUISICION DE BIENES Y SERVICIOS</t>
  </si>
  <si>
    <t>A-2-0-4-999</t>
  </si>
  <si>
    <t>PAGOS PASIVOS EXIGIBLES VIGENCIA EXPIRADAS</t>
  </si>
  <si>
    <t>A-3-2-1-1</t>
  </si>
  <si>
    <t>11</t>
  </si>
  <si>
    <t>SSF</t>
  </si>
  <si>
    <t>CUOTA DE AUDITAJE CONTRANAL</t>
  </si>
  <si>
    <t>A-3-5-3-48</t>
  </si>
  <si>
    <t>SERVICIOS MEDICOS CONVENCIONALES</t>
  </si>
  <si>
    <t>A-3-6-1-1</t>
  </si>
  <si>
    <t>SENTENCIAS Y CONCILIACIONES</t>
  </si>
  <si>
    <t>A-3-6-3-26</t>
  </si>
  <si>
    <t>PROVISION PARA GASTOS INSTITUCIONALES Y/O SECTORIALES CONTINGENTES - PREVIO CONCEPTO DGPPN</t>
  </si>
  <si>
    <t>B-7-1-1</t>
  </si>
  <si>
    <t>NACION</t>
  </si>
  <si>
    <t>C-111-600-5</t>
  </si>
  <si>
    <t>CONSTRUCCION OBRAS DE EMERGENCIA PARA LA RED VIAL NACIONAL.</t>
  </si>
  <si>
    <t>C-111-600-104</t>
  </si>
  <si>
    <t>CONSTRUCCION RECONSTRUCCION, ADQUISICION Y ADECUACION DE CASETAS DEPEAJE</t>
  </si>
  <si>
    <t>C-111-600-113</t>
  </si>
  <si>
    <t>CONSTRUCCION  DE CORREDORES ARTERIALES COMPLEMENTARIOS DE COMPETITIVIDAD. NACIONAL</t>
  </si>
  <si>
    <t>C-111-601-95</t>
  </si>
  <si>
    <t>CONSTRUCCION PUENTES DE LA RED VIAL.</t>
  </si>
  <si>
    <t>C-111-601-123</t>
  </si>
  <si>
    <t>CONSTRUCCION Y PAVIMENTACION CARRETERA VALLEDUPAR-BADILLO-SAN JUAN DEL CESAR. CESAR-GUAJIRA.</t>
  </si>
  <si>
    <t>C-111-601-181</t>
  </si>
  <si>
    <t>CONSTRUCCION OBRAS ANEXAS Y TUNEL DEL SEGUNDO CENTENARIO. DEPARTAMENTOS DE TOLIMA Y QUINDIO.</t>
  </si>
  <si>
    <t>C-111-601-202</t>
  </si>
  <si>
    <t>CONSTRUCCION DE LA VARIANTE SAN FRANCISCO  - MOCOA . DEPARTAMENTO DE PUTUMAYO</t>
  </si>
  <si>
    <t>14</t>
  </si>
  <si>
    <t>C-111-601-203</t>
  </si>
  <si>
    <t>CONSTRUCCIÓN PUENTES BINACIONALES NACIONAL</t>
  </si>
  <si>
    <t>C-111-601-209</t>
  </si>
  <si>
    <t>CONSTRUCCIÓN DE OBRAS PARA LA SEGURIDAD VIAL. NACIONAL</t>
  </si>
  <si>
    <t>C-111-601-211</t>
  </si>
  <si>
    <t>CONSTRUCCION OBRAS ANEXAS Y TUNEL DEL SEGUNDO CENTENARIO. DEPARTAMENTOS DE TOLIMA Y QUINDIO. - PAGOS PASIVOS EXIGIBLES VIGENCIA EXPIRADA</t>
  </si>
  <si>
    <t>C-111-603-1</t>
  </si>
  <si>
    <t>CONSTRUCCION Y REHABILITACION DE PUENTES DE LA RED TERCIARIA NACIONAL</t>
  </si>
  <si>
    <t>C-111-606-126</t>
  </si>
  <si>
    <t>ADECUACION MEJORAMIENTO Y MANTENIMIENTO DE LA RED FLUVIAL NACIONAL</t>
  </si>
  <si>
    <t>C-111-606-201</t>
  </si>
  <si>
    <t>CONSTRUCCION TRANSBORDADORES OBRAS COMPLEMENTARIAS A NIVEL NACIONAL</t>
  </si>
  <si>
    <t>C-113-600-1</t>
  </si>
  <si>
    <t>16</t>
  </si>
  <si>
    <t>CONSERVACION DE VIAS A TRAVES DE MICROEMPRESAS Y ADMINISTRADORES VIALES.</t>
  </si>
  <si>
    <t>C-113-600-28</t>
  </si>
  <si>
    <t>CONSERVACION MANTENIMIENTO PERIODICO Y RUTINARIO DE LA RED VIAL NACIONAL POR CONTRATO.</t>
  </si>
  <si>
    <t>C-113-600-34</t>
  </si>
  <si>
    <t>REHABILITACION Y CONSERVACION DE PUENTES.</t>
  </si>
  <si>
    <t>C-113-600-101</t>
  </si>
  <si>
    <t>MEJORAMIENTO MANTENIMIENTO Y REHABILITACION DE LA RED VIAL DEPARTAMENTAL, MUNICIPAL Y VIAS PARA LA COMPETITIVIDAD</t>
  </si>
  <si>
    <t>C-113-600-601</t>
  </si>
  <si>
    <t>MEJORAMIENTO Y MANTENIMIENTO DE CORREDORES ARTERIALES COMPLEMENTARIOS DE COMPETITIVIDAD. NACIONAL</t>
  </si>
  <si>
    <t>C-113-600-611</t>
  </si>
  <si>
    <t>MANTENIMIENTO MEJORAMIENTO Y CONSERVACIÓN DE VIAS, CAMINOS DE PROSPERIDAD. NACIONAL</t>
  </si>
  <si>
    <t>C-113-600-618</t>
  </si>
  <si>
    <t>MEJORAMIENTO Y MANTENIMIENTO DE VIAS PARA LA CONECTIVIDAD REGIONAL.  NACION</t>
  </si>
  <si>
    <t>C-113-600-621</t>
  </si>
  <si>
    <t>MANTENIMIENTO MEJORAMIENTO Y CONSERVACION DE VIAS, CAMINOS DE PROSPERIDAD. NACIONAL - PREVIO CONCEPTO DNP - PAGOS PASIVOS EXIGIBLES VIGENCIA EXPIRADA</t>
  </si>
  <si>
    <t>C-113-600-623</t>
  </si>
  <si>
    <t>MEJORAMIENTO Y MANTENIMIENTO DE CORREDORES ARTERIALES COMPLEMENTARIOS DE COMPETITIVIDAD. NACIONAL - PREVIO CONCEPTO DNP - PAGOS PASIVOS EXIGIBLES VIGENCIA EXPIRADA</t>
  </si>
  <si>
    <t>C-113-600-626</t>
  </si>
  <si>
    <t>MEJORAMIENTO ,  MANTENIMIENTO, REHABILITACIÓN Y CONSTRUCCIÓN DE LAS VÍAS CONTENIDAS EN EL CONTRATO-PLAN DE LA REGIÓN DEL GRAN DARIÉN. ANTIOQUIA, CÓRDOBA Y CHOCÓ</t>
  </si>
  <si>
    <t>C-113-600-627</t>
  </si>
  <si>
    <t>ESTUDIOS , CONSTRUCCIÓN, MEJORAMIENTO, MANTENIMIENTO Y REHABILITACIÓN DE LAS VÍAS CONTENIDAS EN EL CONTRATO-PLAN DEL DEPARTAMENTO DE BOYACÁ.</t>
  </si>
  <si>
    <t>C-113-600-628</t>
  </si>
  <si>
    <t>ESTUDIOS , CONSTRUCCIÓN, MEJORAMIENTO, MANTENIMIENTO Y REHABILITACIÓN DE LAS VÍAS CONTENIDAS EN EL CONTRATO-PLAN DEL DEPARTAMENTO DE NARIÑO.</t>
  </si>
  <si>
    <t>C-113-600-629</t>
  </si>
  <si>
    <t>ESTUDIOS , CONSTRUCCIÓN, MEJORAMIENTO, MANTENIMIENTO Y REHABILITACIÓN DE LAS VÍAS CONTENIDAS EN EL CONTRATO-PLAN DEL DEPARTAMENTO DEL CAUCA</t>
  </si>
  <si>
    <t>C-113-600-630</t>
  </si>
  <si>
    <t>ESTUDIOS , CONSTRUCCIÓN, MEJORAMIENTO, MANTENIMIENTO Y REHABILITACIÓN DE LAS VÍAS CONTENIDAS EN EL CONTRATO-PLAN DEL DEPARTAMENTO DE TOLIMA.</t>
  </si>
  <si>
    <t>C-113-600-632</t>
  </si>
  <si>
    <t>ESTUDIOS , CONSTRUCCIÓN, MEJORAMIENTO, MANTENIMIENTO Y REHABILITACIÓN DE LAS VÍAS CONTENIDAS EN EL CONTRATO-PLAN DEL DEPARTAMENTO DE SANTANDER.</t>
  </si>
  <si>
    <t>C-113-600-633</t>
  </si>
  <si>
    <t>MANTENIMIENTO PREVENTIVO Y GESTIÓN DEL RIESGO EN LA RED VIAL. NACIONAL</t>
  </si>
  <si>
    <t>C-113-601-69</t>
  </si>
  <si>
    <t>MEJORAMIENTO Y MANTENIMIENTO CARRETERA PUENTE SAN MIGUEL-ESPINAL DE LA TRONCAL DEL MAGDALENA. PUTUMAYO-CAUCA-HUILA-TOLIMA.</t>
  </si>
  <si>
    <t>C-113-601-71</t>
  </si>
  <si>
    <t>MEJORAMIENTO Y MANTENIMIENTO CARRETERA SANTAFE DE BOGOTA-CHIQUINQUIRA- BUCARAMANGA-SAN ALBERTO DE LA TRONCAL CENTRAL. CUNDINAMARCA-BOYACA- SANTANDER-NORTE DE SANTANDER.</t>
  </si>
  <si>
    <t>C-113-601-72</t>
  </si>
  <si>
    <t>MEJORAMIENTO Y MANTENIMIENTO CARRETERA CLUB CAMPESTRE-LA FELISA. TRONCAL DE EJE CAFETERO. QUINDIO-RISARALDA-CALDAS.</t>
  </si>
  <si>
    <t>C-113-601-74</t>
  </si>
  <si>
    <t>MEJORAMIENTO Y MANTENIMIENTO CARRETERA TURBO-CARTAGENA DE LA TRANSVERSAL DEL CARIBE. ANTIOQUIA-CORDOBA-SUCRE-BOLIVAR-ATLANTICO.</t>
  </si>
  <si>
    <t>C-113-601-77</t>
  </si>
  <si>
    <t>MEJORAMIENTO Y MANTENIMIENTO CARRETERA EL CARMEN-VALLEDUPAR-MAICAO.DE LA TRANSVERSAL CARMEN-BOSCONIA-VALLEDUPAR-MAICAO. BOLIVAR-MAGDALENA-CESAR- GUAJIRA.</t>
  </si>
  <si>
    <t>C-113-601-81</t>
  </si>
  <si>
    <t>MEJORAMIENTO Y MANTENIMIENTO CARRETERA BUENAVENTURA-VILLAVICENCIO DE LA TRANSVERSAL BUENAVENTURA-VILLAVICENCIO. VALLE-QUINDIO-TOLIMA-CUNDINAMARCA-META.</t>
  </si>
  <si>
    <t>C-113-601-82</t>
  </si>
  <si>
    <t>MEJORAMIENTO Y MANTENIMIENTO CARRETERA TUMACO-MOCOA DE LA TRANSVERSAL TUMACO MOCOA. NARIÑ0-PUTUMAYO.</t>
  </si>
  <si>
    <t>C-113-601-98</t>
  </si>
  <si>
    <t>MEJORAMIENTO Y MANTENIMIENTO CARRETERA CUCUTA-SARDINATA-OCAÑA-AGUACLARA Y  ACCESOS. NORTE DE SANTANDER-CESAR.</t>
  </si>
  <si>
    <t>C-113-601-99</t>
  </si>
  <si>
    <t>MEJORAMIENTO Y MANTENIMIENTO CARRETERA PUERTO BOYACA-CHIQUINQUIRA-VILLA DE LEYVA-TUNJA-RAMIRIQUI-MIRAFLORES-MONTERREY. BOYACA-CASANARE.</t>
  </si>
  <si>
    <t>C-113-601-133</t>
  </si>
  <si>
    <t>MEJORAMIENTO Y MANTENIMIENTO DE LA CARRETERA LOS CUROS-MALAGA.  SANTANDER</t>
  </si>
  <si>
    <t>C-113-601-139</t>
  </si>
  <si>
    <t>MEJORAMIENTO Y MANTENIMIENTO CARRETERA NEIVA-PLATANILLAL-BALSILLAS-SAN VICENTE. HUILA-CAQUETA.</t>
  </si>
  <si>
    <t>C-113-601-140</t>
  </si>
  <si>
    <t>MEJORAMIENTO Y MANTENIMIENTO CARRETERA ALTAMIRA-FLORENCIA. HUILA-CAQUETA.</t>
  </si>
  <si>
    <t>C-113-601-145</t>
  </si>
  <si>
    <t>MEJORAMIENTO Y MANTENIMIENTO TRIBUGA-MEDELLIN-PUERTO BERRIO-CRUCE RUTA 45-BARRANCABERMEJA-BUCARAMANGA-PAMPLONA-ARAUCA. CHOCO-ANTIOQUIA-SANTANDER-NORTE DE SANTANDER Y ARAUCA.</t>
  </si>
  <si>
    <t>C-113-601-146</t>
  </si>
  <si>
    <t>MEJORAMIENTO Y MANTANIMIENTO CARRETERA BOGOTA-TUNJA-DUITAMA-SOATA-MALAGA- PAMPLONA-CUCUTA-PUERTO SANTANDER. DE LA TRONCAL CENTRAL DEL NORTE. CUNDINAMARCA-BOYACA-SANTANDER-NORTE DE SANTANDER.</t>
  </si>
  <si>
    <t>C-113-601-147</t>
  </si>
  <si>
    <t>MEJORAMIENTO Y MANTENIMIENTO CARRETERA VILLAGARZON-LA MINA-SAN JUANDE ARAMA-VILLAVICENCIO-TAME-SARAVENA-PUENTE INTERNACIONAL RIO ARAUCA. TRONCAL VILLAGARZON-SARAVENA. PUTUMAYO-CAQUETA-META-CASANARE.</t>
  </si>
  <si>
    <t>C-113-601-149</t>
  </si>
  <si>
    <t>MEJORAMIENTO Y MANTENIMIENTO TRONCAL DE URABA. MEDELLIN-TURBO. ANTIOQUIA</t>
  </si>
  <si>
    <t>C-113-601-150</t>
  </si>
  <si>
    <t>MEJORAMIENTO Y MANTENIMIENTO CARRETERA PUERTA DE HIERRO-MAGANGUE-LABODEGA-MOMPOX-BANCO-ARJONA-CUATROVIENTOS-CODAZZI. BANCO-TAMALAMEQUE-EL BURRO. TRANSVERSAL DEPRESION MOMPOSINA.SUCRE-BOLIVAR-MAGDALE</t>
  </si>
  <si>
    <t>C-113-601-151</t>
  </si>
  <si>
    <t>MEJORAMIENTO Y MANTENIMIENTO DE LA TRANSVERSAL DEL CARARE. PUERTO ARAUJO- CIMITARRA-LANDAZURI-VELEZ-BARBOSA-TUNJA. SANTANDER-BOYACA.</t>
  </si>
  <si>
    <t>C-113-601-165</t>
  </si>
  <si>
    <t>MEJORAMIENTO Y MANTENIMIENTO CARRETERA PATICO-PALETARA-ISNOS-PITALITO-SAN AGUSTIN. HUILA-CAUCA.</t>
  </si>
  <si>
    <t>C-113-601-166</t>
  </si>
  <si>
    <t>MEJORAMIENTO Y MANTENIMIENTO CARRETERA DUITAMA-SOGAMOSO-AGUAZUL. ACCESOS A YOPAL. BOYACA-CASANARE.</t>
  </si>
  <si>
    <t>C-113-601-177</t>
  </si>
  <si>
    <t>MEJORAMIENTO Y MANTENIMIENTO VIAS ALTERNAS A LA TRONCAL DE OCCIDENTE. NARIÑO-ANTIOQUIA-CAUCA-VALLE DEL CAUCA-RISARALDA.</t>
  </si>
  <si>
    <t>C-113-601-179</t>
  </si>
  <si>
    <t>MEJORAMIENTO Y MANTENIMIENTO CARRETERA CHINCHINA-MANIZALES. ACCESOA MANIZALES. CALDAS.</t>
  </si>
  <si>
    <t>C-113-601-181</t>
  </si>
  <si>
    <t>MEJORAMIENTO Y MANTENIMIENTO CARRETERA SAN ROQUE-SAN JUAN DEL CESAR. CESAR-GUAJIRA.</t>
  </si>
  <si>
    <t>C-113-601-183</t>
  </si>
  <si>
    <t>MEJORAMIENTO Y MANTENIMIENTO VIAS ALTERNAS A LA TRANSVERSAL DEL CARIBE.  CORDOBA-BOLIVAR.</t>
  </si>
  <si>
    <t>C-113-601-186</t>
  </si>
  <si>
    <t>MEJORAMIENTO Y MANTENIMIENTO CARRETERA LAS ANIMAS-SANTA CECILIA-PUEBLO RICO-FRESNO-BOGOTA. TRANSVERSAL LAS ANIMAS-BOGOTA. CHOCO-RISARALDA-CALDAS -TOLIMA-CUNDINAMARCA.</t>
  </si>
  <si>
    <t>C-113-601-247</t>
  </si>
  <si>
    <t>MEJORAMIENTO Y MANTENIMIENTO TRANSVERSAL SAN GIL-MOGOTES-LA ROSITA.SANTANDER - BOYACA</t>
  </si>
  <si>
    <t>C-113-601-252</t>
  </si>
  <si>
    <t>MEJORAMIENTO Y MANTENIMIENTO CARRETERA VILLAVICENCIO-PUERTO LOPEZ-PUERTO GAITAN-EL PORVENIR-PUERTO CARREÑO. DE LA TRANSVERSAL BUENAVENTURA - VILLAVICENCIO-PUERTO CARREÑO. META-VICHADA. - PREVIO CONCEPTO DNP</t>
  </si>
  <si>
    <t>C-113-601-305</t>
  </si>
  <si>
    <t>MEJORAMIENTO Y MANTENIMIENTO CARRETERA CALI-LOBOGUERRERO. ACCESOS A CALI.</t>
  </si>
  <si>
    <t>C-113-601-306</t>
  </si>
  <si>
    <t>MEJORAMIENTO Y MANTENIMIENTO CARRETERA CHAPARRAL ORTEGA GUAMO DE LAALTERNA BUGA PUERTO INIRIDA. TOLIMA.</t>
  </si>
  <si>
    <t>C-113-601-315</t>
  </si>
  <si>
    <t>MEJORAMIENTO Y MANTENIMIENTO CARRETERA RUMICHACA - PALMIRA - CERRITO - MEDELLIN- SINCELEJO - BARRANQUILLA. TRONCAL DE OCCIDENTE. NARIÑO -CAUCA -VALLE -RISARALDA -CALDAS-ANTIOQUIA -CORDOBA -SUCRE -BOLIVAR -ATLANTICO</t>
  </si>
  <si>
    <t>C-113-601-318</t>
  </si>
  <si>
    <t>MEJORAMIENTO Y MANTENIMIENTO CARRETERA PLATO - SALAMINA  - PALERMO.PARALELA RIO MAGDALENA. MAGDALENA</t>
  </si>
  <si>
    <t>C-113-601-328</t>
  </si>
  <si>
    <t>MEJORAMIENTO MANTENIMIENTO, CONSTRUCCION Y REHABILITACION POR EMERGENCIAS EN LA RED VIAL NACIONAL</t>
  </si>
  <si>
    <t>C-113-601-333</t>
  </si>
  <si>
    <t>MEJORAMIENTO Y MANTENIMIENTO DE LA VIA BELEN SOCHA SACAMA LA CABUYA BOYACA CASANARE</t>
  </si>
  <si>
    <t>C-113-601-335</t>
  </si>
  <si>
    <t>MEJORAMIENTO Y MANTENIMIENTO DE LA CARRETERA CARTAGO-ALCALA-MONTENEGRO-ARMENIA, DEPARTAMENTOS DEL VALLE DEL CAUCA Y QUINDIO</t>
  </si>
  <si>
    <t>C-113-601-339</t>
  </si>
  <si>
    <t>MEJORAMIENTO Y MANTENIMIENTO DE LA CARRETERA TUQUERRES - SAMANIEGO EN EL DEPARTAMENTO DE  NARIÑO</t>
  </si>
  <si>
    <t>C-113-601-362</t>
  </si>
  <si>
    <t>MEJORAMIENTO Y MANTENIMIENTO CARRETERA BUENAVENTURA-VILLAVICENCIO DE LA TRANSVERSAL BUENAVENTURA-VILLAVICENCIO, VALLE-QUINDIO-TOLIMA-CUNDINAMARCA-META - PAGOS PASIVOS EXIGIBLES VIGENCIA EXPIRADA</t>
  </si>
  <si>
    <t>C-113-601-366</t>
  </si>
  <si>
    <t>MEJORAMIENTO Y MANTENIMIENTO AUTOPISTAS PARA LA PROSPERIDAD. ANTIOQUIA</t>
  </si>
  <si>
    <t>C-113-601-369</t>
  </si>
  <si>
    <t>MEJORAMIENTO Y MANTENIMIENTO SOSTENIBLE DE LA VÍA DON MATÍAS - CAUCASIA. ANTIOQUIA-[PREVIO CONCEPTO DNP]</t>
  </si>
  <si>
    <t>C-113-601-370</t>
  </si>
  <si>
    <t>MANTENIMIENTO SOSTENIBLE DE LA RED VIAL PRIMARIA. NACIONAL-[DISTRIBUCION PREVIO CONCEPTO DNP]</t>
  </si>
  <si>
    <t>C-113-601-371</t>
  </si>
  <si>
    <t>MEJORAMIENTO Y MANTENIMIENTO SOSTENIBLE DE LA VÍA MEDIACANOA - ANSERMANUEVO. VALLE DEL CAUCA-[PREVIO CONCEPTO DNP]</t>
  </si>
  <si>
    <t>C-113-603-103</t>
  </si>
  <si>
    <t>MEJORAMIENTO Y MANTENIMIENTO DE LA RED TERCIARIA NACIONAL</t>
  </si>
  <si>
    <t>C-113-605-1</t>
  </si>
  <si>
    <t>MANTENIMIENTO DE VIAS FERREAS A NIVEL  NACIONAL.</t>
  </si>
  <si>
    <t>C-113-606-52</t>
  </si>
  <si>
    <t>CONSTRUCCION   MEJORAMIENTO, REHABILITACION Y DOTACION DE MUELLES DE INTERES NACIONAL</t>
  </si>
  <si>
    <t>C-113-606-102</t>
  </si>
  <si>
    <t>CONSTRUCCION MEJORAMIENTO, REHABILITACION Y DOTACION DE MUELLES DE INTERES REGIONAL.</t>
  </si>
  <si>
    <t>C-113-606-104</t>
  </si>
  <si>
    <t>ADECUACION Y CANALIZACION DE LOS ESTEROS EN EL LITORAL PACIFICO  NACIONAL</t>
  </si>
  <si>
    <t>C-113-606-106</t>
  </si>
  <si>
    <t>MANTENIMIENTO ADMINISTRACION ORGANIZACIÓN Y OPERACIÓN DE LA INFRAESTRUCTURA PORTUARIA A CARGO DEL INSTITUTO NACIONAL DE VIAS</t>
  </si>
  <si>
    <t>C-113-607-5</t>
  </si>
  <si>
    <t>REHABILITACION , MANTENIMIENTO Y CONTRUCCION DE ESTRUCTURAS PARA LA AMPLIACION DE LA CAPACIDAD DE LOS CANALES DE ACCESO A LOS PUERTOS MARITIMOS DE LA NACION.</t>
  </si>
  <si>
    <t>C-122-600-3</t>
  </si>
  <si>
    <t>ADQUISICION INSTALACION, IMPLANTACION Y MATENIMIENTO DE EQUIPOS Y PROGRAMAS PARA EL DESARROLLO DE SISTEMAS.</t>
  </si>
  <si>
    <t>C-123-600-1</t>
  </si>
  <si>
    <t>MEJORAMIENTO , MANTENIMIENTO Y ADECUACIÓN DE EDIFICIOS SEDES DEL INVIAS. NACIONAL</t>
  </si>
  <si>
    <t>C-213-600-2</t>
  </si>
  <si>
    <t>ADQUISICION MANTENIMIENTO Y OPERACION DE VEHICULOS Y AERONAVES</t>
  </si>
  <si>
    <t>C-213-600-5</t>
  </si>
  <si>
    <t>ADQUISICIÓN Y DOTACIÓN DE SEÑALES PARA LAS OBRAS DE SEGURIDAD VIAL. NACIONAL</t>
  </si>
  <si>
    <t>C-410-600-2</t>
  </si>
  <si>
    <t>LEVANTAMIENTO Y ANALISIS DE INFORMACION SOBRE TRANSITO Y DE PESOS DE VEHICULOS DE CARGA.</t>
  </si>
  <si>
    <t>C-410-600-8</t>
  </si>
  <si>
    <t>INVESTIGACION DESARROLLO ADOPCION IMPLEMENTACION DIVULGACION Y TRANSFERENCIA DE TECNOLOGIA APLICADA A LA INGENIERIA DE CARRETERAS.</t>
  </si>
  <si>
    <t>C-420-600-2</t>
  </si>
  <si>
    <t>ANALISIS Y ESTUDIOS VARIOS.</t>
  </si>
  <si>
    <t>C-420-600-21</t>
  </si>
  <si>
    <t>ANALISIS Y ESTUDIOS VARIOS - PAGOS PASIVOS EXIGIBLES VIGENCIAS EXPIRADAS</t>
  </si>
  <si>
    <t>C-450-600-1</t>
  </si>
  <si>
    <t>IMPLEMENTACION DE UN SISTEMA DE GESTION INTEGRAL DEL RIESGO DE LASREDES DE TRANSPORTE EN COLOMBIA VIAL,FLUVIAL,FERREA Y PUERTOS</t>
  </si>
  <si>
    <t>C-510-700-1</t>
  </si>
  <si>
    <t>CAPACITACION DE EMPLEADOS DEL INSTITUTO NACIONAL DE VIAS.</t>
  </si>
  <si>
    <t>C-520-600-2</t>
  </si>
  <si>
    <t>CONTROL DE INVERSIONES A TRAVES DE COMISIONES DE SUPERVISION, ESTUDIOS Y DISENOS.</t>
  </si>
  <si>
    <t>C-520-600-7</t>
  </si>
  <si>
    <t>ADMINISTRACION RECAUDO Y CONTROL DE PEAJE.</t>
  </si>
  <si>
    <t>C-520-600-12</t>
  </si>
  <si>
    <t>ADQUISICION DE SEGUROS PARA VEHICULOS QUE TRANSITEN EN CARRETERAS NACIONALES.</t>
  </si>
  <si>
    <t>C-520-600-21</t>
  </si>
  <si>
    <t>MEJORAMIENTO DE LA GESTION AMBIENTAL EN LOS PROYECTOS DEL INSTITUTONACIONAL DE VIAS.</t>
  </si>
  <si>
    <t>C-520-600-22</t>
  </si>
  <si>
    <t>ADECUACION Y DOTACION DE INFRAESTRUCTURA PARA LA SEGURIDAD VIAL</t>
  </si>
  <si>
    <t>C-520-600-30</t>
  </si>
  <si>
    <t>SANEAMIENTO ORGANIZACION Y CONTROL DE LOS BIENES INMUEBLES ASIGNADOS AL INSTITUTO NACIONAL DE VIAS.</t>
  </si>
  <si>
    <t>C-520-600-31</t>
  </si>
  <si>
    <t>MEJORAMIENTO ADMINISTRACION Y MANTENIMIENTO DEL SISTEMA DE GESTIONDE LA CALIDAD. NACIONAL</t>
  </si>
  <si>
    <t>TOTAL GASTOS DE PERSONAL</t>
  </si>
  <si>
    <t>TOTAL GASTOS GENERALES</t>
  </si>
  <si>
    <t>TOTAL TRANSFERENCIAS</t>
  </si>
  <si>
    <t>TOTAL FUNCIONAMIENTO</t>
  </si>
  <si>
    <t>TOTAL DEUDA PUBLICA</t>
  </si>
  <si>
    <t>TOTAL INVERSION</t>
  </si>
  <si>
    <t>TOTAL GENERAL</t>
  </si>
  <si>
    <t>RESERVA PRESUPUESTAL</t>
  </si>
  <si>
    <t>CUENTAS POR PAGAR</t>
  </si>
  <si>
    <t>REZAGO TOTAL 2015</t>
  </si>
  <si>
    <t>RESULTADOS FINALES EJECUCION PRESUPUESTAL 2015    (20 ENERO DE 2016)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</si>
</sst>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[$-1240A]&quot;$&quot;\ #,##0.00;\(&quot;$&quot;\ #,##0.00\)"/>
  </numFmts>
  <fonts count="7">
    <font>
      <sz val="11"/>
      <color rgb="FF000000"/>
      <name val="Calibri"/>
      <family val="2"/>
      <scheme val="minor"/>
    </font>
    <font>
      <sz val="11"/>
      <name val="Calibri"/>
    </font>
    <font>
      <b/>
      <sz val="9"/>
      <color rgb="FF000000"/>
      <name val="Times New Roman"/>
    </font>
    <font>
      <sz val="8"/>
      <color rgb="FF000000"/>
      <name val="Times New Roman"/>
    </font>
    <font>
      <b/>
      <sz val="10"/>
      <color rgb="FF000000"/>
      <name val="Times New Roman"/>
      <family val="1"/>
    </font>
    <font>
      <b/>
      <sz val="11"/>
      <color rgb="FF000000"/>
      <name val="Times New Roman"/>
      <family val="1"/>
    </font>
    <font>
      <b/>
      <sz val="9"/>
      <color rgb="FF000000"/>
      <name val="Times New Roman"/>
      <family val="1"/>
    </font>
  </fonts>
  <fills count="9">
    <fill>
      <patternFill patternType="none"/>
    </fill>
    <fill>
      <patternFill patternType="gray125"/>
    </fill>
    <fill>
      <patternFill patternType="solid">
        <fgColor theme="9" tint="0.59999389629810485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rgb="FFFFFF00"/>
        <bgColor indexed="64"/>
      </patternFill>
    </fill>
  </fills>
  <borders count="9">
    <border>
      <left/>
      <right/>
      <top/>
      <bottom/>
      <diagonal/>
    </border>
    <border>
      <left style="thin">
        <color rgb="FFD3D3D3"/>
      </left>
      <right style="thin">
        <color rgb="FFD3D3D3"/>
      </right>
      <top style="thin">
        <color rgb="FFD3D3D3"/>
      </top>
      <bottom style="thin">
        <color rgb="FFD3D3D3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rgb="FFD3D3D3"/>
      </left>
      <right/>
      <top style="thin">
        <color rgb="FFD3D3D3"/>
      </top>
      <bottom style="thin">
        <color rgb="FFD3D3D3"/>
      </bottom>
      <diagonal/>
    </border>
    <border>
      <left style="thin">
        <color rgb="FFD3D3D3"/>
      </left>
      <right style="thin">
        <color rgb="FFD3D3D3"/>
      </right>
      <top style="thin">
        <color rgb="FFD3D3D3"/>
      </top>
      <bottom/>
      <diagonal/>
    </border>
    <border>
      <left style="thin">
        <color rgb="FFD3D3D3"/>
      </left>
      <right style="thin">
        <color rgb="FFD3D3D3"/>
      </right>
      <top/>
      <bottom style="thin">
        <color rgb="FFD3D3D3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26">
    <xf numFmtId="0" fontId="1" fillId="0" borderId="0" xfId="0" applyFont="1" applyFill="1" applyBorder="1"/>
    <xf numFmtId="0" fontId="2" fillId="0" borderId="1" xfId="0" applyNumberFormat="1" applyFont="1" applyFill="1" applyBorder="1" applyAlignment="1">
      <alignment horizontal="center" vertical="center" wrapText="1" readingOrder="1"/>
    </xf>
    <xf numFmtId="0" fontId="2" fillId="0" borderId="1" xfId="0" applyNumberFormat="1" applyFont="1" applyFill="1" applyBorder="1" applyAlignment="1">
      <alignment horizontal="center" vertical="center" wrapText="1" readingOrder="1"/>
    </xf>
    <xf numFmtId="0" fontId="2" fillId="0" borderId="0" xfId="0" applyNumberFormat="1" applyFont="1" applyFill="1" applyBorder="1" applyAlignment="1">
      <alignment horizontal="center" vertical="center" wrapText="1" readingOrder="1"/>
    </xf>
    <xf numFmtId="0" fontId="3" fillId="0" borderId="1" xfId="0" applyNumberFormat="1" applyFont="1" applyFill="1" applyBorder="1" applyAlignment="1">
      <alignment horizontal="center" vertical="center" wrapText="1" readingOrder="1"/>
    </xf>
    <xf numFmtId="0" fontId="3" fillId="0" borderId="1" xfId="0" applyNumberFormat="1" applyFont="1" applyFill="1" applyBorder="1" applyAlignment="1">
      <alignment horizontal="left" vertical="center" wrapText="1" readingOrder="1"/>
    </xf>
    <xf numFmtId="0" fontId="3" fillId="0" borderId="1" xfId="0" applyNumberFormat="1" applyFont="1" applyFill="1" applyBorder="1" applyAlignment="1">
      <alignment vertical="center" wrapText="1" readingOrder="1"/>
    </xf>
    <xf numFmtId="164" fontId="3" fillId="0" borderId="1" xfId="0" applyNumberFormat="1" applyFont="1" applyFill="1" applyBorder="1" applyAlignment="1">
      <alignment horizontal="right" vertical="center" wrapText="1" readingOrder="1"/>
    </xf>
    <xf numFmtId="0" fontId="3" fillId="0" borderId="3" xfId="0" applyNumberFormat="1" applyFont="1" applyFill="1" applyBorder="1" applyAlignment="1">
      <alignment horizontal="center" vertical="center" wrapText="1" readingOrder="1"/>
    </xf>
    <xf numFmtId="0" fontId="3" fillId="0" borderId="4" xfId="0" applyNumberFormat="1" applyFont="1" applyFill="1" applyBorder="1" applyAlignment="1">
      <alignment horizontal="left" vertical="center" wrapText="1" readingOrder="1"/>
    </xf>
    <xf numFmtId="0" fontId="3" fillId="0" borderId="5" xfId="0" applyNumberFormat="1" applyFont="1" applyFill="1" applyBorder="1" applyAlignment="1">
      <alignment horizontal="left" vertical="center" wrapText="1" readingOrder="1"/>
    </xf>
    <xf numFmtId="0" fontId="6" fillId="2" borderId="2" xfId="0" applyNumberFormat="1" applyFont="1" applyFill="1" applyBorder="1" applyAlignment="1">
      <alignment horizontal="left" vertical="center" wrapText="1" readingOrder="1"/>
    </xf>
    <xf numFmtId="0" fontId="6" fillId="3" borderId="0" xfId="0" applyNumberFormat="1" applyFont="1" applyFill="1" applyBorder="1" applyAlignment="1">
      <alignment horizontal="left" vertical="center" wrapText="1" readingOrder="1"/>
    </xf>
    <xf numFmtId="0" fontId="6" fillId="5" borderId="2" xfId="0" applyNumberFormat="1" applyFont="1" applyFill="1" applyBorder="1" applyAlignment="1">
      <alignment horizontal="left" vertical="center" wrapText="1" readingOrder="1"/>
    </xf>
    <xf numFmtId="164" fontId="3" fillId="0" borderId="4" xfId="0" applyNumberFormat="1" applyFont="1" applyFill="1" applyBorder="1" applyAlignment="1">
      <alignment horizontal="right" vertical="center" wrapText="1" readingOrder="1"/>
    </xf>
    <xf numFmtId="164" fontId="3" fillId="0" borderId="5" xfId="0" applyNumberFormat="1" applyFont="1" applyFill="1" applyBorder="1" applyAlignment="1">
      <alignment horizontal="right" vertical="center" wrapText="1" readingOrder="1"/>
    </xf>
    <xf numFmtId="164" fontId="6" fillId="4" borderId="2" xfId="0" applyNumberFormat="1" applyFont="1" applyFill="1" applyBorder="1" applyAlignment="1">
      <alignment horizontal="right" vertical="center" wrapText="1" readingOrder="1"/>
    </xf>
    <xf numFmtId="164" fontId="6" fillId="7" borderId="2" xfId="0" applyNumberFormat="1" applyFont="1" applyFill="1" applyBorder="1" applyAlignment="1">
      <alignment horizontal="right" vertical="center" wrapText="1" readingOrder="1"/>
    </xf>
    <xf numFmtId="0" fontId="6" fillId="5" borderId="2" xfId="0" applyNumberFormat="1" applyFont="1" applyFill="1" applyBorder="1" applyAlignment="1">
      <alignment horizontal="center" vertical="center" wrapText="1" readingOrder="1"/>
    </xf>
    <xf numFmtId="0" fontId="6" fillId="8" borderId="2" xfId="0" applyNumberFormat="1" applyFont="1" applyFill="1" applyBorder="1" applyAlignment="1">
      <alignment horizontal="center" vertical="center" wrapText="1" readingOrder="1"/>
    </xf>
    <xf numFmtId="164" fontId="6" fillId="6" borderId="2" xfId="0" applyNumberFormat="1" applyFont="1" applyFill="1" applyBorder="1" applyAlignment="1">
      <alignment horizontal="right" vertical="center" wrapText="1" readingOrder="1"/>
    </xf>
    <xf numFmtId="0" fontId="6" fillId="0" borderId="1" xfId="0" applyNumberFormat="1" applyFont="1" applyFill="1" applyBorder="1" applyAlignment="1">
      <alignment horizontal="center" vertical="center" wrapText="1" readingOrder="1"/>
    </xf>
    <xf numFmtId="0" fontId="5" fillId="5" borderId="6" xfId="0" applyNumberFormat="1" applyFont="1" applyFill="1" applyBorder="1" applyAlignment="1">
      <alignment horizontal="center" vertical="center" wrapText="1" readingOrder="1"/>
    </xf>
    <xf numFmtId="0" fontId="5" fillId="5" borderId="7" xfId="0" applyNumberFormat="1" applyFont="1" applyFill="1" applyBorder="1" applyAlignment="1">
      <alignment horizontal="center" vertical="center" wrapText="1" readingOrder="1"/>
    </xf>
    <xf numFmtId="0" fontId="5" fillId="5" borderId="8" xfId="0" applyNumberFormat="1" applyFont="1" applyFill="1" applyBorder="1" applyAlignment="1">
      <alignment horizontal="center" vertical="center" wrapText="1" readingOrder="1"/>
    </xf>
    <xf numFmtId="4" fontId="4" fillId="0" borderId="1" xfId="0" applyNumberFormat="1" applyFont="1" applyFill="1" applyBorder="1" applyAlignment="1">
      <alignment horizontal="center" vertical="center" wrapText="1" readingOrder="1"/>
    </xf>
  </cellXfs>
  <cellStyles count="1">
    <cellStyle name="Normal" xfId="0" builtinId="0"/>
  </cellStyles>
  <dxfs count="0"/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D3D3D3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S166"/>
  <sheetViews>
    <sheetView showGridLines="0" tabSelected="1" topLeftCell="K154" workbookViewId="0">
      <selection activeCell="Q168" sqref="Q168"/>
    </sheetView>
  </sheetViews>
  <sheetFormatPr baseColWidth="10" defaultRowHeight="14.4"/>
  <cols>
    <col min="1" max="1" width="21.5546875" customWidth="1"/>
    <col min="2" max="2" width="9.6640625" customWidth="1"/>
    <col min="3" max="3" width="8.109375" customWidth="1"/>
    <col min="4" max="4" width="9.6640625" customWidth="1"/>
    <col min="5" max="5" width="27.6640625" customWidth="1"/>
    <col min="6" max="16" width="18.88671875" customWidth="1"/>
    <col min="17" max="17" width="18.44140625" customWidth="1"/>
    <col min="18" max="18" width="20.109375" customWidth="1"/>
    <col min="19" max="19" width="17.77734375" bestFit="1" customWidth="1"/>
  </cols>
  <sheetData>
    <row r="1" spans="1:19" ht="15" thickBot="1">
      <c r="A1" s="1" t="s">
        <v>0</v>
      </c>
      <c r="B1" s="2">
        <v>2015</v>
      </c>
      <c r="C1" s="3" t="s">
        <v>1</v>
      </c>
      <c r="D1" s="3" t="s">
        <v>1</v>
      </c>
      <c r="E1" s="3" t="s">
        <v>1</v>
      </c>
      <c r="F1" s="3" t="s">
        <v>1</v>
      </c>
      <c r="G1" s="3" t="s">
        <v>1</v>
      </c>
      <c r="H1" s="3" t="s">
        <v>1</v>
      </c>
      <c r="I1" s="3" t="s">
        <v>1</v>
      </c>
      <c r="J1" s="3" t="s">
        <v>1</v>
      </c>
      <c r="K1" s="3" t="s">
        <v>1</v>
      </c>
      <c r="L1" s="3" t="s">
        <v>1</v>
      </c>
      <c r="M1" s="3" t="s">
        <v>1</v>
      </c>
      <c r="N1" s="3" t="s">
        <v>1</v>
      </c>
      <c r="O1" s="3" t="s">
        <v>1</v>
      </c>
      <c r="P1" s="3" t="s">
        <v>1</v>
      </c>
    </row>
    <row r="2" spans="1:19" ht="25.2" customHeight="1" thickBot="1">
      <c r="A2" s="1" t="s">
        <v>2</v>
      </c>
      <c r="B2" s="1" t="s">
        <v>3</v>
      </c>
      <c r="C2" s="3" t="s">
        <v>1</v>
      </c>
      <c r="D2" s="3" t="s">
        <v>1</v>
      </c>
      <c r="E2" s="3" t="s">
        <v>1</v>
      </c>
      <c r="F2" s="22" t="s">
        <v>256</v>
      </c>
      <c r="G2" s="23"/>
      <c r="H2" s="23"/>
      <c r="I2" s="23"/>
      <c r="J2" s="24"/>
      <c r="K2" s="3" t="s">
        <v>1</v>
      </c>
      <c r="L2" s="3" t="s">
        <v>1</v>
      </c>
      <c r="M2" s="3" t="s">
        <v>1</v>
      </c>
      <c r="N2" s="3" t="s">
        <v>1</v>
      </c>
      <c r="O2" s="3" t="s">
        <v>1</v>
      </c>
      <c r="P2" s="3" t="s">
        <v>1</v>
      </c>
    </row>
    <row r="3" spans="1:19">
      <c r="A3" s="1" t="s">
        <v>4</v>
      </c>
      <c r="B3" s="1" t="s">
        <v>5</v>
      </c>
      <c r="C3" s="3" t="s">
        <v>1</v>
      </c>
      <c r="D3" s="3" t="s">
        <v>1</v>
      </c>
      <c r="E3" s="3" t="s">
        <v>1</v>
      </c>
      <c r="F3" s="3" t="s">
        <v>1</v>
      </c>
      <c r="G3" s="3" t="s">
        <v>1</v>
      </c>
      <c r="H3" s="3" t="s">
        <v>1</v>
      </c>
      <c r="I3" s="3" t="s">
        <v>1</v>
      </c>
      <c r="J3" s="3" t="s">
        <v>1</v>
      </c>
      <c r="K3" s="3" t="s">
        <v>1</v>
      </c>
      <c r="L3" s="3" t="s">
        <v>1</v>
      </c>
      <c r="M3" s="3" t="s">
        <v>1</v>
      </c>
      <c r="N3" s="3" t="s">
        <v>1</v>
      </c>
      <c r="O3" s="3" t="s">
        <v>1</v>
      </c>
      <c r="P3" s="3" t="s">
        <v>1</v>
      </c>
    </row>
    <row r="4" spans="1:19" ht="22.8">
      <c r="A4" s="1" t="s">
        <v>6</v>
      </c>
      <c r="B4" s="1" t="s">
        <v>7</v>
      </c>
      <c r="C4" s="1" t="s">
        <v>8</v>
      </c>
      <c r="D4" s="1" t="s">
        <v>9</v>
      </c>
      <c r="E4" s="1" t="s">
        <v>10</v>
      </c>
      <c r="F4" s="1" t="s">
        <v>11</v>
      </c>
      <c r="G4" s="1" t="s">
        <v>12</v>
      </c>
      <c r="H4" s="1" t="s">
        <v>13</v>
      </c>
      <c r="I4" s="1" t="s">
        <v>14</v>
      </c>
      <c r="J4" s="1" t="s">
        <v>15</v>
      </c>
      <c r="K4" s="1" t="s">
        <v>16</v>
      </c>
      <c r="L4" s="1" t="s">
        <v>17</v>
      </c>
      <c r="M4" s="1" t="s">
        <v>18</v>
      </c>
      <c r="N4" s="1" t="s">
        <v>19</v>
      </c>
      <c r="O4" s="1" t="s">
        <v>20</v>
      </c>
      <c r="P4" s="1" t="s">
        <v>21</v>
      </c>
      <c r="Q4" s="2" t="s">
        <v>253</v>
      </c>
      <c r="R4" s="21" t="s">
        <v>254</v>
      </c>
      <c r="S4" s="21" t="s">
        <v>255</v>
      </c>
    </row>
    <row r="5" spans="1:19">
      <c r="A5" s="6" t="s">
        <v>22</v>
      </c>
      <c r="B5" s="4" t="s">
        <v>23</v>
      </c>
      <c r="C5" s="4" t="s">
        <v>24</v>
      </c>
      <c r="D5" s="4" t="s">
        <v>25</v>
      </c>
      <c r="E5" s="5" t="s">
        <v>26</v>
      </c>
      <c r="F5" s="7">
        <v>27485800000</v>
      </c>
      <c r="G5" s="7">
        <v>0</v>
      </c>
      <c r="H5" s="7">
        <v>315000000</v>
      </c>
      <c r="I5" s="7">
        <v>27170800000</v>
      </c>
      <c r="J5" s="7">
        <v>0</v>
      </c>
      <c r="K5" s="7">
        <v>25915382466</v>
      </c>
      <c r="L5" s="7">
        <v>1255417534</v>
      </c>
      <c r="M5" s="7">
        <v>25902445754</v>
      </c>
      <c r="N5" s="7">
        <v>25902445754</v>
      </c>
      <c r="O5" s="7">
        <v>25902445754</v>
      </c>
      <c r="P5" s="7">
        <v>25902445754</v>
      </c>
      <c r="Q5" s="7">
        <f>M5-N5</f>
        <v>0</v>
      </c>
      <c r="R5" s="7">
        <f>N5-P5</f>
        <v>0</v>
      </c>
      <c r="S5" s="7">
        <f>Q5+R5</f>
        <v>0</v>
      </c>
    </row>
    <row r="6" spans="1:19">
      <c r="A6" s="6" t="s">
        <v>27</v>
      </c>
      <c r="B6" s="4" t="s">
        <v>23</v>
      </c>
      <c r="C6" s="4" t="s">
        <v>24</v>
      </c>
      <c r="D6" s="4" t="s">
        <v>25</v>
      </c>
      <c r="E6" s="5" t="s">
        <v>28</v>
      </c>
      <c r="F6" s="7">
        <v>2151200000</v>
      </c>
      <c r="G6" s="7">
        <v>0</v>
      </c>
      <c r="H6" s="7">
        <v>0</v>
      </c>
      <c r="I6" s="7">
        <v>2151200000</v>
      </c>
      <c r="J6" s="7">
        <v>0</v>
      </c>
      <c r="K6" s="7">
        <v>1780866079</v>
      </c>
      <c r="L6" s="7">
        <v>370333921</v>
      </c>
      <c r="M6" s="7">
        <v>1780187904</v>
      </c>
      <c r="N6" s="7">
        <v>1780187904</v>
      </c>
      <c r="O6" s="7">
        <v>1780187904</v>
      </c>
      <c r="P6" s="7">
        <v>1780187904</v>
      </c>
      <c r="Q6" s="7">
        <f t="shared" ref="Q6:Q69" si="0">M6-N6</f>
        <v>0</v>
      </c>
      <c r="R6" s="7">
        <f t="shared" ref="R6:R69" si="1">N6-P6</f>
        <v>0</v>
      </c>
      <c r="S6" s="7">
        <f t="shared" ref="S6:S69" si="2">Q6+R6</f>
        <v>0</v>
      </c>
    </row>
    <row r="7" spans="1:19">
      <c r="A7" s="6" t="s">
        <v>29</v>
      </c>
      <c r="B7" s="4" t="s">
        <v>23</v>
      </c>
      <c r="C7" s="4" t="s">
        <v>24</v>
      </c>
      <c r="D7" s="4" t="s">
        <v>25</v>
      </c>
      <c r="E7" s="5" t="s">
        <v>30</v>
      </c>
      <c r="F7" s="7">
        <v>6723100000</v>
      </c>
      <c r="G7" s="7">
        <v>115000000</v>
      </c>
      <c r="H7" s="7">
        <v>0</v>
      </c>
      <c r="I7" s="7">
        <v>6838100000</v>
      </c>
      <c r="J7" s="7">
        <v>0</v>
      </c>
      <c r="K7" s="7">
        <v>6176687084</v>
      </c>
      <c r="L7" s="7">
        <v>661412916</v>
      </c>
      <c r="M7" s="7">
        <v>6174839373</v>
      </c>
      <c r="N7" s="7">
        <v>6174839373</v>
      </c>
      <c r="O7" s="7">
        <v>6174839373</v>
      </c>
      <c r="P7" s="7">
        <v>6174839373</v>
      </c>
      <c r="Q7" s="7">
        <f t="shared" si="0"/>
        <v>0</v>
      </c>
      <c r="R7" s="7">
        <f t="shared" si="1"/>
        <v>0</v>
      </c>
      <c r="S7" s="7">
        <f t="shared" si="2"/>
        <v>0</v>
      </c>
    </row>
    <row r="8" spans="1:19" ht="20.399999999999999">
      <c r="A8" s="6" t="s">
        <v>31</v>
      </c>
      <c r="B8" s="4" t="s">
        <v>23</v>
      </c>
      <c r="C8" s="4" t="s">
        <v>24</v>
      </c>
      <c r="D8" s="4" t="s">
        <v>25</v>
      </c>
      <c r="E8" s="5" t="s">
        <v>32</v>
      </c>
      <c r="F8" s="7">
        <v>550700000</v>
      </c>
      <c r="G8" s="7">
        <v>200000000</v>
      </c>
      <c r="H8" s="7">
        <v>0</v>
      </c>
      <c r="I8" s="7">
        <v>750700000</v>
      </c>
      <c r="J8" s="7">
        <v>0</v>
      </c>
      <c r="K8" s="7">
        <v>672932550</v>
      </c>
      <c r="L8" s="7">
        <v>77767450</v>
      </c>
      <c r="M8" s="7">
        <v>672216821</v>
      </c>
      <c r="N8" s="7">
        <v>672216821</v>
      </c>
      <c r="O8" s="7">
        <v>668169124</v>
      </c>
      <c r="P8" s="7">
        <v>668169124</v>
      </c>
      <c r="Q8" s="7">
        <f t="shared" si="0"/>
        <v>0</v>
      </c>
      <c r="R8" s="7">
        <f t="shared" si="1"/>
        <v>4047697</v>
      </c>
      <c r="S8" s="7">
        <f t="shared" si="2"/>
        <v>4047697</v>
      </c>
    </row>
    <row r="9" spans="1:19">
      <c r="A9" s="6" t="s">
        <v>33</v>
      </c>
      <c r="B9" s="4" t="s">
        <v>34</v>
      </c>
      <c r="C9" s="4" t="s">
        <v>35</v>
      </c>
      <c r="D9" s="4" t="s">
        <v>25</v>
      </c>
      <c r="E9" s="5" t="s">
        <v>36</v>
      </c>
      <c r="F9" s="7">
        <v>1970200000</v>
      </c>
      <c r="G9" s="7">
        <v>0</v>
      </c>
      <c r="H9" s="7">
        <v>0</v>
      </c>
      <c r="I9" s="7">
        <v>1970200000</v>
      </c>
      <c r="J9" s="7">
        <v>0</v>
      </c>
      <c r="K9" s="7">
        <v>1970077416.1400001</v>
      </c>
      <c r="L9" s="7">
        <v>122583.86</v>
      </c>
      <c r="M9" s="7">
        <v>1957871299.3399999</v>
      </c>
      <c r="N9" s="7">
        <v>1920094632.6700001</v>
      </c>
      <c r="O9" s="7">
        <v>1902043810.0999999</v>
      </c>
      <c r="P9" s="7">
        <v>1902043810.0999999</v>
      </c>
      <c r="Q9" s="7">
        <f t="shared" si="0"/>
        <v>37776666.669999838</v>
      </c>
      <c r="R9" s="7">
        <f t="shared" si="1"/>
        <v>18050822.570000172</v>
      </c>
      <c r="S9" s="7">
        <f t="shared" si="2"/>
        <v>55827489.24000001</v>
      </c>
    </row>
    <row r="10" spans="1:19">
      <c r="A10" s="6" t="s">
        <v>33</v>
      </c>
      <c r="B10" s="4" t="s">
        <v>34</v>
      </c>
      <c r="C10" s="4" t="s">
        <v>37</v>
      </c>
      <c r="D10" s="4" t="s">
        <v>25</v>
      </c>
      <c r="E10" s="5" t="s">
        <v>36</v>
      </c>
      <c r="F10" s="7">
        <v>3168800000</v>
      </c>
      <c r="G10" s="7">
        <v>0</v>
      </c>
      <c r="H10" s="7">
        <v>0</v>
      </c>
      <c r="I10" s="7">
        <v>3168800000</v>
      </c>
      <c r="J10" s="7">
        <v>0</v>
      </c>
      <c r="K10" s="7">
        <v>3139738724.8800001</v>
      </c>
      <c r="L10" s="7">
        <v>29061275.120000001</v>
      </c>
      <c r="M10" s="7">
        <v>3121734514.6199999</v>
      </c>
      <c r="N10" s="7">
        <v>3112594514.6199999</v>
      </c>
      <c r="O10" s="7">
        <v>3078790132.25</v>
      </c>
      <c r="P10" s="7">
        <v>3078790132.25</v>
      </c>
      <c r="Q10" s="7">
        <f t="shared" si="0"/>
        <v>9140000</v>
      </c>
      <c r="R10" s="7">
        <f t="shared" si="1"/>
        <v>33804382.369999886</v>
      </c>
      <c r="S10" s="7">
        <f t="shared" si="2"/>
        <v>42944382.369999886</v>
      </c>
    </row>
    <row r="11" spans="1:19" ht="21" thickBot="1">
      <c r="A11" s="6" t="s">
        <v>38</v>
      </c>
      <c r="B11" s="4" t="s">
        <v>23</v>
      </c>
      <c r="C11" s="4" t="s">
        <v>24</v>
      </c>
      <c r="D11" s="4" t="s">
        <v>25</v>
      </c>
      <c r="E11" s="9" t="s">
        <v>39</v>
      </c>
      <c r="F11" s="14">
        <v>12822000000</v>
      </c>
      <c r="G11" s="7">
        <v>0</v>
      </c>
      <c r="H11" s="7">
        <v>0</v>
      </c>
      <c r="I11" s="7">
        <v>12822000000</v>
      </c>
      <c r="J11" s="7">
        <v>0</v>
      </c>
      <c r="K11" s="7">
        <v>11662564833</v>
      </c>
      <c r="L11" s="7">
        <v>1159435167</v>
      </c>
      <c r="M11" s="7">
        <v>11662560433</v>
      </c>
      <c r="N11" s="7">
        <v>11662560433</v>
      </c>
      <c r="O11" s="7">
        <v>11662560433</v>
      </c>
      <c r="P11" s="7">
        <v>11662560433</v>
      </c>
      <c r="Q11" s="7">
        <f t="shared" si="0"/>
        <v>0</v>
      </c>
      <c r="R11" s="7">
        <f t="shared" si="1"/>
        <v>0</v>
      </c>
      <c r="S11" s="7">
        <f t="shared" si="2"/>
        <v>0</v>
      </c>
    </row>
    <row r="12" spans="1:19" ht="15" thickBot="1">
      <c r="A12" s="6"/>
      <c r="B12" s="4"/>
      <c r="C12" s="4"/>
      <c r="D12" s="8"/>
      <c r="E12" s="11" t="s">
        <v>246</v>
      </c>
      <c r="F12" s="16">
        <f>SUM(F5:F11)</f>
        <v>54871800000</v>
      </c>
      <c r="G12" s="16">
        <f t="shared" ref="G12:P12" si="3">SUM(G5:G11)</f>
        <v>315000000</v>
      </c>
      <c r="H12" s="16">
        <f t="shared" si="3"/>
        <v>315000000</v>
      </c>
      <c r="I12" s="16">
        <f t="shared" si="3"/>
        <v>54871800000</v>
      </c>
      <c r="J12" s="16">
        <f t="shared" si="3"/>
        <v>0</v>
      </c>
      <c r="K12" s="16">
        <f t="shared" si="3"/>
        <v>51318249153.019997</v>
      </c>
      <c r="L12" s="16">
        <f t="shared" si="3"/>
        <v>3553550846.98</v>
      </c>
      <c r="M12" s="16">
        <f t="shared" si="3"/>
        <v>51271856098.959999</v>
      </c>
      <c r="N12" s="16">
        <f t="shared" si="3"/>
        <v>51224939432.290001</v>
      </c>
      <c r="O12" s="16">
        <f t="shared" si="3"/>
        <v>51169036530.349998</v>
      </c>
      <c r="P12" s="16">
        <f t="shared" si="3"/>
        <v>51169036530.349998</v>
      </c>
      <c r="Q12" s="16">
        <f t="shared" si="0"/>
        <v>46916666.669998169</v>
      </c>
      <c r="R12" s="16">
        <f t="shared" si="1"/>
        <v>55902901.940002441</v>
      </c>
      <c r="S12" s="16">
        <f t="shared" si="2"/>
        <v>102819568.61000061</v>
      </c>
    </row>
    <row r="13" spans="1:19">
      <c r="A13" s="6" t="s">
        <v>40</v>
      </c>
      <c r="B13" s="4" t="s">
        <v>23</v>
      </c>
      <c r="C13" s="4" t="s">
        <v>24</v>
      </c>
      <c r="D13" s="4" t="s">
        <v>25</v>
      </c>
      <c r="E13" s="10" t="s">
        <v>41</v>
      </c>
      <c r="F13" s="15">
        <v>37263860000</v>
      </c>
      <c r="G13" s="7">
        <v>329070000</v>
      </c>
      <c r="H13" s="7">
        <v>0</v>
      </c>
      <c r="I13" s="7">
        <v>37592930000</v>
      </c>
      <c r="J13" s="7">
        <v>0</v>
      </c>
      <c r="K13" s="7">
        <v>37570046081.800003</v>
      </c>
      <c r="L13" s="7">
        <v>22883918.199999999</v>
      </c>
      <c r="M13" s="7">
        <v>37570045481.800003</v>
      </c>
      <c r="N13" s="7">
        <v>37570045481.800003</v>
      </c>
      <c r="O13" s="7">
        <v>37564565872.75</v>
      </c>
      <c r="P13" s="7">
        <v>37564565872.75</v>
      </c>
      <c r="Q13" s="7">
        <f t="shared" si="0"/>
        <v>0</v>
      </c>
      <c r="R13" s="7">
        <f t="shared" si="1"/>
        <v>5479609.0500030518</v>
      </c>
      <c r="S13" s="7">
        <f t="shared" si="2"/>
        <v>5479609.0500030518</v>
      </c>
    </row>
    <row r="14" spans="1:19">
      <c r="A14" s="6" t="s">
        <v>40</v>
      </c>
      <c r="B14" s="4" t="s">
        <v>34</v>
      </c>
      <c r="C14" s="4" t="s">
        <v>37</v>
      </c>
      <c r="D14" s="4" t="s">
        <v>25</v>
      </c>
      <c r="E14" s="5" t="s">
        <v>41</v>
      </c>
      <c r="F14" s="7">
        <v>8194700000</v>
      </c>
      <c r="G14" s="7">
        <v>8531900000</v>
      </c>
      <c r="H14" s="7">
        <v>0</v>
      </c>
      <c r="I14" s="7">
        <v>16726600000</v>
      </c>
      <c r="J14" s="7">
        <v>0</v>
      </c>
      <c r="K14" s="7">
        <v>16702255837.42</v>
      </c>
      <c r="L14" s="7">
        <v>24344162.579999998</v>
      </c>
      <c r="M14" s="7">
        <v>16695884400.549999</v>
      </c>
      <c r="N14" s="7">
        <v>16695884400.549999</v>
      </c>
      <c r="O14" s="7">
        <v>16524746624.559999</v>
      </c>
      <c r="P14" s="7">
        <v>16524746624.559999</v>
      </c>
      <c r="Q14" s="7">
        <f t="shared" si="0"/>
        <v>0</v>
      </c>
      <c r="R14" s="7">
        <f t="shared" si="1"/>
        <v>171137775.98999977</v>
      </c>
      <c r="S14" s="7">
        <f t="shared" si="2"/>
        <v>171137775.98999977</v>
      </c>
    </row>
    <row r="15" spans="1:19">
      <c r="A15" s="6" t="s">
        <v>42</v>
      </c>
      <c r="B15" s="4" t="s">
        <v>23</v>
      </c>
      <c r="C15" s="4" t="s">
        <v>24</v>
      </c>
      <c r="D15" s="4" t="s">
        <v>25</v>
      </c>
      <c r="E15" s="5" t="s">
        <v>43</v>
      </c>
      <c r="F15" s="7">
        <v>13671100000</v>
      </c>
      <c r="G15" s="7">
        <v>0</v>
      </c>
      <c r="H15" s="7">
        <v>1580225965.0799999</v>
      </c>
      <c r="I15" s="7">
        <v>12090874034.92</v>
      </c>
      <c r="J15" s="7">
        <v>0</v>
      </c>
      <c r="K15" s="7">
        <v>10251056857.799999</v>
      </c>
      <c r="L15" s="7">
        <v>1839817177.1199999</v>
      </c>
      <c r="M15" s="7">
        <v>10226892223.85</v>
      </c>
      <c r="N15" s="7">
        <v>10137647556.85</v>
      </c>
      <c r="O15" s="7">
        <v>9815565845.0599995</v>
      </c>
      <c r="P15" s="7">
        <v>9815565845.0599995</v>
      </c>
      <c r="Q15" s="7">
        <f t="shared" si="0"/>
        <v>89244667</v>
      </c>
      <c r="R15" s="7">
        <f t="shared" si="1"/>
        <v>322081711.79000092</v>
      </c>
      <c r="S15" s="7">
        <f t="shared" si="2"/>
        <v>411326378.79000092</v>
      </c>
    </row>
    <row r="16" spans="1:19">
      <c r="A16" s="6" t="s">
        <v>42</v>
      </c>
      <c r="B16" s="4" t="s">
        <v>34</v>
      </c>
      <c r="C16" s="4" t="s">
        <v>37</v>
      </c>
      <c r="D16" s="4" t="s">
        <v>25</v>
      </c>
      <c r="E16" s="5" t="s">
        <v>43</v>
      </c>
      <c r="F16" s="7">
        <v>7483300000</v>
      </c>
      <c r="G16" s="7">
        <v>0</v>
      </c>
      <c r="H16" s="7">
        <v>1997931726.24</v>
      </c>
      <c r="I16" s="7">
        <v>5485368273.7600002</v>
      </c>
      <c r="J16" s="7">
        <v>0</v>
      </c>
      <c r="K16" s="7">
        <v>5298878341.75</v>
      </c>
      <c r="L16" s="7">
        <v>186489932.00999999</v>
      </c>
      <c r="M16" s="7">
        <v>5132316788.7799997</v>
      </c>
      <c r="N16" s="7">
        <v>5077196420.6599998</v>
      </c>
      <c r="O16" s="7">
        <v>4809739312.3599997</v>
      </c>
      <c r="P16" s="7">
        <v>4809739312.3599997</v>
      </c>
      <c r="Q16" s="7">
        <f t="shared" si="0"/>
        <v>55120368.119999886</v>
      </c>
      <c r="R16" s="7">
        <f t="shared" si="1"/>
        <v>267457108.30000019</v>
      </c>
      <c r="S16" s="7">
        <f t="shared" si="2"/>
        <v>322577476.42000008</v>
      </c>
    </row>
    <row r="17" spans="1:19" ht="21" thickBot="1">
      <c r="A17" s="6" t="s">
        <v>44</v>
      </c>
      <c r="B17" s="4" t="s">
        <v>34</v>
      </c>
      <c r="C17" s="4" t="s">
        <v>37</v>
      </c>
      <c r="D17" s="4" t="s">
        <v>25</v>
      </c>
      <c r="E17" s="5" t="s">
        <v>45</v>
      </c>
      <c r="F17" s="7">
        <v>0</v>
      </c>
      <c r="G17" s="7">
        <v>1633648.56</v>
      </c>
      <c r="H17" s="7">
        <v>0</v>
      </c>
      <c r="I17" s="7">
        <v>1633648.56</v>
      </c>
      <c r="J17" s="7">
        <v>0</v>
      </c>
      <c r="K17" s="7">
        <v>1633648.56</v>
      </c>
      <c r="L17" s="7">
        <v>0</v>
      </c>
      <c r="M17" s="7">
        <v>1627172.16</v>
      </c>
      <c r="N17" s="7">
        <v>1627172.16</v>
      </c>
      <c r="O17" s="7">
        <v>1627172.16</v>
      </c>
      <c r="P17" s="7">
        <v>1627172.16</v>
      </c>
      <c r="Q17" s="7">
        <f t="shared" si="0"/>
        <v>0</v>
      </c>
      <c r="R17" s="7">
        <f t="shared" si="1"/>
        <v>0</v>
      </c>
      <c r="S17" s="7">
        <f t="shared" si="2"/>
        <v>0</v>
      </c>
    </row>
    <row r="18" spans="1:19" ht="15" thickBot="1">
      <c r="A18" s="6"/>
      <c r="B18" s="4"/>
      <c r="C18" s="4"/>
      <c r="D18" s="4"/>
      <c r="E18" s="11" t="s">
        <v>247</v>
      </c>
      <c r="F18" s="16">
        <f>SUM(F13:F17)</f>
        <v>66612960000</v>
      </c>
      <c r="G18" s="16">
        <f t="shared" ref="G18:P18" si="4">SUM(G13:G17)</f>
        <v>8862603648.5599995</v>
      </c>
      <c r="H18" s="16">
        <f t="shared" si="4"/>
        <v>3578157691.3199997</v>
      </c>
      <c r="I18" s="16">
        <f t="shared" si="4"/>
        <v>71897405957.23999</v>
      </c>
      <c r="J18" s="16">
        <f t="shared" si="4"/>
        <v>0</v>
      </c>
      <c r="K18" s="16">
        <f t="shared" si="4"/>
        <v>69823870767.330002</v>
      </c>
      <c r="L18" s="16">
        <f t="shared" si="4"/>
        <v>2073535189.9099998</v>
      </c>
      <c r="M18" s="16">
        <f t="shared" si="4"/>
        <v>69626766067.140015</v>
      </c>
      <c r="N18" s="16">
        <f t="shared" si="4"/>
        <v>69482401032.020004</v>
      </c>
      <c r="O18" s="16">
        <f t="shared" si="4"/>
        <v>68716244826.889999</v>
      </c>
      <c r="P18" s="16">
        <f t="shared" si="4"/>
        <v>68716244826.889999</v>
      </c>
      <c r="Q18" s="16">
        <f t="shared" si="0"/>
        <v>144365035.12001038</v>
      </c>
      <c r="R18" s="16">
        <f t="shared" si="1"/>
        <v>766156205.13000488</v>
      </c>
      <c r="S18" s="16">
        <f t="shared" si="2"/>
        <v>910521240.25001526</v>
      </c>
    </row>
    <row r="19" spans="1:19">
      <c r="A19" s="6" t="s">
        <v>46</v>
      </c>
      <c r="B19" s="4" t="s">
        <v>23</v>
      </c>
      <c r="C19" s="4" t="s">
        <v>47</v>
      </c>
      <c r="D19" s="4" t="s">
        <v>48</v>
      </c>
      <c r="E19" s="5" t="s">
        <v>49</v>
      </c>
      <c r="F19" s="7">
        <v>5411000000</v>
      </c>
      <c r="G19" s="7">
        <v>0</v>
      </c>
      <c r="H19" s="7">
        <v>248307849</v>
      </c>
      <c r="I19" s="7">
        <v>5162692151</v>
      </c>
      <c r="J19" s="7">
        <v>0</v>
      </c>
      <c r="K19" s="7">
        <v>5162692151</v>
      </c>
      <c r="L19" s="7">
        <v>0</v>
      </c>
      <c r="M19" s="7">
        <v>5162692151</v>
      </c>
      <c r="N19" s="7">
        <v>5162692151</v>
      </c>
      <c r="O19" s="7">
        <v>5162692151</v>
      </c>
      <c r="P19" s="7">
        <v>5162692151</v>
      </c>
      <c r="Q19" s="7">
        <f t="shared" si="0"/>
        <v>0</v>
      </c>
      <c r="R19" s="7">
        <f t="shared" si="1"/>
        <v>0</v>
      </c>
      <c r="S19" s="7">
        <f t="shared" si="2"/>
        <v>0</v>
      </c>
    </row>
    <row r="20" spans="1:19">
      <c r="A20" s="6" t="s">
        <v>50</v>
      </c>
      <c r="B20" s="4" t="s">
        <v>23</v>
      </c>
      <c r="C20" s="4" t="s">
        <v>24</v>
      </c>
      <c r="D20" s="4" t="s">
        <v>25</v>
      </c>
      <c r="E20" s="5" t="s">
        <v>51</v>
      </c>
      <c r="F20" s="7">
        <v>8000000</v>
      </c>
      <c r="G20" s="7">
        <v>0</v>
      </c>
      <c r="H20" s="7">
        <v>0</v>
      </c>
      <c r="I20" s="7">
        <v>8000000</v>
      </c>
      <c r="J20" s="7">
        <v>0</v>
      </c>
      <c r="K20" s="7">
        <v>0</v>
      </c>
      <c r="L20" s="7">
        <v>8000000</v>
      </c>
      <c r="M20" s="7">
        <v>0</v>
      </c>
      <c r="N20" s="7">
        <v>0</v>
      </c>
      <c r="O20" s="7">
        <v>0</v>
      </c>
      <c r="P20" s="7">
        <v>0</v>
      </c>
      <c r="Q20" s="7">
        <f t="shared" si="0"/>
        <v>0</v>
      </c>
      <c r="R20" s="7">
        <f t="shared" si="1"/>
        <v>0</v>
      </c>
      <c r="S20" s="7">
        <f t="shared" si="2"/>
        <v>0</v>
      </c>
    </row>
    <row r="21" spans="1:19">
      <c r="A21" s="6" t="s">
        <v>52</v>
      </c>
      <c r="B21" s="4" t="s">
        <v>23</v>
      </c>
      <c r="C21" s="4" t="s">
        <v>24</v>
      </c>
      <c r="D21" s="4" t="s">
        <v>25</v>
      </c>
      <c r="E21" s="5" t="s">
        <v>53</v>
      </c>
      <c r="F21" s="7">
        <v>2672100000</v>
      </c>
      <c r="G21" s="7">
        <v>8310225965.0799999</v>
      </c>
      <c r="H21" s="7">
        <v>0</v>
      </c>
      <c r="I21" s="7">
        <v>10982325965.08</v>
      </c>
      <c r="J21" s="7">
        <v>0</v>
      </c>
      <c r="K21" s="7">
        <v>10979700398.959999</v>
      </c>
      <c r="L21" s="7">
        <v>2625566.12</v>
      </c>
      <c r="M21" s="7">
        <v>10979700398.959999</v>
      </c>
      <c r="N21" s="7">
        <v>10979700398.959999</v>
      </c>
      <c r="O21" s="7">
        <v>9389351765.3500004</v>
      </c>
      <c r="P21" s="7">
        <v>9389351765.3500004</v>
      </c>
      <c r="Q21" s="7">
        <f t="shared" si="0"/>
        <v>0</v>
      </c>
      <c r="R21" s="7">
        <f t="shared" si="1"/>
        <v>1590348633.6099987</v>
      </c>
      <c r="S21" s="7">
        <f t="shared" si="2"/>
        <v>1590348633.6099987</v>
      </c>
    </row>
    <row r="22" spans="1:19">
      <c r="A22" s="6" t="s">
        <v>52</v>
      </c>
      <c r="B22" s="4" t="s">
        <v>23</v>
      </c>
      <c r="C22" s="4" t="s">
        <v>47</v>
      </c>
      <c r="D22" s="4" t="s">
        <v>25</v>
      </c>
      <c r="E22" s="5" t="s">
        <v>53</v>
      </c>
      <c r="F22" s="7">
        <v>0</v>
      </c>
      <c r="G22" s="7">
        <v>248307849</v>
      </c>
      <c r="H22" s="7">
        <v>0</v>
      </c>
      <c r="I22" s="7">
        <v>248307849</v>
      </c>
      <c r="J22" s="7">
        <v>0</v>
      </c>
      <c r="K22" s="7">
        <v>248307849</v>
      </c>
      <c r="L22" s="7">
        <v>0</v>
      </c>
      <c r="M22" s="7">
        <v>248307848.99000001</v>
      </c>
      <c r="N22" s="7">
        <v>248307848.99000001</v>
      </c>
      <c r="O22" s="7">
        <v>0</v>
      </c>
      <c r="P22" s="7">
        <v>0</v>
      </c>
      <c r="Q22" s="7">
        <f t="shared" si="0"/>
        <v>0</v>
      </c>
      <c r="R22" s="7">
        <f t="shared" si="1"/>
        <v>248307848.99000001</v>
      </c>
      <c r="S22" s="7">
        <f t="shared" si="2"/>
        <v>248307848.99000001</v>
      </c>
    </row>
    <row r="23" spans="1:19">
      <c r="A23" s="6" t="s">
        <v>52</v>
      </c>
      <c r="B23" s="4" t="s">
        <v>23</v>
      </c>
      <c r="C23" s="4" t="s">
        <v>47</v>
      </c>
      <c r="D23" s="4" t="s">
        <v>48</v>
      </c>
      <c r="E23" s="5" t="s">
        <v>53</v>
      </c>
      <c r="F23" s="7">
        <v>0</v>
      </c>
      <c r="G23" s="7">
        <v>248307849</v>
      </c>
      <c r="H23" s="7">
        <v>248307849</v>
      </c>
      <c r="I23" s="7">
        <v>0</v>
      </c>
      <c r="J23" s="7">
        <v>0</v>
      </c>
      <c r="K23" s="7">
        <v>0</v>
      </c>
      <c r="L23" s="7">
        <v>0</v>
      </c>
      <c r="M23" s="7">
        <v>0</v>
      </c>
      <c r="N23" s="7">
        <v>0</v>
      </c>
      <c r="O23" s="7">
        <v>0</v>
      </c>
      <c r="P23" s="7">
        <v>0</v>
      </c>
      <c r="Q23" s="7">
        <f t="shared" si="0"/>
        <v>0</v>
      </c>
      <c r="R23" s="7">
        <f t="shared" si="1"/>
        <v>0</v>
      </c>
      <c r="S23" s="7">
        <f t="shared" si="2"/>
        <v>0</v>
      </c>
    </row>
    <row r="24" spans="1:19">
      <c r="A24" s="6" t="s">
        <v>52</v>
      </c>
      <c r="B24" s="4" t="s">
        <v>34</v>
      </c>
      <c r="C24" s="4" t="s">
        <v>37</v>
      </c>
      <c r="D24" s="4" t="s">
        <v>25</v>
      </c>
      <c r="E24" s="5" t="s">
        <v>53</v>
      </c>
      <c r="F24" s="7">
        <v>3613500000</v>
      </c>
      <c r="G24" s="7">
        <v>1996298077.6800001</v>
      </c>
      <c r="H24" s="7">
        <v>0</v>
      </c>
      <c r="I24" s="7">
        <v>5609798077.6800003</v>
      </c>
      <c r="J24" s="7">
        <v>0</v>
      </c>
      <c r="K24" s="7">
        <v>5596068286.1899996</v>
      </c>
      <c r="L24" s="7">
        <v>13729791.49</v>
      </c>
      <c r="M24" s="7">
        <v>5587479790.9700003</v>
      </c>
      <c r="N24" s="7">
        <v>5587479790.9700003</v>
      </c>
      <c r="O24" s="7">
        <v>3440355986.5900002</v>
      </c>
      <c r="P24" s="7">
        <v>3440355986.5900002</v>
      </c>
      <c r="Q24" s="7">
        <f t="shared" si="0"/>
        <v>0</v>
      </c>
      <c r="R24" s="7">
        <f t="shared" si="1"/>
        <v>2147123804.3800001</v>
      </c>
      <c r="S24" s="7">
        <f t="shared" si="2"/>
        <v>2147123804.3800001</v>
      </c>
    </row>
    <row r="25" spans="1:19" ht="40.799999999999997">
      <c r="A25" s="6" t="s">
        <v>54</v>
      </c>
      <c r="B25" s="4" t="s">
        <v>23</v>
      </c>
      <c r="C25" s="4" t="s">
        <v>24</v>
      </c>
      <c r="D25" s="4" t="s">
        <v>25</v>
      </c>
      <c r="E25" s="5" t="s">
        <v>55</v>
      </c>
      <c r="F25" s="7">
        <v>7059070000</v>
      </c>
      <c r="G25" s="7">
        <v>0</v>
      </c>
      <c r="H25" s="7">
        <v>7059070000</v>
      </c>
      <c r="I25" s="7">
        <v>0</v>
      </c>
      <c r="J25" s="7">
        <v>0</v>
      </c>
      <c r="K25" s="7">
        <v>0</v>
      </c>
      <c r="L25" s="7">
        <v>0</v>
      </c>
      <c r="M25" s="7">
        <v>0</v>
      </c>
      <c r="N25" s="7">
        <v>0</v>
      </c>
      <c r="O25" s="7">
        <v>0</v>
      </c>
      <c r="P25" s="7">
        <v>0</v>
      </c>
      <c r="Q25" s="7">
        <f t="shared" si="0"/>
        <v>0</v>
      </c>
      <c r="R25" s="7">
        <f t="shared" si="1"/>
        <v>0</v>
      </c>
      <c r="S25" s="7">
        <f t="shared" si="2"/>
        <v>0</v>
      </c>
    </row>
    <row r="26" spans="1:19" ht="41.4" thickBot="1">
      <c r="A26" s="6" t="s">
        <v>54</v>
      </c>
      <c r="B26" s="4" t="s">
        <v>34</v>
      </c>
      <c r="C26" s="4" t="s">
        <v>37</v>
      </c>
      <c r="D26" s="4" t="s">
        <v>25</v>
      </c>
      <c r="E26" s="5" t="s">
        <v>55</v>
      </c>
      <c r="F26" s="7">
        <v>8759200000</v>
      </c>
      <c r="G26" s="7">
        <v>0</v>
      </c>
      <c r="H26" s="7">
        <v>8531900000</v>
      </c>
      <c r="I26" s="7">
        <v>227300000</v>
      </c>
      <c r="J26" s="7">
        <v>227278294</v>
      </c>
      <c r="K26" s="7">
        <v>0</v>
      </c>
      <c r="L26" s="7">
        <v>21706</v>
      </c>
      <c r="M26" s="7">
        <v>0</v>
      </c>
      <c r="N26" s="7">
        <v>0</v>
      </c>
      <c r="O26" s="7">
        <v>0</v>
      </c>
      <c r="P26" s="7">
        <v>0</v>
      </c>
      <c r="Q26" s="7">
        <f t="shared" si="0"/>
        <v>0</v>
      </c>
      <c r="R26" s="7">
        <f t="shared" si="1"/>
        <v>0</v>
      </c>
      <c r="S26" s="7">
        <f t="shared" si="2"/>
        <v>0</v>
      </c>
    </row>
    <row r="27" spans="1:19" ht="15" thickBot="1">
      <c r="A27" s="6"/>
      <c r="B27" s="4"/>
      <c r="C27" s="4"/>
      <c r="D27" s="4"/>
      <c r="E27" s="11" t="s">
        <v>248</v>
      </c>
      <c r="F27" s="16">
        <f>SUM(F19:F26)</f>
        <v>27522870000</v>
      </c>
      <c r="G27" s="16">
        <f t="shared" ref="G27:P27" si="5">SUM(G19:G26)</f>
        <v>10803139740.76</v>
      </c>
      <c r="H27" s="16">
        <f t="shared" si="5"/>
        <v>16087585698</v>
      </c>
      <c r="I27" s="16">
        <f t="shared" si="5"/>
        <v>22238424042.760002</v>
      </c>
      <c r="J27" s="16">
        <f t="shared" si="5"/>
        <v>227278294</v>
      </c>
      <c r="K27" s="16">
        <f t="shared" si="5"/>
        <v>21986768685.149998</v>
      </c>
      <c r="L27" s="16">
        <f t="shared" si="5"/>
        <v>24377063.609999999</v>
      </c>
      <c r="M27" s="16">
        <f t="shared" si="5"/>
        <v>21978180189.919998</v>
      </c>
      <c r="N27" s="16">
        <f t="shared" si="5"/>
        <v>21978180189.919998</v>
      </c>
      <c r="O27" s="16">
        <f t="shared" si="5"/>
        <v>17992399902.940002</v>
      </c>
      <c r="P27" s="16">
        <f t="shared" si="5"/>
        <v>17992399902.940002</v>
      </c>
      <c r="Q27" s="16">
        <f t="shared" si="0"/>
        <v>0</v>
      </c>
      <c r="R27" s="16">
        <f t="shared" si="1"/>
        <v>3985780286.9799957</v>
      </c>
      <c r="S27" s="16">
        <f t="shared" si="2"/>
        <v>3985780286.9799957</v>
      </c>
    </row>
    <row r="28" spans="1:19" ht="10.8" customHeight="1" thickBot="1">
      <c r="A28" s="6"/>
      <c r="B28" s="4"/>
      <c r="C28" s="4"/>
      <c r="D28" s="4"/>
      <c r="E28" s="12"/>
      <c r="F28" s="7"/>
      <c r="G28" s="7"/>
      <c r="H28" s="7"/>
      <c r="I28" s="7"/>
      <c r="J28" s="7"/>
      <c r="K28" s="7"/>
      <c r="L28" s="7"/>
      <c r="M28" s="7"/>
      <c r="N28" s="7"/>
      <c r="O28" s="7"/>
      <c r="P28" s="7"/>
      <c r="Q28" s="7">
        <f t="shared" si="0"/>
        <v>0</v>
      </c>
      <c r="R28" s="7">
        <f t="shared" si="1"/>
        <v>0</v>
      </c>
      <c r="S28" s="7">
        <f t="shared" si="2"/>
        <v>0</v>
      </c>
    </row>
    <row r="29" spans="1:19" ht="15" thickBot="1">
      <c r="A29" s="6"/>
      <c r="B29" s="4"/>
      <c r="C29" s="4"/>
      <c r="D29" s="8"/>
      <c r="E29" s="13" t="s">
        <v>249</v>
      </c>
      <c r="F29" s="17">
        <f>F12+F18+F27</f>
        <v>149007630000</v>
      </c>
      <c r="G29" s="17">
        <f t="shared" ref="G29:P29" si="6">G12+G18+G27</f>
        <v>19980743389.32</v>
      </c>
      <c r="H29" s="17">
        <f t="shared" si="6"/>
        <v>19980743389.32</v>
      </c>
      <c r="I29" s="17">
        <f t="shared" si="6"/>
        <v>149007630000</v>
      </c>
      <c r="J29" s="17">
        <f t="shared" si="6"/>
        <v>227278294</v>
      </c>
      <c r="K29" s="17">
        <f t="shared" si="6"/>
        <v>143128888605.5</v>
      </c>
      <c r="L29" s="17">
        <f t="shared" si="6"/>
        <v>5651463100.499999</v>
      </c>
      <c r="M29" s="17">
        <f t="shared" si="6"/>
        <v>142876802356.02002</v>
      </c>
      <c r="N29" s="17">
        <f t="shared" si="6"/>
        <v>142685520654.22998</v>
      </c>
      <c r="O29" s="17">
        <f t="shared" si="6"/>
        <v>137877681260.17999</v>
      </c>
      <c r="P29" s="17">
        <f t="shared" si="6"/>
        <v>137877681260.17999</v>
      </c>
      <c r="Q29" s="17">
        <f t="shared" si="0"/>
        <v>191281701.79003906</v>
      </c>
      <c r="R29" s="17">
        <f t="shared" si="1"/>
        <v>4807839394.0499878</v>
      </c>
      <c r="S29" s="17">
        <f t="shared" si="2"/>
        <v>4999121095.8400269</v>
      </c>
    </row>
    <row r="30" spans="1:19" ht="15" thickBot="1">
      <c r="A30" s="6" t="s">
        <v>56</v>
      </c>
      <c r="B30" s="4" t="s">
        <v>23</v>
      </c>
      <c r="C30" s="4" t="s">
        <v>47</v>
      </c>
      <c r="D30" s="4" t="s">
        <v>48</v>
      </c>
      <c r="E30" s="10" t="s">
        <v>57</v>
      </c>
      <c r="F30" s="7">
        <v>6970100000</v>
      </c>
      <c r="G30" s="7">
        <v>0</v>
      </c>
      <c r="H30" s="7">
        <v>0</v>
      </c>
      <c r="I30" s="7">
        <v>6970100000</v>
      </c>
      <c r="J30" s="7">
        <v>0</v>
      </c>
      <c r="K30" s="7">
        <v>6970010091.2700005</v>
      </c>
      <c r="L30" s="7">
        <v>89908.73</v>
      </c>
      <c r="M30" s="7">
        <v>6970010091.2700005</v>
      </c>
      <c r="N30" s="7">
        <v>6970010091.2700005</v>
      </c>
      <c r="O30" s="7">
        <v>6970010091.2700005</v>
      </c>
      <c r="P30" s="7">
        <v>6970010091.2700005</v>
      </c>
      <c r="Q30" s="7">
        <f t="shared" si="0"/>
        <v>0</v>
      </c>
      <c r="R30" s="7">
        <f t="shared" si="1"/>
        <v>0</v>
      </c>
      <c r="S30" s="7">
        <f t="shared" si="2"/>
        <v>0</v>
      </c>
    </row>
    <row r="31" spans="1:19" ht="15" thickBot="1">
      <c r="A31" s="6"/>
      <c r="B31" s="4"/>
      <c r="C31" s="4"/>
      <c r="D31" s="4"/>
      <c r="E31" s="13" t="s">
        <v>250</v>
      </c>
      <c r="F31" s="17">
        <f>SUM(F30)</f>
        <v>6970100000</v>
      </c>
      <c r="G31" s="17">
        <f t="shared" ref="G31:P31" si="7">SUM(G30)</f>
        <v>0</v>
      </c>
      <c r="H31" s="17">
        <f t="shared" si="7"/>
        <v>0</v>
      </c>
      <c r="I31" s="17">
        <f t="shared" si="7"/>
        <v>6970100000</v>
      </c>
      <c r="J31" s="17">
        <f t="shared" si="7"/>
        <v>0</v>
      </c>
      <c r="K31" s="17">
        <f t="shared" si="7"/>
        <v>6970010091.2700005</v>
      </c>
      <c r="L31" s="17">
        <f t="shared" si="7"/>
        <v>89908.73</v>
      </c>
      <c r="M31" s="17">
        <f t="shared" si="7"/>
        <v>6970010091.2700005</v>
      </c>
      <c r="N31" s="17">
        <f t="shared" si="7"/>
        <v>6970010091.2700005</v>
      </c>
      <c r="O31" s="17">
        <f t="shared" si="7"/>
        <v>6970010091.2700005</v>
      </c>
      <c r="P31" s="17">
        <f t="shared" si="7"/>
        <v>6970010091.2700005</v>
      </c>
      <c r="Q31" s="17">
        <f t="shared" si="0"/>
        <v>0</v>
      </c>
      <c r="R31" s="17">
        <f t="shared" si="1"/>
        <v>0</v>
      </c>
      <c r="S31" s="17">
        <f t="shared" si="2"/>
        <v>0</v>
      </c>
    </row>
    <row r="32" spans="1:19" ht="30.6">
      <c r="A32" s="6" t="s">
        <v>58</v>
      </c>
      <c r="B32" s="4" t="s">
        <v>34</v>
      </c>
      <c r="C32" s="4" t="s">
        <v>35</v>
      </c>
      <c r="D32" s="4" t="s">
        <v>25</v>
      </c>
      <c r="E32" s="5" t="s">
        <v>59</v>
      </c>
      <c r="F32" s="7">
        <v>20000000000</v>
      </c>
      <c r="G32" s="7">
        <v>0</v>
      </c>
      <c r="H32" s="7">
        <v>19949658152</v>
      </c>
      <c r="I32" s="7">
        <v>50341848</v>
      </c>
      <c r="J32" s="7">
        <v>0</v>
      </c>
      <c r="K32" s="7">
        <v>50341848</v>
      </c>
      <c r="L32" s="7">
        <v>0</v>
      </c>
      <c r="M32" s="7">
        <v>50341848</v>
      </c>
      <c r="N32" s="7">
        <v>50341848</v>
      </c>
      <c r="O32" s="7">
        <v>50341848</v>
      </c>
      <c r="P32" s="7">
        <v>50341848</v>
      </c>
      <c r="Q32" s="7">
        <f t="shared" si="0"/>
        <v>0</v>
      </c>
      <c r="R32" s="7">
        <f t="shared" si="1"/>
        <v>0</v>
      </c>
      <c r="S32" s="7">
        <f t="shared" si="2"/>
        <v>0</v>
      </c>
    </row>
    <row r="33" spans="1:19" ht="30.6">
      <c r="A33" s="6" t="s">
        <v>58</v>
      </c>
      <c r="B33" s="4" t="s">
        <v>34</v>
      </c>
      <c r="C33" s="4" t="s">
        <v>37</v>
      </c>
      <c r="D33" s="4" t="s">
        <v>25</v>
      </c>
      <c r="E33" s="5" t="s">
        <v>59</v>
      </c>
      <c r="F33" s="7">
        <v>0</v>
      </c>
      <c r="G33" s="7">
        <v>19949658152</v>
      </c>
      <c r="H33" s="7">
        <v>0</v>
      </c>
      <c r="I33" s="7">
        <v>19949658152</v>
      </c>
      <c r="J33" s="7">
        <v>0</v>
      </c>
      <c r="K33" s="7">
        <v>19862116501</v>
      </c>
      <c r="L33" s="7">
        <v>87541651</v>
      </c>
      <c r="M33" s="7">
        <v>19630041196.27</v>
      </c>
      <c r="N33" s="7">
        <v>18065958620.369999</v>
      </c>
      <c r="O33" s="7">
        <v>15292147089.040001</v>
      </c>
      <c r="P33" s="7">
        <v>15292147089.040001</v>
      </c>
      <c r="Q33" s="7">
        <f t="shared" si="0"/>
        <v>1564082575.9000015</v>
      </c>
      <c r="R33" s="7">
        <f t="shared" si="1"/>
        <v>2773811531.329998</v>
      </c>
      <c r="S33" s="7">
        <f t="shared" si="2"/>
        <v>4337894107.2299995</v>
      </c>
    </row>
    <row r="34" spans="1:19" ht="30.6">
      <c r="A34" s="6" t="s">
        <v>60</v>
      </c>
      <c r="B34" s="4" t="s">
        <v>23</v>
      </c>
      <c r="C34" s="4" t="s">
        <v>47</v>
      </c>
      <c r="D34" s="4" t="s">
        <v>25</v>
      </c>
      <c r="E34" s="5" t="s">
        <v>61</v>
      </c>
      <c r="F34" s="7">
        <v>7000000000</v>
      </c>
      <c r="G34" s="7">
        <v>0</v>
      </c>
      <c r="H34" s="7">
        <v>7000000000</v>
      </c>
      <c r="I34" s="7">
        <v>0</v>
      </c>
      <c r="J34" s="7">
        <v>0</v>
      </c>
      <c r="K34" s="7">
        <v>0</v>
      </c>
      <c r="L34" s="7">
        <v>0</v>
      </c>
      <c r="M34" s="7">
        <v>0</v>
      </c>
      <c r="N34" s="7">
        <v>0</v>
      </c>
      <c r="O34" s="7">
        <v>0</v>
      </c>
      <c r="P34" s="7">
        <v>0</v>
      </c>
      <c r="Q34" s="7">
        <f t="shared" si="0"/>
        <v>0</v>
      </c>
      <c r="R34" s="7">
        <f t="shared" si="1"/>
        <v>0</v>
      </c>
      <c r="S34" s="7">
        <f t="shared" si="2"/>
        <v>0</v>
      </c>
    </row>
    <row r="35" spans="1:19" ht="30.6">
      <c r="A35" s="6" t="s">
        <v>60</v>
      </c>
      <c r="B35" s="4" t="s">
        <v>34</v>
      </c>
      <c r="C35" s="4" t="s">
        <v>35</v>
      </c>
      <c r="D35" s="4" t="s">
        <v>25</v>
      </c>
      <c r="E35" s="5" t="s">
        <v>61</v>
      </c>
      <c r="F35" s="7">
        <v>2500000000</v>
      </c>
      <c r="G35" s="7">
        <v>0</v>
      </c>
      <c r="H35" s="7">
        <v>1890422358</v>
      </c>
      <c r="I35" s="7">
        <v>609577642</v>
      </c>
      <c r="J35" s="7">
        <v>0</v>
      </c>
      <c r="K35" s="7">
        <v>609577457.10000002</v>
      </c>
      <c r="L35" s="7">
        <v>184.9</v>
      </c>
      <c r="M35" s="7">
        <v>608754140.01999998</v>
      </c>
      <c r="N35" s="7">
        <v>488504140.01999998</v>
      </c>
      <c r="O35" s="7">
        <v>483499100.42000002</v>
      </c>
      <c r="P35" s="7">
        <v>483499100.42000002</v>
      </c>
      <c r="Q35" s="7">
        <f t="shared" si="0"/>
        <v>120250000</v>
      </c>
      <c r="R35" s="7">
        <f t="shared" si="1"/>
        <v>5005039.5999999642</v>
      </c>
      <c r="S35" s="7">
        <f t="shared" si="2"/>
        <v>125255039.59999996</v>
      </c>
    </row>
    <row r="36" spans="1:19" ht="30.6">
      <c r="A36" s="6" t="s">
        <v>62</v>
      </c>
      <c r="B36" s="4" t="s">
        <v>23</v>
      </c>
      <c r="C36" s="4" t="s">
        <v>47</v>
      </c>
      <c r="D36" s="4" t="s">
        <v>25</v>
      </c>
      <c r="E36" s="5" t="s">
        <v>63</v>
      </c>
      <c r="F36" s="7">
        <v>350000000000</v>
      </c>
      <c r="G36" s="7">
        <v>0</v>
      </c>
      <c r="H36" s="7">
        <v>0</v>
      </c>
      <c r="I36" s="7">
        <v>350000000000</v>
      </c>
      <c r="J36" s="7">
        <v>0</v>
      </c>
      <c r="K36" s="7">
        <v>349974095811</v>
      </c>
      <c r="L36" s="7">
        <v>25904189</v>
      </c>
      <c r="M36" s="7">
        <v>343992298112.83002</v>
      </c>
      <c r="N36" s="7">
        <v>267229214966.45999</v>
      </c>
      <c r="O36" s="7">
        <v>220163344398.09</v>
      </c>
      <c r="P36" s="7">
        <v>220163344398.09</v>
      </c>
      <c r="Q36" s="7">
        <f t="shared" si="0"/>
        <v>76763083146.370026</v>
      </c>
      <c r="R36" s="7">
        <f t="shared" si="1"/>
        <v>47065870568.369995</v>
      </c>
      <c r="S36" s="7">
        <f t="shared" si="2"/>
        <v>123828953714.74002</v>
      </c>
    </row>
    <row r="37" spans="1:19" ht="20.399999999999999">
      <c r="A37" s="6" t="s">
        <v>64</v>
      </c>
      <c r="B37" s="4" t="s">
        <v>23</v>
      </c>
      <c r="C37" s="4" t="s">
        <v>47</v>
      </c>
      <c r="D37" s="4" t="s">
        <v>25</v>
      </c>
      <c r="E37" s="5" t="s">
        <v>65</v>
      </c>
      <c r="F37" s="7">
        <v>67315000000</v>
      </c>
      <c r="G37" s="7">
        <v>990000000</v>
      </c>
      <c r="H37" s="7">
        <v>0</v>
      </c>
      <c r="I37" s="7">
        <v>68305000000</v>
      </c>
      <c r="J37" s="7">
        <v>0</v>
      </c>
      <c r="K37" s="7">
        <v>68052022986.540001</v>
      </c>
      <c r="L37" s="7">
        <v>252977013.46000001</v>
      </c>
      <c r="M37" s="7">
        <v>67673295277.309998</v>
      </c>
      <c r="N37" s="7">
        <v>61291890822.260002</v>
      </c>
      <c r="O37" s="7">
        <v>55210705611.830002</v>
      </c>
      <c r="P37" s="7">
        <v>55210705611.830002</v>
      </c>
      <c r="Q37" s="7">
        <f t="shared" si="0"/>
        <v>6381404455.0499954</v>
      </c>
      <c r="R37" s="7">
        <f t="shared" si="1"/>
        <v>6081185210.4300003</v>
      </c>
      <c r="S37" s="7">
        <f t="shared" si="2"/>
        <v>12462589665.479996</v>
      </c>
    </row>
    <row r="38" spans="1:19" ht="30.6">
      <c r="A38" s="6" t="s">
        <v>66</v>
      </c>
      <c r="B38" s="4" t="s">
        <v>23</v>
      </c>
      <c r="C38" s="4" t="s">
        <v>47</v>
      </c>
      <c r="D38" s="4" t="s">
        <v>25</v>
      </c>
      <c r="E38" s="5" t="s">
        <v>67</v>
      </c>
      <c r="F38" s="7">
        <v>12000000000</v>
      </c>
      <c r="G38" s="7">
        <v>0</v>
      </c>
      <c r="H38" s="7">
        <v>10046900000</v>
      </c>
      <c r="I38" s="7">
        <v>1953100000</v>
      </c>
      <c r="J38" s="7">
        <v>0</v>
      </c>
      <c r="K38" s="7">
        <v>1953100000</v>
      </c>
      <c r="L38" s="7">
        <v>0</v>
      </c>
      <c r="M38" s="7">
        <v>1953100000</v>
      </c>
      <c r="N38" s="7">
        <v>1942357258.04</v>
      </c>
      <c r="O38" s="7">
        <v>1942357258.04</v>
      </c>
      <c r="P38" s="7">
        <v>1942357258.04</v>
      </c>
      <c r="Q38" s="7">
        <f t="shared" si="0"/>
        <v>10742741.960000038</v>
      </c>
      <c r="R38" s="7">
        <f t="shared" si="1"/>
        <v>0</v>
      </c>
      <c r="S38" s="7">
        <f t="shared" si="2"/>
        <v>10742741.960000038</v>
      </c>
    </row>
    <row r="39" spans="1:19" ht="40.799999999999997">
      <c r="A39" s="6" t="s">
        <v>68</v>
      </c>
      <c r="B39" s="4" t="s">
        <v>23</v>
      </c>
      <c r="C39" s="4" t="s">
        <v>47</v>
      </c>
      <c r="D39" s="4" t="s">
        <v>25</v>
      </c>
      <c r="E39" s="5" t="s">
        <v>69</v>
      </c>
      <c r="F39" s="7">
        <v>418649713817</v>
      </c>
      <c r="G39" s="7">
        <v>0</v>
      </c>
      <c r="H39" s="7">
        <v>612582768</v>
      </c>
      <c r="I39" s="7">
        <v>418037131049</v>
      </c>
      <c r="J39" s="7">
        <v>0</v>
      </c>
      <c r="K39" s="7">
        <v>418033818872.94</v>
      </c>
      <c r="L39" s="7">
        <v>3312176.06</v>
      </c>
      <c r="M39" s="7">
        <v>417969705098.03998</v>
      </c>
      <c r="N39" s="7">
        <v>243340082986.63</v>
      </c>
      <c r="O39" s="7">
        <v>158768937368.04999</v>
      </c>
      <c r="P39" s="7">
        <v>158768937368.04999</v>
      </c>
      <c r="Q39" s="7">
        <f t="shared" si="0"/>
        <v>174629622111.40997</v>
      </c>
      <c r="R39" s="7">
        <f t="shared" si="1"/>
        <v>84571145618.580017</v>
      </c>
      <c r="S39" s="7">
        <f t="shared" si="2"/>
        <v>259200767729.98999</v>
      </c>
    </row>
    <row r="40" spans="1:19" ht="30.6">
      <c r="A40" s="6" t="s">
        <v>70</v>
      </c>
      <c r="B40" s="4" t="s">
        <v>23</v>
      </c>
      <c r="C40" s="4" t="s">
        <v>47</v>
      </c>
      <c r="D40" s="4" t="s">
        <v>25</v>
      </c>
      <c r="E40" s="5" t="s">
        <v>71</v>
      </c>
      <c r="F40" s="7">
        <v>67463245000</v>
      </c>
      <c r="G40" s="7">
        <v>0</v>
      </c>
      <c r="H40" s="7">
        <v>0</v>
      </c>
      <c r="I40" s="7">
        <v>67463245000</v>
      </c>
      <c r="J40" s="7">
        <v>0</v>
      </c>
      <c r="K40" s="7">
        <v>67463245000</v>
      </c>
      <c r="L40" s="7">
        <v>0</v>
      </c>
      <c r="M40" s="7">
        <v>67398394997.800003</v>
      </c>
      <c r="N40" s="7">
        <v>66634928619.800003</v>
      </c>
      <c r="O40" s="7">
        <v>56981434040.800003</v>
      </c>
      <c r="P40" s="7">
        <v>56981434040.800003</v>
      </c>
      <c r="Q40" s="7">
        <f t="shared" si="0"/>
        <v>763466378</v>
      </c>
      <c r="R40" s="7">
        <f t="shared" si="1"/>
        <v>9653494579</v>
      </c>
      <c r="S40" s="7">
        <f t="shared" si="2"/>
        <v>10416960957</v>
      </c>
    </row>
    <row r="41" spans="1:19" ht="30.6">
      <c r="A41" s="6" t="s">
        <v>70</v>
      </c>
      <c r="B41" s="4" t="s">
        <v>23</v>
      </c>
      <c r="C41" s="4" t="s">
        <v>72</v>
      </c>
      <c r="D41" s="4" t="s">
        <v>25</v>
      </c>
      <c r="E41" s="5" t="s">
        <v>71</v>
      </c>
      <c r="F41" s="7">
        <v>3604755000</v>
      </c>
      <c r="G41" s="7">
        <v>0</v>
      </c>
      <c r="H41" s="7">
        <v>0</v>
      </c>
      <c r="I41" s="7">
        <v>3604755000</v>
      </c>
      <c r="J41" s="7">
        <v>0</v>
      </c>
      <c r="K41" s="7">
        <v>3604755000</v>
      </c>
      <c r="L41" s="7">
        <v>0</v>
      </c>
      <c r="M41" s="7">
        <v>3589786145.5300002</v>
      </c>
      <c r="N41" s="7">
        <v>1056756071.53</v>
      </c>
      <c r="O41" s="7">
        <v>498274616.73000002</v>
      </c>
      <c r="P41" s="7">
        <v>498274616.73000002</v>
      </c>
      <c r="Q41" s="7">
        <f t="shared" si="0"/>
        <v>2533030074</v>
      </c>
      <c r="R41" s="7">
        <f t="shared" si="1"/>
        <v>558481454.79999995</v>
      </c>
      <c r="S41" s="7">
        <f t="shared" si="2"/>
        <v>3091511528.8000002</v>
      </c>
    </row>
    <row r="42" spans="1:19" ht="20.399999999999999">
      <c r="A42" s="6" t="s">
        <v>73</v>
      </c>
      <c r="B42" s="4" t="s">
        <v>23</v>
      </c>
      <c r="C42" s="4" t="s">
        <v>47</v>
      </c>
      <c r="D42" s="4" t="s">
        <v>25</v>
      </c>
      <c r="E42" s="5" t="s">
        <v>74</v>
      </c>
      <c r="F42" s="7">
        <v>10900000000</v>
      </c>
      <c r="G42" s="7">
        <v>14800226313</v>
      </c>
      <c r="H42" s="7">
        <v>0</v>
      </c>
      <c r="I42" s="7">
        <v>25700226313</v>
      </c>
      <c r="J42" s="7">
        <v>0</v>
      </c>
      <c r="K42" s="7">
        <v>25700226313</v>
      </c>
      <c r="L42" s="7">
        <v>0</v>
      </c>
      <c r="M42" s="7">
        <v>25700226313</v>
      </c>
      <c r="N42" s="7">
        <v>25700226312.992599</v>
      </c>
      <c r="O42" s="7">
        <v>25700226312.992599</v>
      </c>
      <c r="P42" s="7">
        <v>25700226312.992599</v>
      </c>
      <c r="Q42" s="7">
        <f t="shared" si="0"/>
        <v>7.4005126953125E-3</v>
      </c>
      <c r="R42" s="7">
        <f t="shared" si="1"/>
        <v>0</v>
      </c>
      <c r="S42" s="7">
        <f t="shared" si="2"/>
        <v>7.4005126953125E-3</v>
      </c>
    </row>
    <row r="43" spans="1:19" ht="20.399999999999999">
      <c r="A43" s="6" t="s">
        <v>73</v>
      </c>
      <c r="B43" s="4" t="s">
        <v>34</v>
      </c>
      <c r="C43" s="4" t="s">
        <v>37</v>
      </c>
      <c r="D43" s="4" t="s">
        <v>25</v>
      </c>
      <c r="E43" s="5" t="s">
        <v>74</v>
      </c>
      <c r="F43" s="7">
        <v>10000000000</v>
      </c>
      <c r="G43" s="7">
        <v>656673687</v>
      </c>
      <c r="H43" s="7">
        <v>0</v>
      </c>
      <c r="I43" s="7">
        <v>10656673687</v>
      </c>
      <c r="J43" s="7">
        <v>0</v>
      </c>
      <c r="K43" s="7">
        <v>10656673687</v>
      </c>
      <c r="L43" s="7">
        <v>0</v>
      </c>
      <c r="M43" s="7">
        <v>10654143210.23</v>
      </c>
      <c r="N43" s="7">
        <v>10654143210.23</v>
      </c>
      <c r="O43" s="7">
        <v>10654057457.18</v>
      </c>
      <c r="P43" s="7">
        <v>10654057457.18</v>
      </c>
      <c r="Q43" s="7">
        <f t="shared" si="0"/>
        <v>0</v>
      </c>
      <c r="R43" s="7">
        <f t="shared" si="1"/>
        <v>85753.049999237061</v>
      </c>
      <c r="S43" s="7">
        <f t="shared" si="2"/>
        <v>85753.049999237061</v>
      </c>
    </row>
    <row r="44" spans="1:19" ht="20.399999999999999">
      <c r="A44" s="6" t="s">
        <v>75</v>
      </c>
      <c r="B44" s="4" t="s">
        <v>23</v>
      </c>
      <c r="C44" s="4" t="s">
        <v>47</v>
      </c>
      <c r="D44" s="4" t="s">
        <v>25</v>
      </c>
      <c r="E44" s="5" t="s">
        <v>76</v>
      </c>
      <c r="F44" s="7">
        <v>14000000000</v>
      </c>
      <c r="G44" s="7">
        <v>0</v>
      </c>
      <c r="H44" s="7">
        <v>8205349887</v>
      </c>
      <c r="I44" s="7">
        <v>5794650113</v>
      </c>
      <c r="J44" s="7">
        <v>0</v>
      </c>
      <c r="K44" s="7">
        <v>5765795995.1099997</v>
      </c>
      <c r="L44" s="7">
        <v>28854117.890000001</v>
      </c>
      <c r="M44" s="7">
        <v>5735081615.8999996</v>
      </c>
      <c r="N44" s="7">
        <v>5735069035.8999996</v>
      </c>
      <c r="O44" s="7">
        <v>3909749044.9000001</v>
      </c>
      <c r="P44" s="7">
        <v>3909749044.9000001</v>
      </c>
      <c r="Q44" s="7">
        <f t="shared" si="0"/>
        <v>12580</v>
      </c>
      <c r="R44" s="7">
        <f t="shared" si="1"/>
        <v>1825319990.9999995</v>
      </c>
      <c r="S44" s="7">
        <f t="shared" si="2"/>
        <v>1825332570.9999995</v>
      </c>
    </row>
    <row r="45" spans="1:19" ht="20.399999999999999">
      <c r="A45" s="6" t="s">
        <v>75</v>
      </c>
      <c r="B45" s="4" t="s">
        <v>34</v>
      </c>
      <c r="C45" s="4" t="s">
        <v>37</v>
      </c>
      <c r="D45" s="4" t="s">
        <v>25</v>
      </c>
      <c r="E45" s="5" t="s">
        <v>76</v>
      </c>
      <c r="F45" s="7">
        <v>10000000000</v>
      </c>
      <c r="G45" s="7">
        <v>0</v>
      </c>
      <c r="H45" s="7">
        <v>656673687</v>
      </c>
      <c r="I45" s="7">
        <v>9343326313</v>
      </c>
      <c r="J45" s="7">
        <v>0</v>
      </c>
      <c r="K45" s="7">
        <v>9205117269.5300007</v>
      </c>
      <c r="L45" s="7">
        <v>138209043.47</v>
      </c>
      <c r="M45" s="7">
        <v>9164642123.6499996</v>
      </c>
      <c r="N45" s="7">
        <v>8861973326.6499996</v>
      </c>
      <c r="O45" s="7">
        <v>5803644169.9300003</v>
      </c>
      <c r="P45" s="7">
        <v>5803644169.9300003</v>
      </c>
      <c r="Q45" s="7">
        <f t="shared" si="0"/>
        <v>302668797</v>
      </c>
      <c r="R45" s="7">
        <f t="shared" si="1"/>
        <v>3058329156.7199993</v>
      </c>
      <c r="S45" s="7">
        <f t="shared" si="2"/>
        <v>3360997953.7199993</v>
      </c>
    </row>
    <row r="46" spans="1:19" ht="51">
      <c r="A46" s="6" t="s">
        <v>77</v>
      </c>
      <c r="B46" s="4" t="s">
        <v>23</v>
      </c>
      <c r="C46" s="4" t="s">
        <v>47</v>
      </c>
      <c r="D46" s="4" t="s">
        <v>25</v>
      </c>
      <c r="E46" s="5" t="s">
        <v>78</v>
      </c>
      <c r="F46" s="7">
        <v>0</v>
      </c>
      <c r="G46" s="7">
        <v>612582768</v>
      </c>
      <c r="H46" s="7">
        <v>0</v>
      </c>
      <c r="I46" s="7">
        <v>612582768</v>
      </c>
      <c r="J46" s="7">
        <v>0</v>
      </c>
      <c r="K46" s="7">
        <v>612582768</v>
      </c>
      <c r="L46" s="7">
        <v>0</v>
      </c>
      <c r="M46" s="7">
        <v>612582768</v>
      </c>
      <c r="N46" s="7">
        <v>612582768</v>
      </c>
      <c r="O46" s="7">
        <v>612582768</v>
      </c>
      <c r="P46" s="7">
        <v>612582768</v>
      </c>
      <c r="Q46" s="7">
        <f t="shared" si="0"/>
        <v>0</v>
      </c>
      <c r="R46" s="7">
        <f t="shared" si="1"/>
        <v>0</v>
      </c>
      <c r="S46" s="7">
        <f t="shared" si="2"/>
        <v>0</v>
      </c>
    </row>
    <row r="47" spans="1:19" ht="30.6">
      <c r="A47" s="6" t="s">
        <v>79</v>
      </c>
      <c r="B47" s="4" t="s">
        <v>23</v>
      </c>
      <c r="C47" s="4" t="s">
        <v>47</v>
      </c>
      <c r="D47" s="4" t="s">
        <v>25</v>
      </c>
      <c r="E47" s="5" t="s">
        <v>80</v>
      </c>
      <c r="F47" s="7">
        <v>3500000000</v>
      </c>
      <c r="G47" s="7">
        <v>0</v>
      </c>
      <c r="H47" s="7">
        <v>0</v>
      </c>
      <c r="I47" s="7">
        <v>3500000000</v>
      </c>
      <c r="J47" s="7">
        <v>0</v>
      </c>
      <c r="K47" s="7">
        <v>3498802026</v>
      </c>
      <c r="L47" s="7">
        <v>1197974</v>
      </c>
      <c r="M47" s="7">
        <v>3496024872</v>
      </c>
      <c r="N47" s="7">
        <v>2990573196</v>
      </c>
      <c r="O47" s="7">
        <v>1631381634</v>
      </c>
      <c r="P47" s="7">
        <v>1631381634</v>
      </c>
      <c r="Q47" s="7">
        <f t="shared" si="0"/>
        <v>505451676</v>
      </c>
      <c r="R47" s="7">
        <f t="shared" si="1"/>
        <v>1359191562</v>
      </c>
      <c r="S47" s="7">
        <f t="shared" si="2"/>
        <v>1864643238</v>
      </c>
    </row>
    <row r="48" spans="1:19" ht="30.6">
      <c r="A48" s="6" t="s">
        <v>81</v>
      </c>
      <c r="B48" s="4" t="s">
        <v>23</v>
      </c>
      <c r="C48" s="4" t="s">
        <v>47</v>
      </c>
      <c r="D48" s="4" t="s">
        <v>25</v>
      </c>
      <c r="E48" s="5" t="s">
        <v>82</v>
      </c>
      <c r="F48" s="7">
        <v>700000000</v>
      </c>
      <c r="G48" s="7">
        <v>0</v>
      </c>
      <c r="H48" s="7">
        <v>0</v>
      </c>
      <c r="I48" s="7">
        <v>700000000</v>
      </c>
      <c r="J48" s="7">
        <v>0</v>
      </c>
      <c r="K48" s="7">
        <v>699999999.15999997</v>
      </c>
      <c r="L48" s="7">
        <v>0.84</v>
      </c>
      <c r="M48" s="7">
        <v>699999999.15999997</v>
      </c>
      <c r="N48" s="7">
        <v>524914027.48000002</v>
      </c>
      <c r="O48" s="7">
        <v>499088191</v>
      </c>
      <c r="P48" s="7">
        <v>499088191</v>
      </c>
      <c r="Q48" s="7">
        <f t="shared" si="0"/>
        <v>175085971.67999995</v>
      </c>
      <c r="R48" s="7">
        <f t="shared" si="1"/>
        <v>25825836.480000019</v>
      </c>
      <c r="S48" s="7">
        <f t="shared" si="2"/>
        <v>200911808.15999997</v>
      </c>
    </row>
    <row r="49" spans="1:19" ht="30.6">
      <c r="A49" s="6" t="s">
        <v>81</v>
      </c>
      <c r="B49" s="4" t="s">
        <v>34</v>
      </c>
      <c r="C49" s="4" t="s">
        <v>35</v>
      </c>
      <c r="D49" s="4" t="s">
        <v>25</v>
      </c>
      <c r="E49" s="5" t="s">
        <v>82</v>
      </c>
      <c r="F49" s="7">
        <v>1500000000</v>
      </c>
      <c r="G49" s="7">
        <v>0</v>
      </c>
      <c r="H49" s="7">
        <v>0</v>
      </c>
      <c r="I49" s="7">
        <v>1500000000</v>
      </c>
      <c r="J49" s="7">
        <v>0</v>
      </c>
      <c r="K49" s="7">
        <v>1499999999.3099999</v>
      </c>
      <c r="L49" s="7">
        <v>0.69</v>
      </c>
      <c r="M49" s="7">
        <v>1489127119.1300001</v>
      </c>
      <c r="N49" s="7">
        <v>1486414589.29</v>
      </c>
      <c r="O49" s="7">
        <v>750431422.26999998</v>
      </c>
      <c r="P49" s="7">
        <v>750431422.26999998</v>
      </c>
      <c r="Q49" s="7">
        <f t="shared" si="0"/>
        <v>2712529.8400001526</v>
      </c>
      <c r="R49" s="7">
        <f t="shared" si="1"/>
        <v>735983167.01999998</v>
      </c>
      <c r="S49" s="7">
        <f t="shared" si="2"/>
        <v>738695696.86000013</v>
      </c>
    </row>
    <row r="50" spans="1:19" ht="30.6">
      <c r="A50" s="6" t="s">
        <v>83</v>
      </c>
      <c r="B50" s="4" t="s">
        <v>34</v>
      </c>
      <c r="C50" s="4" t="s">
        <v>35</v>
      </c>
      <c r="D50" s="4" t="s">
        <v>25</v>
      </c>
      <c r="E50" s="5" t="s">
        <v>84</v>
      </c>
      <c r="F50" s="7">
        <v>500000000</v>
      </c>
      <c r="G50" s="7">
        <v>0</v>
      </c>
      <c r="H50" s="7">
        <v>0</v>
      </c>
      <c r="I50" s="7">
        <v>500000000</v>
      </c>
      <c r="J50" s="7">
        <v>0</v>
      </c>
      <c r="K50" s="7">
        <v>470019671.18000001</v>
      </c>
      <c r="L50" s="7">
        <v>29980328.82</v>
      </c>
      <c r="M50" s="7">
        <v>469168194.52999997</v>
      </c>
      <c r="N50" s="7">
        <v>405047106.52999997</v>
      </c>
      <c r="O50" s="7">
        <v>325680468.52999997</v>
      </c>
      <c r="P50" s="7">
        <v>325680468.52999997</v>
      </c>
      <c r="Q50" s="7">
        <f t="shared" si="0"/>
        <v>64121088</v>
      </c>
      <c r="R50" s="7">
        <f t="shared" si="1"/>
        <v>79366638</v>
      </c>
      <c r="S50" s="7">
        <f t="shared" si="2"/>
        <v>143487726</v>
      </c>
    </row>
    <row r="51" spans="1:19" ht="30.6">
      <c r="A51" s="6" t="s">
        <v>85</v>
      </c>
      <c r="B51" s="4" t="s">
        <v>23</v>
      </c>
      <c r="C51" s="4" t="s">
        <v>86</v>
      </c>
      <c r="D51" s="4" t="s">
        <v>25</v>
      </c>
      <c r="E51" s="5" t="s">
        <v>87</v>
      </c>
      <c r="F51" s="7">
        <v>62978472035</v>
      </c>
      <c r="G51" s="7">
        <v>0</v>
      </c>
      <c r="H51" s="7">
        <v>6600000000</v>
      </c>
      <c r="I51" s="7">
        <v>56378472035</v>
      </c>
      <c r="J51" s="7">
        <v>0</v>
      </c>
      <c r="K51" s="7">
        <v>56040464147.230003</v>
      </c>
      <c r="L51" s="7">
        <v>338007887.76999998</v>
      </c>
      <c r="M51" s="7">
        <v>55799327721.650002</v>
      </c>
      <c r="N51" s="7">
        <v>55445501180.290001</v>
      </c>
      <c r="O51" s="7">
        <v>47600581491.660004</v>
      </c>
      <c r="P51" s="7">
        <v>47600581491.660004</v>
      </c>
      <c r="Q51" s="7">
        <f t="shared" si="0"/>
        <v>353826541.36000061</v>
      </c>
      <c r="R51" s="7">
        <f t="shared" si="1"/>
        <v>7844919688.6299973</v>
      </c>
      <c r="S51" s="7">
        <f t="shared" si="2"/>
        <v>8198746229.9899979</v>
      </c>
    </row>
    <row r="52" spans="1:19" ht="30.6">
      <c r="A52" s="6" t="s">
        <v>85</v>
      </c>
      <c r="B52" s="4" t="s">
        <v>34</v>
      </c>
      <c r="C52" s="4" t="s">
        <v>35</v>
      </c>
      <c r="D52" s="4" t="s">
        <v>25</v>
      </c>
      <c r="E52" s="5" t="s">
        <v>87</v>
      </c>
      <c r="F52" s="7">
        <v>99598651662</v>
      </c>
      <c r="G52" s="7">
        <v>0</v>
      </c>
      <c r="H52" s="7">
        <v>5235756767</v>
      </c>
      <c r="I52" s="7">
        <v>94362894895</v>
      </c>
      <c r="J52" s="7">
        <v>0</v>
      </c>
      <c r="K52" s="7">
        <v>87599234666.059998</v>
      </c>
      <c r="L52" s="7">
        <v>6763660228.9399996</v>
      </c>
      <c r="M52" s="7">
        <v>86938759870.050003</v>
      </c>
      <c r="N52" s="7">
        <v>86843698778.589996</v>
      </c>
      <c r="O52" s="7">
        <v>77199867296.460007</v>
      </c>
      <c r="P52" s="7">
        <v>77199867296.460007</v>
      </c>
      <c r="Q52" s="7">
        <f t="shared" si="0"/>
        <v>95061091.460006714</v>
      </c>
      <c r="R52" s="7">
        <f t="shared" si="1"/>
        <v>9643831482.1299896</v>
      </c>
      <c r="S52" s="7">
        <f t="shared" si="2"/>
        <v>9738892573.5899963</v>
      </c>
    </row>
    <row r="53" spans="1:19" ht="30.6">
      <c r="A53" s="6" t="s">
        <v>88</v>
      </c>
      <c r="B53" s="4" t="s">
        <v>23</v>
      </c>
      <c r="C53" s="4" t="s">
        <v>86</v>
      </c>
      <c r="D53" s="4" t="s">
        <v>25</v>
      </c>
      <c r="E53" s="5" t="s">
        <v>89</v>
      </c>
      <c r="F53" s="7">
        <v>27099870784</v>
      </c>
      <c r="G53" s="7">
        <v>0</v>
      </c>
      <c r="H53" s="7">
        <v>0</v>
      </c>
      <c r="I53" s="7">
        <v>27099870784</v>
      </c>
      <c r="J53" s="7">
        <v>0</v>
      </c>
      <c r="K53" s="7">
        <v>27099870784</v>
      </c>
      <c r="L53" s="7">
        <v>0</v>
      </c>
      <c r="M53" s="7">
        <v>27009959642.860001</v>
      </c>
      <c r="N53" s="7">
        <v>23506238612.610001</v>
      </c>
      <c r="O53" s="7">
        <v>22984582277.619999</v>
      </c>
      <c r="P53" s="7">
        <v>22984582277.619999</v>
      </c>
      <c r="Q53" s="7">
        <f t="shared" si="0"/>
        <v>3503721030.25</v>
      </c>
      <c r="R53" s="7">
        <f t="shared" si="1"/>
        <v>521656334.99000168</v>
      </c>
      <c r="S53" s="7">
        <f t="shared" si="2"/>
        <v>4025377365.2400017</v>
      </c>
    </row>
    <row r="54" spans="1:19" ht="30.6">
      <c r="A54" s="6" t="s">
        <v>88</v>
      </c>
      <c r="B54" s="4" t="s">
        <v>34</v>
      </c>
      <c r="C54" s="4" t="s">
        <v>35</v>
      </c>
      <c r="D54" s="4" t="s">
        <v>25</v>
      </c>
      <c r="E54" s="5" t="s">
        <v>89</v>
      </c>
      <c r="F54" s="7">
        <v>31755471140</v>
      </c>
      <c r="G54" s="7">
        <v>0</v>
      </c>
      <c r="H54" s="7">
        <v>3548835570</v>
      </c>
      <c r="I54" s="7">
        <v>28206635570</v>
      </c>
      <c r="J54" s="7">
        <v>0</v>
      </c>
      <c r="K54" s="7">
        <v>28106635569.779999</v>
      </c>
      <c r="L54" s="7">
        <v>100000000.22</v>
      </c>
      <c r="M54" s="7">
        <v>28090170448.16</v>
      </c>
      <c r="N54" s="7">
        <v>22520383841.16</v>
      </c>
      <c r="O54" s="7">
        <v>20309898276.09</v>
      </c>
      <c r="P54" s="7">
        <v>20309898276.09</v>
      </c>
      <c r="Q54" s="7">
        <f t="shared" si="0"/>
        <v>5569786607</v>
      </c>
      <c r="R54" s="7">
        <f t="shared" si="1"/>
        <v>2210485565.0699997</v>
      </c>
      <c r="S54" s="7">
        <f t="shared" si="2"/>
        <v>7780272172.0699997</v>
      </c>
    </row>
    <row r="55" spans="1:19" ht="20.399999999999999">
      <c r="A55" s="6" t="s">
        <v>90</v>
      </c>
      <c r="B55" s="4" t="s">
        <v>23</v>
      </c>
      <c r="C55" s="4" t="s">
        <v>47</v>
      </c>
      <c r="D55" s="4" t="s">
        <v>25</v>
      </c>
      <c r="E55" s="5" t="s">
        <v>91</v>
      </c>
      <c r="F55" s="7">
        <v>3348704938</v>
      </c>
      <c r="G55" s="7">
        <v>0</v>
      </c>
      <c r="H55" s="7">
        <v>1500000000</v>
      </c>
      <c r="I55" s="7">
        <v>1848704938</v>
      </c>
      <c r="J55" s="7">
        <v>0</v>
      </c>
      <c r="K55" s="7">
        <v>1842689738</v>
      </c>
      <c r="L55" s="7">
        <v>6015200</v>
      </c>
      <c r="M55" s="7">
        <v>1842688179</v>
      </c>
      <c r="N55" s="7">
        <v>1545131779.96</v>
      </c>
      <c r="O55" s="7">
        <v>1202510101.8299999</v>
      </c>
      <c r="P55" s="7">
        <v>1202510101.8299999</v>
      </c>
      <c r="Q55" s="7">
        <f t="shared" si="0"/>
        <v>297556399.03999996</v>
      </c>
      <c r="R55" s="7">
        <f t="shared" si="1"/>
        <v>342621678.13000011</v>
      </c>
      <c r="S55" s="7">
        <f t="shared" si="2"/>
        <v>640178077.17000008</v>
      </c>
    </row>
    <row r="56" spans="1:19" ht="20.399999999999999">
      <c r="A56" s="6" t="s">
        <v>90</v>
      </c>
      <c r="B56" s="4" t="s">
        <v>34</v>
      </c>
      <c r="C56" s="4" t="s">
        <v>35</v>
      </c>
      <c r="D56" s="4" t="s">
        <v>25</v>
      </c>
      <c r="E56" s="5" t="s">
        <v>91</v>
      </c>
      <c r="F56" s="7">
        <v>11651295062</v>
      </c>
      <c r="G56" s="7">
        <v>0</v>
      </c>
      <c r="H56" s="7">
        <v>411924537</v>
      </c>
      <c r="I56" s="7">
        <v>11239370525</v>
      </c>
      <c r="J56" s="7">
        <v>0</v>
      </c>
      <c r="K56" s="7">
        <v>11235770356.09</v>
      </c>
      <c r="L56" s="7">
        <v>3600168.91</v>
      </c>
      <c r="M56" s="7">
        <v>10812693643</v>
      </c>
      <c r="N56" s="7">
        <v>9779165094.3400002</v>
      </c>
      <c r="O56" s="7">
        <v>6762176324.5299997</v>
      </c>
      <c r="P56" s="7">
        <v>6762176324.5299997</v>
      </c>
      <c r="Q56" s="7">
        <f t="shared" si="0"/>
        <v>1033528548.6599998</v>
      </c>
      <c r="R56" s="7">
        <f t="shared" si="1"/>
        <v>3016988769.8100004</v>
      </c>
      <c r="S56" s="7">
        <f t="shared" si="2"/>
        <v>4050517318.4700003</v>
      </c>
    </row>
    <row r="57" spans="1:19" ht="40.799999999999997">
      <c r="A57" s="6" t="s">
        <v>92</v>
      </c>
      <c r="B57" s="4" t="s">
        <v>23</v>
      </c>
      <c r="C57" s="4" t="s">
        <v>47</v>
      </c>
      <c r="D57" s="4" t="s">
        <v>25</v>
      </c>
      <c r="E57" s="5" t="s">
        <v>93</v>
      </c>
      <c r="F57" s="7">
        <v>11500000000</v>
      </c>
      <c r="G57" s="7">
        <v>0</v>
      </c>
      <c r="H57" s="7">
        <v>0</v>
      </c>
      <c r="I57" s="7">
        <v>11500000000</v>
      </c>
      <c r="J57" s="7">
        <v>0</v>
      </c>
      <c r="K57" s="7">
        <v>11500000000</v>
      </c>
      <c r="L57" s="7">
        <v>0</v>
      </c>
      <c r="M57" s="7">
        <v>11500000000</v>
      </c>
      <c r="N57" s="7">
        <v>11342386980</v>
      </c>
      <c r="O57" s="7">
        <v>10847000000</v>
      </c>
      <c r="P57" s="7">
        <v>10847000000</v>
      </c>
      <c r="Q57" s="7">
        <f t="shared" si="0"/>
        <v>157613020</v>
      </c>
      <c r="R57" s="7">
        <f t="shared" si="1"/>
        <v>495386980</v>
      </c>
      <c r="S57" s="7">
        <f t="shared" si="2"/>
        <v>653000000</v>
      </c>
    </row>
    <row r="58" spans="1:19" ht="40.799999999999997">
      <c r="A58" s="6" t="s">
        <v>94</v>
      </c>
      <c r="B58" s="4" t="s">
        <v>23</v>
      </c>
      <c r="C58" s="4" t="s">
        <v>47</v>
      </c>
      <c r="D58" s="4" t="s">
        <v>25</v>
      </c>
      <c r="E58" s="5" t="s">
        <v>95</v>
      </c>
      <c r="F58" s="7">
        <v>362695559326</v>
      </c>
      <c r="G58" s="7">
        <v>0</v>
      </c>
      <c r="H58" s="7">
        <v>101658529</v>
      </c>
      <c r="I58" s="7">
        <v>362593900797</v>
      </c>
      <c r="J58" s="7">
        <v>0</v>
      </c>
      <c r="K58" s="7">
        <v>361933745476.91998</v>
      </c>
      <c r="L58" s="7">
        <v>660155320.08000004</v>
      </c>
      <c r="M58" s="7">
        <v>358643241013.79999</v>
      </c>
      <c r="N58" s="7">
        <v>340069743242.23999</v>
      </c>
      <c r="O58" s="7">
        <v>250496198319.64999</v>
      </c>
      <c r="P58" s="7">
        <v>250496198319.64999</v>
      </c>
      <c r="Q58" s="7">
        <f t="shared" si="0"/>
        <v>18573497771.559998</v>
      </c>
      <c r="R58" s="7">
        <f t="shared" si="1"/>
        <v>89573544922.589996</v>
      </c>
      <c r="S58" s="7">
        <f t="shared" si="2"/>
        <v>108147042694.14999</v>
      </c>
    </row>
    <row r="59" spans="1:19" ht="40.799999999999997">
      <c r="A59" s="6" t="s">
        <v>94</v>
      </c>
      <c r="B59" s="4" t="s">
        <v>23</v>
      </c>
      <c r="C59" s="4" t="s">
        <v>86</v>
      </c>
      <c r="D59" s="4" t="s">
        <v>25</v>
      </c>
      <c r="E59" s="5" t="s">
        <v>95</v>
      </c>
      <c r="F59" s="7">
        <v>167741940674</v>
      </c>
      <c r="G59" s="7">
        <v>0</v>
      </c>
      <c r="H59" s="7">
        <v>0</v>
      </c>
      <c r="I59" s="7">
        <v>167741940674</v>
      </c>
      <c r="J59" s="7">
        <v>0</v>
      </c>
      <c r="K59" s="7">
        <v>167741940674</v>
      </c>
      <c r="L59" s="7">
        <v>0</v>
      </c>
      <c r="M59" s="7">
        <v>167724221502</v>
      </c>
      <c r="N59" s="7">
        <v>142446481012.29999</v>
      </c>
      <c r="O59" s="7">
        <v>124502442487.22</v>
      </c>
      <c r="P59" s="7">
        <v>124502442487.22</v>
      </c>
      <c r="Q59" s="7">
        <f t="shared" si="0"/>
        <v>25277740489.700012</v>
      </c>
      <c r="R59" s="7">
        <f t="shared" si="1"/>
        <v>17944038525.079987</v>
      </c>
      <c r="S59" s="7">
        <f t="shared" si="2"/>
        <v>43221779014.779999</v>
      </c>
    </row>
    <row r="60" spans="1:19" ht="30.6">
      <c r="A60" s="6" t="s">
        <v>96</v>
      </c>
      <c r="B60" s="4" t="s">
        <v>23</v>
      </c>
      <c r="C60" s="4" t="s">
        <v>47</v>
      </c>
      <c r="D60" s="4" t="s">
        <v>25</v>
      </c>
      <c r="E60" s="5" t="s">
        <v>97</v>
      </c>
      <c r="F60" s="7">
        <v>499600000000</v>
      </c>
      <c r="G60" s="7">
        <v>0</v>
      </c>
      <c r="H60" s="7">
        <v>261518168422.07001</v>
      </c>
      <c r="I60" s="7">
        <v>238081831577.92999</v>
      </c>
      <c r="J60" s="7">
        <v>0</v>
      </c>
      <c r="K60" s="7">
        <v>150090239618.85001</v>
      </c>
      <c r="L60" s="7">
        <v>87991591959.080002</v>
      </c>
      <c r="M60" s="7">
        <v>144129492894.81</v>
      </c>
      <c r="N60" s="7">
        <v>129461495378.74001</v>
      </c>
      <c r="O60" s="7">
        <v>99430961984.240005</v>
      </c>
      <c r="P60" s="7">
        <v>99430961984.240005</v>
      </c>
      <c r="Q60" s="7">
        <f t="shared" si="0"/>
        <v>14667997516.069992</v>
      </c>
      <c r="R60" s="7">
        <f t="shared" si="1"/>
        <v>30030533394.5</v>
      </c>
      <c r="S60" s="7">
        <f t="shared" si="2"/>
        <v>44698530910.569992</v>
      </c>
    </row>
    <row r="61" spans="1:19" ht="30.6">
      <c r="A61" s="6" t="s">
        <v>98</v>
      </c>
      <c r="B61" s="4" t="s">
        <v>23</v>
      </c>
      <c r="C61" s="4" t="s">
        <v>47</v>
      </c>
      <c r="D61" s="4" t="s">
        <v>25</v>
      </c>
      <c r="E61" s="5" t="s">
        <v>99</v>
      </c>
      <c r="F61" s="7">
        <v>350000000000</v>
      </c>
      <c r="G61" s="7">
        <v>33510000000</v>
      </c>
      <c r="H61" s="7">
        <v>0</v>
      </c>
      <c r="I61" s="7">
        <v>383510000000</v>
      </c>
      <c r="J61" s="7">
        <v>0</v>
      </c>
      <c r="K61" s="7">
        <v>383289858821.78998</v>
      </c>
      <c r="L61" s="7">
        <v>220141178.21000001</v>
      </c>
      <c r="M61" s="7">
        <v>382909475386.62</v>
      </c>
      <c r="N61" s="7">
        <v>166770480623.98001</v>
      </c>
      <c r="O61" s="7">
        <v>143745881926.14001</v>
      </c>
      <c r="P61" s="7">
        <v>143745881926.14001</v>
      </c>
      <c r="Q61" s="7">
        <f t="shared" si="0"/>
        <v>216138994762.63998</v>
      </c>
      <c r="R61" s="7">
        <f t="shared" si="1"/>
        <v>23024598697.839996</v>
      </c>
      <c r="S61" s="7">
        <f t="shared" si="2"/>
        <v>239163593460.47998</v>
      </c>
    </row>
    <row r="62" spans="1:19" ht="51">
      <c r="A62" s="6" t="s">
        <v>100</v>
      </c>
      <c r="B62" s="4" t="s">
        <v>23</v>
      </c>
      <c r="C62" s="4" t="s">
        <v>47</v>
      </c>
      <c r="D62" s="4" t="s">
        <v>25</v>
      </c>
      <c r="E62" s="5" t="s">
        <v>101</v>
      </c>
      <c r="F62" s="7">
        <v>0</v>
      </c>
      <c r="G62" s="7">
        <v>103408503.06999999</v>
      </c>
      <c r="H62" s="7">
        <v>0</v>
      </c>
      <c r="I62" s="7">
        <v>103408503.06999999</v>
      </c>
      <c r="J62" s="7">
        <v>0</v>
      </c>
      <c r="K62" s="7">
        <v>84808503.069999993</v>
      </c>
      <c r="L62" s="7">
        <v>18600000</v>
      </c>
      <c r="M62" s="7">
        <v>84808503.069999993</v>
      </c>
      <c r="N62" s="7">
        <v>84808503.069999993</v>
      </c>
      <c r="O62" s="7">
        <v>0</v>
      </c>
      <c r="P62" s="7">
        <v>0</v>
      </c>
      <c r="Q62" s="7">
        <f t="shared" si="0"/>
        <v>0</v>
      </c>
      <c r="R62" s="7">
        <f t="shared" si="1"/>
        <v>84808503.069999993</v>
      </c>
      <c r="S62" s="7">
        <f t="shared" si="2"/>
        <v>84808503.069999993</v>
      </c>
    </row>
    <row r="63" spans="1:19" ht="61.2">
      <c r="A63" s="6" t="s">
        <v>102</v>
      </c>
      <c r="B63" s="4" t="s">
        <v>23</v>
      </c>
      <c r="C63" s="4" t="s">
        <v>47</v>
      </c>
      <c r="D63" s="4" t="s">
        <v>25</v>
      </c>
      <c r="E63" s="5" t="s">
        <v>103</v>
      </c>
      <c r="F63" s="7">
        <v>0</v>
      </c>
      <c r="G63" s="7">
        <v>101658529</v>
      </c>
      <c r="H63" s="7">
        <v>0</v>
      </c>
      <c r="I63" s="7">
        <v>101658529</v>
      </c>
      <c r="J63" s="7">
        <v>0</v>
      </c>
      <c r="K63" s="7">
        <v>101658529</v>
      </c>
      <c r="L63" s="7">
        <v>0</v>
      </c>
      <c r="M63" s="7">
        <v>101658529</v>
      </c>
      <c r="N63" s="7">
        <v>101658529</v>
      </c>
      <c r="O63" s="7">
        <v>101658529</v>
      </c>
      <c r="P63" s="7">
        <v>101658529</v>
      </c>
      <c r="Q63" s="7">
        <f t="shared" si="0"/>
        <v>0</v>
      </c>
      <c r="R63" s="7">
        <f t="shared" si="1"/>
        <v>0</v>
      </c>
      <c r="S63" s="7">
        <f t="shared" si="2"/>
        <v>0</v>
      </c>
    </row>
    <row r="64" spans="1:19" ht="61.2">
      <c r="A64" s="6" t="s">
        <v>104</v>
      </c>
      <c r="B64" s="4" t="s">
        <v>23</v>
      </c>
      <c r="C64" s="4" t="s">
        <v>47</v>
      </c>
      <c r="D64" s="4" t="s">
        <v>25</v>
      </c>
      <c r="E64" s="5" t="s">
        <v>105</v>
      </c>
      <c r="F64" s="7">
        <v>25000000000</v>
      </c>
      <c r="G64" s="7">
        <v>32550000000</v>
      </c>
      <c r="H64" s="7">
        <v>13550000000</v>
      </c>
      <c r="I64" s="7">
        <v>44000000000</v>
      </c>
      <c r="J64" s="7">
        <v>0</v>
      </c>
      <c r="K64" s="7">
        <v>44000000000</v>
      </c>
      <c r="L64" s="7">
        <v>0</v>
      </c>
      <c r="M64" s="7">
        <v>44000000000</v>
      </c>
      <c r="N64" s="7">
        <v>33822676156</v>
      </c>
      <c r="O64" s="7">
        <v>17501861397</v>
      </c>
      <c r="P64" s="7">
        <v>17501861397</v>
      </c>
      <c r="Q64" s="7">
        <f t="shared" si="0"/>
        <v>10177323844</v>
      </c>
      <c r="R64" s="7">
        <f t="shared" si="1"/>
        <v>16320814759</v>
      </c>
      <c r="S64" s="7">
        <f t="shared" si="2"/>
        <v>26498138603</v>
      </c>
    </row>
    <row r="65" spans="1:19" ht="51">
      <c r="A65" s="6" t="s">
        <v>106</v>
      </c>
      <c r="B65" s="4" t="s">
        <v>23</v>
      </c>
      <c r="C65" s="4" t="s">
        <v>47</v>
      </c>
      <c r="D65" s="4" t="s">
        <v>25</v>
      </c>
      <c r="E65" s="5" t="s">
        <v>107</v>
      </c>
      <c r="F65" s="7">
        <v>157622000000</v>
      </c>
      <c r="G65" s="7">
        <v>41000000000</v>
      </c>
      <c r="H65" s="7">
        <v>12000000000</v>
      </c>
      <c r="I65" s="7">
        <v>186622000000</v>
      </c>
      <c r="J65" s="7">
        <v>0</v>
      </c>
      <c r="K65" s="7">
        <v>186622000000</v>
      </c>
      <c r="L65" s="7">
        <v>0</v>
      </c>
      <c r="M65" s="7">
        <v>186621999998</v>
      </c>
      <c r="N65" s="7">
        <v>183783990665.84</v>
      </c>
      <c r="O65" s="7">
        <v>182035410621.60001</v>
      </c>
      <c r="P65" s="7">
        <v>182035410621.60001</v>
      </c>
      <c r="Q65" s="7">
        <f t="shared" si="0"/>
        <v>2838009332.1600037</v>
      </c>
      <c r="R65" s="7">
        <f t="shared" si="1"/>
        <v>1748580044.2399902</v>
      </c>
      <c r="S65" s="7">
        <f t="shared" si="2"/>
        <v>4586589376.3999939</v>
      </c>
    </row>
    <row r="66" spans="1:19" ht="51">
      <c r="A66" s="6" t="s">
        <v>108</v>
      </c>
      <c r="B66" s="4" t="s">
        <v>23</v>
      </c>
      <c r="C66" s="4" t="s">
        <v>47</v>
      </c>
      <c r="D66" s="4" t="s">
        <v>25</v>
      </c>
      <c r="E66" s="5" t="s">
        <v>109</v>
      </c>
      <c r="F66" s="7">
        <v>145709000000</v>
      </c>
      <c r="G66" s="7">
        <v>11736000000</v>
      </c>
      <c r="H66" s="7">
        <v>0</v>
      </c>
      <c r="I66" s="7">
        <v>157445000000</v>
      </c>
      <c r="J66" s="7">
        <v>0</v>
      </c>
      <c r="K66" s="7">
        <v>157445000000</v>
      </c>
      <c r="L66" s="7">
        <v>0</v>
      </c>
      <c r="M66" s="7">
        <v>157333134767.67001</v>
      </c>
      <c r="N66" s="7">
        <v>145618743358.67001</v>
      </c>
      <c r="O66" s="7">
        <v>99434383840.839996</v>
      </c>
      <c r="P66" s="7">
        <v>99434383840.839996</v>
      </c>
      <c r="Q66" s="7">
        <f t="shared" si="0"/>
        <v>11714391409</v>
      </c>
      <c r="R66" s="7">
        <f t="shared" si="1"/>
        <v>46184359517.830017</v>
      </c>
      <c r="S66" s="7">
        <f t="shared" si="2"/>
        <v>57898750926.830017</v>
      </c>
    </row>
    <row r="67" spans="1:19" ht="51">
      <c r="A67" s="6" t="s">
        <v>110</v>
      </c>
      <c r="B67" s="4" t="s">
        <v>23</v>
      </c>
      <c r="C67" s="4" t="s">
        <v>47</v>
      </c>
      <c r="D67" s="4" t="s">
        <v>25</v>
      </c>
      <c r="E67" s="5" t="s">
        <v>111</v>
      </c>
      <c r="F67" s="7">
        <v>77927000000</v>
      </c>
      <c r="G67" s="7">
        <v>20650000000</v>
      </c>
      <c r="H67" s="7">
        <v>0</v>
      </c>
      <c r="I67" s="7">
        <v>98577000000</v>
      </c>
      <c r="J67" s="7">
        <v>0</v>
      </c>
      <c r="K67" s="7">
        <v>98266968440</v>
      </c>
      <c r="L67" s="7">
        <v>310031560</v>
      </c>
      <c r="M67" s="7">
        <v>98266968440</v>
      </c>
      <c r="N67" s="7">
        <v>94221034955</v>
      </c>
      <c r="O67" s="7">
        <v>67247857106</v>
      </c>
      <c r="P67" s="7">
        <v>67247857106</v>
      </c>
      <c r="Q67" s="7">
        <f t="shared" si="0"/>
        <v>4045933485</v>
      </c>
      <c r="R67" s="7">
        <f t="shared" si="1"/>
        <v>26973177849</v>
      </c>
      <c r="S67" s="7">
        <f t="shared" si="2"/>
        <v>31019111334</v>
      </c>
    </row>
    <row r="68" spans="1:19" ht="51">
      <c r="A68" s="6" t="s">
        <v>112</v>
      </c>
      <c r="B68" s="4" t="s">
        <v>23</v>
      </c>
      <c r="C68" s="4" t="s">
        <v>47</v>
      </c>
      <c r="D68" s="4" t="s">
        <v>25</v>
      </c>
      <c r="E68" s="5" t="s">
        <v>113</v>
      </c>
      <c r="F68" s="7">
        <v>62260000000</v>
      </c>
      <c r="G68" s="7">
        <v>8760000000</v>
      </c>
      <c r="H68" s="7">
        <v>7960000000</v>
      </c>
      <c r="I68" s="7">
        <v>63060000000</v>
      </c>
      <c r="J68" s="7">
        <v>0</v>
      </c>
      <c r="K68" s="7">
        <v>63060000000</v>
      </c>
      <c r="L68" s="7">
        <v>0</v>
      </c>
      <c r="M68" s="7">
        <v>63060000000</v>
      </c>
      <c r="N68" s="7">
        <v>62978583544.699997</v>
      </c>
      <c r="O68" s="7">
        <v>59392398820.699997</v>
      </c>
      <c r="P68" s="7">
        <v>59392398820.699997</v>
      </c>
      <c r="Q68" s="7">
        <f t="shared" si="0"/>
        <v>81416455.300003052</v>
      </c>
      <c r="R68" s="7">
        <f t="shared" si="1"/>
        <v>3586184724</v>
      </c>
      <c r="S68" s="7">
        <f t="shared" si="2"/>
        <v>3667601179.3000031</v>
      </c>
    </row>
    <row r="69" spans="1:19" ht="51">
      <c r="A69" s="6" t="s">
        <v>114</v>
      </c>
      <c r="B69" s="4" t="s">
        <v>23</v>
      </c>
      <c r="C69" s="4" t="s">
        <v>47</v>
      </c>
      <c r="D69" s="4" t="s">
        <v>25</v>
      </c>
      <c r="E69" s="5" t="s">
        <v>115</v>
      </c>
      <c r="F69" s="7">
        <v>140000000000</v>
      </c>
      <c r="G69" s="7">
        <v>7000000000</v>
      </c>
      <c r="H69" s="7">
        <v>0</v>
      </c>
      <c r="I69" s="7">
        <v>147000000000</v>
      </c>
      <c r="J69" s="7">
        <v>0</v>
      </c>
      <c r="K69" s="7">
        <v>147000000000</v>
      </c>
      <c r="L69" s="7">
        <v>0</v>
      </c>
      <c r="M69" s="7">
        <v>147000000000</v>
      </c>
      <c r="N69" s="7">
        <v>146834662738.12</v>
      </c>
      <c r="O69" s="7">
        <v>134753175445.12</v>
      </c>
      <c r="P69" s="7">
        <v>134753175445.12</v>
      </c>
      <c r="Q69" s="7">
        <f t="shared" si="0"/>
        <v>165337261.88000488</v>
      </c>
      <c r="R69" s="7">
        <f t="shared" si="1"/>
        <v>12081487293</v>
      </c>
      <c r="S69" s="7">
        <f t="shared" si="2"/>
        <v>12246824554.880005</v>
      </c>
    </row>
    <row r="70" spans="1:19" ht="30.6">
      <c r="A70" s="6" t="s">
        <v>116</v>
      </c>
      <c r="B70" s="4" t="s">
        <v>34</v>
      </c>
      <c r="C70" s="4" t="s">
        <v>37</v>
      </c>
      <c r="D70" s="4" t="s">
        <v>25</v>
      </c>
      <c r="E70" s="5" t="s">
        <v>117</v>
      </c>
      <c r="F70" s="7">
        <v>7000000000</v>
      </c>
      <c r="G70" s="7">
        <v>0</v>
      </c>
      <c r="H70" s="7">
        <v>0</v>
      </c>
      <c r="I70" s="7">
        <v>7000000000</v>
      </c>
      <c r="J70" s="7">
        <v>0</v>
      </c>
      <c r="K70" s="7">
        <v>6996824115.4300003</v>
      </c>
      <c r="L70" s="7">
        <v>3175884.57</v>
      </c>
      <c r="M70" s="7">
        <v>6981638178.3400002</v>
      </c>
      <c r="N70" s="7">
        <v>6732360609.3400002</v>
      </c>
      <c r="O70" s="7">
        <v>5570747226.1999998</v>
      </c>
      <c r="P70" s="7">
        <v>5570747226.1999998</v>
      </c>
      <c r="Q70" s="7">
        <f t="shared" ref="Q70:Q133" si="8">M70-N70</f>
        <v>249277569</v>
      </c>
      <c r="R70" s="7">
        <f t="shared" ref="R70:R133" si="9">N70-P70</f>
        <v>1161613383.1400003</v>
      </c>
      <c r="S70" s="7">
        <f t="shared" ref="S70:S133" si="10">Q70+R70</f>
        <v>1410890952.1400003</v>
      </c>
    </row>
    <row r="71" spans="1:19" ht="51">
      <c r="A71" s="6" t="s">
        <v>118</v>
      </c>
      <c r="B71" s="4" t="s">
        <v>34</v>
      </c>
      <c r="C71" s="4" t="s">
        <v>35</v>
      </c>
      <c r="D71" s="4" t="s">
        <v>25</v>
      </c>
      <c r="E71" s="5" t="s">
        <v>119</v>
      </c>
      <c r="F71" s="7">
        <v>4000000000</v>
      </c>
      <c r="G71" s="7">
        <v>0</v>
      </c>
      <c r="H71" s="7">
        <v>13243714</v>
      </c>
      <c r="I71" s="7">
        <v>3986756286</v>
      </c>
      <c r="J71" s="7">
        <v>0</v>
      </c>
      <c r="K71" s="7">
        <v>3786756285.5700002</v>
      </c>
      <c r="L71" s="7">
        <v>200000000.43000001</v>
      </c>
      <c r="M71" s="7">
        <v>3784900825.1700001</v>
      </c>
      <c r="N71" s="7">
        <v>3552178490.73</v>
      </c>
      <c r="O71" s="7">
        <v>3552178490.73</v>
      </c>
      <c r="P71" s="7">
        <v>3552178490.73</v>
      </c>
      <c r="Q71" s="7">
        <f t="shared" si="8"/>
        <v>232722334.44000006</v>
      </c>
      <c r="R71" s="7">
        <f t="shared" si="9"/>
        <v>0</v>
      </c>
      <c r="S71" s="7">
        <f t="shared" si="10"/>
        <v>232722334.44000006</v>
      </c>
    </row>
    <row r="72" spans="1:19" ht="61.2">
      <c r="A72" s="6" t="s">
        <v>120</v>
      </c>
      <c r="B72" s="4" t="s">
        <v>34</v>
      </c>
      <c r="C72" s="4" t="s">
        <v>35</v>
      </c>
      <c r="D72" s="4" t="s">
        <v>25</v>
      </c>
      <c r="E72" s="5" t="s">
        <v>121</v>
      </c>
      <c r="F72" s="7">
        <v>5500000000</v>
      </c>
      <c r="G72" s="7">
        <v>0</v>
      </c>
      <c r="H72" s="7">
        <v>17654493</v>
      </c>
      <c r="I72" s="7">
        <v>5482345507</v>
      </c>
      <c r="J72" s="7">
        <v>0</v>
      </c>
      <c r="K72" s="7">
        <v>5482345506.3400002</v>
      </c>
      <c r="L72" s="7">
        <v>0.66</v>
      </c>
      <c r="M72" s="7">
        <v>5463864217.1899996</v>
      </c>
      <c r="N72" s="7">
        <v>5463864217.1899996</v>
      </c>
      <c r="O72" s="7">
        <v>5463864217.1899996</v>
      </c>
      <c r="P72" s="7">
        <v>5463864217.1899996</v>
      </c>
      <c r="Q72" s="7">
        <f t="shared" si="8"/>
        <v>0</v>
      </c>
      <c r="R72" s="7">
        <f t="shared" si="9"/>
        <v>0</v>
      </c>
      <c r="S72" s="7">
        <f t="shared" si="10"/>
        <v>0</v>
      </c>
    </row>
    <row r="73" spans="1:19" ht="40.799999999999997">
      <c r="A73" s="6" t="s">
        <v>122</v>
      </c>
      <c r="B73" s="4" t="s">
        <v>23</v>
      </c>
      <c r="C73" s="4" t="s">
        <v>86</v>
      </c>
      <c r="D73" s="4" t="s">
        <v>25</v>
      </c>
      <c r="E73" s="5" t="s">
        <v>123</v>
      </c>
      <c r="F73" s="7">
        <v>10000000000</v>
      </c>
      <c r="G73" s="7">
        <v>0</v>
      </c>
      <c r="H73" s="7">
        <v>10000000000</v>
      </c>
      <c r="I73" s="7">
        <v>0</v>
      </c>
      <c r="J73" s="7">
        <v>0</v>
      </c>
      <c r="K73" s="7">
        <v>0</v>
      </c>
      <c r="L73" s="7">
        <v>0</v>
      </c>
      <c r="M73" s="7">
        <v>0</v>
      </c>
      <c r="N73" s="7">
        <v>0</v>
      </c>
      <c r="O73" s="7">
        <v>0</v>
      </c>
      <c r="P73" s="7">
        <v>0</v>
      </c>
      <c r="Q73" s="7">
        <f t="shared" si="8"/>
        <v>0</v>
      </c>
      <c r="R73" s="7">
        <f t="shared" si="9"/>
        <v>0</v>
      </c>
      <c r="S73" s="7">
        <f t="shared" si="10"/>
        <v>0</v>
      </c>
    </row>
    <row r="74" spans="1:19" ht="40.799999999999997">
      <c r="A74" s="6" t="s">
        <v>122</v>
      </c>
      <c r="B74" s="4" t="s">
        <v>34</v>
      </c>
      <c r="C74" s="4" t="s">
        <v>35</v>
      </c>
      <c r="D74" s="4" t="s">
        <v>25</v>
      </c>
      <c r="E74" s="5" t="s">
        <v>123</v>
      </c>
      <c r="F74" s="7">
        <v>10000000000</v>
      </c>
      <c r="G74" s="7">
        <v>0</v>
      </c>
      <c r="H74" s="7">
        <v>10000000000</v>
      </c>
      <c r="I74" s="7">
        <v>0</v>
      </c>
      <c r="J74" s="7">
        <v>0</v>
      </c>
      <c r="K74" s="7">
        <v>0</v>
      </c>
      <c r="L74" s="7">
        <v>0</v>
      </c>
      <c r="M74" s="7">
        <v>0</v>
      </c>
      <c r="N74" s="7">
        <v>0</v>
      </c>
      <c r="O74" s="7">
        <v>0</v>
      </c>
      <c r="P74" s="7">
        <v>0</v>
      </c>
      <c r="Q74" s="7">
        <f t="shared" si="8"/>
        <v>0</v>
      </c>
      <c r="R74" s="7">
        <f t="shared" si="9"/>
        <v>0</v>
      </c>
      <c r="S74" s="7">
        <f t="shared" si="10"/>
        <v>0</v>
      </c>
    </row>
    <row r="75" spans="1:19" ht="51">
      <c r="A75" s="6" t="s">
        <v>124</v>
      </c>
      <c r="B75" s="4" t="s">
        <v>34</v>
      </c>
      <c r="C75" s="4" t="s">
        <v>35</v>
      </c>
      <c r="D75" s="4" t="s">
        <v>25</v>
      </c>
      <c r="E75" s="5" t="s">
        <v>125</v>
      </c>
      <c r="F75" s="7">
        <v>2306595734</v>
      </c>
      <c r="G75" s="7">
        <v>0</v>
      </c>
      <c r="H75" s="7">
        <v>2306595734</v>
      </c>
      <c r="I75" s="7">
        <v>0</v>
      </c>
      <c r="J75" s="7">
        <v>0</v>
      </c>
      <c r="K75" s="7">
        <v>0</v>
      </c>
      <c r="L75" s="7">
        <v>0</v>
      </c>
      <c r="M75" s="7">
        <v>0</v>
      </c>
      <c r="N75" s="7">
        <v>0</v>
      </c>
      <c r="O75" s="7">
        <v>0</v>
      </c>
      <c r="P75" s="7">
        <v>0</v>
      </c>
      <c r="Q75" s="7">
        <f t="shared" si="8"/>
        <v>0</v>
      </c>
      <c r="R75" s="7">
        <f t="shared" si="9"/>
        <v>0</v>
      </c>
      <c r="S75" s="7">
        <f t="shared" si="10"/>
        <v>0</v>
      </c>
    </row>
    <row r="76" spans="1:19" ht="61.2">
      <c r="A76" s="6" t="s">
        <v>126</v>
      </c>
      <c r="B76" s="4" t="s">
        <v>34</v>
      </c>
      <c r="C76" s="4" t="s">
        <v>35</v>
      </c>
      <c r="D76" s="4" t="s">
        <v>25</v>
      </c>
      <c r="E76" s="5" t="s">
        <v>127</v>
      </c>
      <c r="F76" s="7">
        <v>2500000000</v>
      </c>
      <c r="G76" s="7">
        <v>0</v>
      </c>
      <c r="H76" s="7">
        <v>195735128</v>
      </c>
      <c r="I76" s="7">
        <v>2304264872</v>
      </c>
      <c r="J76" s="7">
        <v>0</v>
      </c>
      <c r="K76" s="7">
        <v>2304264871.8299999</v>
      </c>
      <c r="L76" s="7">
        <v>0.17</v>
      </c>
      <c r="M76" s="7">
        <v>2302030331.4699998</v>
      </c>
      <c r="N76" s="7">
        <v>857343312.47000003</v>
      </c>
      <c r="O76" s="7">
        <v>559115720.37</v>
      </c>
      <c r="P76" s="7">
        <v>559115720.37</v>
      </c>
      <c r="Q76" s="7">
        <f t="shared" si="8"/>
        <v>1444687018.9999998</v>
      </c>
      <c r="R76" s="7">
        <f t="shared" si="9"/>
        <v>298227592.10000002</v>
      </c>
      <c r="S76" s="7">
        <f t="shared" si="10"/>
        <v>1742914611.0999999</v>
      </c>
    </row>
    <row r="77" spans="1:19" ht="61.2">
      <c r="A77" s="6" t="s">
        <v>128</v>
      </c>
      <c r="B77" s="4" t="s">
        <v>34</v>
      </c>
      <c r="C77" s="4" t="s">
        <v>35</v>
      </c>
      <c r="D77" s="4" t="s">
        <v>25</v>
      </c>
      <c r="E77" s="5" t="s">
        <v>129</v>
      </c>
      <c r="F77" s="7">
        <v>6000000000</v>
      </c>
      <c r="G77" s="7">
        <v>0</v>
      </c>
      <c r="H77" s="7">
        <v>1130024336.1300001</v>
      </c>
      <c r="I77" s="7">
        <v>4869975663.8699999</v>
      </c>
      <c r="J77" s="7">
        <v>0</v>
      </c>
      <c r="K77" s="7">
        <v>4869975663.5799999</v>
      </c>
      <c r="L77" s="7">
        <v>0.28999999999999998</v>
      </c>
      <c r="M77" s="7">
        <v>4794544322.9399996</v>
      </c>
      <c r="N77" s="7">
        <v>4727236176.9399996</v>
      </c>
      <c r="O77" s="7">
        <v>3293833511.3400002</v>
      </c>
      <c r="P77" s="7">
        <v>3293833511.3400002</v>
      </c>
      <c r="Q77" s="7">
        <f t="shared" si="8"/>
        <v>67308146</v>
      </c>
      <c r="R77" s="7">
        <f t="shared" si="9"/>
        <v>1433402665.5999994</v>
      </c>
      <c r="S77" s="7">
        <f t="shared" si="10"/>
        <v>1500710811.5999994</v>
      </c>
    </row>
    <row r="78" spans="1:19" ht="40.799999999999997">
      <c r="A78" s="6" t="s">
        <v>130</v>
      </c>
      <c r="B78" s="4" t="s">
        <v>23</v>
      </c>
      <c r="C78" s="4" t="s">
        <v>47</v>
      </c>
      <c r="D78" s="4" t="s">
        <v>25</v>
      </c>
      <c r="E78" s="5" t="s">
        <v>131</v>
      </c>
      <c r="F78" s="7">
        <v>80000000000</v>
      </c>
      <c r="G78" s="7">
        <v>1000000000</v>
      </c>
      <c r="H78" s="7">
        <v>0</v>
      </c>
      <c r="I78" s="7">
        <v>81000000000</v>
      </c>
      <c r="J78" s="7">
        <v>0</v>
      </c>
      <c r="K78" s="7">
        <v>81000000000</v>
      </c>
      <c r="L78" s="7">
        <v>0</v>
      </c>
      <c r="M78" s="7">
        <v>81000000000</v>
      </c>
      <c r="N78" s="7">
        <v>66751814951</v>
      </c>
      <c r="O78" s="7">
        <v>57116934548</v>
      </c>
      <c r="P78" s="7">
        <v>57116934548</v>
      </c>
      <c r="Q78" s="7">
        <f t="shared" si="8"/>
        <v>14248185049</v>
      </c>
      <c r="R78" s="7">
        <f t="shared" si="9"/>
        <v>9634880403</v>
      </c>
      <c r="S78" s="7">
        <f t="shared" si="10"/>
        <v>23883065452</v>
      </c>
    </row>
    <row r="79" spans="1:19" ht="40.799999999999997">
      <c r="A79" s="6" t="s">
        <v>132</v>
      </c>
      <c r="B79" s="4" t="s">
        <v>23</v>
      </c>
      <c r="C79" s="4" t="s">
        <v>47</v>
      </c>
      <c r="D79" s="4" t="s">
        <v>25</v>
      </c>
      <c r="E79" s="5" t="s">
        <v>133</v>
      </c>
      <c r="F79" s="7">
        <v>0</v>
      </c>
      <c r="G79" s="7">
        <v>3350000000</v>
      </c>
      <c r="H79" s="7">
        <v>0</v>
      </c>
      <c r="I79" s="7">
        <v>3350000000</v>
      </c>
      <c r="J79" s="7">
        <v>0</v>
      </c>
      <c r="K79" s="7">
        <v>3349999999</v>
      </c>
      <c r="L79" s="7">
        <v>1</v>
      </c>
      <c r="M79" s="7">
        <v>3349999999</v>
      </c>
      <c r="N79" s="7">
        <v>3310134282.8499999</v>
      </c>
      <c r="O79" s="7">
        <v>0</v>
      </c>
      <c r="P79" s="7">
        <v>0</v>
      </c>
      <c r="Q79" s="7">
        <f t="shared" si="8"/>
        <v>39865716.150000095</v>
      </c>
      <c r="R79" s="7">
        <f t="shared" si="9"/>
        <v>3310134282.8499999</v>
      </c>
      <c r="S79" s="7">
        <f t="shared" si="10"/>
        <v>3349999999</v>
      </c>
    </row>
    <row r="80" spans="1:19" ht="51">
      <c r="A80" s="6" t="s">
        <v>134</v>
      </c>
      <c r="B80" s="4" t="s">
        <v>23</v>
      </c>
      <c r="C80" s="4" t="s">
        <v>47</v>
      </c>
      <c r="D80" s="4" t="s">
        <v>25</v>
      </c>
      <c r="E80" s="5" t="s">
        <v>135</v>
      </c>
      <c r="F80" s="7">
        <v>4985500000</v>
      </c>
      <c r="G80" s="7">
        <v>7414759919</v>
      </c>
      <c r="H80" s="7">
        <v>2585500000</v>
      </c>
      <c r="I80" s="7">
        <v>9814759919</v>
      </c>
      <c r="J80" s="7">
        <v>0</v>
      </c>
      <c r="K80" s="7">
        <v>9814758115</v>
      </c>
      <c r="L80" s="7">
        <v>1804</v>
      </c>
      <c r="M80" s="7">
        <v>9814758115</v>
      </c>
      <c r="N80" s="7">
        <v>8386575256.9099998</v>
      </c>
      <c r="O80" s="7">
        <v>1504767918.02</v>
      </c>
      <c r="P80" s="7">
        <v>1504767918.02</v>
      </c>
      <c r="Q80" s="7">
        <f t="shared" si="8"/>
        <v>1428182858.0900002</v>
      </c>
      <c r="R80" s="7">
        <f t="shared" si="9"/>
        <v>6881807338.8899994</v>
      </c>
      <c r="S80" s="7">
        <f t="shared" si="10"/>
        <v>8309990196.9799995</v>
      </c>
    </row>
    <row r="81" spans="1:19" ht="51">
      <c r="A81" s="6" t="s">
        <v>134</v>
      </c>
      <c r="B81" s="4" t="s">
        <v>34</v>
      </c>
      <c r="C81" s="4" t="s">
        <v>35</v>
      </c>
      <c r="D81" s="4" t="s">
        <v>25</v>
      </c>
      <c r="E81" s="5" t="s">
        <v>135</v>
      </c>
      <c r="F81" s="7">
        <v>3000000000</v>
      </c>
      <c r="G81" s="7">
        <v>0</v>
      </c>
      <c r="H81" s="7">
        <v>51134215</v>
      </c>
      <c r="I81" s="7">
        <v>2948865785</v>
      </c>
      <c r="J81" s="7">
        <v>0</v>
      </c>
      <c r="K81" s="7">
        <v>2948865785</v>
      </c>
      <c r="L81" s="7">
        <v>0</v>
      </c>
      <c r="M81" s="7">
        <v>2946017843.1399999</v>
      </c>
      <c r="N81" s="7">
        <v>2241785181.1399999</v>
      </c>
      <c r="O81" s="7">
        <v>979257644.09000003</v>
      </c>
      <c r="P81" s="7">
        <v>979257644.09000003</v>
      </c>
      <c r="Q81" s="7">
        <f t="shared" si="8"/>
        <v>704232662</v>
      </c>
      <c r="R81" s="7">
        <f t="shared" si="9"/>
        <v>1262527537.0499997</v>
      </c>
      <c r="S81" s="7">
        <f t="shared" si="10"/>
        <v>1966760199.0499997</v>
      </c>
    </row>
    <row r="82" spans="1:19" ht="30.6">
      <c r="A82" s="6" t="s">
        <v>136</v>
      </c>
      <c r="B82" s="4" t="s">
        <v>23</v>
      </c>
      <c r="C82" s="4" t="s">
        <v>86</v>
      </c>
      <c r="D82" s="4" t="s">
        <v>25</v>
      </c>
      <c r="E82" s="5" t="s">
        <v>137</v>
      </c>
      <c r="F82" s="7">
        <v>10000000000</v>
      </c>
      <c r="G82" s="7">
        <v>0</v>
      </c>
      <c r="H82" s="7">
        <v>10000000000</v>
      </c>
      <c r="I82" s="7">
        <v>0</v>
      </c>
      <c r="J82" s="7">
        <v>0</v>
      </c>
      <c r="K82" s="7">
        <v>0</v>
      </c>
      <c r="L82" s="7">
        <v>0</v>
      </c>
      <c r="M82" s="7">
        <v>0</v>
      </c>
      <c r="N82" s="7">
        <v>0</v>
      </c>
      <c r="O82" s="7">
        <v>0</v>
      </c>
      <c r="P82" s="7">
        <v>0</v>
      </c>
      <c r="Q82" s="7">
        <f t="shared" si="8"/>
        <v>0</v>
      </c>
      <c r="R82" s="7">
        <f t="shared" si="9"/>
        <v>0</v>
      </c>
      <c r="S82" s="7">
        <f t="shared" si="10"/>
        <v>0</v>
      </c>
    </row>
    <row r="83" spans="1:19" ht="30.6">
      <c r="A83" s="6" t="s">
        <v>136</v>
      </c>
      <c r="B83" s="4" t="s">
        <v>34</v>
      </c>
      <c r="C83" s="4" t="s">
        <v>35</v>
      </c>
      <c r="D83" s="4" t="s">
        <v>25</v>
      </c>
      <c r="E83" s="5" t="s">
        <v>137</v>
      </c>
      <c r="F83" s="7">
        <v>5656331751</v>
      </c>
      <c r="G83" s="7">
        <v>0</v>
      </c>
      <c r="H83" s="7">
        <v>20660750</v>
      </c>
      <c r="I83" s="7">
        <v>5635671001</v>
      </c>
      <c r="J83" s="7">
        <v>0</v>
      </c>
      <c r="K83" s="7">
        <v>5635671000.2399998</v>
      </c>
      <c r="L83" s="7">
        <v>0.76</v>
      </c>
      <c r="M83" s="7">
        <v>5634972810.8900003</v>
      </c>
      <c r="N83" s="7">
        <v>5634972810.8900003</v>
      </c>
      <c r="O83" s="7">
        <v>5634972810.8900003</v>
      </c>
      <c r="P83" s="7">
        <v>5634972810.8900003</v>
      </c>
      <c r="Q83" s="7">
        <f t="shared" si="8"/>
        <v>0</v>
      </c>
      <c r="R83" s="7">
        <f t="shared" si="9"/>
        <v>0</v>
      </c>
      <c r="S83" s="7">
        <f t="shared" si="10"/>
        <v>0</v>
      </c>
    </row>
    <row r="84" spans="1:19" ht="30.6">
      <c r="A84" s="6" t="s">
        <v>136</v>
      </c>
      <c r="B84" s="4" t="s">
        <v>34</v>
      </c>
      <c r="C84" s="4" t="s">
        <v>37</v>
      </c>
      <c r="D84" s="4" t="s">
        <v>25</v>
      </c>
      <c r="E84" s="5" t="s">
        <v>137</v>
      </c>
      <c r="F84" s="7">
        <v>4343668249</v>
      </c>
      <c r="G84" s="7">
        <v>0</v>
      </c>
      <c r="H84" s="7">
        <v>0</v>
      </c>
      <c r="I84" s="7">
        <v>4343668249</v>
      </c>
      <c r="J84" s="7">
        <v>0</v>
      </c>
      <c r="K84" s="7">
        <v>4266319198.5799999</v>
      </c>
      <c r="L84" s="7">
        <v>77349050.420000002</v>
      </c>
      <c r="M84" s="7">
        <v>3962745306.27</v>
      </c>
      <c r="N84" s="7">
        <v>2181814097.0700002</v>
      </c>
      <c r="O84" s="7">
        <v>802910713.86000001</v>
      </c>
      <c r="P84" s="7">
        <v>802910713.86000001</v>
      </c>
      <c r="Q84" s="7">
        <f t="shared" si="8"/>
        <v>1780931209.1999998</v>
      </c>
      <c r="R84" s="7">
        <f t="shared" si="9"/>
        <v>1378903383.21</v>
      </c>
      <c r="S84" s="7">
        <f t="shared" si="10"/>
        <v>3159834592.4099998</v>
      </c>
    </row>
    <row r="85" spans="1:19" ht="40.799999999999997">
      <c r="A85" s="6" t="s">
        <v>138</v>
      </c>
      <c r="B85" s="4" t="s">
        <v>34</v>
      </c>
      <c r="C85" s="4" t="s">
        <v>37</v>
      </c>
      <c r="D85" s="4" t="s">
        <v>25</v>
      </c>
      <c r="E85" s="5" t="s">
        <v>139</v>
      </c>
      <c r="F85" s="7">
        <v>1000000000</v>
      </c>
      <c r="G85" s="7">
        <v>0</v>
      </c>
      <c r="H85" s="7">
        <v>0</v>
      </c>
      <c r="I85" s="7">
        <v>1000000000</v>
      </c>
      <c r="J85" s="7">
        <v>0</v>
      </c>
      <c r="K85" s="7">
        <v>979210477.78999996</v>
      </c>
      <c r="L85" s="7">
        <v>20789522.210000001</v>
      </c>
      <c r="M85" s="7">
        <v>978349169.20000005</v>
      </c>
      <c r="N85" s="7">
        <v>968141236.70000005</v>
      </c>
      <c r="O85" s="7">
        <v>837129680.70000005</v>
      </c>
      <c r="P85" s="7">
        <v>837129680.70000005</v>
      </c>
      <c r="Q85" s="7">
        <f t="shared" si="8"/>
        <v>10207932.5</v>
      </c>
      <c r="R85" s="7">
        <f t="shared" si="9"/>
        <v>131011556</v>
      </c>
      <c r="S85" s="7">
        <f t="shared" si="10"/>
        <v>141219488.5</v>
      </c>
    </row>
    <row r="86" spans="1:19" ht="30.6">
      <c r="A86" s="6" t="s">
        <v>140</v>
      </c>
      <c r="B86" s="4" t="s">
        <v>23</v>
      </c>
      <c r="C86" s="4" t="s">
        <v>47</v>
      </c>
      <c r="D86" s="4" t="s">
        <v>25</v>
      </c>
      <c r="E86" s="5" t="s">
        <v>141</v>
      </c>
      <c r="F86" s="7">
        <v>0</v>
      </c>
      <c r="G86" s="7">
        <v>4000000000</v>
      </c>
      <c r="H86" s="7">
        <v>0</v>
      </c>
      <c r="I86" s="7">
        <v>4000000000</v>
      </c>
      <c r="J86" s="7">
        <v>0</v>
      </c>
      <c r="K86" s="7">
        <v>4000000000</v>
      </c>
      <c r="L86" s="7">
        <v>0</v>
      </c>
      <c r="M86" s="7">
        <v>4000000000</v>
      </c>
      <c r="N86" s="7">
        <v>2743123435</v>
      </c>
      <c r="O86" s="7">
        <v>2655919883</v>
      </c>
      <c r="P86" s="7">
        <v>2655919883</v>
      </c>
      <c r="Q86" s="7">
        <f t="shared" si="8"/>
        <v>1256876565</v>
      </c>
      <c r="R86" s="7">
        <f t="shared" si="9"/>
        <v>87203552</v>
      </c>
      <c r="S86" s="7">
        <f t="shared" si="10"/>
        <v>1344080117</v>
      </c>
    </row>
    <row r="87" spans="1:19" ht="30.6">
      <c r="A87" s="6" t="s">
        <v>140</v>
      </c>
      <c r="B87" s="4" t="s">
        <v>34</v>
      </c>
      <c r="C87" s="4" t="s">
        <v>37</v>
      </c>
      <c r="D87" s="4" t="s">
        <v>25</v>
      </c>
      <c r="E87" s="5" t="s">
        <v>141</v>
      </c>
      <c r="F87" s="7">
        <v>0</v>
      </c>
      <c r="G87" s="7">
        <v>4806331751</v>
      </c>
      <c r="H87" s="7">
        <v>0</v>
      </c>
      <c r="I87" s="7">
        <v>4806331751</v>
      </c>
      <c r="J87" s="7">
        <v>0</v>
      </c>
      <c r="K87" s="7">
        <v>4791984548.2200003</v>
      </c>
      <c r="L87" s="7">
        <v>14347202.779999999</v>
      </c>
      <c r="M87" s="7">
        <v>4788055438.7200003</v>
      </c>
      <c r="N87" s="7">
        <v>4032294016.3000002</v>
      </c>
      <c r="O87" s="7">
        <v>3911690814.8699999</v>
      </c>
      <c r="P87" s="7">
        <v>3911690814.8699999</v>
      </c>
      <c r="Q87" s="7">
        <f t="shared" si="8"/>
        <v>755761422.42000008</v>
      </c>
      <c r="R87" s="7">
        <f t="shared" si="9"/>
        <v>120603201.43000031</v>
      </c>
      <c r="S87" s="7">
        <f t="shared" si="10"/>
        <v>876364623.85000038</v>
      </c>
    </row>
    <row r="88" spans="1:19" ht="71.400000000000006">
      <c r="A88" s="6" t="s">
        <v>142</v>
      </c>
      <c r="B88" s="4" t="s">
        <v>34</v>
      </c>
      <c r="C88" s="4" t="s">
        <v>35</v>
      </c>
      <c r="D88" s="4" t="s">
        <v>25</v>
      </c>
      <c r="E88" s="5" t="s">
        <v>143</v>
      </c>
      <c r="F88" s="7">
        <v>21404385517</v>
      </c>
      <c r="G88" s="7">
        <v>0</v>
      </c>
      <c r="H88" s="7">
        <v>20455343071</v>
      </c>
      <c r="I88" s="7">
        <v>949042446</v>
      </c>
      <c r="J88" s="7">
        <v>0</v>
      </c>
      <c r="K88" s="7">
        <v>949042445.24000001</v>
      </c>
      <c r="L88" s="7">
        <v>0.76</v>
      </c>
      <c r="M88" s="7">
        <v>829431001.73000002</v>
      </c>
      <c r="N88" s="7">
        <v>829431001.73000002</v>
      </c>
      <c r="O88" s="7">
        <v>671351457.73000002</v>
      </c>
      <c r="P88" s="7">
        <v>671351457.73000002</v>
      </c>
      <c r="Q88" s="7">
        <f t="shared" si="8"/>
        <v>0</v>
      </c>
      <c r="R88" s="7">
        <f t="shared" si="9"/>
        <v>158079544</v>
      </c>
      <c r="S88" s="7">
        <f t="shared" si="10"/>
        <v>158079544</v>
      </c>
    </row>
    <row r="89" spans="1:19" ht="71.400000000000006">
      <c r="A89" s="6" t="s">
        <v>142</v>
      </c>
      <c r="B89" s="4" t="s">
        <v>34</v>
      </c>
      <c r="C89" s="4" t="s">
        <v>37</v>
      </c>
      <c r="D89" s="4" t="s">
        <v>25</v>
      </c>
      <c r="E89" s="5" t="s">
        <v>143</v>
      </c>
      <c r="F89" s="7">
        <v>0</v>
      </c>
      <c r="G89" s="7">
        <v>13282000000</v>
      </c>
      <c r="H89" s="7">
        <v>1525700893</v>
      </c>
      <c r="I89" s="7">
        <v>11756299107</v>
      </c>
      <c r="J89" s="7">
        <v>0</v>
      </c>
      <c r="K89" s="7">
        <v>11710793710.139999</v>
      </c>
      <c r="L89" s="7">
        <v>45505396.859999999</v>
      </c>
      <c r="M89" s="7">
        <v>11434142699.24</v>
      </c>
      <c r="N89" s="7">
        <v>11384786192.24</v>
      </c>
      <c r="O89" s="7">
        <v>9806986493.1100006</v>
      </c>
      <c r="P89" s="7">
        <v>9806986493.1100006</v>
      </c>
      <c r="Q89" s="7">
        <f t="shared" si="8"/>
        <v>49356507</v>
      </c>
      <c r="R89" s="7">
        <f t="shared" si="9"/>
        <v>1577799699.1299992</v>
      </c>
      <c r="S89" s="7">
        <f t="shared" si="10"/>
        <v>1627156206.1299992</v>
      </c>
    </row>
    <row r="90" spans="1:19" ht="81.599999999999994">
      <c r="A90" s="6" t="s">
        <v>144</v>
      </c>
      <c r="B90" s="4" t="s">
        <v>34</v>
      </c>
      <c r="C90" s="4" t="s">
        <v>35</v>
      </c>
      <c r="D90" s="4" t="s">
        <v>25</v>
      </c>
      <c r="E90" s="5" t="s">
        <v>145</v>
      </c>
      <c r="F90" s="7">
        <v>0</v>
      </c>
      <c r="G90" s="7">
        <v>610793870</v>
      </c>
      <c r="H90" s="7">
        <v>0</v>
      </c>
      <c r="I90" s="7">
        <v>610793870</v>
      </c>
      <c r="J90" s="7">
        <v>0</v>
      </c>
      <c r="K90" s="7">
        <v>597869616.69000006</v>
      </c>
      <c r="L90" s="7">
        <v>12924253.310000001</v>
      </c>
      <c r="M90" s="7">
        <v>597259433</v>
      </c>
      <c r="N90" s="7">
        <v>521682605.48000002</v>
      </c>
      <c r="O90" s="7">
        <v>0</v>
      </c>
      <c r="P90" s="7">
        <v>0</v>
      </c>
      <c r="Q90" s="7">
        <f t="shared" si="8"/>
        <v>75576827.519999981</v>
      </c>
      <c r="R90" s="7">
        <f t="shared" si="9"/>
        <v>521682605.48000002</v>
      </c>
      <c r="S90" s="7">
        <f t="shared" si="10"/>
        <v>597259433</v>
      </c>
    </row>
    <row r="91" spans="1:19" ht="81.599999999999994">
      <c r="A91" s="6" t="s">
        <v>146</v>
      </c>
      <c r="B91" s="4" t="s">
        <v>23</v>
      </c>
      <c r="C91" s="4" t="s">
        <v>47</v>
      </c>
      <c r="D91" s="4" t="s">
        <v>25</v>
      </c>
      <c r="E91" s="5" t="s">
        <v>147</v>
      </c>
      <c r="F91" s="7">
        <v>0</v>
      </c>
      <c r="G91" s="7">
        <v>800000000</v>
      </c>
      <c r="H91" s="7">
        <v>0</v>
      </c>
      <c r="I91" s="7">
        <v>800000000</v>
      </c>
      <c r="J91" s="7">
        <v>0</v>
      </c>
      <c r="K91" s="7">
        <v>100000000</v>
      </c>
      <c r="L91" s="7">
        <v>700000000</v>
      </c>
      <c r="M91" s="7">
        <v>100000000</v>
      </c>
      <c r="N91" s="7">
        <v>50732346</v>
      </c>
      <c r="O91" s="7">
        <v>0</v>
      </c>
      <c r="P91" s="7">
        <v>0</v>
      </c>
      <c r="Q91" s="7">
        <f t="shared" si="8"/>
        <v>49267654</v>
      </c>
      <c r="R91" s="7">
        <f t="shared" si="9"/>
        <v>50732346</v>
      </c>
      <c r="S91" s="7">
        <f t="shared" si="10"/>
        <v>100000000</v>
      </c>
    </row>
    <row r="92" spans="1:19" ht="81.599999999999994">
      <c r="A92" s="6" t="s">
        <v>146</v>
      </c>
      <c r="B92" s="4" t="s">
        <v>34</v>
      </c>
      <c r="C92" s="4" t="s">
        <v>35</v>
      </c>
      <c r="D92" s="4" t="s">
        <v>25</v>
      </c>
      <c r="E92" s="5" t="s">
        <v>147</v>
      </c>
      <c r="F92" s="7">
        <v>5500000000</v>
      </c>
      <c r="G92" s="7">
        <v>0</v>
      </c>
      <c r="H92" s="7">
        <v>21524291</v>
      </c>
      <c r="I92" s="7">
        <v>5478475709</v>
      </c>
      <c r="J92" s="7">
        <v>0</v>
      </c>
      <c r="K92" s="7">
        <v>5478475708.4200001</v>
      </c>
      <c r="L92" s="7">
        <v>0.57999999999999996</v>
      </c>
      <c r="M92" s="7">
        <v>5475326289.71</v>
      </c>
      <c r="N92" s="7">
        <v>5475326289.71</v>
      </c>
      <c r="O92" s="7">
        <v>5475326289.71</v>
      </c>
      <c r="P92" s="7">
        <v>5475326289.71</v>
      </c>
      <c r="Q92" s="7">
        <f t="shared" si="8"/>
        <v>0</v>
      </c>
      <c r="R92" s="7">
        <f t="shared" si="9"/>
        <v>0</v>
      </c>
      <c r="S92" s="7">
        <f t="shared" si="10"/>
        <v>0</v>
      </c>
    </row>
    <row r="93" spans="1:19" ht="30.6">
      <c r="A93" s="6" t="s">
        <v>148</v>
      </c>
      <c r="B93" s="4" t="s">
        <v>23</v>
      </c>
      <c r="C93" s="4" t="s">
        <v>86</v>
      </c>
      <c r="D93" s="4" t="s">
        <v>25</v>
      </c>
      <c r="E93" s="5" t="s">
        <v>149</v>
      </c>
      <c r="F93" s="7">
        <v>26729716507</v>
      </c>
      <c r="G93" s="7">
        <v>0</v>
      </c>
      <c r="H93" s="7">
        <v>26729716507</v>
      </c>
      <c r="I93" s="7">
        <v>0</v>
      </c>
      <c r="J93" s="7">
        <v>0</v>
      </c>
      <c r="K93" s="7">
        <v>0</v>
      </c>
      <c r="L93" s="7">
        <v>0</v>
      </c>
      <c r="M93" s="7">
        <v>0</v>
      </c>
      <c r="N93" s="7">
        <v>0</v>
      </c>
      <c r="O93" s="7">
        <v>0</v>
      </c>
      <c r="P93" s="7">
        <v>0</v>
      </c>
      <c r="Q93" s="7">
        <f t="shared" si="8"/>
        <v>0</v>
      </c>
      <c r="R93" s="7">
        <f t="shared" si="9"/>
        <v>0</v>
      </c>
      <c r="S93" s="7">
        <f t="shared" si="10"/>
        <v>0</v>
      </c>
    </row>
    <row r="94" spans="1:19" ht="30.6">
      <c r="A94" s="6" t="s">
        <v>148</v>
      </c>
      <c r="B94" s="4" t="s">
        <v>34</v>
      </c>
      <c r="C94" s="4" t="s">
        <v>35</v>
      </c>
      <c r="D94" s="4" t="s">
        <v>25</v>
      </c>
      <c r="E94" s="5" t="s">
        <v>149</v>
      </c>
      <c r="F94" s="7">
        <v>10000000000</v>
      </c>
      <c r="G94" s="7">
        <v>0</v>
      </c>
      <c r="H94" s="7">
        <v>7997522020</v>
      </c>
      <c r="I94" s="7">
        <v>2002477980</v>
      </c>
      <c r="J94" s="7">
        <v>0</v>
      </c>
      <c r="K94" s="7">
        <v>2002477979.5599999</v>
      </c>
      <c r="L94" s="7">
        <v>0.44</v>
      </c>
      <c r="M94" s="7">
        <v>2000413607.4100001</v>
      </c>
      <c r="N94" s="7">
        <v>2000413607.4100001</v>
      </c>
      <c r="O94" s="7">
        <v>2000413607.4100001</v>
      </c>
      <c r="P94" s="7">
        <v>2000413607.4100001</v>
      </c>
      <c r="Q94" s="7">
        <f t="shared" si="8"/>
        <v>0</v>
      </c>
      <c r="R94" s="7">
        <f t="shared" si="9"/>
        <v>0</v>
      </c>
      <c r="S94" s="7">
        <f t="shared" si="10"/>
        <v>0</v>
      </c>
    </row>
    <row r="95" spans="1:19" ht="81.599999999999994">
      <c r="A95" s="6" t="s">
        <v>150</v>
      </c>
      <c r="B95" s="4" t="s">
        <v>23</v>
      </c>
      <c r="C95" s="4" t="s">
        <v>86</v>
      </c>
      <c r="D95" s="4" t="s">
        <v>25</v>
      </c>
      <c r="E95" s="5" t="s">
        <v>151</v>
      </c>
      <c r="F95" s="7">
        <v>2500000000</v>
      </c>
      <c r="G95" s="7">
        <v>0</v>
      </c>
      <c r="H95" s="7">
        <v>2500000000</v>
      </c>
      <c r="I95" s="7">
        <v>0</v>
      </c>
      <c r="J95" s="7">
        <v>0</v>
      </c>
      <c r="K95" s="7">
        <v>0</v>
      </c>
      <c r="L95" s="7">
        <v>0</v>
      </c>
      <c r="M95" s="7">
        <v>0</v>
      </c>
      <c r="N95" s="7">
        <v>0</v>
      </c>
      <c r="O95" s="7">
        <v>0</v>
      </c>
      <c r="P95" s="7">
        <v>0</v>
      </c>
      <c r="Q95" s="7">
        <f t="shared" si="8"/>
        <v>0</v>
      </c>
      <c r="R95" s="7">
        <f t="shared" si="9"/>
        <v>0</v>
      </c>
      <c r="S95" s="7">
        <f t="shared" si="10"/>
        <v>0</v>
      </c>
    </row>
    <row r="96" spans="1:19" ht="81.599999999999994">
      <c r="A96" s="6" t="s">
        <v>150</v>
      </c>
      <c r="B96" s="4" t="s">
        <v>34</v>
      </c>
      <c r="C96" s="4" t="s">
        <v>35</v>
      </c>
      <c r="D96" s="4" t="s">
        <v>25</v>
      </c>
      <c r="E96" s="5" t="s">
        <v>151</v>
      </c>
      <c r="F96" s="7">
        <v>2500000000</v>
      </c>
      <c r="G96" s="7">
        <v>0</v>
      </c>
      <c r="H96" s="7">
        <v>2500000000</v>
      </c>
      <c r="I96" s="7">
        <v>0</v>
      </c>
      <c r="J96" s="7">
        <v>0</v>
      </c>
      <c r="K96" s="7">
        <v>0</v>
      </c>
      <c r="L96" s="7">
        <v>0</v>
      </c>
      <c r="M96" s="7">
        <v>0</v>
      </c>
      <c r="N96" s="7">
        <v>0</v>
      </c>
      <c r="O96" s="7">
        <v>0</v>
      </c>
      <c r="P96" s="7">
        <v>0</v>
      </c>
      <c r="Q96" s="7">
        <f t="shared" si="8"/>
        <v>0</v>
      </c>
      <c r="R96" s="7">
        <f t="shared" si="9"/>
        <v>0</v>
      </c>
      <c r="S96" s="7">
        <f t="shared" si="10"/>
        <v>0</v>
      </c>
    </row>
    <row r="97" spans="1:19" ht="51">
      <c r="A97" s="6" t="s">
        <v>152</v>
      </c>
      <c r="B97" s="4" t="s">
        <v>34</v>
      </c>
      <c r="C97" s="4" t="s">
        <v>35</v>
      </c>
      <c r="D97" s="4" t="s">
        <v>25</v>
      </c>
      <c r="E97" s="5" t="s">
        <v>153</v>
      </c>
      <c r="F97" s="7">
        <v>4500000000</v>
      </c>
      <c r="G97" s="7">
        <v>473749490</v>
      </c>
      <c r="H97" s="7">
        <v>17041993</v>
      </c>
      <c r="I97" s="7">
        <v>4956707497</v>
      </c>
      <c r="J97" s="7">
        <v>0</v>
      </c>
      <c r="K97" s="7">
        <v>4955293324.4099998</v>
      </c>
      <c r="L97" s="7">
        <v>1414172.59</v>
      </c>
      <c r="M97" s="7">
        <v>4954902750.1000004</v>
      </c>
      <c r="N97" s="7">
        <v>4954902750.1000004</v>
      </c>
      <c r="O97" s="7">
        <v>4954902750.1000004</v>
      </c>
      <c r="P97" s="7">
        <v>4954902750.1000004</v>
      </c>
      <c r="Q97" s="7">
        <f t="shared" si="8"/>
        <v>0</v>
      </c>
      <c r="R97" s="7">
        <f t="shared" si="9"/>
        <v>0</v>
      </c>
      <c r="S97" s="7">
        <f t="shared" si="10"/>
        <v>0</v>
      </c>
    </row>
    <row r="98" spans="1:19" ht="51">
      <c r="A98" s="6" t="s">
        <v>152</v>
      </c>
      <c r="B98" s="4" t="s">
        <v>34</v>
      </c>
      <c r="C98" s="4" t="s">
        <v>37</v>
      </c>
      <c r="D98" s="4" t="s">
        <v>25</v>
      </c>
      <c r="E98" s="5" t="s">
        <v>153</v>
      </c>
      <c r="F98" s="7">
        <v>0</v>
      </c>
      <c r="G98" s="7">
        <v>1525700893</v>
      </c>
      <c r="H98" s="7">
        <v>0</v>
      </c>
      <c r="I98" s="7">
        <v>1525700893</v>
      </c>
      <c r="J98" s="7">
        <v>0</v>
      </c>
      <c r="K98" s="7">
        <v>1521146580.1099999</v>
      </c>
      <c r="L98" s="7">
        <v>4554312.8899999997</v>
      </c>
      <c r="M98" s="7">
        <v>1383936722.3499999</v>
      </c>
      <c r="N98" s="7">
        <v>1383936722.3499999</v>
      </c>
      <c r="O98" s="7">
        <v>1351135038.5</v>
      </c>
      <c r="P98" s="7">
        <v>1351135038.5</v>
      </c>
      <c r="Q98" s="7">
        <f t="shared" si="8"/>
        <v>0</v>
      </c>
      <c r="R98" s="7">
        <f t="shared" si="9"/>
        <v>32801683.849999905</v>
      </c>
      <c r="S98" s="7">
        <f t="shared" si="10"/>
        <v>32801683.849999905</v>
      </c>
    </row>
    <row r="99" spans="1:19" ht="40.799999999999997">
      <c r="A99" s="6" t="s">
        <v>154</v>
      </c>
      <c r="B99" s="4" t="s">
        <v>34</v>
      </c>
      <c r="C99" s="4" t="s">
        <v>37</v>
      </c>
      <c r="D99" s="4" t="s">
        <v>25</v>
      </c>
      <c r="E99" s="5" t="s">
        <v>155</v>
      </c>
      <c r="F99" s="7">
        <v>2000000000</v>
      </c>
      <c r="G99" s="7">
        <v>0</v>
      </c>
      <c r="H99" s="7">
        <v>0</v>
      </c>
      <c r="I99" s="7">
        <v>2000000000</v>
      </c>
      <c r="J99" s="7">
        <v>0</v>
      </c>
      <c r="K99" s="7">
        <v>1994024800</v>
      </c>
      <c r="L99" s="7">
        <v>5975200</v>
      </c>
      <c r="M99" s="7">
        <v>1991996115.76</v>
      </c>
      <c r="N99" s="7">
        <v>1987090923.76</v>
      </c>
      <c r="O99" s="7">
        <v>1490705110.28</v>
      </c>
      <c r="P99" s="7">
        <v>1490705110.28</v>
      </c>
      <c r="Q99" s="7">
        <f t="shared" si="8"/>
        <v>4905192</v>
      </c>
      <c r="R99" s="7">
        <f t="shared" si="9"/>
        <v>496385813.48000002</v>
      </c>
      <c r="S99" s="7">
        <f t="shared" si="10"/>
        <v>501291005.48000002</v>
      </c>
    </row>
    <row r="100" spans="1:19" ht="40.799999999999997">
      <c r="A100" s="6" t="s">
        <v>156</v>
      </c>
      <c r="B100" s="4" t="s">
        <v>34</v>
      </c>
      <c r="C100" s="4" t="s">
        <v>35</v>
      </c>
      <c r="D100" s="4" t="s">
        <v>25</v>
      </c>
      <c r="E100" s="5" t="s">
        <v>157</v>
      </c>
      <c r="F100" s="7">
        <v>2995293870</v>
      </c>
      <c r="G100" s="7">
        <v>0</v>
      </c>
      <c r="H100" s="7">
        <v>618493139</v>
      </c>
      <c r="I100" s="7">
        <v>2376800731</v>
      </c>
      <c r="J100" s="7">
        <v>0</v>
      </c>
      <c r="K100" s="7">
        <v>2376800730.6599998</v>
      </c>
      <c r="L100" s="7">
        <v>0.34</v>
      </c>
      <c r="M100" s="7">
        <v>2068050837.02</v>
      </c>
      <c r="N100" s="7">
        <v>2068050837.02</v>
      </c>
      <c r="O100" s="7">
        <v>2068050837.02</v>
      </c>
      <c r="P100" s="7">
        <v>2068050837.02</v>
      </c>
      <c r="Q100" s="7">
        <f t="shared" si="8"/>
        <v>0</v>
      </c>
      <c r="R100" s="7">
        <f t="shared" si="9"/>
        <v>0</v>
      </c>
      <c r="S100" s="7">
        <f t="shared" si="10"/>
        <v>0</v>
      </c>
    </row>
    <row r="101" spans="1:19" ht="51">
      <c r="A101" s="6" t="s">
        <v>158</v>
      </c>
      <c r="B101" s="4" t="s">
        <v>34</v>
      </c>
      <c r="C101" s="4" t="s">
        <v>35</v>
      </c>
      <c r="D101" s="4" t="s">
        <v>25</v>
      </c>
      <c r="E101" s="5" t="s">
        <v>159</v>
      </c>
      <c r="F101" s="7">
        <v>763058990</v>
      </c>
      <c r="G101" s="7">
        <v>0</v>
      </c>
      <c r="H101" s="7">
        <v>763058990</v>
      </c>
      <c r="I101" s="7">
        <v>0</v>
      </c>
      <c r="J101" s="7">
        <v>0</v>
      </c>
      <c r="K101" s="7">
        <v>0</v>
      </c>
      <c r="L101" s="7">
        <v>0</v>
      </c>
      <c r="M101" s="7">
        <v>0</v>
      </c>
      <c r="N101" s="7">
        <v>0</v>
      </c>
      <c r="O101" s="7">
        <v>0</v>
      </c>
      <c r="P101" s="7">
        <v>0</v>
      </c>
      <c r="Q101" s="7">
        <f t="shared" si="8"/>
        <v>0</v>
      </c>
      <c r="R101" s="7">
        <f t="shared" si="9"/>
        <v>0</v>
      </c>
      <c r="S101" s="7">
        <f t="shared" si="10"/>
        <v>0</v>
      </c>
    </row>
    <row r="102" spans="1:19" ht="30.6">
      <c r="A102" s="6" t="s">
        <v>160</v>
      </c>
      <c r="B102" s="4" t="s">
        <v>34</v>
      </c>
      <c r="C102" s="4" t="s">
        <v>37</v>
      </c>
      <c r="D102" s="4" t="s">
        <v>25</v>
      </c>
      <c r="E102" s="5" t="s">
        <v>161</v>
      </c>
      <c r="F102" s="7">
        <v>0</v>
      </c>
      <c r="G102" s="7">
        <v>4700000000</v>
      </c>
      <c r="H102" s="7">
        <v>0</v>
      </c>
      <c r="I102" s="7">
        <v>4700000000</v>
      </c>
      <c r="J102" s="7">
        <v>0</v>
      </c>
      <c r="K102" s="7">
        <v>4685970204.6999998</v>
      </c>
      <c r="L102" s="7">
        <v>14029795.300000001</v>
      </c>
      <c r="M102" s="7">
        <v>4673465727.4700003</v>
      </c>
      <c r="N102" s="7">
        <v>4673465727.4700003</v>
      </c>
      <c r="O102" s="7">
        <v>1883012483.1099999</v>
      </c>
      <c r="P102" s="7">
        <v>1883012483.1099999</v>
      </c>
      <c r="Q102" s="7">
        <f t="shared" si="8"/>
        <v>0</v>
      </c>
      <c r="R102" s="7">
        <f t="shared" si="9"/>
        <v>2790453244.3600006</v>
      </c>
      <c r="S102" s="7">
        <f t="shared" si="10"/>
        <v>2790453244.3600006</v>
      </c>
    </row>
    <row r="103" spans="1:19" ht="30.6">
      <c r="A103" s="6" t="s">
        <v>162</v>
      </c>
      <c r="B103" s="4" t="s">
        <v>34</v>
      </c>
      <c r="C103" s="4" t="s">
        <v>35</v>
      </c>
      <c r="D103" s="4" t="s">
        <v>25</v>
      </c>
      <c r="E103" s="5" t="s">
        <v>163</v>
      </c>
      <c r="F103" s="7">
        <v>1000000000</v>
      </c>
      <c r="G103" s="7">
        <v>0</v>
      </c>
      <c r="H103" s="7">
        <v>471381773</v>
      </c>
      <c r="I103" s="7">
        <v>528618227</v>
      </c>
      <c r="J103" s="7">
        <v>0</v>
      </c>
      <c r="K103" s="7">
        <v>528618226.99000001</v>
      </c>
      <c r="L103" s="7">
        <v>0.01</v>
      </c>
      <c r="M103" s="7">
        <v>527741455.73000002</v>
      </c>
      <c r="N103" s="7">
        <v>527741455.73000002</v>
      </c>
      <c r="O103" s="7">
        <v>527711446.06</v>
      </c>
      <c r="P103" s="7">
        <v>527711446.06</v>
      </c>
      <c r="Q103" s="7">
        <f t="shared" si="8"/>
        <v>0</v>
      </c>
      <c r="R103" s="7">
        <f t="shared" si="9"/>
        <v>30009.670000016689</v>
      </c>
      <c r="S103" s="7">
        <f t="shared" si="10"/>
        <v>30009.670000016689</v>
      </c>
    </row>
    <row r="104" spans="1:19" ht="30.6">
      <c r="A104" s="6" t="s">
        <v>164</v>
      </c>
      <c r="B104" s="4" t="s">
        <v>34</v>
      </c>
      <c r="C104" s="4" t="s">
        <v>35</v>
      </c>
      <c r="D104" s="4" t="s">
        <v>25</v>
      </c>
      <c r="E104" s="5" t="s">
        <v>165</v>
      </c>
      <c r="F104" s="7">
        <v>3000000000</v>
      </c>
      <c r="G104" s="7">
        <v>0</v>
      </c>
      <c r="H104" s="7">
        <v>3000000000</v>
      </c>
      <c r="I104" s="7">
        <v>0</v>
      </c>
      <c r="J104" s="7">
        <v>0</v>
      </c>
      <c r="K104" s="7">
        <v>0</v>
      </c>
      <c r="L104" s="7">
        <v>0</v>
      </c>
      <c r="M104" s="7">
        <v>0</v>
      </c>
      <c r="N104" s="7">
        <v>0</v>
      </c>
      <c r="O104" s="7">
        <v>0</v>
      </c>
      <c r="P104" s="7">
        <v>0</v>
      </c>
      <c r="Q104" s="7">
        <f t="shared" si="8"/>
        <v>0</v>
      </c>
      <c r="R104" s="7">
        <f t="shared" si="9"/>
        <v>0</v>
      </c>
      <c r="S104" s="7">
        <f t="shared" si="10"/>
        <v>0</v>
      </c>
    </row>
    <row r="105" spans="1:19" ht="61.2">
      <c r="A105" s="6" t="s">
        <v>166</v>
      </c>
      <c r="B105" s="4" t="s">
        <v>23</v>
      </c>
      <c r="C105" s="4" t="s">
        <v>47</v>
      </c>
      <c r="D105" s="4" t="s">
        <v>25</v>
      </c>
      <c r="E105" s="5" t="s">
        <v>167</v>
      </c>
      <c r="F105" s="7">
        <v>0</v>
      </c>
      <c r="G105" s="7">
        <v>2500000000</v>
      </c>
      <c r="H105" s="7">
        <v>0</v>
      </c>
      <c r="I105" s="7">
        <v>2500000000</v>
      </c>
      <c r="J105" s="7">
        <v>0</v>
      </c>
      <c r="K105" s="7">
        <v>2390000000</v>
      </c>
      <c r="L105" s="7">
        <v>110000000</v>
      </c>
      <c r="M105" s="7">
        <v>2390000000</v>
      </c>
      <c r="N105" s="7">
        <v>36501410.799999997</v>
      </c>
      <c r="O105" s="7">
        <v>0</v>
      </c>
      <c r="P105" s="7">
        <v>0</v>
      </c>
      <c r="Q105" s="7">
        <f t="shared" si="8"/>
        <v>2353498589.1999998</v>
      </c>
      <c r="R105" s="7">
        <f t="shared" si="9"/>
        <v>36501410.799999997</v>
      </c>
      <c r="S105" s="7">
        <f t="shared" si="10"/>
        <v>2390000000</v>
      </c>
    </row>
    <row r="106" spans="1:19" ht="61.2">
      <c r="A106" s="6" t="s">
        <v>166</v>
      </c>
      <c r="B106" s="4" t="s">
        <v>34</v>
      </c>
      <c r="C106" s="4" t="s">
        <v>35</v>
      </c>
      <c r="D106" s="4" t="s">
        <v>25</v>
      </c>
      <c r="E106" s="5" t="s">
        <v>167</v>
      </c>
      <c r="F106" s="7">
        <v>7000000000</v>
      </c>
      <c r="G106" s="7">
        <v>0</v>
      </c>
      <c r="H106" s="7">
        <v>61267174</v>
      </c>
      <c r="I106" s="7">
        <v>6938732826</v>
      </c>
      <c r="J106" s="7">
        <v>0</v>
      </c>
      <c r="K106" s="7">
        <v>6938732825.8500004</v>
      </c>
      <c r="L106" s="7">
        <v>0.15</v>
      </c>
      <c r="M106" s="7">
        <v>6921667592.1099997</v>
      </c>
      <c r="N106" s="7">
        <v>6883478193.1800003</v>
      </c>
      <c r="O106" s="7">
        <v>6071756499.4300003</v>
      </c>
      <c r="P106" s="7">
        <v>6071756499.4300003</v>
      </c>
      <c r="Q106" s="7">
        <f t="shared" si="8"/>
        <v>38189398.929999352</v>
      </c>
      <c r="R106" s="7">
        <f t="shared" si="9"/>
        <v>811721693.75</v>
      </c>
      <c r="S106" s="7">
        <f t="shared" si="10"/>
        <v>849911092.67999935</v>
      </c>
    </row>
    <row r="107" spans="1:19" ht="30.6">
      <c r="A107" s="6" t="s">
        <v>168</v>
      </c>
      <c r="B107" s="4" t="s">
        <v>23</v>
      </c>
      <c r="C107" s="4" t="s">
        <v>86</v>
      </c>
      <c r="D107" s="4" t="s">
        <v>25</v>
      </c>
      <c r="E107" s="5" t="s">
        <v>169</v>
      </c>
      <c r="F107" s="7">
        <v>1500000000</v>
      </c>
      <c r="G107" s="7">
        <v>0</v>
      </c>
      <c r="H107" s="7">
        <v>0</v>
      </c>
      <c r="I107" s="7">
        <v>1500000000</v>
      </c>
      <c r="J107" s="7">
        <v>0</v>
      </c>
      <c r="K107" s="7">
        <v>1483715920</v>
      </c>
      <c r="L107" s="7">
        <v>16284080</v>
      </c>
      <c r="M107" s="7">
        <v>1483715826.8</v>
      </c>
      <c r="N107" s="7">
        <v>1483715826.8</v>
      </c>
      <c r="O107" s="7">
        <v>1483715826.8</v>
      </c>
      <c r="P107" s="7">
        <v>1483715826.8</v>
      </c>
      <c r="Q107" s="7">
        <f t="shared" si="8"/>
        <v>0</v>
      </c>
      <c r="R107" s="7">
        <f t="shared" si="9"/>
        <v>0</v>
      </c>
      <c r="S107" s="7">
        <f t="shared" si="10"/>
        <v>0</v>
      </c>
    </row>
    <row r="108" spans="1:19" ht="30.6">
      <c r="A108" s="6" t="s">
        <v>168</v>
      </c>
      <c r="B108" s="4" t="s">
        <v>34</v>
      </c>
      <c r="C108" s="4" t="s">
        <v>35</v>
      </c>
      <c r="D108" s="4" t="s">
        <v>25</v>
      </c>
      <c r="E108" s="5" t="s">
        <v>169</v>
      </c>
      <c r="F108" s="7">
        <v>1500000000</v>
      </c>
      <c r="G108" s="7">
        <v>0</v>
      </c>
      <c r="H108" s="7">
        <v>60186160</v>
      </c>
      <c r="I108" s="7">
        <v>1439813840</v>
      </c>
      <c r="J108" s="7">
        <v>0</v>
      </c>
      <c r="K108" s="7">
        <v>1439813839.5</v>
      </c>
      <c r="L108" s="7">
        <v>0.5</v>
      </c>
      <c r="M108" s="7">
        <v>1438450713.21</v>
      </c>
      <c r="N108" s="7">
        <v>1385497876.4100001</v>
      </c>
      <c r="O108" s="7">
        <v>1026669277.89</v>
      </c>
      <c r="P108" s="7">
        <v>1026669277.89</v>
      </c>
      <c r="Q108" s="7">
        <f t="shared" si="8"/>
        <v>52952836.799999952</v>
      </c>
      <c r="R108" s="7">
        <f t="shared" si="9"/>
        <v>358828598.5200001</v>
      </c>
      <c r="S108" s="7">
        <f t="shared" si="10"/>
        <v>411781435.32000005</v>
      </c>
    </row>
    <row r="109" spans="1:19" ht="81.599999999999994">
      <c r="A109" s="6" t="s">
        <v>170</v>
      </c>
      <c r="B109" s="4" t="s">
        <v>34</v>
      </c>
      <c r="C109" s="4" t="s">
        <v>35</v>
      </c>
      <c r="D109" s="4" t="s">
        <v>25</v>
      </c>
      <c r="E109" s="5" t="s">
        <v>171</v>
      </c>
      <c r="F109" s="7">
        <v>9600000000</v>
      </c>
      <c r="G109" s="7">
        <v>0</v>
      </c>
      <c r="H109" s="7">
        <v>37581430</v>
      </c>
      <c r="I109" s="7">
        <v>9562418570</v>
      </c>
      <c r="J109" s="7">
        <v>0</v>
      </c>
      <c r="K109" s="7">
        <v>9224418569.4300003</v>
      </c>
      <c r="L109" s="7">
        <v>338000000.56999999</v>
      </c>
      <c r="M109" s="7">
        <v>9223827146.1900005</v>
      </c>
      <c r="N109" s="7">
        <v>9223827146.1900005</v>
      </c>
      <c r="O109" s="7">
        <v>9223827146.1900005</v>
      </c>
      <c r="P109" s="7">
        <v>9223827146.1900005</v>
      </c>
      <c r="Q109" s="7">
        <f t="shared" si="8"/>
        <v>0</v>
      </c>
      <c r="R109" s="7">
        <f t="shared" si="9"/>
        <v>0</v>
      </c>
      <c r="S109" s="7">
        <f t="shared" si="10"/>
        <v>0</v>
      </c>
    </row>
    <row r="110" spans="1:19" ht="30.6">
      <c r="A110" s="6" t="s">
        <v>172</v>
      </c>
      <c r="B110" s="4" t="s">
        <v>34</v>
      </c>
      <c r="C110" s="4" t="s">
        <v>37</v>
      </c>
      <c r="D110" s="4" t="s">
        <v>25</v>
      </c>
      <c r="E110" s="5" t="s">
        <v>173</v>
      </c>
      <c r="F110" s="7">
        <v>0</v>
      </c>
      <c r="G110" s="7">
        <v>700000000</v>
      </c>
      <c r="H110" s="7">
        <v>0</v>
      </c>
      <c r="I110" s="7">
        <v>700000000</v>
      </c>
      <c r="J110" s="7">
        <v>0</v>
      </c>
      <c r="K110" s="7">
        <v>697910455.70000005</v>
      </c>
      <c r="L110" s="7">
        <v>2089544.3</v>
      </c>
      <c r="M110" s="7">
        <v>552785589.05999994</v>
      </c>
      <c r="N110" s="7">
        <v>552785589.05999994</v>
      </c>
      <c r="O110" s="7">
        <v>552757017.37</v>
      </c>
      <c r="P110" s="7">
        <v>552757017.37</v>
      </c>
      <c r="Q110" s="7">
        <f t="shared" si="8"/>
        <v>0</v>
      </c>
      <c r="R110" s="7">
        <f t="shared" si="9"/>
        <v>28571.689999938011</v>
      </c>
      <c r="S110" s="7">
        <f t="shared" si="10"/>
        <v>28571.689999938011</v>
      </c>
    </row>
    <row r="111" spans="1:19" ht="40.799999999999997">
      <c r="A111" s="6" t="s">
        <v>174</v>
      </c>
      <c r="B111" s="4" t="s">
        <v>34</v>
      </c>
      <c r="C111" s="4" t="s">
        <v>37</v>
      </c>
      <c r="D111" s="4" t="s">
        <v>25</v>
      </c>
      <c r="E111" s="5" t="s">
        <v>175</v>
      </c>
      <c r="F111" s="7">
        <v>0</v>
      </c>
      <c r="G111" s="7">
        <v>2846000000</v>
      </c>
      <c r="H111" s="7">
        <v>0</v>
      </c>
      <c r="I111" s="7">
        <v>2846000000</v>
      </c>
      <c r="J111" s="7">
        <v>0</v>
      </c>
      <c r="K111" s="7">
        <v>2837504510.8400002</v>
      </c>
      <c r="L111" s="7">
        <v>8495489.1600000001</v>
      </c>
      <c r="M111" s="7">
        <v>2835267459.4099998</v>
      </c>
      <c r="N111" s="7">
        <v>2783103706.4899998</v>
      </c>
      <c r="O111" s="7">
        <v>2356807130.0500002</v>
      </c>
      <c r="P111" s="7">
        <v>2356807130.0500002</v>
      </c>
      <c r="Q111" s="7">
        <f t="shared" si="8"/>
        <v>52163752.920000076</v>
      </c>
      <c r="R111" s="7">
        <f t="shared" si="9"/>
        <v>426296576.43999958</v>
      </c>
      <c r="S111" s="7">
        <f t="shared" si="10"/>
        <v>478460329.35999966</v>
      </c>
    </row>
    <row r="112" spans="1:19" ht="81.599999999999994">
      <c r="A112" s="6" t="s">
        <v>176</v>
      </c>
      <c r="B112" s="4" t="s">
        <v>23</v>
      </c>
      <c r="C112" s="4" t="s">
        <v>47</v>
      </c>
      <c r="D112" s="4" t="s">
        <v>25</v>
      </c>
      <c r="E112" s="5" t="s">
        <v>177</v>
      </c>
      <c r="F112" s="7">
        <v>0</v>
      </c>
      <c r="G112" s="7">
        <v>17350000000</v>
      </c>
      <c r="H112" s="7">
        <v>0</v>
      </c>
      <c r="I112" s="7">
        <v>17350000000</v>
      </c>
      <c r="J112" s="7">
        <v>0</v>
      </c>
      <c r="K112" s="7">
        <v>17350000000</v>
      </c>
      <c r="L112" s="7">
        <v>0</v>
      </c>
      <c r="M112" s="7">
        <v>17350000000</v>
      </c>
      <c r="N112" s="7">
        <v>10607512718.5</v>
      </c>
      <c r="O112" s="7">
        <v>0</v>
      </c>
      <c r="P112" s="7">
        <v>0</v>
      </c>
      <c r="Q112" s="7">
        <f t="shared" si="8"/>
        <v>6742487281.5</v>
      </c>
      <c r="R112" s="7">
        <f t="shared" si="9"/>
        <v>10607512718.5</v>
      </c>
      <c r="S112" s="7">
        <f t="shared" si="10"/>
        <v>17350000000</v>
      </c>
    </row>
    <row r="113" spans="1:19" ht="81.599999999999994">
      <c r="A113" s="6" t="s">
        <v>176</v>
      </c>
      <c r="B113" s="4" t="s">
        <v>34</v>
      </c>
      <c r="C113" s="4" t="s">
        <v>35</v>
      </c>
      <c r="D113" s="4" t="s">
        <v>25</v>
      </c>
      <c r="E113" s="5" t="s">
        <v>177</v>
      </c>
      <c r="F113" s="7">
        <v>31676445685</v>
      </c>
      <c r="G113" s="7">
        <v>7992000000</v>
      </c>
      <c r="H113" s="7">
        <v>17733202762</v>
      </c>
      <c r="I113" s="7">
        <v>21935242923</v>
      </c>
      <c r="J113" s="7">
        <v>0</v>
      </c>
      <c r="K113" s="7">
        <v>21739083562.119999</v>
      </c>
      <c r="L113" s="7">
        <v>196159360.88</v>
      </c>
      <c r="M113" s="7">
        <v>21717964133.43</v>
      </c>
      <c r="N113" s="7">
        <v>21283712359.150002</v>
      </c>
      <c r="O113" s="7">
        <v>17806014689.43</v>
      </c>
      <c r="P113" s="7">
        <v>17806014689.43</v>
      </c>
      <c r="Q113" s="7">
        <f t="shared" si="8"/>
        <v>434251774.27999878</v>
      </c>
      <c r="R113" s="7">
        <f t="shared" si="9"/>
        <v>3477697669.7200012</v>
      </c>
      <c r="S113" s="7">
        <f t="shared" si="10"/>
        <v>3911949444</v>
      </c>
    </row>
    <row r="114" spans="1:19" ht="81.599999999999994">
      <c r="A114" s="6" t="s">
        <v>176</v>
      </c>
      <c r="B114" s="4" t="s">
        <v>34</v>
      </c>
      <c r="C114" s="4" t="s">
        <v>37</v>
      </c>
      <c r="D114" s="4" t="s">
        <v>25</v>
      </c>
      <c r="E114" s="5" t="s">
        <v>177</v>
      </c>
      <c r="F114" s="7">
        <v>0</v>
      </c>
      <c r="G114" s="7">
        <v>14300000000</v>
      </c>
      <c r="H114" s="7">
        <v>0</v>
      </c>
      <c r="I114" s="7">
        <v>14300000000</v>
      </c>
      <c r="J114" s="7">
        <v>0</v>
      </c>
      <c r="K114" s="7">
        <v>14257313600.290001</v>
      </c>
      <c r="L114" s="7">
        <v>42686399.710000001</v>
      </c>
      <c r="M114" s="7">
        <v>14244594773.5</v>
      </c>
      <c r="N114" s="7">
        <v>10093293496.75</v>
      </c>
      <c r="O114" s="7">
        <v>6640127849.9799995</v>
      </c>
      <c r="P114" s="7">
        <v>6640127849.9799995</v>
      </c>
      <c r="Q114" s="7">
        <f t="shared" si="8"/>
        <v>4151301276.75</v>
      </c>
      <c r="R114" s="7">
        <f t="shared" si="9"/>
        <v>3453165646.7700005</v>
      </c>
      <c r="S114" s="7">
        <f t="shared" si="10"/>
        <v>7604466923.5200005</v>
      </c>
    </row>
    <row r="115" spans="1:19" ht="40.799999999999997">
      <c r="A115" s="6" t="s">
        <v>178</v>
      </c>
      <c r="B115" s="4" t="s">
        <v>23</v>
      </c>
      <c r="C115" s="4" t="s">
        <v>86</v>
      </c>
      <c r="D115" s="4" t="s">
        <v>25</v>
      </c>
      <c r="E115" s="5" t="s">
        <v>179</v>
      </c>
      <c r="F115" s="7">
        <v>70000000000</v>
      </c>
      <c r="G115" s="7">
        <v>0</v>
      </c>
      <c r="H115" s="7">
        <v>1294000000</v>
      </c>
      <c r="I115" s="7">
        <v>68706000000</v>
      </c>
      <c r="J115" s="7">
        <v>0</v>
      </c>
      <c r="K115" s="7">
        <v>68705742930</v>
      </c>
      <c r="L115" s="7">
        <v>257070</v>
      </c>
      <c r="M115" s="7">
        <v>68705742930</v>
      </c>
      <c r="N115" s="7">
        <v>63970746930</v>
      </c>
      <c r="O115" s="7">
        <v>63697968956</v>
      </c>
      <c r="P115" s="7">
        <v>63697968956</v>
      </c>
      <c r="Q115" s="7">
        <f t="shared" si="8"/>
        <v>4734996000</v>
      </c>
      <c r="R115" s="7">
        <f t="shared" si="9"/>
        <v>272777974</v>
      </c>
      <c r="S115" s="7">
        <f t="shared" si="10"/>
        <v>5007773974</v>
      </c>
    </row>
    <row r="116" spans="1:19" ht="40.799999999999997">
      <c r="A116" s="6" t="s">
        <v>180</v>
      </c>
      <c r="B116" s="4" t="s">
        <v>34</v>
      </c>
      <c r="C116" s="4" t="s">
        <v>37</v>
      </c>
      <c r="D116" s="4" t="s">
        <v>25</v>
      </c>
      <c r="E116" s="5" t="s">
        <v>181</v>
      </c>
      <c r="F116" s="7">
        <v>0</v>
      </c>
      <c r="G116" s="7">
        <v>4146248086</v>
      </c>
      <c r="H116" s="7">
        <v>0</v>
      </c>
      <c r="I116" s="7">
        <v>4146248086</v>
      </c>
      <c r="J116" s="7">
        <v>0</v>
      </c>
      <c r="K116" s="7">
        <v>4120415659.98</v>
      </c>
      <c r="L116" s="7">
        <v>25832426.02</v>
      </c>
      <c r="M116" s="7">
        <v>4115279360.4000001</v>
      </c>
      <c r="N116" s="7">
        <v>3527711390.4000001</v>
      </c>
      <c r="O116" s="7">
        <v>1435167331.3900001</v>
      </c>
      <c r="P116" s="7">
        <v>1435167331.3900001</v>
      </c>
      <c r="Q116" s="7">
        <f t="shared" si="8"/>
        <v>587567970</v>
      </c>
      <c r="R116" s="7">
        <f t="shared" si="9"/>
        <v>2092544059.01</v>
      </c>
      <c r="S116" s="7">
        <f t="shared" si="10"/>
        <v>2680112029.0100002</v>
      </c>
    </row>
    <row r="117" spans="1:19" ht="30.6">
      <c r="A117" s="6" t="s">
        <v>182</v>
      </c>
      <c r="B117" s="4" t="s">
        <v>23</v>
      </c>
      <c r="C117" s="4" t="s">
        <v>86</v>
      </c>
      <c r="D117" s="4" t="s">
        <v>25</v>
      </c>
      <c r="E117" s="5" t="s">
        <v>183</v>
      </c>
      <c r="F117" s="7">
        <v>2500000000</v>
      </c>
      <c r="G117" s="7">
        <v>0</v>
      </c>
      <c r="H117" s="7">
        <v>0</v>
      </c>
      <c r="I117" s="7">
        <v>2500000000</v>
      </c>
      <c r="J117" s="7">
        <v>0</v>
      </c>
      <c r="K117" s="7">
        <v>2412990694</v>
      </c>
      <c r="L117" s="7">
        <v>87009306</v>
      </c>
      <c r="M117" s="7">
        <v>2112990694</v>
      </c>
      <c r="N117" s="7">
        <v>1206633528.8</v>
      </c>
      <c r="O117" s="7">
        <v>258885768</v>
      </c>
      <c r="P117" s="7">
        <v>258885768</v>
      </c>
      <c r="Q117" s="7">
        <f t="shared" si="8"/>
        <v>906357165.20000005</v>
      </c>
      <c r="R117" s="7">
        <f t="shared" si="9"/>
        <v>947747760.79999995</v>
      </c>
      <c r="S117" s="7">
        <f t="shared" si="10"/>
        <v>1854104926</v>
      </c>
    </row>
    <row r="118" spans="1:19" ht="30.6">
      <c r="A118" s="6" t="s">
        <v>182</v>
      </c>
      <c r="B118" s="4" t="s">
        <v>34</v>
      </c>
      <c r="C118" s="4" t="s">
        <v>37</v>
      </c>
      <c r="D118" s="4" t="s">
        <v>25</v>
      </c>
      <c r="E118" s="5" t="s">
        <v>183</v>
      </c>
      <c r="F118" s="7">
        <v>2500000000</v>
      </c>
      <c r="G118" s="7">
        <v>0</v>
      </c>
      <c r="H118" s="7">
        <v>0</v>
      </c>
      <c r="I118" s="7">
        <v>2500000000</v>
      </c>
      <c r="J118" s="7">
        <v>0</v>
      </c>
      <c r="K118" s="7">
        <v>2492537342.5</v>
      </c>
      <c r="L118" s="7">
        <v>7462657.5</v>
      </c>
      <c r="M118" s="7">
        <v>2490157410.5999999</v>
      </c>
      <c r="N118" s="7">
        <v>2169592982.5999999</v>
      </c>
      <c r="O118" s="7">
        <v>869622335</v>
      </c>
      <c r="P118" s="7">
        <v>869622335</v>
      </c>
      <c r="Q118" s="7">
        <f t="shared" si="8"/>
        <v>320564428</v>
      </c>
      <c r="R118" s="7">
        <f t="shared" si="9"/>
        <v>1299970647.5999999</v>
      </c>
      <c r="S118" s="7">
        <f t="shared" si="10"/>
        <v>1620535075.5999999</v>
      </c>
    </row>
    <row r="119" spans="1:19" ht="51">
      <c r="A119" s="6" t="s">
        <v>184</v>
      </c>
      <c r="B119" s="4" t="s">
        <v>34</v>
      </c>
      <c r="C119" s="4" t="s">
        <v>37</v>
      </c>
      <c r="D119" s="4" t="s">
        <v>25</v>
      </c>
      <c r="E119" s="5" t="s">
        <v>185</v>
      </c>
      <c r="F119" s="7">
        <v>5000000000</v>
      </c>
      <c r="G119" s="7">
        <v>0</v>
      </c>
      <c r="H119" s="7">
        <v>4900000000</v>
      </c>
      <c r="I119" s="7">
        <v>100000000</v>
      </c>
      <c r="J119" s="7">
        <v>0</v>
      </c>
      <c r="K119" s="7">
        <v>99699900.099999994</v>
      </c>
      <c r="L119" s="7">
        <v>300099.90000000002</v>
      </c>
      <c r="M119" s="7">
        <v>99625469.5</v>
      </c>
      <c r="N119" s="7">
        <v>99625469.5</v>
      </c>
      <c r="O119" s="7">
        <v>99625469.5</v>
      </c>
      <c r="P119" s="7">
        <v>99625469.5</v>
      </c>
      <c r="Q119" s="7">
        <f t="shared" si="8"/>
        <v>0</v>
      </c>
      <c r="R119" s="7">
        <f t="shared" si="9"/>
        <v>0</v>
      </c>
      <c r="S119" s="7">
        <f t="shared" si="10"/>
        <v>0</v>
      </c>
    </row>
    <row r="120" spans="1:19" ht="40.799999999999997">
      <c r="A120" s="6" t="s">
        <v>186</v>
      </c>
      <c r="B120" s="4" t="s">
        <v>23</v>
      </c>
      <c r="C120" s="4" t="s">
        <v>86</v>
      </c>
      <c r="D120" s="4" t="s">
        <v>25</v>
      </c>
      <c r="E120" s="5" t="s">
        <v>187</v>
      </c>
      <c r="F120" s="7">
        <v>33950000000</v>
      </c>
      <c r="G120" s="7">
        <v>0</v>
      </c>
      <c r="H120" s="7">
        <v>12314000000</v>
      </c>
      <c r="I120" s="7">
        <v>21636000000</v>
      </c>
      <c r="J120" s="7">
        <v>0</v>
      </c>
      <c r="K120" s="7">
        <v>21636000000</v>
      </c>
      <c r="L120" s="7">
        <v>0</v>
      </c>
      <c r="M120" s="7">
        <v>21636000000</v>
      </c>
      <c r="N120" s="7">
        <v>8731026688</v>
      </c>
      <c r="O120" s="7">
        <v>5753206362</v>
      </c>
      <c r="P120" s="7">
        <v>5753206362</v>
      </c>
      <c r="Q120" s="7">
        <f t="shared" si="8"/>
        <v>12904973312</v>
      </c>
      <c r="R120" s="7">
        <f t="shared" si="9"/>
        <v>2977820326</v>
      </c>
      <c r="S120" s="7">
        <f t="shared" si="10"/>
        <v>15882793638</v>
      </c>
    </row>
    <row r="121" spans="1:19" ht="40.799999999999997">
      <c r="A121" s="6" t="s">
        <v>186</v>
      </c>
      <c r="B121" s="4" t="s">
        <v>34</v>
      </c>
      <c r="C121" s="4" t="s">
        <v>37</v>
      </c>
      <c r="D121" s="4" t="s">
        <v>25</v>
      </c>
      <c r="E121" s="5" t="s">
        <v>187</v>
      </c>
      <c r="F121" s="7">
        <v>0</v>
      </c>
      <c r="G121" s="7">
        <v>753751914</v>
      </c>
      <c r="H121" s="7">
        <v>0</v>
      </c>
      <c r="I121" s="7">
        <v>753751914</v>
      </c>
      <c r="J121" s="7">
        <v>0</v>
      </c>
      <c r="K121" s="7">
        <v>751501916.91999996</v>
      </c>
      <c r="L121" s="7">
        <v>2249997.08</v>
      </c>
      <c r="M121" s="7">
        <v>750748918</v>
      </c>
      <c r="N121" s="7">
        <v>0</v>
      </c>
      <c r="O121" s="7">
        <v>0</v>
      </c>
      <c r="P121" s="7">
        <v>0</v>
      </c>
      <c r="Q121" s="7">
        <f t="shared" si="8"/>
        <v>750748918</v>
      </c>
      <c r="R121" s="7">
        <f t="shared" si="9"/>
        <v>0</v>
      </c>
      <c r="S121" s="7">
        <f t="shared" si="10"/>
        <v>750748918</v>
      </c>
    </row>
    <row r="122" spans="1:19" ht="81.599999999999994">
      <c r="A122" s="6" t="s">
        <v>188</v>
      </c>
      <c r="B122" s="4" t="s">
        <v>34</v>
      </c>
      <c r="C122" s="4" t="s">
        <v>35</v>
      </c>
      <c r="D122" s="4" t="s">
        <v>25</v>
      </c>
      <c r="E122" s="5" t="s">
        <v>189</v>
      </c>
      <c r="F122" s="7">
        <v>0</v>
      </c>
      <c r="G122" s="7">
        <v>1371330.13</v>
      </c>
      <c r="H122" s="7">
        <v>0</v>
      </c>
      <c r="I122" s="7">
        <v>1371330.13</v>
      </c>
      <c r="J122" s="7">
        <v>0</v>
      </c>
      <c r="K122" s="7">
        <v>1367236.62</v>
      </c>
      <c r="L122" s="7">
        <v>4093.51</v>
      </c>
      <c r="M122" s="7">
        <v>1365866.66</v>
      </c>
      <c r="N122" s="7">
        <v>1365866.66</v>
      </c>
      <c r="O122" s="7">
        <v>1365866.66</v>
      </c>
      <c r="P122" s="7">
        <v>1365866.66</v>
      </c>
      <c r="Q122" s="7">
        <f t="shared" si="8"/>
        <v>0</v>
      </c>
      <c r="R122" s="7">
        <f t="shared" si="9"/>
        <v>0</v>
      </c>
      <c r="S122" s="7">
        <f t="shared" si="10"/>
        <v>0</v>
      </c>
    </row>
    <row r="123" spans="1:19" ht="30.6">
      <c r="A123" s="6" t="s">
        <v>190</v>
      </c>
      <c r="B123" s="4" t="s">
        <v>34</v>
      </c>
      <c r="C123" s="4" t="s">
        <v>35</v>
      </c>
      <c r="D123" s="4" t="s">
        <v>25</v>
      </c>
      <c r="E123" s="5" t="s">
        <v>191</v>
      </c>
      <c r="F123" s="7">
        <v>1050000000</v>
      </c>
      <c r="G123" s="7">
        <v>0</v>
      </c>
      <c r="H123" s="7">
        <v>3771361</v>
      </c>
      <c r="I123" s="7">
        <v>1046228639</v>
      </c>
      <c r="J123" s="7">
        <v>0</v>
      </c>
      <c r="K123" s="7">
        <v>1046228638.14</v>
      </c>
      <c r="L123" s="7">
        <v>0.86</v>
      </c>
      <c r="M123" s="7">
        <v>1045901273.77</v>
      </c>
      <c r="N123" s="7">
        <v>995794533.76999998</v>
      </c>
      <c r="O123" s="7">
        <v>995794533.76999998</v>
      </c>
      <c r="P123" s="7">
        <v>995794533.76999998</v>
      </c>
      <c r="Q123" s="7">
        <f t="shared" si="8"/>
        <v>50106740</v>
      </c>
      <c r="R123" s="7">
        <f t="shared" si="9"/>
        <v>0</v>
      </c>
      <c r="S123" s="7">
        <f t="shared" si="10"/>
        <v>50106740</v>
      </c>
    </row>
    <row r="124" spans="1:19" ht="40.799999999999997">
      <c r="A124" s="6" t="s">
        <v>192</v>
      </c>
      <c r="B124" s="4" t="s">
        <v>34</v>
      </c>
      <c r="C124" s="4" t="s">
        <v>35</v>
      </c>
      <c r="D124" s="4" t="s">
        <v>25</v>
      </c>
      <c r="E124" s="5" t="s">
        <v>193</v>
      </c>
      <c r="F124" s="7">
        <v>9316082616</v>
      </c>
      <c r="G124" s="7">
        <v>0</v>
      </c>
      <c r="H124" s="7">
        <v>9316082616</v>
      </c>
      <c r="I124" s="7">
        <v>0</v>
      </c>
      <c r="J124" s="7">
        <v>0</v>
      </c>
      <c r="K124" s="7">
        <v>0</v>
      </c>
      <c r="L124" s="7">
        <v>0</v>
      </c>
      <c r="M124" s="7">
        <v>0</v>
      </c>
      <c r="N124" s="7">
        <v>0</v>
      </c>
      <c r="O124" s="7">
        <v>0</v>
      </c>
      <c r="P124" s="7">
        <v>0</v>
      </c>
      <c r="Q124" s="7">
        <f t="shared" si="8"/>
        <v>0</v>
      </c>
      <c r="R124" s="7">
        <f t="shared" si="9"/>
        <v>0</v>
      </c>
      <c r="S124" s="7">
        <f t="shared" si="10"/>
        <v>0</v>
      </c>
    </row>
    <row r="125" spans="1:19" ht="30.6">
      <c r="A125" s="6" t="s">
        <v>194</v>
      </c>
      <c r="B125" s="4" t="s">
        <v>23</v>
      </c>
      <c r="C125" s="4" t="s">
        <v>47</v>
      </c>
      <c r="D125" s="4" t="s">
        <v>25</v>
      </c>
      <c r="E125" s="5" t="s">
        <v>195</v>
      </c>
      <c r="F125" s="7">
        <v>36414759919</v>
      </c>
      <c r="G125" s="7">
        <v>0</v>
      </c>
      <c r="H125" s="7">
        <v>36414759919</v>
      </c>
      <c r="I125" s="7">
        <v>0</v>
      </c>
      <c r="J125" s="7">
        <v>0</v>
      </c>
      <c r="K125" s="7">
        <v>0</v>
      </c>
      <c r="L125" s="7">
        <v>0</v>
      </c>
      <c r="M125" s="7">
        <v>0</v>
      </c>
      <c r="N125" s="7">
        <v>0</v>
      </c>
      <c r="O125" s="7">
        <v>0</v>
      </c>
      <c r="P125" s="7">
        <v>0</v>
      </c>
      <c r="Q125" s="7">
        <f t="shared" si="8"/>
        <v>0</v>
      </c>
      <c r="R125" s="7">
        <f t="shared" si="9"/>
        <v>0</v>
      </c>
      <c r="S125" s="7">
        <f t="shared" si="10"/>
        <v>0</v>
      </c>
    </row>
    <row r="126" spans="1:19" ht="30.6">
      <c r="A126" s="6" t="s">
        <v>194</v>
      </c>
      <c r="B126" s="4" t="s">
        <v>34</v>
      </c>
      <c r="C126" s="4" t="s">
        <v>37</v>
      </c>
      <c r="D126" s="4" t="s">
        <v>25</v>
      </c>
      <c r="E126" s="5" t="s">
        <v>195</v>
      </c>
      <c r="F126" s="7">
        <v>27352331751</v>
      </c>
      <c r="G126" s="7">
        <v>0</v>
      </c>
      <c r="H126" s="7">
        <v>27352331751</v>
      </c>
      <c r="I126" s="7">
        <v>0</v>
      </c>
      <c r="J126" s="7">
        <v>0</v>
      </c>
      <c r="K126" s="7">
        <v>0</v>
      </c>
      <c r="L126" s="7">
        <v>0</v>
      </c>
      <c r="M126" s="7">
        <v>0</v>
      </c>
      <c r="N126" s="7">
        <v>0</v>
      </c>
      <c r="O126" s="7">
        <v>0</v>
      </c>
      <c r="P126" s="7">
        <v>0</v>
      </c>
      <c r="Q126" s="7">
        <f t="shared" si="8"/>
        <v>0</v>
      </c>
      <c r="R126" s="7">
        <f t="shared" si="9"/>
        <v>0</v>
      </c>
      <c r="S126" s="7">
        <f t="shared" si="10"/>
        <v>0</v>
      </c>
    </row>
    <row r="127" spans="1:19" ht="40.799999999999997">
      <c r="A127" s="6" t="s">
        <v>196</v>
      </c>
      <c r="B127" s="4" t="s">
        <v>34</v>
      </c>
      <c r="C127" s="4" t="s">
        <v>35</v>
      </c>
      <c r="D127" s="4" t="s">
        <v>25</v>
      </c>
      <c r="E127" s="5" t="s">
        <v>197</v>
      </c>
      <c r="F127" s="7">
        <v>2420024652</v>
      </c>
      <c r="G127" s="7">
        <v>0</v>
      </c>
      <c r="H127" s="7">
        <v>2420024652</v>
      </c>
      <c r="I127" s="7">
        <v>0</v>
      </c>
      <c r="J127" s="7">
        <v>0</v>
      </c>
      <c r="K127" s="7">
        <v>0</v>
      </c>
      <c r="L127" s="7">
        <v>0</v>
      </c>
      <c r="M127" s="7">
        <v>0</v>
      </c>
      <c r="N127" s="7">
        <v>0</v>
      </c>
      <c r="O127" s="7">
        <v>0</v>
      </c>
      <c r="P127" s="7">
        <v>0</v>
      </c>
      <c r="Q127" s="7">
        <f t="shared" si="8"/>
        <v>0</v>
      </c>
      <c r="R127" s="7">
        <f t="shared" si="9"/>
        <v>0</v>
      </c>
      <c r="S127" s="7">
        <f t="shared" si="10"/>
        <v>0</v>
      </c>
    </row>
    <row r="128" spans="1:19" ht="20.399999999999999">
      <c r="A128" s="6" t="s">
        <v>198</v>
      </c>
      <c r="B128" s="4" t="s">
        <v>23</v>
      </c>
      <c r="C128" s="4" t="s">
        <v>47</v>
      </c>
      <c r="D128" s="4" t="s">
        <v>25</v>
      </c>
      <c r="E128" s="5" t="s">
        <v>199</v>
      </c>
      <c r="F128" s="7">
        <v>8000000000</v>
      </c>
      <c r="G128" s="7">
        <v>0</v>
      </c>
      <c r="H128" s="7">
        <v>0</v>
      </c>
      <c r="I128" s="7">
        <v>8000000000</v>
      </c>
      <c r="J128" s="7">
        <v>0</v>
      </c>
      <c r="K128" s="7">
        <v>7999969672.5</v>
      </c>
      <c r="L128" s="7">
        <v>30327.5</v>
      </c>
      <c r="M128" s="7">
        <v>7986379930.8299999</v>
      </c>
      <c r="N128" s="7">
        <v>6784664043.3299999</v>
      </c>
      <c r="O128" s="7">
        <v>4479125288.3299999</v>
      </c>
      <c r="P128" s="7">
        <v>4479125288.3299999</v>
      </c>
      <c r="Q128" s="7">
        <f t="shared" si="8"/>
        <v>1201715887.5</v>
      </c>
      <c r="R128" s="7">
        <f t="shared" si="9"/>
        <v>2305538755</v>
      </c>
      <c r="S128" s="7">
        <f t="shared" si="10"/>
        <v>3507254642.5</v>
      </c>
    </row>
    <row r="129" spans="1:19" ht="20.399999999999999">
      <c r="A129" s="6" t="s">
        <v>200</v>
      </c>
      <c r="B129" s="4" t="s">
        <v>23</v>
      </c>
      <c r="C129" s="4" t="s">
        <v>47</v>
      </c>
      <c r="D129" s="4" t="s">
        <v>25</v>
      </c>
      <c r="E129" s="5" t="s">
        <v>201</v>
      </c>
      <c r="F129" s="7">
        <v>5000000000</v>
      </c>
      <c r="G129" s="7">
        <v>0</v>
      </c>
      <c r="H129" s="7">
        <v>0</v>
      </c>
      <c r="I129" s="7">
        <v>5000000000</v>
      </c>
      <c r="J129" s="7">
        <v>0</v>
      </c>
      <c r="K129" s="7">
        <v>4999758085.29</v>
      </c>
      <c r="L129" s="7">
        <v>241914.71</v>
      </c>
      <c r="M129" s="7">
        <v>4994696928.0299997</v>
      </c>
      <c r="N129" s="7">
        <v>4142588505.5300002</v>
      </c>
      <c r="O129" s="7">
        <v>3554378787.0300002</v>
      </c>
      <c r="P129" s="7">
        <v>3554378787.0300002</v>
      </c>
      <c r="Q129" s="7">
        <f t="shared" si="8"/>
        <v>852108422.49999952</v>
      </c>
      <c r="R129" s="7">
        <f t="shared" si="9"/>
        <v>588209718.5</v>
      </c>
      <c r="S129" s="7">
        <f t="shared" si="10"/>
        <v>1440318140.9999995</v>
      </c>
    </row>
    <row r="130" spans="1:19" ht="30.6">
      <c r="A130" s="6" t="s">
        <v>202</v>
      </c>
      <c r="B130" s="4" t="s">
        <v>23</v>
      </c>
      <c r="C130" s="4" t="s">
        <v>47</v>
      </c>
      <c r="D130" s="4" t="s">
        <v>25</v>
      </c>
      <c r="E130" s="5" t="s">
        <v>203</v>
      </c>
      <c r="F130" s="7">
        <v>3150000000</v>
      </c>
      <c r="G130" s="7">
        <v>0</v>
      </c>
      <c r="H130" s="7">
        <v>0</v>
      </c>
      <c r="I130" s="7">
        <v>3150000000</v>
      </c>
      <c r="J130" s="7">
        <v>0</v>
      </c>
      <c r="K130" s="7">
        <v>3150000000</v>
      </c>
      <c r="L130" s="7">
        <v>0</v>
      </c>
      <c r="M130" s="7">
        <v>3150000000</v>
      </c>
      <c r="N130" s="7">
        <v>1296294312.3</v>
      </c>
      <c r="O130" s="7">
        <v>669029745.29999995</v>
      </c>
      <c r="P130" s="7">
        <v>669029745.29999995</v>
      </c>
      <c r="Q130" s="7">
        <f t="shared" si="8"/>
        <v>1853705687.7</v>
      </c>
      <c r="R130" s="7">
        <f t="shared" si="9"/>
        <v>627264567</v>
      </c>
      <c r="S130" s="7">
        <f t="shared" si="10"/>
        <v>2480970254.6999998</v>
      </c>
    </row>
    <row r="131" spans="1:19" ht="30.6">
      <c r="A131" s="6" t="s">
        <v>202</v>
      </c>
      <c r="B131" s="4" t="s">
        <v>34</v>
      </c>
      <c r="C131" s="4" t="s">
        <v>35</v>
      </c>
      <c r="D131" s="4" t="s">
        <v>25</v>
      </c>
      <c r="E131" s="5" t="s">
        <v>203</v>
      </c>
      <c r="F131" s="7">
        <v>1500000000</v>
      </c>
      <c r="G131" s="7">
        <v>0</v>
      </c>
      <c r="H131" s="7">
        <v>0</v>
      </c>
      <c r="I131" s="7">
        <v>1500000000</v>
      </c>
      <c r="J131" s="7">
        <v>0</v>
      </c>
      <c r="K131" s="7">
        <v>1500000000</v>
      </c>
      <c r="L131" s="7">
        <v>0</v>
      </c>
      <c r="M131" s="7">
        <v>1498793952.22</v>
      </c>
      <c r="N131" s="7">
        <v>361716981.22000003</v>
      </c>
      <c r="O131" s="7">
        <v>338949247.22000003</v>
      </c>
      <c r="P131" s="7">
        <v>338949247.22000003</v>
      </c>
      <c r="Q131" s="7">
        <f t="shared" si="8"/>
        <v>1137076971</v>
      </c>
      <c r="R131" s="7">
        <f t="shared" si="9"/>
        <v>22767734</v>
      </c>
      <c r="S131" s="7">
        <f t="shared" si="10"/>
        <v>1159844705</v>
      </c>
    </row>
    <row r="132" spans="1:19" ht="30.6">
      <c r="A132" s="6" t="s">
        <v>204</v>
      </c>
      <c r="B132" s="4" t="s">
        <v>23</v>
      </c>
      <c r="C132" s="4" t="s">
        <v>47</v>
      </c>
      <c r="D132" s="4" t="s">
        <v>25</v>
      </c>
      <c r="E132" s="5" t="s">
        <v>205</v>
      </c>
      <c r="F132" s="7">
        <v>1050000000</v>
      </c>
      <c r="G132" s="7">
        <v>0</v>
      </c>
      <c r="H132" s="7">
        <v>0</v>
      </c>
      <c r="I132" s="7">
        <v>1050000000</v>
      </c>
      <c r="J132" s="7">
        <v>0</v>
      </c>
      <c r="K132" s="7">
        <v>1049999999.75</v>
      </c>
      <c r="L132" s="7">
        <v>0.25</v>
      </c>
      <c r="M132" s="7">
        <v>1049940957.75</v>
      </c>
      <c r="N132" s="7">
        <v>1001558972.75</v>
      </c>
      <c r="O132" s="7">
        <v>1001558972.75</v>
      </c>
      <c r="P132" s="7">
        <v>1001558972.75</v>
      </c>
      <c r="Q132" s="7">
        <f t="shared" si="8"/>
        <v>48381985</v>
      </c>
      <c r="R132" s="7">
        <f t="shared" si="9"/>
        <v>0</v>
      </c>
      <c r="S132" s="7">
        <f t="shared" si="10"/>
        <v>48381985</v>
      </c>
    </row>
    <row r="133" spans="1:19" ht="30.6">
      <c r="A133" s="6" t="s">
        <v>204</v>
      </c>
      <c r="B133" s="4" t="s">
        <v>34</v>
      </c>
      <c r="C133" s="4" t="s">
        <v>35</v>
      </c>
      <c r="D133" s="4" t="s">
        <v>25</v>
      </c>
      <c r="E133" s="5" t="s">
        <v>205</v>
      </c>
      <c r="F133" s="7">
        <v>1000000000</v>
      </c>
      <c r="G133" s="7">
        <v>0</v>
      </c>
      <c r="H133" s="7">
        <v>0</v>
      </c>
      <c r="I133" s="7">
        <v>1000000000</v>
      </c>
      <c r="J133" s="7">
        <v>0</v>
      </c>
      <c r="K133" s="7">
        <v>999246811.88</v>
      </c>
      <c r="L133" s="7">
        <v>753188.12</v>
      </c>
      <c r="M133" s="7">
        <v>998509068.74000001</v>
      </c>
      <c r="N133" s="7">
        <v>995234979.74000001</v>
      </c>
      <c r="O133" s="7">
        <v>621446496.45000005</v>
      </c>
      <c r="P133" s="7">
        <v>621446496.45000005</v>
      </c>
      <c r="Q133" s="7">
        <f t="shared" si="8"/>
        <v>3274089</v>
      </c>
      <c r="R133" s="7">
        <f t="shared" si="9"/>
        <v>373788483.28999996</v>
      </c>
      <c r="S133" s="7">
        <f t="shared" si="10"/>
        <v>377062572.28999996</v>
      </c>
    </row>
    <row r="134" spans="1:19" ht="30.6">
      <c r="A134" s="6" t="s">
        <v>206</v>
      </c>
      <c r="B134" s="4" t="s">
        <v>23</v>
      </c>
      <c r="C134" s="4" t="s">
        <v>47</v>
      </c>
      <c r="D134" s="4" t="s">
        <v>25</v>
      </c>
      <c r="E134" s="5" t="s">
        <v>207</v>
      </c>
      <c r="F134" s="7">
        <v>1050000000</v>
      </c>
      <c r="G134" s="7">
        <v>0</v>
      </c>
      <c r="H134" s="7">
        <v>0</v>
      </c>
      <c r="I134" s="7">
        <v>1050000000</v>
      </c>
      <c r="J134" s="7">
        <v>0</v>
      </c>
      <c r="K134" s="7">
        <v>1049999999.3099999</v>
      </c>
      <c r="L134" s="7">
        <v>0.69</v>
      </c>
      <c r="M134" s="7">
        <v>1049999999.3</v>
      </c>
      <c r="N134" s="7">
        <v>968008646.29999995</v>
      </c>
      <c r="O134" s="7">
        <v>928615980.80999994</v>
      </c>
      <c r="P134" s="7">
        <v>928615980.80999994</v>
      </c>
      <c r="Q134" s="7">
        <f t="shared" ref="Q134:Q164" si="11">M134-N134</f>
        <v>81991353</v>
      </c>
      <c r="R134" s="7">
        <f t="shared" ref="R134:R164" si="12">N134-P134</f>
        <v>39392665.49000001</v>
      </c>
      <c r="S134" s="7">
        <f t="shared" ref="S134:S164" si="13">Q134+R134</f>
        <v>121384018.49000001</v>
      </c>
    </row>
    <row r="135" spans="1:19" ht="51">
      <c r="A135" s="6" t="s">
        <v>208</v>
      </c>
      <c r="B135" s="4" t="s">
        <v>23</v>
      </c>
      <c r="C135" s="4" t="s">
        <v>47</v>
      </c>
      <c r="D135" s="4" t="s">
        <v>25</v>
      </c>
      <c r="E135" s="5" t="s">
        <v>209</v>
      </c>
      <c r="F135" s="7">
        <v>300000000</v>
      </c>
      <c r="G135" s="7">
        <v>0</v>
      </c>
      <c r="H135" s="7">
        <v>0</v>
      </c>
      <c r="I135" s="7">
        <v>300000000</v>
      </c>
      <c r="J135" s="7">
        <v>0</v>
      </c>
      <c r="K135" s="7">
        <v>300000000</v>
      </c>
      <c r="L135" s="7">
        <v>0</v>
      </c>
      <c r="M135" s="7">
        <v>300000000</v>
      </c>
      <c r="N135" s="7">
        <v>300000000</v>
      </c>
      <c r="O135" s="7">
        <v>300000000</v>
      </c>
      <c r="P135" s="7">
        <v>300000000</v>
      </c>
      <c r="Q135" s="7">
        <f t="shared" si="11"/>
        <v>0</v>
      </c>
      <c r="R135" s="7">
        <f t="shared" si="12"/>
        <v>0</v>
      </c>
      <c r="S135" s="7">
        <f t="shared" si="13"/>
        <v>0</v>
      </c>
    </row>
    <row r="136" spans="1:19" ht="51">
      <c r="A136" s="6" t="s">
        <v>208</v>
      </c>
      <c r="B136" s="4" t="s">
        <v>34</v>
      </c>
      <c r="C136" s="4" t="s">
        <v>37</v>
      </c>
      <c r="D136" s="4" t="s">
        <v>25</v>
      </c>
      <c r="E136" s="5" t="s">
        <v>209</v>
      </c>
      <c r="F136" s="7">
        <v>1000000000</v>
      </c>
      <c r="G136" s="7">
        <v>0</v>
      </c>
      <c r="H136" s="7">
        <v>0</v>
      </c>
      <c r="I136" s="7">
        <v>1000000000</v>
      </c>
      <c r="J136" s="7">
        <v>0</v>
      </c>
      <c r="K136" s="7">
        <v>1000000000</v>
      </c>
      <c r="L136" s="7">
        <v>0</v>
      </c>
      <c r="M136" s="7">
        <v>999085012.61000001</v>
      </c>
      <c r="N136" s="7">
        <v>999085012.61000001</v>
      </c>
      <c r="O136" s="7">
        <v>544369970.95000005</v>
      </c>
      <c r="P136" s="7">
        <v>544369970.95000005</v>
      </c>
      <c r="Q136" s="7">
        <f t="shared" si="11"/>
        <v>0</v>
      </c>
      <c r="R136" s="7">
        <f t="shared" si="12"/>
        <v>454715041.65999997</v>
      </c>
      <c r="S136" s="7">
        <f t="shared" si="13"/>
        <v>454715041.65999997</v>
      </c>
    </row>
    <row r="137" spans="1:19" ht="61.2">
      <c r="A137" s="6" t="s">
        <v>210</v>
      </c>
      <c r="B137" s="4" t="s">
        <v>34</v>
      </c>
      <c r="C137" s="4" t="s">
        <v>35</v>
      </c>
      <c r="D137" s="4" t="s">
        <v>25</v>
      </c>
      <c r="E137" s="5" t="s">
        <v>211</v>
      </c>
      <c r="F137" s="7">
        <v>25479362368</v>
      </c>
      <c r="G137" s="7">
        <v>33231658152</v>
      </c>
      <c r="H137" s="7">
        <v>0</v>
      </c>
      <c r="I137" s="7">
        <v>58711020520</v>
      </c>
      <c r="J137" s="7">
        <v>0</v>
      </c>
      <c r="K137" s="7">
        <v>58711020519.870003</v>
      </c>
      <c r="L137" s="7">
        <v>0.13</v>
      </c>
      <c r="M137" s="7">
        <v>58554162921.220001</v>
      </c>
      <c r="N137" s="7">
        <v>52758703153.720001</v>
      </c>
      <c r="O137" s="7">
        <v>25310845019.720001</v>
      </c>
      <c r="P137" s="7">
        <v>25310845019.720001</v>
      </c>
      <c r="Q137" s="7">
        <f t="shared" si="11"/>
        <v>5795459767.5</v>
      </c>
      <c r="R137" s="7">
        <f t="shared" si="12"/>
        <v>27447858134</v>
      </c>
      <c r="S137" s="7">
        <f t="shared" si="13"/>
        <v>33243317901.5</v>
      </c>
    </row>
    <row r="138" spans="1:19" ht="61.2">
      <c r="A138" s="6" t="s">
        <v>210</v>
      </c>
      <c r="B138" s="4" t="s">
        <v>34</v>
      </c>
      <c r="C138" s="4" t="s">
        <v>37</v>
      </c>
      <c r="D138" s="4" t="s">
        <v>25</v>
      </c>
      <c r="E138" s="5" t="s">
        <v>211</v>
      </c>
      <c r="F138" s="7">
        <v>37782000000</v>
      </c>
      <c r="G138" s="7">
        <v>0</v>
      </c>
      <c r="H138" s="7">
        <v>33231658152</v>
      </c>
      <c r="I138" s="7">
        <v>4550341848</v>
      </c>
      <c r="J138" s="7">
        <v>0</v>
      </c>
      <c r="K138" s="7">
        <v>4550341848</v>
      </c>
      <c r="L138" s="7">
        <v>0</v>
      </c>
      <c r="M138" s="7">
        <v>4547209097.9799995</v>
      </c>
      <c r="N138" s="7">
        <v>4547209097.9799995</v>
      </c>
      <c r="O138" s="7">
        <v>470371244.47000003</v>
      </c>
      <c r="P138" s="7">
        <v>470371244.47000003</v>
      </c>
      <c r="Q138" s="7">
        <f t="shared" si="11"/>
        <v>0</v>
      </c>
      <c r="R138" s="7">
        <f t="shared" si="12"/>
        <v>4076837853.5099993</v>
      </c>
      <c r="S138" s="7">
        <f t="shared" si="13"/>
        <v>4076837853.5099993</v>
      </c>
    </row>
    <row r="139" spans="1:19" ht="40.799999999999997">
      <c r="A139" s="6" t="s">
        <v>212</v>
      </c>
      <c r="B139" s="4" t="s">
        <v>23</v>
      </c>
      <c r="C139" s="4" t="s">
        <v>47</v>
      </c>
      <c r="D139" s="4" t="s">
        <v>25</v>
      </c>
      <c r="E139" s="5" t="s">
        <v>213</v>
      </c>
      <c r="F139" s="7">
        <v>5000000000</v>
      </c>
      <c r="G139" s="7">
        <v>0</v>
      </c>
      <c r="H139" s="7">
        <v>400000000</v>
      </c>
      <c r="I139" s="7">
        <v>4600000000</v>
      </c>
      <c r="J139" s="7">
        <v>0</v>
      </c>
      <c r="K139" s="7">
        <v>4553240493.5</v>
      </c>
      <c r="L139" s="7">
        <v>46759506.5</v>
      </c>
      <c r="M139" s="7">
        <v>4550805768.1700001</v>
      </c>
      <c r="N139" s="7">
        <v>4157708596.3299999</v>
      </c>
      <c r="O139" s="7">
        <v>2756577170.0599999</v>
      </c>
      <c r="P139" s="7">
        <v>2756577170.0599999</v>
      </c>
      <c r="Q139" s="7">
        <f t="shared" si="11"/>
        <v>393097171.84000015</v>
      </c>
      <c r="R139" s="7">
        <f t="shared" si="12"/>
        <v>1401131426.27</v>
      </c>
      <c r="S139" s="7">
        <f t="shared" si="13"/>
        <v>1794228598.1100001</v>
      </c>
    </row>
    <row r="140" spans="1:19" ht="40.799999999999997">
      <c r="A140" s="6" t="s">
        <v>212</v>
      </c>
      <c r="B140" s="4" t="s">
        <v>34</v>
      </c>
      <c r="C140" s="4" t="s">
        <v>35</v>
      </c>
      <c r="D140" s="4" t="s">
        <v>25</v>
      </c>
      <c r="E140" s="5" t="s">
        <v>213</v>
      </c>
      <c r="F140" s="7">
        <v>2000000000</v>
      </c>
      <c r="G140" s="7">
        <v>0</v>
      </c>
      <c r="H140" s="7">
        <v>120631680</v>
      </c>
      <c r="I140" s="7">
        <v>1879368320</v>
      </c>
      <c r="J140" s="7">
        <v>0</v>
      </c>
      <c r="K140" s="7">
        <v>1791992511.0999999</v>
      </c>
      <c r="L140" s="7">
        <v>87375808.900000006</v>
      </c>
      <c r="M140" s="7">
        <v>1788429660.25</v>
      </c>
      <c r="N140" s="7">
        <v>1788429660.25</v>
      </c>
      <c r="O140" s="7">
        <v>133507148.56</v>
      </c>
      <c r="P140" s="7">
        <v>133507148.56</v>
      </c>
      <c r="Q140" s="7">
        <f t="shared" si="11"/>
        <v>0</v>
      </c>
      <c r="R140" s="7">
        <f t="shared" si="12"/>
        <v>1654922511.6900001</v>
      </c>
      <c r="S140" s="7">
        <f t="shared" si="13"/>
        <v>1654922511.6900001</v>
      </c>
    </row>
    <row r="141" spans="1:19" ht="30.6">
      <c r="A141" s="6" t="s">
        <v>214</v>
      </c>
      <c r="B141" s="4" t="s">
        <v>34</v>
      </c>
      <c r="C141" s="4" t="s">
        <v>37</v>
      </c>
      <c r="D141" s="4" t="s">
        <v>25</v>
      </c>
      <c r="E141" s="5" t="s">
        <v>215</v>
      </c>
      <c r="F141" s="7">
        <v>1287500000</v>
      </c>
      <c r="G141" s="7">
        <v>0</v>
      </c>
      <c r="H141" s="7">
        <v>0</v>
      </c>
      <c r="I141" s="7">
        <v>1287500000</v>
      </c>
      <c r="J141" s="7">
        <v>0</v>
      </c>
      <c r="K141" s="7">
        <v>1231285950.5699999</v>
      </c>
      <c r="L141" s="7">
        <v>56214049.43</v>
      </c>
      <c r="M141" s="7">
        <v>1175418427.22</v>
      </c>
      <c r="N141" s="7">
        <v>1045006640.22</v>
      </c>
      <c r="O141" s="7">
        <v>829620518.40999997</v>
      </c>
      <c r="P141" s="7">
        <v>829620518.40999997</v>
      </c>
      <c r="Q141" s="7">
        <f t="shared" si="11"/>
        <v>130411787</v>
      </c>
      <c r="R141" s="7">
        <f t="shared" si="12"/>
        <v>215386121.81000006</v>
      </c>
      <c r="S141" s="7">
        <f t="shared" si="13"/>
        <v>345797908.81000006</v>
      </c>
    </row>
    <row r="142" spans="1:19" ht="30.6">
      <c r="A142" s="6" t="s">
        <v>216</v>
      </c>
      <c r="B142" s="4" t="s">
        <v>23</v>
      </c>
      <c r="C142" s="4" t="s">
        <v>47</v>
      </c>
      <c r="D142" s="4" t="s">
        <v>25</v>
      </c>
      <c r="E142" s="5" t="s">
        <v>217</v>
      </c>
      <c r="F142" s="7">
        <v>3023272000</v>
      </c>
      <c r="G142" s="7">
        <v>0</v>
      </c>
      <c r="H142" s="7">
        <v>0</v>
      </c>
      <c r="I142" s="7">
        <v>3023272000</v>
      </c>
      <c r="J142" s="7">
        <v>0</v>
      </c>
      <c r="K142" s="7">
        <v>3016784217</v>
      </c>
      <c r="L142" s="7">
        <v>6487783</v>
      </c>
      <c r="M142" s="7">
        <v>2625525545.0999999</v>
      </c>
      <c r="N142" s="7">
        <v>2625360545.0999999</v>
      </c>
      <c r="O142" s="7">
        <v>2512794867.5100002</v>
      </c>
      <c r="P142" s="7">
        <v>2512794867.5100002</v>
      </c>
      <c r="Q142" s="7">
        <f t="shared" si="11"/>
        <v>165000</v>
      </c>
      <c r="R142" s="7">
        <f t="shared" si="12"/>
        <v>112565677.58999968</v>
      </c>
      <c r="S142" s="7">
        <f t="shared" si="13"/>
        <v>112730677.58999968</v>
      </c>
    </row>
    <row r="143" spans="1:19" ht="30.6">
      <c r="A143" s="6" t="s">
        <v>216</v>
      </c>
      <c r="B143" s="4" t="s">
        <v>34</v>
      </c>
      <c r="C143" s="4" t="s">
        <v>35</v>
      </c>
      <c r="D143" s="4" t="s">
        <v>25</v>
      </c>
      <c r="E143" s="5" t="s">
        <v>217</v>
      </c>
      <c r="F143" s="7">
        <v>926728000</v>
      </c>
      <c r="G143" s="7">
        <v>0</v>
      </c>
      <c r="H143" s="7">
        <v>0</v>
      </c>
      <c r="I143" s="7">
        <v>926728000</v>
      </c>
      <c r="J143" s="7">
        <v>0</v>
      </c>
      <c r="K143" s="7">
        <v>866715045.17999995</v>
      </c>
      <c r="L143" s="7">
        <v>60012954.82</v>
      </c>
      <c r="M143" s="7">
        <v>861736720.30999994</v>
      </c>
      <c r="N143" s="7">
        <v>693722325.09000003</v>
      </c>
      <c r="O143" s="7">
        <v>562519788.03999996</v>
      </c>
      <c r="P143" s="7">
        <v>562519788.03999996</v>
      </c>
      <c r="Q143" s="7">
        <f t="shared" si="11"/>
        <v>168014395.21999991</v>
      </c>
      <c r="R143" s="7">
        <f t="shared" si="12"/>
        <v>131202537.05000007</v>
      </c>
      <c r="S143" s="7">
        <f t="shared" si="13"/>
        <v>299216932.26999998</v>
      </c>
    </row>
    <row r="144" spans="1:19" ht="30.6">
      <c r="A144" s="6" t="s">
        <v>218</v>
      </c>
      <c r="B144" s="4" t="s">
        <v>34</v>
      </c>
      <c r="C144" s="4" t="s">
        <v>37</v>
      </c>
      <c r="D144" s="4" t="s">
        <v>25</v>
      </c>
      <c r="E144" s="5" t="s">
        <v>219</v>
      </c>
      <c r="F144" s="7">
        <v>15000000000</v>
      </c>
      <c r="G144" s="7">
        <v>0</v>
      </c>
      <c r="H144" s="7">
        <v>0</v>
      </c>
      <c r="I144" s="7">
        <v>15000000000</v>
      </c>
      <c r="J144" s="7">
        <v>0</v>
      </c>
      <c r="K144" s="7">
        <v>14998915556.059999</v>
      </c>
      <c r="L144" s="7">
        <v>1084443.94</v>
      </c>
      <c r="M144" s="7">
        <v>14950592196.190001</v>
      </c>
      <c r="N144" s="7">
        <v>14950592196.190001</v>
      </c>
      <c r="O144" s="7">
        <v>12975138643.75</v>
      </c>
      <c r="P144" s="7">
        <v>12975138643.75</v>
      </c>
      <c r="Q144" s="7">
        <f t="shared" si="11"/>
        <v>0</v>
      </c>
      <c r="R144" s="7">
        <f t="shared" si="12"/>
        <v>1975453552.4400005</v>
      </c>
      <c r="S144" s="7">
        <f t="shared" si="13"/>
        <v>1975453552.4400005</v>
      </c>
    </row>
    <row r="145" spans="1:19" ht="30.6">
      <c r="A145" s="6" t="s">
        <v>220</v>
      </c>
      <c r="B145" s="4" t="s">
        <v>34</v>
      </c>
      <c r="C145" s="4" t="s">
        <v>37</v>
      </c>
      <c r="D145" s="4" t="s">
        <v>25</v>
      </c>
      <c r="E145" s="5" t="s">
        <v>221</v>
      </c>
      <c r="F145" s="7">
        <v>4200000000</v>
      </c>
      <c r="G145" s="7">
        <v>0</v>
      </c>
      <c r="H145" s="7">
        <v>1700000000</v>
      </c>
      <c r="I145" s="7">
        <v>2500000000</v>
      </c>
      <c r="J145" s="7">
        <v>0</v>
      </c>
      <c r="K145" s="7">
        <v>2431146623.1999998</v>
      </c>
      <c r="L145" s="7">
        <v>68853376.799999997</v>
      </c>
      <c r="M145" s="7">
        <v>2416143752.6300001</v>
      </c>
      <c r="N145" s="7">
        <v>2416143752.6300001</v>
      </c>
      <c r="O145" s="7">
        <v>1824242095</v>
      </c>
      <c r="P145" s="7">
        <v>1824242095</v>
      </c>
      <c r="Q145" s="7">
        <f t="shared" si="11"/>
        <v>0</v>
      </c>
      <c r="R145" s="7">
        <f t="shared" si="12"/>
        <v>591901657.63000011</v>
      </c>
      <c r="S145" s="7">
        <f t="shared" si="13"/>
        <v>591901657.63000011</v>
      </c>
    </row>
    <row r="146" spans="1:19" ht="51">
      <c r="A146" s="6" t="s">
        <v>222</v>
      </c>
      <c r="B146" s="4" t="s">
        <v>34</v>
      </c>
      <c r="C146" s="4" t="s">
        <v>35</v>
      </c>
      <c r="D146" s="4" t="s">
        <v>25</v>
      </c>
      <c r="E146" s="5" t="s">
        <v>223</v>
      </c>
      <c r="F146" s="7">
        <v>2673304500</v>
      </c>
      <c r="G146" s="7">
        <v>0</v>
      </c>
      <c r="H146" s="7">
        <v>0</v>
      </c>
      <c r="I146" s="7">
        <v>2673304500</v>
      </c>
      <c r="J146" s="7">
        <v>0</v>
      </c>
      <c r="K146" s="7">
        <v>2648162388.8699999</v>
      </c>
      <c r="L146" s="7">
        <v>25142111.129999999</v>
      </c>
      <c r="M146" s="7">
        <v>2640059121.0900002</v>
      </c>
      <c r="N146" s="7">
        <v>2640059121.0900002</v>
      </c>
      <c r="O146" s="7">
        <v>2639852657.1500001</v>
      </c>
      <c r="P146" s="7">
        <v>2639852657.1500001</v>
      </c>
      <c r="Q146" s="7">
        <f t="shared" si="11"/>
        <v>0</v>
      </c>
      <c r="R146" s="7">
        <f t="shared" si="12"/>
        <v>206463.94000005722</v>
      </c>
      <c r="S146" s="7">
        <f t="shared" si="13"/>
        <v>206463.94000005722</v>
      </c>
    </row>
    <row r="147" spans="1:19">
      <c r="A147" s="6" t="s">
        <v>224</v>
      </c>
      <c r="B147" s="4" t="s">
        <v>23</v>
      </c>
      <c r="C147" s="4" t="s">
        <v>47</v>
      </c>
      <c r="D147" s="4" t="s">
        <v>25</v>
      </c>
      <c r="E147" s="5" t="s">
        <v>225</v>
      </c>
      <c r="F147" s="7">
        <v>7000000000</v>
      </c>
      <c r="G147" s="7">
        <v>0</v>
      </c>
      <c r="H147" s="7">
        <v>113333183</v>
      </c>
      <c r="I147" s="7">
        <v>6886666817</v>
      </c>
      <c r="J147" s="7">
        <v>0</v>
      </c>
      <c r="K147" s="7">
        <v>6886659818</v>
      </c>
      <c r="L147" s="7">
        <v>6999</v>
      </c>
      <c r="M147" s="7">
        <v>6886659818</v>
      </c>
      <c r="N147" s="7">
        <v>3427275949.3000002</v>
      </c>
      <c r="O147" s="7">
        <v>391163439</v>
      </c>
      <c r="P147" s="7">
        <v>391163439</v>
      </c>
      <c r="Q147" s="7">
        <f t="shared" si="11"/>
        <v>3459383868.6999998</v>
      </c>
      <c r="R147" s="7">
        <f t="shared" si="12"/>
        <v>3036112510.3000002</v>
      </c>
      <c r="S147" s="7">
        <f t="shared" si="13"/>
        <v>6495496379</v>
      </c>
    </row>
    <row r="148" spans="1:19">
      <c r="A148" s="6" t="s">
        <v>224</v>
      </c>
      <c r="B148" s="4" t="s">
        <v>34</v>
      </c>
      <c r="C148" s="4" t="s">
        <v>37</v>
      </c>
      <c r="D148" s="4" t="s">
        <v>25</v>
      </c>
      <c r="E148" s="5" t="s">
        <v>225</v>
      </c>
      <c r="F148" s="7">
        <v>2000000000</v>
      </c>
      <c r="G148" s="7">
        <v>0</v>
      </c>
      <c r="H148" s="7">
        <v>0</v>
      </c>
      <c r="I148" s="7">
        <v>2000000000</v>
      </c>
      <c r="J148" s="7">
        <v>0</v>
      </c>
      <c r="K148" s="7">
        <v>1990160413</v>
      </c>
      <c r="L148" s="7">
        <v>9839587</v>
      </c>
      <c r="M148" s="7">
        <v>1978411713.3900001</v>
      </c>
      <c r="N148" s="7">
        <v>811253484.88999999</v>
      </c>
      <c r="O148" s="7">
        <v>325683069.97000003</v>
      </c>
      <c r="P148" s="7">
        <v>325683069.97000003</v>
      </c>
      <c r="Q148" s="7">
        <f t="shared" si="11"/>
        <v>1167158228.5</v>
      </c>
      <c r="R148" s="7">
        <f t="shared" si="12"/>
        <v>485570414.91999996</v>
      </c>
      <c r="S148" s="7">
        <f t="shared" si="13"/>
        <v>1652728643.4200001</v>
      </c>
    </row>
    <row r="149" spans="1:19" ht="30.6">
      <c r="A149" s="6" t="s">
        <v>226</v>
      </c>
      <c r="B149" s="4" t="s">
        <v>23</v>
      </c>
      <c r="C149" s="4" t="s">
        <v>47</v>
      </c>
      <c r="D149" s="4" t="s">
        <v>25</v>
      </c>
      <c r="E149" s="5" t="s">
        <v>227</v>
      </c>
      <c r="F149" s="7">
        <v>0</v>
      </c>
      <c r="G149" s="7">
        <v>113333183</v>
      </c>
      <c r="H149" s="7">
        <v>0</v>
      </c>
      <c r="I149" s="7">
        <v>113333183</v>
      </c>
      <c r="J149" s="7">
        <v>0</v>
      </c>
      <c r="K149" s="7">
        <v>113333183</v>
      </c>
      <c r="L149" s="7">
        <v>0</v>
      </c>
      <c r="M149" s="7">
        <v>113333183</v>
      </c>
      <c r="N149" s="7">
        <v>113333183</v>
      </c>
      <c r="O149" s="7">
        <v>0</v>
      </c>
      <c r="P149" s="7">
        <v>0</v>
      </c>
      <c r="Q149" s="7">
        <f t="shared" si="11"/>
        <v>0</v>
      </c>
      <c r="R149" s="7">
        <f t="shared" si="12"/>
        <v>113333183</v>
      </c>
      <c r="S149" s="7">
        <f t="shared" si="13"/>
        <v>113333183</v>
      </c>
    </row>
    <row r="150" spans="1:19" ht="51">
      <c r="A150" s="6" t="s">
        <v>228</v>
      </c>
      <c r="B150" s="4" t="s">
        <v>23</v>
      </c>
      <c r="C150" s="4" t="s">
        <v>47</v>
      </c>
      <c r="D150" s="4" t="s">
        <v>25</v>
      </c>
      <c r="E150" s="5" t="s">
        <v>229</v>
      </c>
      <c r="F150" s="7">
        <v>900000000</v>
      </c>
      <c r="G150" s="7">
        <v>0</v>
      </c>
      <c r="H150" s="7">
        <v>0</v>
      </c>
      <c r="I150" s="7">
        <v>900000000</v>
      </c>
      <c r="J150" s="7">
        <v>0</v>
      </c>
      <c r="K150" s="7">
        <v>900000000</v>
      </c>
      <c r="L150" s="7">
        <v>0</v>
      </c>
      <c r="M150" s="7">
        <v>891836235</v>
      </c>
      <c r="N150" s="7">
        <v>891836235</v>
      </c>
      <c r="O150" s="7">
        <v>362858310</v>
      </c>
      <c r="P150" s="7">
        <v>362858310</v>
      </c>
      <c r="Q150" s="7">
        <f t="shared" si="11"/>
        <v>0</v>
      </c>
      <c r="R150" s="7">
        <f t="shared" si="12"/>
        <v>528977925</v>
      </c>
      <c r="S150" s="7">
        <f t="shared" si="13"/>
        <v>528977925</v>
      </c>
    </row>
    <row r="151" spans="1:19" ht="20.399999999999999">
      <c r="A151" s="6" t="s">
        <v>230</v>
      </c>
      <c r="B151" s="4" t="s">
        <v>23</v>
      </c>
      <c r="C151" s="4" t="s">
        <v>47</v>
      </c>
      <c r="D151" s="4" t="s">
        <v>25</v>
      </c>
      <c r="E151" s="5" t="s">
        <v>231</v>
      </c>
      <c r="F151" s="7">
        <v>770000000</v>
      </c>
      <c r="G151" s="7">
        <v>0</v>
      </c>
      <c r="H151" s="7">
        <v>200000000</v>
      </c>
      <c r="I151" s="7">
        <v>570000000</v>
      </c>
      <c r="J151" s="7">
        <v>0</v>
      </c>
      <c r="K151" s="7">
        <v>570000000</v>
      </c>
      <c r="L151" s="7">
        <v>0</v>
      </c>
      <c r="M151" s="7">
        <v>570000000</v>
      </c>
      <c r="N151" s="7">
        <v>570000000</v>
      </c>
      <c r="O151" s="7">
        <v>564867464</v>
      </c>
      <c r="P151" s="7">
        <v>564867464</v>
      </c>
      <c r="Q151" s="7">
        <f t="shared" si="11"/>
        <v>0</v>
      </c>
      <c r="R151" s="7">
        <f t="shared" si="12"/>
        <v>5132536</v>
      </c>
      <c r="S151" s="7">
        <f t="shared" si="13"/>
        <v>5132536</v>
      </c>
    </row>
    <row r="152" spans="1:19" ht="20.399999999999999">
      <c r="A152" s="6" t="s">
        <v>230</v>
      </c>
      <c r="B152" s="4" t="s">
        <v>34</v>
      </c>
      <c r="C152" s="4" t="s">
        <v>35</v>
      </c>
      <c r="D152" s="4" t="s">
        <v>25</v>
      </c>
      <c r="E152" s="5" t="s">
        <v>231</v>
      </c>
      <c r="F152" s="7">
        <v>380400000</v>
      </c>
      <c r="G152" s="7">
        <v>0</v>
      </c>
      <c r="H152" s="7">
        <v>257456943</v>
      </c>
      <c r="I152" s="7">
        <v>122943057</v>
      </c>
      <c r="J152" s="7">
        <v>0</v>
      </c>
      <c r="K152" s="7">
        <v>122943056.94</v>
      </c>
      <c r="L152" s="7">
        <v>0.06</v>
      </c>
      <c r="M152" s="7">
        <v>122619466.91</v>
      </c>
      <c r="N152" s="7">
        <v>122619466.91</v>
      </c>
      <c r="O152" s="7">
        <v>122619466.91</v>
      </c>
      <c r="P152" s="7">
        <v>122619466.91</v>
      </c>
      <c r="Q152" s="7">
        <f t="shared" si="11"/>
        <v>0</v>
      </c>
      <c r="R152" s="7">
        <f t="shared" si="12"/>
        <v>0</v>
      </c>
      <c r="S152" s="7">
        <f t="shared" si="13"/>
        <v>0</v>
      </c>
    </row>
    <row r="153" spans="1:19" ht="20.399999999999999">
      <c r="A153" s="6" t="s">
        <v>230</v>
      </c>
      <c r="B153" s="4" t="s">
        <v>34</v>
      </c>
      <c r="C153" s="4" t="s">
        <v>37</v>
      </c>
      <c r="D153" s="4" t="s">
        <v>25</v>
      </c>
      <c r="E153" s="5" t="s">
        <v>231</v>
      </c>
      <c r="F153" s="7">
        <v>249600000</v>
      </c>
      <c r="G153" s="7">
        <v>0</v>
      </c>
      <c r="H153" s="7">
        <v>0</v>
      </c>
      <c r="I153" s="7">
        <v>249600000</v>
      </c>
      <c r="J153" s="7">
        <v>0</v>
      </c>
      <c r="K153" s="7">
        <v>249599999.13999999</v>
      </c>
      <c r="L153" s="7">
        <v>0.86</v>
      </c>
      <c r="M153" s="7">
        <v>249424112.09</v>
      </c>
      <c r="N153" s="7">
        <v>249424112.09</v>
      </c>
      <c r="O153" s="7">
        <v>243656192.40000001</v>
      </c>
      <c r="P153" s="7">
        <v>243656192.40000001</v>
      </c>
      <c r="Q153" s="7">
        <f t="shared" si="11"/>
        <v>0</v>
      </c>
      <c r="R153" s="7">
        <f t="shared" si="12"/>
        <v>5767919.6899999976</v>
      </c>
      <c r="S153" s="7">
        <f t="shared" si="13"/>
        <v>5767919.6899999976</v>
      </c>
    </row>
    <row r="154" spans="1:19" ht="30.6">
      <c r="A154" s="6" t="s">
        <v>232</v>
      </c>
      <c r="B154" s="4" t="s">
        <v>23</v>
      </c>
      <c r="C154" s="4" t="s">
        <v>47</v>
      </c>
      <c r="D154" s="4" t="s">
        <v>25</v>
      </c>
      <c r="E154" s="5" t="s">
        <v>233</v>
      </c>
      <c r="F154" s="7">
        <v>1500000000</v>
      </c>
      <c r="G154" s="7">
        <v>0</v>
      </c>
      <c r="H154" s="7">
        <v>0</v>
      </c>
      <c r="I154" s="7">
        <v>1500000000</v>
      </c>
      <c r="J154" s="7">
        <v>0</v>
      </c>
      <c r="K154" s="7">
        <v>1374170035</v>
      </c>
      <c r="L154" s="7">
        <v>125829965</v>
      </c>
      <c r="M154" s="7">
        <v>1290946543.5</v>
      </c>
      <c r="N154" s="7">
        <v>1266795626.5</v>
      </c>
      <c r="O154" s="7">
        <v>1171130444</v>
      </c>
      <c r="P154" s="7">
        <v>1171130444</v>
      </c>
      <c r="Q154" s="7">
        <f t="shared" si="11"/>
        <v>24150917</v>
      </c>
      <c r="R154" s="7">
        <f t="shared" si="12"/>
        <v>95665182.5</v>
      </c>
      <c r="S154" s="7">
        <f t="shared" si="13"/>
        <v>119816099.5</v>
      </c>
    </row>
    <row r="155" spans="1:19" ht="30.6">
      <c r="A155" s="6" t="s">
        <v>232</v>
      </c>
      <c r="B155" s="4" t="s">
        <v>34</v>
      </c>
      <c r="C155" s="4" t="s">
        <v>35</v>
      </c>
      <c r="D155" s="4" t="s">
        <v>25</v>
      </c>
      <c r="E155" s="5" t="s">
        <v>233</v>
      </c>
      <c r="F155" s="7">
        <v>1700000000</v>
      </c>
      <c r="G155" s="7">
        <v>0</v>
      </c>
      <c r="H155" s="7">
        <v>0</v>
      </c>
      <c r="I155" s="7">
        <v>1700000000</v>
      </c>
      <c r="J155" s="7">
        <v>0</v>
      </c>
      <c r="K155" s="7">
        <v>1490805570.4200001</v>
      </c>
      <c r="L155" s="7">
        <v>209194429.58000001</v>
      </c>
      <c r="M155" s="7">
        <v>1471688685.71</v>
      </c>
      <c r="N155" s="7">
        <v>1471688685.71</v>
      </c>
      <c r="O155" s="7">
        <v>1428204065.78</v>
      </c>
      <c r="P155" s="7">
        <v>1428204065.78</v>
      </c>
      <c r="Q155" s="7">
        <f t="shared" si="11"/>
        <v>0</v>
      </c>
      <c r="R155" s="7">
        <f t="shared" si="12"/>
        <v>43484619.930000067</v>
      </c>
      <c r="S155" s="7">
        <f t="shared" si="13"/>
        <v>43484619.930000067</v>
      </c>
    </row>
    <row r="156" spans="1:19" ht="20.399999999999999">
      <c r="A156" s="6" t="s">
        <v>234</v>
      </c>
      <c r="B156" s="4" t="s">
        <v>34</v>
      </c>
      <c r="C156" s="4" t="s">
        <v>35</v>
      </c>
      <c r="D156" s="4" t="s">
        <v>25</v>
      </c>
      <c r="E156" s="5" t="s">
        <v>235</v>
      </c>
      <c r="F156" s="7">
        <v>6500000000</v>
      </c>
      <c r="G156" s="7">
        <v>0</v>
      </c>
      <c r="H156" s="7">
        <v>271848786</v>
      </c>
      <c r="I156" s="7">
        <v>6228151214</v>
      </c>
      <c r="J156" s="7">
        <v>0</v>
      </c>
      <c r="K156" s="7">
        <v>6186517535.8900003</v>
      </c>
      <c r="L156" s="7">
        <v>41633678.109999999</v>
      </c>
      <c r="M156" s="7">
        <v>6160530240.3599997</v>
      </c>
      <c r="N156" s="7">
        <v>6068355059.3599997</v>
      </c>
      <c r="O156" s="7">
        <v>5243120782.4399996</v>
      </c>
      <c r="P156" s="7">
        <v>5243120782.4399996</v>
      </c>
      <c r="Q156" s="7">
        <f t="shared" si="11"/>
        <v>92175181</v>
      </c>
      <c r="R156" s="7">
        <f t="shared" si="12"/>
        <v>825234276.92000008</v>
      </c>
      <c r="S156" s="7">
        <f t="shared" si="13"/>
        <v>917409457.92000008</v>
      </c>
    </row>
    <row r="157" spans="1:19" ht="30.6">
      <c r="A157" s="6" t="s">
        <v>236</v>
      </c>
      <c r="B157" s="4" t="s">
        <v>34</v>
      </c>
      <c r="C157" s="4" t="s">
        <v>35</v>
      </c>
      <c r="D157" s="4" t="s">
        <v>25</v>
      </c>
      <c r="E157" s="5" t="s">
        <v>237</v>
      </c>
      <c r="F157" s="7">
        <v>500000000</v>
      </c>
      <c r="G157" s="7">
        <v>0</v>
      </c>
      <c r="H157" s="7">
        <v>58121047</v>
      </c>
      <c r="I157" s="7">
        <v>441878953</v>
      </c>
      <c r="J157" s="7">
        <v>0</v>
      </c>
      <c r="K157" s="7">
        <v>441878952.05000001</v>
      </c>
      <c r="L157" s="7">
        <v>0.95</v>
      </c>
      <c r="M157" s="7">
        <v>441820831</v>
      </c>
      <c r="N157" s="7">
        <v>441820831</v>
      </c>
      <c r="O157" s="7">
        <v>441820831</v>
      </c>
      <c r="P157" s="7">
        <v>441820831</v>
      </c>
      <c r="Q157" s="7">
        <f t="shared" si="11"/>
        <v>0</v>
      </c>
      <c r="R157" s="7">
        <f t="shared" si="12"/>
        <v>0</v>
      </c>
      <c r="S157" s="7">
        <f t="shared" si="13"/>
        <v>0</v>
      </c>
    </row>
    <row r="158" spans="1:19" ht="30.6">
      <c r="A158" s="6" t="s">
        <v>238</v>
      </c>
      <c r="B158" s="4" t="s">
        <v>23</v>
      </c>
      <c r="C158" s="4" t="s">
        <v>47</v>
      </c>
      <c r="D158" s="4" t="s">
        <v>25</v>
      </c>
      <c r="E158" s="5" t="s">
        <v>239</v>
      </c>
      <c r="F158" s="7">
        <v>3000000000</v>
      </c>
      <c r="G158" s="7">
        <v>0</v>
      </c>
      <c r="H158" s="7">
        <v>0</v>
      </c>
      <c r="I158" s="7">
        <v>3000000000</v>
      </c>
      <c r="J158" s="7">
        <v>0</v>
      </c>
      <c r="K158" s="7">
        <v>2981851251</v>
      </c>
      <c r="L158" s="7">
        <v>18148749</v>
      </c>
      <c r="M158" s="7">
        <v>2981851251</v>
      </c>
      <c r="N158" s="7">
        <v>2981851251</v>
      </c>
      <c r="O158" s="7">
        <v>2975812882</v>
      </c>
      <c r="P158" s="7">
        <v>2975812882</v>
      </c>
      <c r="Q158" s="7">
        <f t="shared" si="11"/>
        <v>0</v>
      </c>
      <c r="R158" s="7">
        <f t="shared" si="12"/>
        <v>6038369</v>
      </c>
      <c r="S158" s="7">
        <f t="shared" si="13"/>
        <v>6038369</v>
      </c>
    </row>
    <row r="159" spans="1:19" ht="30.6">
      <c r="A159" s="6" t="s">
        <v>240</v>
      </c>
      <c r="B159" s="4" t="s">
        <v>34</v>
      </c>
      <c r="C159" s="4" t="s">
        <v>35</v>
      </c>
      <c r="D159" s="4" t="s">
        <v>25</v>
      </c>
      <c r="E159" s="5" t="s">
        <v>241</v>
      </c>
      <c r="F159" s="7">
        <v>56620468453</v>
      </c>
      <c r="G159" s="7">
        <v>0</v>
      </c>
      <c r="H159" s="7">
        <v>0</v>
      </c>
      <c r="I159" s="7">
        <v>56620468453</v>
      </c>
      <c r="J159" s="7">
        <v>0</v>
      </c>
      <c r="K159" s="7">
        <v>56416344564.43</v>
      </c>
      <c r="L159" s="7">
        <v>204123888.56999999</v>
      </c>
      <c r="M159" s="7">
        <v>56012447297.589996</v>
      </c>
      <c r="N159" s="7">
        <v>48279149393.089996</v>
      </c>
      <c r="O159" s="7">
        <v>34584818881.010002</v>
      </c>
      <c r="P159" s="7">
        <v>34584818881.010002</v>
      </c>
      <c r="Q159" s="7">
        <f t="shared" si="11"/>
        <v>7733297904.5</v>
      </c>
      <c r="R159" s="7">
        <f t="shared" si="12"/>
        <v>13694330512.079994</v>
      </c>
      <c r="S159" s="7">
        <f t="shared" si="13"/>
        <v>21427628416.579994</v>
      </c>
    </row>
    <row r="160" spans="1:19" ht="40.799999999999997">
      <c r="A160" s="6" t="s">
        <v>242</v>
      </c>
      <c r="B160" s="4" t="s">
        <v>23</v>
      </c>
      <c r="C160" s="4" t="s">
        <v>47</v>
      </c>
      <c r="D160" s="4" t="s">
        <v>25</v>
      </c>
      <c r="E160" s="5" t="s">
        <v>243</v>
      </c>
      <c r="F160" s="7">
        <v>1000000000</v>
      </c>
      <c r="G160" s="7">
        <v>0</v>
      </c>
      <c r="H160" s="7">
        <v>0</v>
      </c>
      <c r="I160" s="7">
        <v>1000000000</v>
      </c>
      <c r="J160" s="7">
        <v>0</v>
      </c>
      <c r="K160" s="7">
        <v>932101076</v>
      </c>
      <c r="L160" s="7">
        <v>67898924</v>
      </c>
      <c r="M160" s="7">
        <v>913968622</v>
      </c>
      <c r="N160" s="7">
        <v>906807307</v>
      </c>
      <c r="O160" s="7">
        <v>852747049</v>
      </c>
      <c r="P160" s="7">
        <v>852747049</v>
      </c>
      <c r="Q160" s="7">
        <f t="shared" si="11"/>
        <v>7161315</v>
      </c>
      <c r="R160" s="7">
        <f t="shared" si="12"/>
        <v>54060258</v>
      </c>
      <c r="S160" s="7">
        <f t="shared" si="13"/>
        <v>61221573</v>
      </c>
    </row>
    <row r="161" spans="1:19" ht="31.2" thickBot="1">
      <c r="A161" s="6" t="s">
        <v>244</v>
      </c>
      <c r="B161" s="4" t="s">
        <v>23</v>
      </c>
      <c r="C161" s="4" t="s">
        <v>47</v>
      </c>
      <c r="D161" s="4" t="s">
        <v>25</v>
      </c>
      <c r="E161" s="5" t="s">
        <v>245</v>
      </c>
      <c r="F161" s="7">
        <v>452490000</v>
      </c>
      <c r="G161" s="7">
        <v>0</v>
      </c>
      <c r="H161" s="7">
        <v>0</v>
      </c>
      <c r="I161" s="7">
        <v>452490000</v>
      </c>
      <c r="J161" s="7">
        <v>0</v>
      </c>
      <c r="K161" s="7">
        <v>405851293.82999998</v>
      </c>
      <c r="L161" s="7">
        <v>46638706.170000002</v>
      </c>
      <c r="M161" s="7">
        <v>399798923.82999998</v>
      </c>
      <c r="N161" s="7">
        <v>399798923.82999998</v>
      </c>
      <c r="O161" s="7">
        <v>362128271.32999998</v>
      </c>
      <c r="P161" s="7">
        <v>362128271.32999998</v>
      </c>
      <c r="Q161" s="7">
        <f t="shared" si="11"/>
        <v>0</v>
      </c>
      <c r="R161" s="7">
        <f t="shared" si="12"/>
        <v>37670652.5</v>
      </c>
      <c r="S161" s="7">
        <f t="shared" si="13"/>
        <v>37670652.5</v>
      </c>
    </row>
    <row r="162" spans="1:19" ht="15" thickBot="1">
      <c r="A162" s="6"/>
      <c r="B162" s="4"/>
      <c r="C162" s="4"/>
      <c r="D162" s="4"/>
      <c r="E162" s="18" t="s">
        <v>251</v>
      </c>
      <c r="F162" s="17">
        <f>SUM(F32:F161)</f>
        <v>3919080000000</v>
      </c>
      <c r="G162" s="17">
        <f t="shared" ref="G162:P162" si="14">SUM(G32:G161)</f>
        <v>318317906540.20001</v>
      </c>
      <c r="H162" s="17">
        <f t="shared" si="14"/>
        <v>611968519340.19995</v>
      </c>
      <c r="I162" s="17">
        <f t="shared" si="14"/>
        <v>3625429387199.9995</v>
      </c>
      <c r="J162" s="17">
        <f t="shared" si="14"/>
        <v>0</v>
      </c>
      <c r="K162" s="17">
        <f t="shared" si="14"/>
        <v>3525436439495.9331</v>
      </c>
      <c r="L162" s="17">
        <f t="shared" si="14"/>
        <v>99992947704.070023</v>
      </c>
      <c r="M162" s="17">
        <f t="shared" si="14"/>
        <v>3504332767907.6011</v>
      </c>
      <c r="N162" s="17">
        <f t="shared" si="14"/>
        <v>2845199064178.4434</v>
      </c>
      <c r="O162" s="17">
        <f t="shared" si="14"/>
        <v>2276736534587.6035</v>
      </c>
      <c r="P162" s="17">
        <f t="shared" si="14"/>
        <v>2276736534587.6035</v>
      </c>
      <c r="Q162" s="17">
        <f t="shared" si="11"/>
        <v>659133703729.15771</v>
      </c>
      <c r="R162" s="17">
        <f t="shared" si="12"/>
        <v>568462529590.83984</v>
      </c>
      <c r="S162" s="17">
        <f t="shared" si="13"/>
        <v>1227596233319.9976</v>
      </c>
    </row>
    <row r="163" spans="1:19" ht="15" thickBot="1">
      <c r="A163" s="6"/>
      <c r="B163" s="4"/>
      <c r="C163" s="4"/>
      <c r="D163" s="4"/>
      <c r="E163" s="5"/>
      <c r="F163" s="7"/>
      <c r="G163" s="7"/>
      <c r="H163" s="7"/>
      <c r="I163" s="7"/>
      <c r="J163" s="7"/>
      <c r="K163" s="7"/>
      <c r="L163" s="7"/>
      <c r="M163" s="7"/>
      <c r="N163" s="7"/>
      <c r="O163" s="7"/>
      <c r="P163" s="7"/>
      <c r="Q163" s="25">
        <f>Q162/I162*100</f>
        <v>18.180845172610617</v>
      </c>
      <c r="R163" s="7"/>
      <c r="S163" s="7"/>
    </row>
    <row r="164" spans="1:19" ht="15" thickBot="1">
      <c r="A164" s="6"/>
      <c r="B164" s="4"/>
      <c r="C164" s="4"/>
      <c r="D164" s="4"/>
      <c r="E164" s="19" t="s">
        <v>252</v>
      </c>
      <c r="F164" s="20">
        <f>F162+F31+F29</f>
        <v>4075057730000</v>
      </c>
      <c r="G164" s="20">
        <f t="shared" ref="G164:P164" si="15">G162+G31+G29</f>
        <v>338298649929.52002</v>
      </c>
      <c r="H164" s="20">
        <f t="shared" si="15"/>
        <v>631949262729.5199</v>
      </c>
      <c r="I164" s="20">
        <f t="shared" si="15"/>
        <v>3781407117199.9995</v>
      </c>
      <c r="J164" s="20">
        <f t="shared" si="15"/>
        <v>227278294</v>
      </c>
      <c r="K164" s="20">
        <f t="shared" si="15"/>
        <v>3675535338192.7031</v>
      </c>
      <c r="L164" s="20">
        <f t="shared" si="15"/>
        <v>105644500713.30002</v>
      </c>
      <c r="M164" s="20">
        <f t="shared" si="15"/>
        <v>3654179580354.8911</v>
      </c>
      <c r="N164" s="20">
        <f t="shared" si="15"/>
        <v>2994854594923.9434</v>
      </c>
      <c r="O164" s="20">
        <f t="shared" si="15"/>
        <v>2421584225939.0537</v>
      </c>
      <c r="P164" s="20">
        <f t="shared" si="15"/>
        <v>2421584225939.0537</v>
      </c>
      <c r="Q164" s="20">
        <f t="shared" si="11"/>
        <v>659324985430.94775</v>
      </c>
      <c r="R164" s="20">
        <f t="shared" si="12"/>
        <v>573270368984.88965</v>
      </c>
      <c r="S164" s="20">
        <f t="shared" si="13"/>
        <v>1232595354415.8374</v>
      </c>
    </row>
    <row r="165" spans="1:19" ht="0" hidden="1" customHeight="1"/>
    <row r="166" spans="1:19">
      <c r="Q166" s="25">
        <f>Q164/I164*100</f>
        <v>17.435969336175443</v>
      </c>
    </row>
  </sheetData>
  <mergeCells count="1">
    <mergeCell ref="F2:J2"/>
  </mergeCells>
  <pageMargins left="0.78740157480314998" right="0.78740157480314998" top="0.78740157480314998" bottom="0.78740157480314998" header="0.78740157480314998" footer="0.78740157480314998"/>
  <pageSetup paperSize="5" orientation="landscape" horizontalDpi="300" verticalDpi="300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REP_EPG034_EjecucionPresupuesta</vt:lpstr>
    </vt:vector>
  </TitlesOfParts>
  <LinksUpToDate>false</LinksUpToDate>
  <CharactersWithSpaces>0</CharactersWithSpaces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Pedro Rincon Cusba</dc:creator>
  <cp:lastModifiedBy>Pedro Rincon Cusba</cp:lastModifiedBy>
  <dcterms:created xsi:type="dcterms:W3CDTF">2016-01-20T23:31:00Z</dcterms:created>
  <dcterms:modified xsi:type="dcterms:W3CDTF">2016-01-20T23:35:15Z</dcterms:modified>
</cp: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