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Eregino\Documents\PLANEACIÓN 2018\PLAN DE ACCIÓN ANUAL 2018\SEGUIMIENTO PLAN DE ACCIÓN ANUAL 2018\"/>
    </mc:Choice>
  </mc:AlternateContent>
  <xr:revisionPtr revIDLastSave="0" documentId="8_{F9551C36-9CC4-4A9A-B9AB-50845C937790}" xr6:coauthVersionLast="31" xr6:coauthVersionMax="31" xr10:uidLastSave="{00000000-0000-0000-0000-000000000000}"/>
  <bookViews>
    <workbookView xWindow="0" yWindow="0" windowWidth="7560" windowHeight="0" firstSheet="1" activeTab="1" xr2:uid="{00000000-000D-0000-FFFF-FFFF00000000}"/>
  </bookViews>
  <sheets>
    <sheet name="Políticas Vs Dimensión" sheetId="11" state="hidden" r:id="rId1"/>
    <sheet name="SEGUIMIENTO 2 TRIM. PAA 2018" sheetId="10" r:id="rId2"/>
    <sheet name="Hoja1" sheetId="12" r:id="rId3"/>
  </sheets>
  <externalReferences>
    <externalReference r:id="rId4"/>
  </externalReferences>
  <definedNames>
    <definedName name="_xlnm._FilterDatabase" localSheetId="0" hidden="1">'Políticas Vs Dimensión'!$A$2:$I$19</definedName>
    <definedName name="_xlnm._FilterDatabase" localSheetId="1" hidden="1">'SEGUIMIENTO 2 TRIM. PAA 2018'!$A$25:$HR$43</definedName>
    <definedName name="_xlnm.Print_Area" localSheetId="1">'SEGUIMIENTO 2 TRIM. PAA 2018'!$A$1:$K$43</definedName>
    <definedName name="PAAC">'Políticas Vs Dimensión'!$A$48:$A$53</definedName>
    <definedName name="_xlnm.Print_Titles" localSheetId="1">'SEGUIMIENTO 2 TRIM. PAA 2018'!$17:$25</definedName>
  </definedNames>
  <calcPr calcId="179017"/>
</workbook>
</file>

<file path=xl/calcChain.xml><?xml version="1.0" encoding="utf-8"?>
<calcChain xmlns="http://schemas.openxmlformats.org/spreadsheetml/2006/main">
  <c r="I520" i="10" l="1"/>
  <c r="I521" i="10"/>
  <c r="I522" i="10"/>
  <c r="I381" i="10" l="1"/>
  <c r="D7" i="12" l="1"/>
  <c r="D8" i="12" s="1"/>
  <c r="I558" i="10" l="1"/>
  <c r="I547" i="10"/>
  <c r="I552" i="10" l="1"/>
  <c r="I504" i="10" l="1"/>
  <c r="I463" i="10"/>
  <c r="I448" i="10"/>
  <c r="I423" i="10"/>
  <c r="I408" i="10"/>
  <c r="I407" i="10"/>
  <c r="I406" i="10"/>
  <c r="I365" i="10"/>
  <c r="I118" i="10" l="1"/>
  <c r="I117" i="10"/>
  <c r="I116" i="10"/>
  <c r="I115" i="10"/>
  <c r="I119" i="10"/>
  <c r="I93" i="10"/>
  <c r="I92" i="10"/>
  <c r="I88" i="10"/>
  <c r="I87" i="10"/>
  <c r="I85" i="10"/>
  <c r="I41" i="10" l="1"/>
  <c r="I40" i="10"/>
  <c r="I91" i="10" l="1"/>
  <c r="M309" i="10" l="1"/>
  <c r="M310" i="10" s="1"/>
  <c r="I366" i="10" l="1"/>
  <c r="I248" i="10"/>
  <c r="I231" i="10"/>
  <c r="I247" i="10" l="1"/>
  <c r="I246" i="10"/>
  <c r="I349" i="10"/>
  <c r="I319" i="10" l="1"/>
  <c r="I317" i="10"/>
  <c r="I315" i="10"/>
  <c r="I314" i="10"/>
  <c r="I313" i="10"/>
  <c r="I312" i="10"/>
  <c r="I311" i="10"/>
  <c r="I310" i="10"/>
  <c r="I309" i="10"/>
  <c r="I308" i="10"/>
  <c r="I307" i="10" l="1"/>
  <c r="I306" i="10"/>
  <c r="I305" i="10"/>
  <c r="I303" i="10"/>
  <c r="I302" i="10"/>
  <c r="I301" i="10"/>
  <c r="I300" i="10"/>
  <c r="I383" i="10" l="1"/>
  <c r="I382" i="10"/>
  <c r="I286" i="10"/>
  <c r="I285" i="10"/>
  <c r="I284" i="10"/>
  <c r="I265" i="10"/>
  <c r="I270" i="10"/>
  <c r="I267" i="10"/>
  <c r="I266" i="10"/>
  <c r="I264" i="10"/>
  <c r="I263" i="10"/>
  <c r="I262" i="10"/>
  <c r="I228" i="10"/>
  <c r="I227" i="10"/>
  <c r="I225" i="10"/>
  <c r="I224" i="10"/>
  <c r="I223" i="10"/>
  <c r="I208" i="10" l="1"/>
  <c r="I207" i="10"/>
  <c r="I200" i="10"/>
  <c r="I206" i="10"/>
  <c r="I205" i="10"/>
  <c r="I204" i="10"/>
  <c r="I203" i="10"/>
  <c r="I202" i="10"/>
  <c r="I201" i="10"/>
  <c r="I185" i="10"/>
  <c r="I184" i="10"/>
  <c r="I183" i="10"/>
  <c r="I182" i="10"/>
  <c r="I181" i="10"/>
  <c r="I364" i="10"/>
  <c r="I363" i="10"/>
  <c r="I335" i="10"/>
  <c r="I380" i="10"/>
  <c r="I430" i="10"/>
  <c r="I424" i="10"/>
  <c r="I426" i="10"/>
  <c r="I425" i="10"/>
  <c r="I411" i="10"/>
  <c r="I428" i="10"/>
  <c r="I420" i="10"/>
  <c r="I410" i="10"/>
  <c r="I432" i="10"/>
  <c r="I431" i="10"/>
  <c r="I429" i="10"/>
  <c r="I427" i="10"/>
  <c r="I422" i="10"/>
  <c r="I421" i="10"/>
  <c r="I419" i="10"/>
  <c r="I417" i="10"/>
  <c r="I416" i="10"/>
  <c r="I415" i="10"/>
  <c r="I414" i="10"/>
  <c r="I413" i="10"/>
  <c r="I409" i="10"/>
  <c r="I405" i="10" l="1"/>
  <c r="I403" i="10" l="1"/>
  <c r="I402" i="10"/>
  <c r="I401" i="10"/>
  <c r="I400" i="10"/>
  <c r="I399" i="10"/>
  <c r="I398" i="10"/>
  <c r="I397" i="10"/>
  <c r="I560" i="10"/>
  <c r="I559" i="10"/>
  <c r="I557" i="10"/>
  <c r="I556" i="10"/>
  <c r="I555" i="10"/>
  <c r="I554" i="10"/>
  <c r="I542" i="10"/>
  <c r="I545" i="10"/>
  <c r="I544" i="10"/>
  <c r="I543" i="10"/>
  <c r="I541" i="10"/>
  <c r="I540" i="10"/>
  <c r="I539" i="10"/>
  <c r="I538" i="10"/>
  <c r="I537" i="10"/>
  <c r="I535" i="10"/>
  <c r="I534" i="10"/>
  <c r="I532" i="10"/>
  <c r="I531" i="10"/>
  <c r="I527" i="10"/>
  <c r="I553" i="10"/>
  <c r="I529" i="10"/>
  <c r="I528" i="10"/>
  <c r="I524" i="10"/>
  <c r="I523" i="10"/>
  <c r="I519" i="10"/>
  <c r="I491" i="10"/>
  <c r="I518" i="10"/>
  <c r="I478" i="10"/>
  <c r="I477" i="10"/>
  <c r="I449" i="10"/>
  <c r="I447" i="10"/>
  <c r="I446" i="10"/>
  <c r="I186" i="10" l="1"/>
  <c r="I180" i="10"/>
  <c r="I179" i="10"/>
  <c r="I165" i="10"/>
  <c r="I164" i="10"/>
  <c r="I163" i="10"/>
  <c r="I162" i="10"/>
  <c r="I148" i="10"/>
  <c r="I147" i="10"/>
  <c r="I128" i="10"/>
  <c r="I133" i="10"/>
  <c r="I132" i="10"/>
  <c r="I129" i="10"/>
  <c r="I124" i="10"/>
  <c r="I122" i="10"/>
  <c r="I120" i="10"/>
  <c r="I89" i="10"/>
  <c r="I83" i="10"/>
  <c r="I127" i="10"/>
  <c r="I131" i="10"/>
  <c r="I130" i="10"/>
  <c r="I121" i="10"/>
  <c r="I114" i="10"/>
  <c r="I113" i="10"/>
  <c r="I112" i="10"/>
  <c r="I111" i="10"/>
  <c r="I97" i="10"/>
  <c r="I96" i="10"/>
  <c r="I95" i="10"/>
  <c r="I94" i="10"/>
  <c r="I90" i="10"/>
  <c r="I86" i="10"/>
  <c r="I82" i="10"/>
  <c r="I67" i="10"/>
  <c r="I66" i="10"/>
  <c r="I61" i="10"/>
  <c r="I64" i="10"/>
  <c r="I63" i="10"/>
  <c r="I62" i="10"/>
  <c r="I60" i="10"/>
  <c r="I59" i="10"/>
  <c r="I58" i="10"/>
  <c r="I57" i="10"/>
  <c r="I56" i="10"/>
  <c r="I30" i="10"/>
  <c r="I43" i="10"/>
  <c r="I42" i="10"/>
  <c r="I39" i="10"/>
  <c r="I38" i="10"/>
  <c r="I37" i="10"/>
  <c r="I36" i="10"/>
  <c r="I35" i="10"/>
  <c r="I33" i="10"/>
  <c r="I32" i="10"/>
  <c r="I31" i="10"/>
  <c r="I29" i="10"/>
  <c r="I28" i="10"/>
  <c r="I27" i="10"/>
  <c r="I26" i="10" l="1"/>
  <c r="H45" i="11" l="1"/>
  <c r="G45" i="11"/>
  <c r="F45" i="11"/>
  <c r="E45" i="11"/>
  <c r="D45" i="11"/>
  <c r="C45" i="11"/>
  <c r="B45" i="11"/>
  <c r="I44" i="11"/>
  <c r="I43" i="11"/>
  <c r="I42" i="11"/>
  <c r="I41" i="11"/>
  <c r="I40" i="11"/>
  <c r="I39"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<sst xmlns="http://schemas.openxmlformats.org/spreadsheetml/2006/main" count="1934" uniqueCount="940">
  <si>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</si>
  <si>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</si>
  <si>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</si>
  <si>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</si>
  <si>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</si>
  <si>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</si>
  <si>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</si>
  <si>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</si>
  <si>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</si>
  <si>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</si>
  <si>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</si>
  <si>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</si>
  <si>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</si>
  <si>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</si>
  <si>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</si>
  <si>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</si>
  <si>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</si>
  <si>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</si>
  <si>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</si>
  <si>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</si>
  <si>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</si>
  <si>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</si>
  <si>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</si>
  <si>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</si>
  <si>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</si>
  <si>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</si>
  <si>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</si>
  <si>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</si>
  <si>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</si>
  <si>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</si>
  <si>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</si>
  <si>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</si>
  <si>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</si>
  <si>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</si>
  <si>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</si>
  <si>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</si>
  <si>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</si>
  <si>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</si>
  <si>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</si>
  <si>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</si>
  <si>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</si>
  <si>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</si>
  <si>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</si>
  <si>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</si>
  <si>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</si>
  <si>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</si>
  <si>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</si>
  <si>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</si>
  <si>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</si>
  <si>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</si>
  <si>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</si>
  <si>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</si>
  <si>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</si>
  <si>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</si>
  <si>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</si>
  <si>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</si>
  <si>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</si>
  <si>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</si>
  <si>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</si>
  <si>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</si>
  <si>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kilómetros de segundas calzadas construidos</t>
  </si>
  <si>
    <t>Kilómetros de red vial nacional primaria rehabilitados</t>
  </si>
  <si>
    <t>Kilómetros de red vial nacional primaria intervenidos con mantenimiento periódico</t>
  </si>
  <si>
    <t xml:space="preserve">kilómetros de red vial nacional primaria con pavimento nuevo </t>
  </si>
  <si>
    <t>Obras de mantenimiento y profundización de canales de acceso a los puertos realizadas</t>
  </si>
  <si>
    <t xml:space="preserve">kilómetros de red vial secundaria con pavimento nuevo </t>
  </si>
  <si>
    <t>Obras fluviales construidas</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</si>
  <si>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</si>
  <si>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</si>
  <si>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</si>
  <si>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</si>
  <si>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</si>
  <si>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</si>
  <si>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</si>
  <si>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</si>
  <si>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Sitios críticos en la red vial terciaria atendidos</t>
  </si>
  <si>
    <t>Requerimientos ambientales cumplidos</t>
  </si>
  <si>
    <t>Implementar acciones en los proyectos ambientales en cumplimiento de las medidas de mitigación, conservación, prevención y restauración establecidas dentro de los proyectos</t>
  </si>
  <si>
    <t>Acciones implementadas</t>
  </si>
  <si>
    <t>Dar cumplimiento a las acciones de mitigación, compensación, conservación ambiental establecidas dentro de los proyectos</t>
  </si>
  <si>
    <t>Obras de mitigación ambiental realizadas</t>
  </si>
  <si>
    <t>Efectuar seguimiento a los Programas sociales de los proyectos</t>
  </si>
  <si>
    <t>Seguimiento al componente social de los Planes de manejo y PAGAS</t>
  </si>
  <si>
    <t xml:space="preserve">Gestionar las licencias ambientales requeridas para el desarrollo de los proyectos </t>
  </si>
  <si>
    <t>Licencias ambientales obtenidas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</si>
  <si>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</si>
  <si>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</si>
  <si>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</si>
  <si>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</si>
  <si>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</si>
  <si>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</si>
  <si>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</si>
  <si>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PIC formulado e implementado</t>
  </si>
  <si>
    <t>PIC divulgado y socializado</t>
  </si>
  <si>
    <t>Subdirección Administrativa</t>
  </si>
  <si>
    <t>Secretaría General 
Subdirección Administrativa</t>
  </si>
  <si>
    <t>Realizar un programa para disposición final de los residuos tecnológicos</t>
  </si>
  <si>
    <t>Programa para disposición final de los residuos tecnológicos realizado</t>
  </si>
  <si>
    <t>Evaluar oportunamente los planes (acción y operativo) de la Dependencia.</t>
  </si>
  <si>
    <t>Planes (acción y operativo) evaluados oportunamente.</t>
  </si>
  <si>
    <t>Acciones preventivas, correctivas y/o de mejora formuladas y registradas en Kawak
Acciones preventivas, correctivas y/o de mejora formuladas y registradas implementadas.</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</si>
  <si>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</si>
  <si>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</si>
  <si>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</si>
  <si>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</si>
  <si>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</si>
  <si>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</si>
  <si>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</si>
  <si>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</si>
  <si>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Recursos obligados de la reserva presupuestal 2016</t>
  </si>
  <si>
    <t>Plan Anual de Adquisiciones consolidado y publicado</t>
  </si>
  <si>
    <t>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</si>
  <si>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t>
  </si>
  <si>
    <t>Dirección de Contratación</t>
  </si>
  <si>
    <t>Subdirección Financiera</t>
  </si>
  <si>
    <t>Implementar el Sistema de Gestión Documental Electrónico</t>
  </si>
  <si>
    <t>Procesos de selección adelantados</t>
  </si>
  <si>
    <t>Seguimiento realizados</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</si>
  <si>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</si>
  <si>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</si>
  <si>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</si>
  <si>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</si>
  <si>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</si>
  <si>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</si>
  <si>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Procesos de jurisdicción coactiva tramitados</t>
  </si>
  <si>
    <t>Realizar mínimo dos (2) comités de conciliación al mes.</t>
  </si>
  <si>
    <t>Comités de conciliación realizados</t>
  </si>
  <si>
    <t>Revisar en coordinación con el Ministerio de Transporte y las unidades Ejecutoras, la actualización de las ley 105 de 1993</t>
  </si>
  <si>
    <t>Elaborar diagnóstico de capacidades y del entorno</t>
  </si>
  <si>
    <t>Diagnóstico elaborado</t>
  </si>
  <si>
    <t>Actualizar los lineamientos para la administración de riesgos</t>
  </si>
  <si>
    <t>Oficina Asesora Jurídica 
Comité de conciliación</t>
  </si>
  <si>
    <t>Formular y aprobar la Política de Prevención del Daño Antijurídico 2018</t>
  </si>
  <si>
    <t>Documentos técnicos terminados</t>
  </si>
  <si>
    <t>Foros temáticos internos implementados (inviforos)</t>
  </si>
  <si>
    <t>Riesgos de gestión relevantes revisados</t>
  </si>
  <si>
    <t>Auditar la pertinencia y operatividad de los controles de los procesos y/o Dependencias documentados por la entidad en el marco de la normatividad que le sea aplicable</t>
  </si>
  <si>
    <t>Procesos Auditados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</si>
  <si>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</si>
  <si>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</si>
  <si>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</si>
  <si>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</si>
  <si>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</si>
  <si>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</si>
  <si>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</si>
  <si>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</si>
  <si>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 xml:space="preserve">Seguimiento al cumplimiento de las acciones adoptadas en el Plan de mejoramiento de la Contraloría General </t>
  </si>
  <si>
    <t>Seguimiento acciones mejoramiento CGR</t>
  </si>
  <si>
    <t>Respuesta a requerimientos CGR</t>
  </si>
  <si>
    <t>Realizar auditoria al Sistema Integrado de Gestión, en su elemento Salud y Seguridad en el Trabajo, dando cumplimiento al Decreto 1072-2015</t>
  </si>
  <si>
    <t>Motivar e impulsar la cultura organizacional en el nuevo modelo de gestión.</t>
  </si>
  <si>
    <t>Nuevo Modelo de Gestión con cultura organizacional.</t>
  </si>
  <si>
    <t>Capacitaciones en la identificación de producto no conforme dictada</t>
  </si>
  <si>
    <t>Actualizar la matriz de riesgos informáticos en cuanto a seguridad y privacidad de la información</t>
  </si>
  <si>
    <t>Matriz actualizada</t>
  </si>
  <si>
    <t>Divulgar Modelo de Seguridad de la Información</t>
  </si>
  <si>
    <t>Modelo de la Seguridad de la información divulgado</t>
  </si>
  <si>
    <t>Programa de bienestar, estímulos e incentivos formulado y desarrollado.</t>
  </si>
  <si>
    <t>Planes formulados de forma participativa</t>
  </si>
  <si>
    <t>Lineamientos para la administración de riesgos actualizada</t>
  </si>
  <si>
    <t>Capacitar en la identificación de producto no conforme</t>
  </si>
  <si>
    <t>Política de Prevención del Daño Antijurídico 2018 formulada</t>
  </si>
  <si>
    <t>Enviar a la Agencia Nacional de Defensa Jurídica del Estado la Política de Prevención de Daño Antijurídico del año siguiente</t>
  </si>
  <si>
    <t>Política de Prevención de Daño Antijurídico del año siguiente enviada a la ANDJE</t>
  </si>
  <si>
    <t>Subdirección de Estudios e Innovación</t>
  </si>
  <si>
    <t>Subdirección de Estudios e innovación</t>
  </si>
  <si>
    <t>ACCIÓN</t>
  </si>
  <si>
    <t xml:space="preserve">INDICADOR </t>
  </si>
  <si>
    <t>TIPO DE INDICADOR</t>
  </si>
  <si>
    <t>% de nuevos servidores públicos con Inducción</t>
  </si>
  <si>
    <t>Evaluar la pertinencia de implementar el Programa de Teletrabajo</t>
  </si>
  <si>
    <t>Subdirección Administrativa
Secretaría General
Dirección General</t>
  </si>
  <si>
    <t>Reglamentación revisada</t>
  </si>
  <si>
    <t>Realizar seguimiento al código de integridad de acuerdo con la metodología del DAFP</t>
  </si>
  <si>
    <t xml:space="preserve">Tramitar los procesos de jurisdicción coactiva </t>
  </si>
  <si>
    <t xml:space="preserve">Ley 105 de 1993 revisada </t>
  </si>
  <si>
    <t xml:space="preserve">Conceptos jurídicos emitidos </t>
  </si>
  <si>
    <t>Reportar y socializar el estado de la red vial</t>
  </si>
  <si>
    <t>Estado de la red vial reportada y socializada</t>
  </si>
  <si>
    <t>Atender los requerimientos de asesoría y conceptos técnicos</t>
  </si>
  <si>
    <t>Revisar y mejorar los procedimientos internos tendientes a automatizar los trámites</t>
  </si>
  <si>
    <t>Fortalecer la gestión predial mediante la reformulación del proyecto de inversión</t>
  </si>
  <si>
    <t>Gestión predial fortalecida</t>
  </si>
  <si>
    <t>Realizar seguimiento y evaluación a los requerimientos ambientales</t>
  </si>
  <si>
    <t>Realizar seguimiento y control a las consultas previas que se requieren para los proyectos</t>
  </si>
  <si>
    <t>Consultas Previas con seguimiento y control</t>
  </si>
  <si>
    <t>Secretaría General
Subdirección Administrativa</t>
  </si>
  <si>
    <t>Secretaría General
Dirección Operativa
Dirección Técnica</t>
  </si>
  <si>
    <t>Implementar foros temáticos internos sobre avances a la gestión y los nuevos proyectos (inviforos) Destacando la labor de los equipos de trabajo que han participado en la planeación y ejecución de los proyectos</t>
  </si>
  <si>
    <t>Dirección Operativa con apoyo de la Dirección Técnica</t>
  </si>
  <si>
    <t>Elaborar documentos técnicos: Manual de Nuevas Tecnologías y Cartilla de Volúmenes de tránsito</t>
  </si>
  <si>
    <t xml:space="preserve">Metodología actualizada </t>
  </si>
  <si>
    <t>Subdirección Administrativa
Secretaría General</t>
  </si>
  <si>
    <t>Dirección Operativa
Dirección Técnica
Unidades Ejecutoras</t>
  </si>
  <si>
    <t>Dirección Operativa
Unidades Ejecutoras</t>
  </si>
  <si>
    <t>Liquidar los contratos en términos de ley</t>
  </si>
  <si>
    <t>Análisis de vulnerabilidad realizado</t>
  </si>
  <si>
    <t>Desarrollar del programa de bienestar, estímulos e incentivos acorde con la metodología del DAFP</t>
  </si>
  <si>
    <t>Mantener y mejorar el Sistema de Seguridad y Salud en el Trabajo.</t>
  </si>
  <si>
    <t>Actualizar la caracterización de los servidores públicos, teniendo en cuenta antigüedad, nivel educativo, edad, género, tipo de vinculación, experiencia laboral, etnia y discapacidad)</t>
  </si>
  <si>
    <t>Fortalecer los convenios interinstitucionales para instaurar la cátedra Invías</t>
  </si>
  <si>
    <t>Cátedra Invías instauradas</t>
  </si>
  <si>
    <t xml:space="preserve">Formular el PIC de acuerdo a la Guía del DAFP </t>
  </si>
  <si>
    <t xml:space="preserve">Implementar el PIC de acuerdo a la Guía del DAFP </t>
  </si>
  <si>
    <t>Divulgar y socializar el PIC en los diferentes canales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</si>
  <si>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</si>
  <si>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</si>
  <si>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</si>
  <si>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</si>
  <si>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</si>
  <si>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</si>
  <si>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 xml:space="preserve">Oficina Asesora de Planeación. </t>
  </si>
  <si>
    <t>Caracterización del proceso y documentos derivados revisados</t>
  </si>
  <si>
    <t>Cumplir eficientemente las actividades administrativas a cargo de las dependencias, establecidos en los Planes Operativos.</t>
  </si>
  <si>
    <t>Procedimientos tendientes a automatizar los trámites internos revisados y mejorados</t>
  </si>
  <si>
    <t>ESTRATEGÍA TRANSVERSAL :</t>
  </si>
  <si>
    <t>OBJETIVO PEI:</t>
  </si>
  <si>
    <t>OBJETIVO DEL PROCESO:</t>
  </si>
  <si>
    <t>Secretaría General</t>
  </si>
  <si>
    <t>Políticas de seguridad con seguimiento</t>
  </si>
  <si>
    <t>Constituir las cuentas por pagar y las reservas presupuestales de acuerdo a los lineamiento legales</t>
  </si>
  <si>
    <t>Cuentas por pagar constituidas</t>
  </si>
  <si>
    <t>6) Iniciativas adicionales</t>
  </si>
  <si>
    <t xml:space="preserve"> 1) Gestión del Riesgo de Corrupción - MAPA DE RIESGOS DE CORRUPCIÓN</t>
  </si>
  <si>
    <t xml:space="preserve">Consolidado de recomendaciones o propuestas para la actualización de la Política de Administración del Riesgo 2018 </t>
  </si>
  <si>
    <t xml:space="preserve">Oficina Asesora de Planeación- Grupo de Desarrollo Organizacional con apoyo de la Secretaria General – Grupo de Comunicaciones
</t>
  </si>
  <si>
    <t>Estrategia de promoción del proceso participativo diseñada y difusión del Plan Anticorrupción y de Atención al Ciudadano –PAAC-</t>
  </si>
  <si>
    <t>Mapa de Riesgos de Corrupción monitoreado y revisado</t>
  </si>
  <si>
    <t xml:space="preserve">Avances en la ejecución de las actividades de mitigación para los Riesgos de Corrupción 2018 documentados trimestralmente </t>
  </si>
  <si>
    <t xml:space="preserve">Reporte anual sobre PQRD sanciones por conductas disciplinarias asociadas a riesgos de corrupción </t>
  </si>
  <si>
    <t>Mapa de Riesgos de Corrupción verificado por OCI</t>
  </si>
  <si>
    <t xml:space="preserve">Revisar el cumplimiento de los Perfiles mínimos para realizar actividades de evaluación y conformación de equipo mixto (compuesto por funcionarios y contratistas) </t>
  </si>
  <si>
    <t xml:space="preserve">Dirección de Contratación </t>
  </si>
  <si>
    <t>Perfiles mínimos para realizar actividades de evaluación y conformación de equipo mixto (compuesto por funcionarios y contratistas) revisado</t>
  </si>
  <si>
    <t xml:space="preserve">Dirección de Contratación y Subdirección Administrativa </t>
  </si>
  <si>
    <t xml:space="preserve">Realizar auditoría de gestión especializadas en contratación (evaluaciones) </t>
  </si>
  <si>
    <t>Auditoria realizada</t>
  </si>
  <si>
    <t xml:space="preserve">Oficina de Control Interno </t>
  </si>
  <si>
    <t>Adelantar las capacitaciones en SECOP II tanto en Planta Central y Direcciones Territoriales</t>
  </si>
  <si>
    <t>Capacitaciones en SECOP II adelantadas</t>
  </si>
  <si>
    <t>Dirección de Contratación y Oficina Asesora de Planeación</t>
  </si>
  <si>
    <t xml:space="preserve">Actualizar y/o validar bases de datos de Análisis de precios unitarios de referencia de especificaciones generales de construcción de carreteras 2013 </t>
  </si>
  <si>
    <t>Bases de datos actualizadas y/o validadas</t>
  </si>
  <si>
    <t xml:space="preserve">Dirección Técnica </t>
  </si>
  <si>
    <t>Dirección Operativa, Dirección Técnica, Direcciones Territoriales y Unidades Ejecutoras</t>
  </si>
  <si>
    <t>Oficina Asesora Jurídica</t>
  </si>
  <si>
    <t>Procedimientos de gestión documental con seguimiento</t>
  </si>
  <si>
    <t xml:space="preserve">Secretaria General y Subdirección Administrativa </t>
  </si>
  <si>
    <t xml:space="preserve">Actualizar el programa de gestión documental de acuerdo a la normatividad vigente e informe de la Archivo General de la Nación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</si>
  <si>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</si>
  <si>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</si>
  <si>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</si>
  <si>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</si>
  <si>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</si>
  <si>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</si>
  <si>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Implementar el sistema de gestión documental electrónico a través del programa Proceso Automatizado de Tecnologías de Información (PATI)</t>
  </si>
  <si>
    <t>Sistema de gestión documental electrónico a través del programa Proceso Automatizado de Tecnologías de Información (PATI) implementado</t>
  </si>
  <si>
    <t>Continuar con el entrenamiento del personal a cargo de la gestión social, ambiental y predial</t>
  </si>
  <si>
    <t>Personal a cargo de la gestión social, ambiental y predial con entrenamiento</t>
  </si>
  <si>
    <t xml:space="preserve">Subdirección de Medio Ambiente y Gestión Social </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</si>
  <si>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</si>
  <si>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</si>
  <si>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</si>
  <si>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Controles para el cumplimiento del Anexo Ambiental, Social y Predial en relación con Hojas de Vida implementados</t>
  </si>
  <si>
    <t xml:space="preserve">Dirección Técnica, Subdirección de Medio Ambiente y Gestión Social y Direcciones Territoriales </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</si>
  <si>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</si>
  <si>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</si>
  <si>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</si>
  <si>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</si>
  <si>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</si>
  <si>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Identificar los trámites con mayor cantidad de quejas, reclamos y denuncias de los ciudadanos y proceder con la estrategia de intervención, cuando aplique</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</si>
  <si>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</si>
  <si>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</si>
  <si>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</si>
  <si>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campañas de difusión realizadas</t>
  </si>
  <si>
    <t>Poner a consulta de la ciudadanía los actos administrativos que modifican los trámites, siguiendo los lineamientos del Decreto 270 de 2017</t>
  </si>
  <si>
    <t>Expedir los actos administrativos que modifican trámites</t>
  </si>
  <si>
    <t>Garantizar accesibilidad y usabilidad de los trámites en línea</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</si>
  <si>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</si>
  <si>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</si>
  <si>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</si>
  <si>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Secretaría General- Grupo de Comunicaciones - con apoyo de la Oficina Asesora de Planeación</t>
  </si>
  <si>
    <t>Secretaría General 
Direcciones Territoriales</t>
  </si>
  <si>
    <t xml:space="preserve">Incluir en el Plan Institucional de Capacitación temáticas relacionadas con transparencia y eficiencia administrativa </t>
  </si>
  <si>
    <t xml:space="preserve">Secretaría General - Grupo de Comunicaciones </t>
  </si>
  <si>
    <t>Plan de mejoramiento RENDICIÓN DE CUENTAS elaborado y divulgado</t>
  </si>
  <si>
    <t xml:space="preserve">Oficina Asesora de Planeación con apoyo de la Secretaría General </t>
  </si>
  <si>
    <t>Seguimiento a la ejecución del PAAC 2018 realizado y publicado</t>
  </si>
  <si>
    <t>Efectuar el control a la Atención de Ciudadanos en los SAUS de acuerdo con los lineamientos impartidos por la Entidad. (Número único de radicado)</t>
  </si>
  <si>
    <t xml:space="preserve">Controles implementados </t>
  </si>
  <si>
    <t>Identificar necesidades para mejorar el sistema de información para el registro ordenado y la gestión de peticiones, quejas, reclamos y denuncias</t>
  </si>
  <si>
    <t>necesidades para mejorar el sistema de información para el registro ordenado y la gestión de PQRD identificado</t>
  </si>
  <si>
    <t>Secretaria General</t>
  </si>
  <si>
    <t>Todas las dependencias</t>
  </si>
  <si>
    <t xml:space="preserve">Secretaria General – Grupo de Atención al Ciudadano y Grupo de Comunicaciones 
</t>
  </si>
  <si>
    <t>Promover el uso de la línea de atención específica para denunciantes de hechos de corrupción</t>
  </si>
  <si>
    <t>Línea de atención específica para denunciantes de hechos de corrupción promovida</t>
  </si>
  <si>
    <t>Diseñar e implementar un programa para promover espacios de sensibilización en la cultura del servicio en INVIAS</t>
  </si>
  <si>
    <t>Programa de sensibilización diseñado e implementado</t>
  </si>
  <si>
    <t>Realizar encuestas a usuarios frente a la atención recibida</t>
  </si>
  <si>
    <t>Diseñar mecanismos para la autorización del ciudadano para la recolección de los datos personales</t>
  </si>
  <si>
    <t>Secretaria General – Grupo de Atención al Ciudadano</t>
  </si>
  <si>
    <t>Actualizar y divulgar la carta de trato digno al usuario, en la que se indique sus derechos y los medios dispuestos para garantizarlos.</t>
  </si>
  <si>
    <t>Listado de preguntas frecuentes actualizado</t>
  </si>
  <si>
    <t>Recopilar, organizar y documentar información de los grupos étnicos en el área de influencia directa de los proyectos</t>
  </si>
  <si>
    <t>Información organizada y documentada</t>
  </si>
  <si>
    <t>Mantener la percepción positiva de la ciudadanía respecto al desarrollo de los proyectos de infraestructura, involucrándola en el seguimiento a la gestión a través de aplicación de encuesta</t>
  </si>
  <si>
    <t>Matriz de Autodiagnóstico de la PGN evaluada</t>
  </si>
  <si>
    <t>Actualización de la Información en el sitio web</t>
  </si>
  <si>
    <t>Informe de seguimiento trimestral</t>
  </si>
  <si>
    <t>Reporte mensual con el comportamiento de la Urna de Cristal</t>
  </si>
  <si>
    <t>Elaborar y publicar boletín de reporte mensual con el comportamiento de la Urna de Cristal</t>
  </si>
  <si>
    <t xml:space="preserve">Actualización de información sobre Trámites y otros procedimientos administrativos en SUIT </t>
  </si>
  <si>
    <t xml:space="preserve">Confirmación de la vigencia del “Registro de Activos de Información” </t>
  </si>
  <si>
    <t>Actualizar en SUIT las mejoras en Trámites y otros procedimientos administrativos</t>
  </si>
  <si>
    <t>Actualizar la hoja de cálculo “Registro de Activos de Información” y adoptarla mediante acto administrativo</t>
  </si>
  <si>
    <t>Actualizar la hoja de cálculo el “Índice de Información Clasificada y Reservada” y adoptarlo mediante acto administrativo</t>
  </si>
  <si>
    <t>Oficina Asesora Jurídica con apoyo de la Secretaria General</t>
  </si>
  <si>
    <t>Actualizar el “Esquema de Publicación” con participación de actores internos y externos y adoptarlo mediante acto administrativo</t>
  </si>
  <si>
    <t xml:space="preserve">Adopción y actualización del “Esquema de Publicación” mediante Procedimiento participativo </t>
  </si>
  <si>
    <t xml:space="preserve">Instrumentos de gestión a disposición de la ciudadanía </t>
  </si>
  <si>
    <t>Elaborar y publicar informe de peticiones, quejas, reclamos, denuncias y solicitudes de acceso a la información en página web</t>
  </si>
  <si>
    <t>Adecuar la página web para permitir la accesibilidad a población en situación de discapacidad</t>
  </si>
  <si>
    <t>Permitir la accesibilidad a la página web de la población en situación de discapacidad</t>
  </si>
  <si>
    <t>Secretaría General - Grupo de Comunicaciones- con apoyo de Dirección Técnica y Dirección Operativa</t>
  </si>
  <si>
    <t>Buen Gobierno</t>
  </si>
  <si>
    <t>ASEGURAR LA ADMINISTRACIÓN DE BIENES Y SERVICIOS DEL INSTITUTO, QUE SE USAN COMO APOYO AL DESEMPEÑO DE LOS PROCESOS Y AL CUMPLIMIENTO DE LA MISIÓN.</t>
  </si>
  <si>
    <t>LLEVAR A CABO LA GESTIÓN CONTRACTUAL DE LAS DIFERENTES OBRAS Y SERVICIOS QUE REQUIERA EL INSTITUTO NACIONAL DE VÍAS, PARA EL CUMPLIMIENTO DE SU MISIÓN.</t>
  </si>
  <si>
    <t>Crecimiento Verde</t>
  </si>
  <si>
    <t>Competitividad Estratégica e Infraestructura</t>
  </si>
  <si>
    <t>ESTABLECER LA REGLAMENTACIÓN TÉCNICA Y LAS ACCIONES DE MODERNIZACIÓN E INNOVACIÓN APLICABLES A LA INFRAESTRUCTURA DE TRANSPORTE PARA LOGRAR UNAS VÍAS SOSTENIBLES</t>
  </si>
  <si>
    <t>DIRIGIR LA PLANIFICACIÓN, EJECUCIÓN Y SUPERVISIÓN DE PROYECTOS DE INFRAESTRUCTURA DE LA RED VIAL CARRETERA, FÉRREA, FLUVIAL Y MARÍTIMA EN EL MARCO DE LA MISIÓN DEL INSTITUTO.</t>
  </si>
  <si>
    <t>CONTRIBUIR AL MEJORAMIENTO CONTINUO DEL DESEMPEÑO DE LOS PROCESOS Y AL LOGRO DE LOS RESULTADOS DEL INSTITUTO, A TRAVÉS DE LA APLICACIÓN DE HERRAMIENTAS DE AUTOEVALUACIÓN Y DE EVALUACIÓN INDEPENDIENTE</t>
  </si>
  <si>
    <t>Secretaria General- Grupo de Comunicaciones- y
Dirección de Contratación</t>
  </si>
  <si>
    <t>ESTRATEGÍA TRANSVERSAL</t>
  </si>
  <si>
    <t xml:space="preserve">ESTRATEGÍA TRANSVERSAL </t>
  </si>
  <si>
    <t>Inventario de bienes y servicios actualizado</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</si>
  <si>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</si>
  <si>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Adelantar la gestión de recursos públicos de manera eficiente en el marco de la gestión por resultados.</t>
  </si>
  <si>
    <t>Mejorar y mantener el estado de la red vial nacional primaria, mediante la Construcción, Mejoramiento y mantenimiento de la infraestructura de transporte para mejorar la competitividad del país.</t>
  </si>
  <si>
    <t>Establecer la reglamentación técnica y las acciones de modernización e innovación aplicables a la infraestructura de transporte para lograr unas vías sostenibles.</t>
  </si>
  <si>
    <t>Mejorar la infraestructura de transporte a través de convenios y /o contratos de obra pública con el fin de disminuir brechas y posibilitar la conectividad regional</t>
  </si>
  <si>
    <t>Gestionar la integración de los sistemas de información a través de la modernización de la plataforma tecnológica para facilitar el acceso a la información</t>
  </si>
  <si>
    <t>Incrementar la percepción positiva de la ciudadanía respecto al desarrollo de los proyectos de infraestructura</t>
  </si>
  <si>
    <t>Formular de forma participativa el plan de acción anual y el plan anticorrupción acción anual</t>
  </si>
  <si>
    <t>Formular oportunamente los planes (táctico y operativo) de la Dependencia.</t>
  </si>
  <si>
    <t>Planes (táctico y operativo) formulados oportunamente.</t>
  </si>
  <si>
    <t>Subdirección de Medio Ambiente y Gestión Social
Subdirección Administrativa</t>
  </si>
  <si>
    <t>Procedimiento elaborado</t>
  </si>
  <si>
    <t xml:space="preserve">Avanzar en la implementación de los lineamientos en gobierno digital para la apertura de datos en un 30% </t>
  </si>
  <si>
    <t>Lineamientos implementados para la apertura de datos</t>
  </si>
  <si>
    <t xml:space="preserve">Implementar los servicios de seguridad en el Sistema de Gestión Documental </t>
  </si>
  <si>
    <t>Servicios de seguridad en el Sistema de Gestión Documental implementados</t>
  </si>
  <si>
    <t>Revisar y actualizar procedimientos de seguridad de la información de TI</t>
  </si>
  <si>
    <t>Procedimientos de seguridad de la información de TI revisados y actualizados</t>
  </si>
  <si>
    <t xml:space="preserve">Metodología para la gestión de proyectos de TI seleccionada </t>
  </si>
  <si>
    <t>Formular el Plan Estratégico de Tecnologías de Información (PETI) alineado al marco de referencia de gobierno digital para el nuevo periodo de gobierno</t>
  </si>
  <si>
    <t>Plan Estratégico de Tecnologías de Información (PETI) formulado</t>
  </si>
  <si>
    <t xml:space="preserve">Realizar seguimiento a las políticas de seguridad definidas por el comité directivo del SIIF Nación </t>
  </si>
  <si>
    <t>Dirección General
Oficina Asesora de Planeación</t>
  </si>
  <si>
    <t>Formular estrategia de calidad de la información</t>
  </si>
  <si>
    <t>Estrategia de calidad de la información formulada</t>
  </si>
  <si>
    <t xml:space="preserve">Seleccionar metodologías para la gestión de proyectos de TI para sugerir su adopción </t>
  </si>
  <si>
    <t>Definir un esquema de Gobierno de los componentes de información</t>
  </si>
  <si>
    <t>Esquema de Gobierno de los componentes de información definido</t>
  </si>
  <si>
    <t>Manual de políticas de seguridad de la información actualizado
Base de datos inscritas en Superintendencia de Industria y Comercio</t>
  </si>
  <si>
    <t>Documentar y divulgar un procedimiento de identificación de infraestructura critica</t>
  </si>
  <si>
    <t>Procedimiento de identificación de infraestructura critica documentado y divulgado</t>
  </si>
  <si>
    <t>Realizar registro e inventario de los bienes y servicios adquiridos y gestionar la baja o reintegro cuando aplique</t>
  </si>
  <si>
    <t>Plan Estratégico revisado y actualizado</t>
  </si>
  <si>
    <t>Revisar elementos del direccionamiento estratégico</t>
  </si>
  <si>
    <t>Direccionamiento estratégico revisado</t>
  </si>
  <si>
    <t>Consolidar y analizar los resultados de los indicadores de la gestión institucional generando alertas oportunas al equipo directivo para la toma de decisiones</t>
  </si>
  <si>
    <t xml:space="preserve">Realizar visita Técnica para reconocimiento de factores prediales (Mejoras, etc.) </t>
  </si>
  <si>
    <t>Visita Técnica para reconocimiento de factores prediales (Mejoras, etc.) realizada</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</si>
  <si>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</si>
  <si>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LIDERAR LAS ACCIONES DE PLANIFICACIÓN, EJECUCIÓN, VERIFICACIÓN Y MEJORA QUE CONTRIBUYAN AL ADECUADO DESEMPEÑO Y CALIDAD DE VIDA DEL TALENTO HUMANO VINCULADO COMO FACTOR CLAVE PARA EL ÉXITO DEL INVIAS.</t>
  </si>
  <si>
    <t>Temáticas relacionadas con transparencia y eficiencia administrativa incluidas en el PIC</t>
  </si>
  <si>
    <t>Capacitación en evaluaciones jurídicas, financieras y técnicas, contratación estatal; Estatuto Anticorrupción y SECOP II incluidas en el PIC</t>
  </si>
  <si>
    <t>Revisar y actualizar el Plan Estratégico de Talento humano</t>
  </si>
  <si>
    <t>Realizar la reinducción a los servidores públicos para conocimiento general de la Entidad y la cultura organizacional.</t>
  </si>
  <si>
    <t>% de servidores públicos con reinducción</t>
  </si>
  <si>
    <t>Sistema de Seguridad y Salud en el Trabajo mantenido y mejorado.</t>
  </si>
  <si>
    <t>Caracterización de los Servidores públicos actualizada</t>
  </si>
  <si>
    <t>Código de integridad con seguimiento</t>
  </si>
  <si>
    <t>ESTABLECER EL DIRECCIONAMIENTO ESTRATÉGICO, LOS PLANES Y PROGRAMAS EN EL MEDIANO Y CORTO PLAZO DE ACUERDO CON LOS LINEAMIENTOS DEL GOBIERNO NACIONAL, ASÍ COMO DEL MODELO DE GESTIÓN, COORDINANDO SU IMPLEMENTACIÓN Y MEJORA CONTINUA; REALIZANDO LA GESTIÓN, PROGRAMACIÓN Y SEGUIMIENTO AL PRESUPUESTO Y PROYECTOS DE INVERSIÓN.</t>
  </si>
  <si>
    <t>Analizar y evaluar los requerimientos de inversión de la Entidad.</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</si>
  <si>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</si>
  <si>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reducción de suministro de papel respecto a la vigencia anterior</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</si>
  <si>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</si>
  <si>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</si>
  <si>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</si>
  <si>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</si>
  <si>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</si>
  <si>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 xml:space="preserve">Secretaria General – Grupo de Atención al Ciudadano y Grupo de Comunicaciones con apoyo de la Oficina Asesora Jurídica </t>
  </si>
  <si>
    <t>Sistema de Gestión Documental Electrónico gestionado e implementado en Planta Central</t>
  </si>
  <si>
    <t>Adelantar los procesos de selección de la vigencia que soliciten las Unidades Ejecutoras.</t>
  </si>
  <si>
    <t xml:space="preserve">Publicar el Plan Anual de Adquisiciones -PAA -y sus respectivas actualizaciones </t>
  </si>
  <si>
    <t>Plan Anual de Adquisiciones publicado y actualizado</t>
  </si>
  <si>
    <t>CONTROLAR EFICAZMENTE LOS RECURSOS FINANCIEROS APROBADOS Y SUMINISTRAR DE MANERA CONFIABLE Y OPORTUNA, LA INFORMACIÓN REQUERIDA PARA APOYAR LA TOMA DE DECISIONES, QUE ASEGURE EL LOGRO DE LA MISIÓN INSTITUCIONAL.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</si>
  <si>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</si>
  <si>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Asistir oportunamente las diligencias de los procesos judiciales, administrativos y policivos y prestar apoyo oportuno en asuntos jurídicos a las Direcciones Territoriales.</t>
  </si>
  <si>
    <t xml:space="preserve">Realizar la gestión jurídica de los cobros persuasivos </t>
  </si>
  <si>
    <t>Implementar el plan de acción de la Política de Prevención del Daño Antijurídico dentro del año calendario</t>
  </si>
  <si>
    <t>Plan de acción de la Política de Prevención del Daño Antijurídico implementada</t>
  </si>
  <si>
    <t>Requerimientos y conceptos de asesoría técnicos atendidos</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</si>
  <si>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</si>
  <si>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</si>
  <si>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</si>
  <si>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</si>
  <si>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</si>
  <si>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</si>
  <si>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</si>
  <si>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Suministrar información requerida para la audiencia pública de rendición de cuentas sectorial y participar en el desarrollo de la misma</t>
  </si>
  <si>
    <t xml:space="preserve">Información requerida suministrada y participación en la audiencia pública de rendición de cuentas sectorial </t>
  </si>
  <si>
    <t>Secretaría General - Grupo de Comunicaciones - y Oficina Asesora de Planeación con apoyo de la Dirección Técnica y la Dirección Operativa</t>
  </si>
  <si>
    <t>Secretaría General con apoyo de Dirección Operativa, Dirección Técnica y Unidades Ejecutoras</t>
  </si>
  <si>
    <t>Rendición de cuentas focalizada por temas, por grupos de interés o regiones promovida</t>
  </si>
  <si>
    <t>Secretaría General, Dirección Técnica, Dirección Operativa y Oficina Asesora de Planeación</t>
  </si>
  <si>
    <t>Secretaría General - Grupo de Comunicaciones - Grupo de Atención al Ciudadano con apoyo de la Dirección Operativa</t>
  </si>
  <si>
    <t>Reconocer públicamente la participación de la Ciudadanía en general de los grupos de valor (actores internos y externos de la entidad) en las acciones de la Rendición de Cuentas</t>
  </si>
  <si>
    <t>Reconocimiento público de la participación en las acciones de la Rendición de Cuentas realizado</t>
  </si>
  <si>
    <t>Secretaría General - Grupo de Comunicaciones- con apoyo de la Dirección Técnica, la Dirección Operativa y la Dirección General</t>
  </si>
  <si>
    <t>PAAC 2018 Publicado, promocionado y divulgado</t>
  </si>
  <si>
    <t>Formular de manera participativa (actores internos y externos) el proyecto de Plan Anticorrupción y de Atención al Ciudadano 2019</t>
  </si>
  <si>
    <t xml:space="preserve">Realizar campaña de difusión y promoción de los productos, trámites y servicios que ofrece INVIAS </t>
  </si>
  <si>
    <t>Campaña de difusión y promoción de los productos, trámites y servicios que ofrece Invías realizada</t>
  </si>
  <si>
    <t xml:space="preserve">Secretaría General – Grupo de Comunicaciones - y Subdirección de Estudios e Innovación con apoyo de la Dirección Técnica </t>
  </si>
  <si>
    <t>Revisar el nivel de implementación de la ley 1712 de 2014 ( PGN: Matriz de autodiagnóstico) y realizar el seguimiento a las mejoras detectadas</t>
  </si>
  <si>
    <t>Dirección Operativa con el apoyo de la Oficina Asesora de Planeación</t>
  </si>
  <si>
    <t>Secretaria General- Grupo de Comunicaciones- con el apoyo de Oficina Asesora de Planeación, Subdirección Administrativa, Subdirección de Estudios e Innovación y Oficina de Control Interno</t>
  </si>
  <si>
    <t>Actualización de Hojas de vida de los servidores públicos en SIGEP</t>
  </si>
  <si>
    <t xml:space="preserve">Secretaría General y Subdirección Administrativa con apoyo de la Oficina Asesora de Planeación </t>
  </si>
  <si>
    <t xml:space="preserve">Seguimiento a la implementación de los procedimientos relacionados con la gestión documental (aplicación) </t>
  </si>
  <si>
    <t>Enviar reportes de ejecución presupuestal para seguimiento oportuno y toma de decisiones</t>
  </si>
  <si>
    <t xml:space="preserve">Reporte semanal de ejecución presupuestal a la Alta Dirección </t>
  </si>
  <si>
    <t>Incluir en el Borrador de la matriz y mapa de riesgos de corrupción 2019 aspectos identificados en las investigaciones disciplinarias 2018 (sanciones a servidores públicos INVIAS), aspectos identificados en informes de órganos de control (internos y externos) Y PQRD (canal de denuncias)</t>
  </si>
  <si>
    <t>Oficina Asesora de Planeación con información aportada por Secretaria General -Grupo Control Interno Disciplinario y Grupo de Atención al ciudadano- y Oficina de Control Interno</t>
  </si>
  <si>
    <t xml:space="preserve">Documentar trimestralmente los avances en la ejecución de las actividades de mitigación para los Riesgos de Corrupción 2018 </t>
  </si>
  <si>
    <t>Reporte semestral sobre PQRD relacionadas con Riesgos de Corrupción</t>
  </si>
  <si>
    <t>Dirección Técnica, Dirección Operativa con apoyo de la Subdirección Administrativa</t>
  </si>
  <si>
    <t>Implementar el manual de interventoría y demás instrumentos de seguimiento para la gestión social, predial y ambiental de los proyectos en ejecución</t>
  </si>
  <si>
    <t>Manual de interventoría y demás instrumentos de seguimiento para la gestión social, predial y ambiental implementado</t>
  </si>
  <si>
    <t>Seguimiento a los controles establecidos en los instructivos “PARA EL SEGUIMIENTO A LA GESTIÓN AMBIENTAL Y SOCIAL”, “BALANCE AMBIENTAL Y SOCIAL A LA TERMINACIÓN DEL CONTRATO DE OBRA” y “GESTIÓN SOCIOPREDIAL” en relación a la intervención social, ambiental y predial en los proyectos</t>
  </si>
  <si>
    <t>Controles establecidos en los instructivos “PARA EL SEGUIMIENTO A LA GESTIÓN AMBIENTAL Y SOCIAL”, “BALANCE AMBIENTAL Y SOCIAL A LA TERMINACIÓN DEL CONTRATO DE OBRA” y “GESTIÓN SOCIOPREDIAL” en relación a la intervención social, ambiental y predial en los proyectos con seguimiento</t>
  </si>
  <si>
    <t xml:space="preserve">Evaluar el Principal espacio de Rendición de Cuentas a la Ciudadanía </t>
  </si>
  <si>
    <t xml:space="preserve">Realizar Seguimiento a los compromisos pactados en el Principal espacio de Rendición de Cuentas a la Ciudadanía </t>
  </si>
  <si>
    <t>Secretaría General con apoyo de la Oficina Asesora de Planeación y Oficina de Control Interno</t>
  </si>
  <si>
    <t>Elaborar y divulgar Plan de mejoramiento RENDICIÓN DE CUENTAS</t>
  </si>
  <si>
    <t>Seguimiento plan de mejoramiento Institucional</t>
  </si>
  <si>
    <t>Consolidación y presentación de respuestas a requerimientos formulados por la CGR</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</si>
  <si>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</si>
  <si>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</si>
  <si>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</si>
  <si>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</si>
  <si>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</si>
  <si>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</si>
  <si>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</si>
  <si>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Trámites identificados e intervenidos</t>
  </si>
  <si>
    <t xml:space="preserve">Mesas de trabajo realizadas </t>
  </si>
  <si>
    <t>Talleres realizados.</t>
  </si>
  <si>
    <t>Kilómetros de Red Terciaria con mantenimiento periódico</t>
  </si>
  <si>
    <t>Realizar mantenimiento a 1 estación férrea a cargo</t>
  </si>
  <si>
    <t>Operar, mantener y señalizar en un 7 los pasos a nivel para el paso de vehículos ferroviarios</t>
  </si>
  <si>
    <t>Realizar mantenimiento rutinario a la Red Férrea a cargo</t>
  </si>
  <si>
    <t>Kilómetros mantenidos en la red férrea</t>
  </si>
  <si>
    <t>Adelantar el mantenimiento rutinario de 9978,86 km de la red vial nacional primaria.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</si>
  <si>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</si>
  <si>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</si>
  <si>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</si>
  <si>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</si>
  <si>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</si>
  <si>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</si>
  <si>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 xml:space="preserve">Realizar rehabilitación y/o mantenimiento de 32,80 km </t>
  </si>
  <si>
    <t>Desarrollar 4 Obras de mantenimiento y profundización a canales de acceso</t>
  </si>
  <si>
    <t>Subdirección de la Red Nacional de Carreteras
Grupo de Grandes Proyectos
Grupo del Túnel de la Línea</t>
  </si>
  <si>
    <t xml:space="preserve">Construcción de 9 Obras fluviales </t>
  </si>
  <si>
    <t>Adelantar la rehabilitación de 11,51 km de la red vial secundaria</t>
  </si>
  <si>
    <t>Grupo de Grandes Proyectos</t>
  </si>
  <si>
    <t>Grupo del Túnel de la Línea</t>
  </si>
  <si>
    <t>Rehabilitar 8 puentes en la red vial primaria</t>
  </si>
  <si>
    <t>Realizar 3 estudios y diseños para la construcción y mejoramiento de la infraestructura vial</t>
  </si>
  <si>
    <t xml:space="preserve">Construir 10,25 Km de tercer carril en red vial secundaria </t>
  </si>
  <si>
    <t>Subdirección de Prevención y Atención de Emergencias
Subdirección de la red Nacional de Carreteras</t>
  </si>
  <si>
    <t>Atender 15 sitios críticos en la red vial nacional primaria.</t>
  </si>
  <si>
    <t>Atender 8 sitios críticos en la Red Terciaria</t>
  </si>
  <si>
    <t>DIRECTOR GENERAL</t>
  </si>
  <si>
    <t>Formular el Plan Anual de Adquisiciones -PAA -</t>
  </si>
  <si>
    <t>Dirección de Contratación
Unidades Ejecutoras
Secretaría General</t>
  </si>
  <si>
    <t xml:space="preserve">Chat ciudadano temático realizado </t>
  </si>
  <si>
    <t xml:space="preserve">Solicitar e incluir en el Plan Institucional de Capacitación –PIC- capacitación en evaluaciones jurídicas, financieras y técnicas, contratación estatal; Estatuto Anticorrupción y SECOP II </t>
  </si>
  <si>
    <t>Socializar el código de integridad</t>
  </si>
  <si>
    <t xml:space="preserve">Código de integridad socializado </t>
  </si>
  <si>
    <t>Realizar mesas de trabajo para revisar si la información cargada en el SUIT se encuentran vigente o requiere actualización y si la totalidad de los tramites y otros procedimientos administrativos identificados en el inventario se encuentran registrados en el SUIT</t>
  </si>
  <si>
    <t xml:space="preserve">
Tramites y otros procedimientos administrativos identificados por la entidad vigentes/actualizados y registrados en el SUIT</t>
  </si>
  <si>
    <t>Encuestas realizadas
Informe de resultado</t>
  </si>
  <si>
    <t>Subdirección de Medio Ambiente y Gestión Social con apoyo de Oficina Asesora de Planeación – Grupo de Desarrollo Organizacional</t>
  </si>
  <si>
    <t>Indicadores de gestión institucional consolidados y analizados</t>
  </si>
  <si>
    <t>Secretaría General - Grupo de Comunicaciones</t>
  </si>
  <si>
    <t xml:space="preserve">Revisar (validar o ajustar) los riesgos de gestión relevantes identificados en cada proceso </t>
  </si>
  <si>
    <t>Política de Administración del Riesgo 2018 divulgada e implementada</t>
  </si>
  <si>
    <t>Matriz y mapa de riesgos de corrupción 2018 consolidado y aprobada</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</si>
  <si>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</si>
  <si>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</si>
  <si>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</si>
  <si>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Revisar la reglamentación de los grupos de trabajo de INVIAS en el marco de la implementación del MIPG, sujeto al agotamiento de las listas correspondientes a la convocatoria 325 de 2015 INVIAS</t>
  </si>
  <si>
    <t>Estudiar la viabilidad de realizar alianzas estratégicas con grupo de valor o grupo de interés para el logro de resultados</t>
  </si>
  <si>
    <t>Alianzas Estratégicas estudiadas</t>
  </si>
  <si>
    <t>Secretaría General 
Subdirección Administrativa con apoyo de
Oficina Asesora de Planeación</t>
  </si>
  <si>
    <t xml:space="preserve">Documentar procedimiento para concepto técnico de obsolescencia o daño definitivo de infraestructura tecnológica /equipos de cómputo </t>
  </si>
  <si>
    <t>Subdirección de la Red Terciaria y Férrea</t>
  </si>
  <si>
    <t>Subdirección de la Red Terciaria y férrea</t>
  </si>
  <si>
    <t>Divulgar en página web, redes sociales e intranet la Política de Administración del Riesgo 2018 (una vez aprobada por el respectivo Comité) e implementarla</t>
  </si>
  <si>
    <t>Pertinencia del Programa de teletrabajo evaluado</t>
  </si>
  <si>
    <t>Metodología de evaluación de desempeño con mejoras implementadas</t>
  </si>
  <si>
    <t xml:space="preserve">Actividades establecidas en el PAAC 2018 con seguimiento realizado trimestralmente </t>
  </si>
  <si>
    <t xml:space="preserve">Dirección Operativa
Direcciones Territoriales </t>
  </si>
  <si>
    <t>Secretaria General- Grupo de Comunicaciones- con apoyo de la Dirección de Contratación</t>
  </si>
  <si>
    <t>Oficina Asesora de Planeación con apoyo de Dirección Técnica, 
Subdirección de Estudios e Innovación y 
Secretaría General</t>
  </si>
  <si>
    <t xml:space="preserve">Reducir el suministro de papel en un 1% respecto a la vigencia anterior, para el uso eficiente del papel </t>
  </si>
  <si>
    <t>Carta de trato digno al usuario actualizada y divulgada</t>
  </si>
  <si>
    <t>Eficacia</t>
  </si>
  <si>
    <t>Eficiencia</t>
  </si>
  <si>
    <t>Calidad</t>
  </si>
  <si>
    <t xml:space="preserve">Emitir conceptos jurídicos dentro de los 15 días hábiles siguientes a su solicitud </t>
  </si>
  <si>
    <t>Realizar la inducción a los nuevos servidores públicos para conocimiento general de la Entidad y la cultura organizacional.</t>
  </si>
  <si>
    <t>Mantener la percepción positiva del clima laboral en
un 66%</t>
  </si>
  <si>
    <t>Clima laboral con percepción
positiva como mínimo en 66%</t>
  </si>
  <si>
    <t xml:space="preserve">Efectividad </t>
  </si>
  <si>
    <t xml:space="preserve">Implementar mejoras al modulo de evaluación del desempeño del aplicativo </t>
  </si>
  <si>
    <t>Documentar las fichas técnicas del indicador de efectividad</t>
  </si>
  <si>
    <t>Ficha técnica del indicador documentada</t>
  </si>
  <si>
    <t>Reportar alertas oportunas sobre la ejecución mensual del PAC a las Unidades Ejecutoras que no cumplan con la programación del PAC.</t>
  </si>
  <si>
    <t>Reporte alertas generado a las Unidades Ejecutoras por incumplimiento en la ejecución del PAC.</t>
  </si>
  <si>
    <t xml:space="preserve">Realizar campañas de difusión sobre los beneficios que obtienen los usuarios con las mejoras realizadas al(os) trámite(s) </t>
  </si>
  <si>
    <t>Revisar la idoneidad del mapa de procesos para generar oportunamente productos que resuelvan las necesidades de los grupos de valor</t>
  </si>
  <si>
    <t xml:space="preserve">Subdirección Administrativa con apoyo de la Secretaría General </t>
  </si>
  <si>
    <t>Efectividad</t>
  </si>
  <si>
    <t>Realizar seguimiento en impartir directrices a las Unidades ejecutoras a cargo, en cuanto al cumplimiento de lo establecido en el Manual de Contratación y Manual de Interventoría Vigentes, para el tramite de prorrogas y adiciones.</t>
  </si>
  <si>
    <t>Comprometer del 99,82% de los recursos de inversión asignados a la vigencia (2,047,664)</t>
  </si>
  <si>
    <t>Obligar 80,04% de los recursos de inversión asignados en la vigencia (2,047,664)</t>
  </si>
  <si>
    <t>Obligar 98% de los recursos de la reserva presupuestal 2017 (711,744)</t>
  </si>
  <si>
    <t>Identificar necesidades de infraestructura de la red vial</t>
  </si>
  <si>
    <t>Necesidades de infraestructura de la red vial identificados</t>
  </si>
  <si>
    <t>Realizar seguimiento a la ejecución de proyectos de infraestructura de la red vial a través de las interventorías</t>
  </si>
  <si>
    <t>Proyectos de infraestructura de la red vial con seguimientos realizado</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</si>
  <si>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</si>
  <si>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</si>
  <si>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</si>
  <si>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 xml:space="preserve">Promover, publicar y divulgar la cultura de la rendición y petición de cuentas a través de los canales de comunicación internos </t>
  </si>
  <si>
    <t xml:space="preserve">Proyecto de Plan Anticorrupción y de Atención al Ciudadano 2019 formulado con participación </t>
  </si>
  <si>
    <t>Borrador de la matriz y mapa de riesgos de corrupción que incluya aspectos identificados en las investigaciones disciplinarias 2018</t>
  </si>
  <si>
    <t>Consolidado de recomendaciones, temas de interés o propuesta de actividades de los grupos de valor (actores internos y externos de la entidad)</t>
  </si>
  <si>
    <t>Monitorear y revisar el Mapa de Riesgos de Corrupción 2018 y si es del caso ajustarlo e informar a la Oficina Asesora de Planeación</t>
  </si>
  <si>
    <t xml:space="preserve">Continuar con la implementación de controles para el cumplimiento del Anexo Ambiental, Social y Predial en relación con Hojas de Vida </t>
  </si>
  <si>
    <t>Realizar seguimiento a la estrategia de Rendición de Cuentas y evaluar principal espacio mediante encuesta</t>
  </si>
  <si>
    <t>Secretaría General - Grupo de Atención al Ciudadano
Oficina Asesora de Planeación</t>
  </si>
  <si>
    <t>Analizar, evaluar y registrar las necesidades de inversión en el SUIFP de la entidad para cada vigencia.</t>
  </si>
  <si>
    <t>Proceso documentado</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</si>
  <si>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</si>
  <si>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t>
  </si>
  <si>
    <t>Realizar el análisis de vulnerabilidad en un corredor a partir de la herramientas metodológicas surgidas del estudio de vulnerabilidad de los corredores piloto</t>
  </si>
  <si>
    <t>Secretaría General – Grupo de Comunicaciones y Grupo de Atención al Ciudadano</t>
  </si>
  <si>
    <t>Secretaría General – Grupo de Atención al Ciudadano
Subdirección de Estudios de Innovación</t>
  </si>
  <si>
    <t xml:space="preserve">Difundir la política para el tratamiento de datos personales </t>
  </si>
  <si>
    <t xml:space="preserve">Programa Cívico Guardavías implementado, fomentando e incentivando el involucramiento y participación de las comunidades locales </t>
  </si>
  <si>
    <t>Construir 2,50 km de segundas calzadas en la red vial secundaria</t>
  </si>
  <si>
    <t>Publicar y divulgar oportunamente en los canales de comunicación externa e internos el informe de gestión de la Entidad</t>
  </si>
  <si>
    <t>Publicar, promocionar y divulgar Plan Anticorrupción y de Atención al Ciudadano –PAAC- 2018</t>
  </si>
  <si>
    <t>Secretaria General – Grupo de Comunicaciones- con apoyo de Oficina Asesora de Planeación</t>
  </si>
  <si>
    <t>Realizar y publicar seguimiento a la ejecución del PAAC 2017 y 2018</t>
  </si>
  <si>
    <r>
      <t xml:space="preserve">Divulgar interna y externamente seguimiento y monitoreo al </t>
    </r>
    <r>
      <rPr>
        <i/>
        <sz val="11"/>
        <rFont val="Arial Narrow"/>
        <family val="2"/>
      </rPr>
      <t>PAAC 2018</t>
    </r>
  </si>
  <si>
    <t xml:space="preserve">Secretaria General – Grupo Control Interno Disciplinario y Grupo de Comunicaciones </t>
  </si>
  <si>
    <t>Secretaría General -Grupo de Atención al Ciudadano</t>
  </si>
  <si>
    <t>Realizar principal espacio de rendición de cuentas presentando los resultados de los planes programas y proyectos de la Entidad de interés ciudadano</t>
  </si>
  <si>
    <t>Principal espacio de Rendición de Cuentas Realizado</t>
  </si>
  <si>
    <t xml:space="preserve">Cultura de la rendición promovida, publicada y divulgada a través de los canales de comunicación internos </t>
  </si>
  <si>
    <t>Canales electrónicos disponibles</t>
  </si>
  <si>
    <t>Confirmación de la vigencia del “Índice de Información Clasificada y Reservada"</t>
  </si>
  <si>
    <t>Dirección Técnica con apoyo de Subdirección de Medio Ambiente y Gestión Social</t>
  </si>
  <si>
    <t xml:space="preserve">Reportar anualmente a la OAP información sobre sanciones por conductas disciplinarias asociadas a riesgos de corrupción </t>
  </si>
  <si>
    <t>Reportar semestralmente a la OAP las PQRD relacionadas con Riesgos de Corrupción</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</si>
  <si>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</si>
  <si>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</si>
  <si>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 xml:space="preserve">Evaluar el cumplimiento del Plan de Mejoramiento Institucional </t>
  </si>
  <si>
    <t xml:space="preserve">Asesoría en la elaboración del Plan de mejoramiento de la Contraloría General de la República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</si>
  <si>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</si>
  <si>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</si>
  <si>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</si>
  <si>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Dirección General
Secretaría General
Dirección de Contratación</t>
  </si>
  <si>
    <t>Actos administrativos publicados</t>
  </si>
  <si>
    <t>Actos administrativos expedidos</t>
  </si>
  <si>
    <t>Construir 8,50 Km de segundas calzadas</t>
  </si>
  <si>
    <t>Realizar seguimiento al cumplimiento de las directrices impartidas por la DO y DG en cuanto a la publicación en los aplicativos de la documentación establecidos por la Ley para las contrataciones directas.</t>
  </si>
  <si>
    <t>Dirección Operativa
Dirección de Contratación</t>
  </si>
  <si>
    <t>Emitir y documentar lineamientos y procedimiento para la transferencia de conocimiento adquirido por los servidores en específico para traslados y retiros</t>
  </si>
  <si>
    <t>Lineamentos y procedimiento para la transferencia de conocimiento emitidos y documentados</t>
  </si>
  <si>
    <t>Líderes de Proceso (DO, DT, DC, OAJ, OAP, SG-SF-SA, SEI, SPA, SMA y TH)</t>
  </si>
  <si>
    <t>Cada responsable (DT, DC. DO, SG. OAJ, OCI)
Con el apoyo de Oficina Asesora de Planeación</t>
  </si>
  <si>
    <t>kilómetros de la red vial terciaria con placa huella</t>
  </si>
  <si>
    <t>Subdirección Red Terciaria y Férrea</t>
  </si>
  <si>
    <t>Subdirección de Estudios e innovación con apoyo de la Oficina Asesora de Planeación</t>
  </si>
  <si>
    <t>Mejoras implementadas en los trámites</t>
  </si>
  <si>
    <t>Dirección Operativa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</si>
  <si>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</si>
  <si>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 xml:space="preserve">Monitorear y evaluar trimestralmente las actividades establecidas en el Plan Anticorrupción y Atención al Ciudadano 2017 y 2018 </t>
  </si>
  <si>
    <t>Comprometer del 93,75% de los recursos de funcionamiento asignados a la vigencia (192,814)</t>
  </si>
  <si>
    <t>Recursos de funcionamiento comprometidos</t>
  </si>
  <si>
    <t>Subdirección Administrativa
Oficina Asesora Jurídica</t>
  </si>
  <si>
    <t>Obligar 88,24% de los recursos de funcionamiento asignados en la vigencia (192,814)</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</si>
  <si>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</si>
  <si>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</si>
  <si>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</si>
  <si>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</si>
  <si>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</si>
  <si>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</si>
  <si>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</si>
  <si>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</si>
  <si>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</si>
  <si>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</si>
  <si>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PROGRAMADO</t>
  </si>
  <si>
    <t>EJECUTADO</t>
  </si>
  <si>
    <t>PROCENTAJE DE AVANCE</t>
  </si>
  <si>
    <t>Meta con cumplimiento programado para el cuarto trimestre</t>
  </si>
  <si>
    <t>PÁGINA</t>
  </si>
  <si>
    <t>de</t>
  </si>
  <si>
    <t>Meta con avance programado para el cuarto trimestre</t>
  </si>
  <si>
    <t>Meta con cumplimiento para el cuarto trimestre</t>
  </si>
  <si>
    <t>No registra avance</t>
  </si>
  <si>
    <t>Se realizó la operación de los 7 pasos a nivel con el cto. 637-18</t>
  </si>
  <si>
    <t>Se realiza seguimiento permanente al cumplimiento de las acciones de mejora establecidas por la CGR, por parte de cada una de las dependencias.</t>
  </si>
  <si>
    <t>Formular del programa de bienestar, estímulos e incentivos acorde con la metodología del DAFP</t>
  </si>
  <si>
    <t>DIMENSIÓN 4:</t>
  </si>
  <si>
    <t>Proyectos de inversión con seguimiento (físico y financiero)
# de proyectos con seguimiento / # de proyectos con recursos de inversión</t>
  </si>
  <si>
    <t>DIMENSIÓN No 5:</t>
  </si>
  <si>
    <t>DIMENSIÓN No. 7:</t>
  </si>
  <si>
    <t>Secretaria General – Grupo de Atención al Ciudadano y Grupo de Comunicaciones con apoyo de la Oficina Asesora Jurídica 
Oficina Asesora de Planeación</t>
  </si>
  <si>
    <t>Revisar la caracterización de usuarios, ciudadanos y grupos de interés con base en la consultoría contratada</t>
  </si>
  <si>
    <t>Caracterización de usuarios, ciudadanos y grupos de interés revisada con base en la consultoría</t>
  </si>
  <si>
    <t>Políticas anticorrupción, antisoborno y antifraude implementada</t>
  </si>
  <si>
    <t>Se realiza el análisis y evaluación de las necesidades (requerimientos de inversión) de la entidad</t>
  </si>
  <si>
    <t>Secretaría General – Grupo de Atención al Ciudadano y Grupo de Comunicaciones
Subdirección de Estudios e Innovación</t>
  </si>
  <si>
    <t>Actualizar el manual de políticas de seguridad de la información incluyendo la política para el tratamiento de datos personales</t>
  </si>
  <si>
    <t>Registrar el POAI (Plan Operativo Anual de Inversiones) en el aplicativo SUIFP del DNP</t>
  </si>
  <si>
    <t xml:space="preserve">Revisar y actualizar la caracterización y documentación de los procesos </t>
  </si>
  <si>
    <t>Documentar un proceso de servicio al ciudadano y un procedimiento para las peticiones incompletas.</t>
  </si>
  <si>
    <t xml:space="preserve">Revisar y determinar si se requiere actualizar Política de participación Ciudadana </t>
  </si>
  <si>
    <t>Política de participación Ciudadana revisada</t>
  </si>
  <si>
    <t xml:space="preserve">Acercamientos realizados </t>
  </si>
  <si>
    <t>Listado de asistencia de las Capacitaciones realizadas</t>
  </si>
  <si>
    <t>Política de tratamiento de datos personales y difundida</t>
  </si>
  <si>
    <t>Oficina Asesora de Planeación – Secretaría General – Grupo de atención al ciudadano - Dirección Técnica y Subdirección de Estudios e innovación</t>
  </si>
  <si>
    <t>Trámites en línea con usabilidad y accesibilidad</t>
  </si>
  <si>
    <t>Sedes y talleres férreos con Mantenimiento realizado</t>
  </si>
  <si>
    <t>Estaciones férreas con restauración realizada</t>
  </si>
  <si>
    <t>Seguimiento a los proyectos en el aplicativo CIFRA realizado</t>
  </si>
  <si>
    <t>Secretaria General y
Subdirección Administrativa con apoyo de Líderes de proceso (DO, DT, DC, OAJ, OAP, SG-SF-SA, SEI, SPA y TH)</t>
  </si>
  <si>
    <t>Se formuló y registró oportunamente en el aplicativo SIPLAN el Plan de Acción y Operativo de las dependencias de la entidad</t>
  </si>
  <si>
    <t>Se realizó seguimiento a las políticas de seguridad del SIIF Nación.</t>
  </si>
  <si>
    <t>Informe donde se detalla el número de conceptos técnicos emitidos.</t>
  </si>
  <si>
    <t>Informe. No se publicó ningún acto administrativo que modifique trámites en el primer trimestre.</t>
  </si>
  <si>
    <t>Informe elaborado y publicado en página web</t>
  </si>
  <si>
    <t>Se elaboraron las fichas técnicas de los cinco (5) Indicadores SISMEG, de conformidad con el manual operativo de MIPG.</t>
  </si>
  <si>
    <t>Se realiza la evaluación de los planes de acción y operativos del Invías - Soporte SIPLAN</t>
  </si>
  <si>
    <t>Vincular a los grupos de valor (actores internos y externos de la entidad) en la actualización de la Política de Administración del Riesgo 2018 (Publicación en página web e intranet del borrador actualizado)</t>
  </si>
  <si>
    <t>Vincular a los grupos de valor (actores internos y externos de la entidad) en la actualización del Mapa de Riesgos de Corrupción 2019 (Publicación en página web del borrador actualizado)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</si>
  <si>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</si>
  <si>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Secretaria General – Grupo de Comunicaciones- con apoyo de Oficina Asesora de Planeación y Oficina de Control Interno</t>
  </si>
  <si>
    <t xml:space="preserve">Dirección General 
Dirección de Contratación
Dirección Operativa
Direcciones Territoriales </t>
  </si>
  <si>
    <t>Secretaria General – Grupo de Comunicaciones -Grupo de Gestión Documental</t>
  </si>
  <si>
    <t>META</t>
  </si>
  <si>
    <t>Realizar charlas sobre temas misionales y de apoyo para transferencia de conocimiento</t>
  </si>
  <si>
    <t>Charlas sobre temas misionales y de apoyo para transferencia de conocimiento realizadas</t>
  </si>
  <si>
    <t>Adelantar la construcción de 2 túneles en la red vial nacional primaria</t>
  </si>
  <si>
    <t>Construir 16 puentes de la red vial nacional primaria</t>
  </si>
  <si>
    <t>Subdirección Medio Ambiente y Gestión Social 
Subdirección de la Red Nacional de Carreteras
Grupo de Grandes Proyectos y Túnel de la Línea</t>
  </si>
  <si>
    <t>El PIC incluye en el eje temático Creación de valor público los temas contractuales Se solicitó capacitación mediante memorando DC 17059 DEL 14/03/2018. Memo de seguimiento DC 34051 23/05/18.</t>
  </si>
  <si>
    <t>Se realizó mediante acta SG-GAC 22 del 27 de junio de 2018.</t>
  </si>
  <si>
    <t>Oficina Asesora de Planeación con apoyo de la Dirección Operativa y Dirección Técnica</t>
  </si>
  <si>
    <t>Se reportaron a la OAP las PQRD relacionadas con Riesgos de Corrupción mediante memorando SG-GAC 42680 del 25/06/2018</t>
  </si>
  <si>
    <t>Se revisaron los perfiles, acta de fecha 06/06/2018.</t>
  </si>
  <si>
    <t>Cada gestor lleva el control establecido dentro de los contratos a su cargo haciéndolo firmar durante el trimestre por el Director Técnico</t>
  </si>
  <si>
    <t>PERÍODO A EVALUAR</t>
  </si>
  <si>
    <t>Secretaría General -Grupo de Atención al Ciudadano 
Comité Institucional de Gestión y Desempeño</t>
  </si>
  <si>
    <t>Velar por la actualización en el SIGEP de las hojas de vida y de la declaración de bienes y rentas de los servidores públicos Invías</t>
  </si>
  <si>
    <t>Se envió el memorando circular No DO 23809, para hacer seguimiento al cumplimiento de las directrices.</t>
  </si>
  <si>
    <t>Se adelantaron actividades tendientes a la actualización del programa de gestión documental que actualmente tiene publicado el Invías en página web, la programación de la actualización está a cargo del grupo de administración documental.</t>
  </si>
  <si>
    <t>Meta tuvo cumplimiento en el primer trimestre - El PIC incluye en el eje temático creación de valor público temas de Estatuto Anticorrupción, Código de Ética y Transparencia</t>
  </si>
  <si>
    <t>Se realizó el banner con respecto al tema y se encuentra publicado en la página de la entidad</t>
  </si>
  <si>
    <t>Se apoyó en todas las gestiones administrativas en la OAP con el fin de cumplir los objetivos.</t>
  </si>
  <si>
    <t>Se requirió al MT mediante oficio OAJ 21673 DE 22/05/2018, solicitando lo correspondiente la ley 105 de 1993</t>
  </si>
  <si>
    <t>Cumplimiento en el primer trimestre - El mapa y la matriz incluyendo los aportes de los actores internos y externos se sometieron a aprobación del Comité Institucional de Gestión y Desempeño y fueron publicados en página web el 30 de enero.</t>
  </si>
  <si>
    <t>Meta tuvo cumplimiento en el primer trimestre con la formulación del PIC conforme a la guía de DAFP</t>
  </si>
  <si>
    <t>Meta tuvo cumplimiento en el primer trimestre con la divulgación y socializó el PIC en la página web de la entidad</t>
  </si>
  <si>
    <t>Meta tuvo cumplimiento en el primer trimestre - El Plan Estratégico de Talento humano se encuentra revisado y actualizado de acuerdo con la guía de la Función Pública</t>
  </si>
  <si>
    <t>Meta tuvo cumplimiento en el primer trimestre - Se formuló el Plan de Bienestar para la vigencia</t>
  </si>
  <si>
    <t>Reporte de la atención oportuna de las emergencias que se presentan en la red vial nacional primaria.</t>
  </si>
  <si>
    <t>Se realizó seguimiento a la actualización de las hojas de vida en el aplicativo SIGEP</t>
  </si>
  <si>
    <t>Se constituyeron las Cuentas por Pagar y Reservas Presupuestales oportunamente</t>
  </si>
  <si>
    <t>Se registró en Kawak y se implementaron las acciones preventivas.</t>
  </si>
  <si>
    <t>Adelantar mantenimiento periódico de 5 km en la Red Terciaria</t>
  </si>
  <si>
    <t>Se realizó el mantenimiento de 21 Km. de Red Férrea con los contratos 632-18 y 633-18</t>
  </si>
  <si>
    <t>Oficina Asesora de Planeación con apoyo de todas las dependencias</t>
  </si>
  <si>
    <t>Seguimiento a la estrategia de Rendición de Cuentas, documentando la evaluación del principal espacio</t>
  </si>
  <si>
    <t>Ampliar la cobertura del 5% del monitoreo en puntos estratégicos de las carreteras nacionales del PSCN</t>
  </si>
  <si>
    <t>Promover el uso de #767 a través de las redes sociales (Facebook, twitter)</t>
  </si>
  <si>
    <t>Redes sociales promovidas mediante el uso del #767</t>
  </si>
  <si>
    <t>Secretaria General - PNSC</t>
  </si>
  <si>
    <t xml:space="preserve">Actividades administrativas con cumplimiento oportuno </t>
  </si>
  <si>
    <t>Mapa de procesos revisado</t>
  </si>
  <si>
    <t>Atender 6 sitios críticos en la red vial secundaria</t>
  </si>
  <si>
    <t>Realizar 10,5 km de placa huella en la red terciaria</t>
  </si>
  <si>
    <t>Construir 14 puentes de la red vial secundaria</t>
  </si>
  <si>
    <t xml:space="preserve">Realizar localización y/o inventario de 74Km Línea férrea
</t>
  </si>
  <si>
    <r>
      <t>Realizar 12  Chat ciudadano temático que propicien el diálogo con la ciudadanía</t>
    </r>
    <r>
      <rPr>
        <b/>
        <sz val="14"/>
        <rFont val="Calibri"/>
        <family val="2"/>
      </rPr>
      <t>.</t>
    </r>
  </si>
  <si>
    <t>Promover 2 acciones de diálogo por medio de las redes sociales para la rendición de cuentas focalizada por temas, por grupos de interés o regiones (DAFP)</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</si>
  <si>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</si>
  <si>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 xml:space="preserve">Consultas realizadas e involucradas en chats, foros, principal espacio de rendición de cuentas, revistas, boletines, etc. </t>
  </si>
  <si>
    <t>Incentivar a ciudadanos, que hayan participado en una acción de rendición de cuentas, con una visita informativa guiada a una obra en su región</t>
  </si>
  <si>
    <r>
      <t xml:space="preserve">Seguimiento y monitoreo al </t>
    </r>
    <r>
      <rPr>
        <i/>
        <sz val="11"/>
        <rFont val="Calibri"/>
        <family val="2"/>
      </rPr>
      <t>PAAC 2018 divulgado</t>
    </r>
  </si>
  <si>
    <t>Actualizar Información de la Ley de transparencia en el sitio web de: planeación y gestión, Talento Humano, control interno/externo, Presupuesto de la entidad, Planeación Contractual, trámites y Otros procedimientos administrativos OPA´s e Información general sobre servicio al ciudadano</t>
  </si>
  <si>
    <t>Publicar los Instrumentos de gestión de la información pública en la página web Invías y en el Portal de Datos Abiertos del Estado Colombiano</t>
  </si>
  <si>
    <t>Formular y registrar en kawak e implementar acciones preventivas, correctivas y/o de mejora frente al cumplimiento de metas en los planes de la Entidad</t>
  </si>
  <si>
    <t>Actualizar los lineamientos y mejorar la metodología para la evaluación de la satisfacción del cliente y partes interesadas.</t>
  </si>
  <si>
    <t xml:space="preserve">Apoyar a la OAP en la definición de la estrategia de promoción del proceso participativo (actores internos y externos) y difusión del Plan Anticorrupción y de Atención al Ciudadano –PAAC- </t>
  </si>
  <si>
    <t>Hacer firmar el documento de las especificaciones particulares que soportan el ítem no previsto por los Directores de Obra e interventoría</t>
  </si>
  <si>
    <t>Realizar el seguimiento al avance en la gestión de los procesos sancionatorios y/o siniestros, solicitados por parte de las unidades ejecutoras</t>
  </si>
  <si>
    <t>Informe de seguimiento y avance de los procedimientos sancionatorios y siniestros</t>
  </si>
  <si>
    <t>Continuar con la asesoría y acompañamiento en los procedimientos de gestión predial, social y ambiental tendiente a la adquisición de predios (Grupo interdisciplinario)</t>
  </si>
  <si>
    <t xml:space="preserve">Asesoría y acompañamiento en los procedimientos de gestión predial, social y ambiental tendiente a la adquisición de predios (Grupo interdisciplinario) </t>
  </si>
  <si>
    <t>Verificar y evaluar la elaboración, visibilización, seguimiento y control del Mapa de Riesgos de Corrupción</t>
  </si>
  <si>
    <t xml:space="preserve">Informe de Evaluación de la estrategia de Rendición de Cuentas a la ciudadanía elaborado </t>
  </si>
  <si>
    <t xml:space="preserve">Principal espacio de Rendición de Cuentas a la ciudadanía evaluado </t>
  </si>
  <si>
    <t xml:space="preserve">Seguimiento a los compromisos pactados en el Principal espacio de Rendición de Cuentas a la ciudadanía realizado </t>
  </si>
  <si>
    <t>Se desarrolló capacitación en temas de prevención de pérdidas, declaración de renta</t>
  </si>
  <si>
    <t>En el tercer periodo 14 funcionarios que ingresaron, realizaron el curso de inducción sobre el conocimiento general de la Entidad y la cultura organizacional.</t>
  </si>
  <si>
    <t>728 funcionarios realizaron el curso de reinducción sobre el conocimiento general de la Entidad y la cultura organizacional.</t>
  </si>
  <si>
    <t>Se aplicó en el mes de julio la encuesta clima laboral de acuerdo con la Guía de Encuesta del DAFP</t>
  </si>
  <si>
    <t>Se realizaron actividades de día del conductor, día del ingeniero, premiación mejores equipos de trabajo</t>
  </si>
  <si>
    <t>Se realizaron exámenes periódicos de ingreso y retiro e inspección puesto de trabajo.</t>
  </si>
  <si>
    <t>Se realizaron mesas de trabajo Digital Ware para actualización por medio del aplicativo Kactus</t>
  </si>
  <si>
    <t>Se revisó la reglamentación y mediante SA-GGT 17730 se manifiesta concepto concluyendo que el Representante Legal es el único que pueda ordenar la creación o terminación de los Grupos Internos de Trabajo.</t>
  </si>
  <si>
    <t>Se continuó la socialización a través de campañas de sensibilización por la Intranet y comunicaciones internas y se adelantó la actividad de ruta de la felicidad.</t>
  </si>
  <si>
    <t>Proyecto del Plan de Calidad de los sistemas de información con un avance del 50%</t>
  </si>
  <si>
    <t>Requerimientos priorizados</t>
  </si>
  <si>
    <t>Se realizó capacitación en fecha 18/07/2018, en planta central</t>
  </si>
  <si>
    <t>Se realizó seguimiento y depuración de 543 liquidaciones.</t>
  </si>
  <si>
    <t>Se registra un cumplimiento del 100% de la meta programada al obligar recursos por valor de $ 861,136,59 mil millones frente a los $ 829,662 mil millones obligados</t>
  </si>
  <si>
    <t>Se registra un cumplimiento del 84% de la meta al comprometer recursos de funcionamiento por valor de $117,976 millones frente a los $ 140,426 mil millones programados</t>
  </si>
  <si>
    <t>Se registra un cumplimiento que supera el 100% de la meta al obligar recursos de la reserva por valor de $501,640 millones frente a los $476,594 mil millones programados</t>
  </si>
  <si>
    <t>Para este periodo se tuvieron 49 procesos a cargo en el grupo.</t>
  </si>
  <si>
    <t>Realiza el cobro persuasivo a 14 procesos.</t>
  </si>
  <si>
    <t>Se elaboraron 39 certificaciones en el periodo</t>
  </si>
  <si>
    <t>Se emitieron 58 conceptos jurídicos durante el trimestre.</t>
  </si>
  <si>
    <t>La DO hace seguimiento a la ejecución de los proyectos de infraestructura por medio del aplicativo CIFRA, reporte última semana de septiembre.</t>
  </si>
  <si>
    <t>En el tercer trimestre se publicaron 27 boletines de prensa en la página web y se enviaron por correo electrónico</t>
  </si>
  <si>
    <t>Se publicaron 27 boletines de prensa en la página web y se enviaron por correo electrónico</t>
  </si>
  <si>
    <t>Se realizaron 3 chat ciudadanos en el tercer trimestre de año https://www.invias.gov.co/index.php/servicios-al-ciudadano/participacion-en-linea/resultados-de-participacion</t>
  </si>
  <si>
    <t>Se realizó un programa televisivo transmitido por RTVC el 5 de Agosto, cuya transmisión fue divulgada por redes sociales.</t>
  </si>
  <si>
    <t>Se realizó un programa televisivo transmitido por RTVC el 5 de Agosto, cuya transmisión fue divulgada por redes sociales y correo electrónico</t>
  </si>
  <si>
    <t>En el programa de televisión transmitido por RTVC sobre Rendición de Cuentas (periodo octubre 2017 a agosto 2018), el 5 de agosto, se realizó reconocimiento a la ciudadanía por su participación.</t>
  </si>
  <si>
    <t>Se divulgó por correo electrónico 1 invitación para programa televisivo transmitido por RTVC el 5 de Agosto</t>
  </si>
  <si>
    <t>Se realizó un taller sobre temas disciplinarios el 3 de septiembre de 2018.</t>
  </si>
  <si>
    <t>Se da un 99% de cumplimiento teniendo en cuenta que falta la implementación de PATI, para que se cumpla con el requerimiento del link con para seleccionar el tipo de peticiones, dado que el actual sistema no permite parametrizar este requerimiento.</t>
  </si>
  <si>
    <t>Se actualiza mensualmente la información de la página web, con informe ejecutivo</t>
  </si>
  <si>
    <t>Se elaboró Boletín del trimestre y está en proceso de aprobación.</t>
  </si>
  <si>
    <t>Meta con cumplimiento en el cuarto trimestre</t>
  </si>
  <si>
    <t>Elaborar y publicar informe de peticiones, quejas, reclamos, denuncias y solicitudes de acceso a la información en página web.</t>
  </si>
  <si>
    <t>Se ha efectuado seguimiento y verificación del cumplimiento de los procedimientos relacionados con la gestión documental, particularmente en lo relacionado con la solicitud de documentos para consulta y en la utilización del FUID</t>
  </si>
  <si>
    <t>En este trimestre se elaboró el 50% del Sistema Integral de Conservación Documental, específicamente lo referente al Plan de Conservación Documental que aplica a documentos de archivo creados en medios físicos y/o análogos.</t>
  </si>
  <si>
    <t>Se ha exigido solicitud escrita para efectuar consulta de los documentos y se viene restringiendo su consulta fuera de las instalaciones del Archivo Central.</t>
  </si>
  <si>
    <t>Se divulgaron 3 invitaciones a inviforos en el trimestre.</t>
  </si>
  <si>
    <t>Oficina Asesora de Planeación- Grupo de Desarrollo Organizacional
Comité Institucional de Gestión y Desempeño</t>
  </si>
  <si>
    <t>Oficina Asesora de Planeación- Grupo de Desarrollo Organizacional con apoyo de la Secretaria General – Grupo de Comunicaciones</t>
  </si>
  <si>
    <t xml:space="preserve">Secretaria General – Grupo de Comunicaciones </t>
  </si>
  <si>
    <t xml:space="preserve">Secretaria General – Grupo de Control Interno Disciplinario </t>
  </si>
  <si>
    <t>Oficina Asesora de Planeación y Secretaría General con apoyo de la Oficina de Control Interno</t>
  </si>
  <si>
    <t>Se realizaron 7 seguimientos en el presente trimestre.</t>
  </si>
  <si>
    <t>Se evaluó a través de la auditoria de riesgo y el seguimiento al plan de mejoramiento correspondiente</t>
  </si>
  <si>
    <t>Se evidencia en el Proyecto Anapoima Mosquera en el Tercer Trimestre del 2018.</t>
  </si>
  <si>
    <t>Para este periodo se recibieron 12 solicitudes de PAS. se totaliza los 3 trimestres.</t>
  </si>
  <si>
    <t>Se solicitó a la Oficina de Control Interno adelantar la acciones necesarias para realizar esta actividad de conformidad con la programación disponible en la agenda de esa Oficina.</t>
  </si>
  <si>
    <t>Meta con cumplimiento en el primer trimestre con la actualización de los lineamientos para la administración de riesgos - documento publicado en la página web a 31 de enero de 2018.</t>
  </si>
  <si>
    <t>Meta con cumplimiento en el primer trimestre con la consolidación y publicación del PAA en el SECOP II el 03/01/2018</t>
  </si>
  <si>
    <t>Meta con cumplimiento en el primer trimestre con el informe de gestión fue publicado y divulgado en los canales de comunicación</t>
  </si>
  <si>
    <t>SRN: (3,5) 3,2 Km Aeropuerto el Edén, 0,3 Estación-Uribe- Puente la Libertad
GGP: (4,77) 3,88 Km Autopista Floridablanca, tramo TCC Molinos y 0,89 Cartagena-Barranquilla
Túnel: (2,3)1,3 Intercambiador Versalles y 1 Terminación túnel de la línea y segunda calzada Calarcá-Cajamarca- Proyecto cruce de la Cordillera Central</t>
  </si>
  <si>
    <t>SRN: 25,79 km Cto1588/205(3,5K),Cto1551/2015(2,94k);Cto1528/2015(0.74k);1542/2015(0.59k);Cto1632/2015(0.54k);Cto1192/2016(9,2k);Cto889/2017(0.83k);Cto769/2017(0.25k);Cto629/2017(0.65k);Cto912/2017(0.3k);Cto1279/2017(1,1k);Cto1696/2015(2.65k);Cto1432/2017(1,91k).Cto 901/2017(0,6)</t>
  </si>
  <si>
    <t>Se terminó el dragado de mantenimiento del canal de acceso al Puerto de Cartagena y Puerto de Barranquilla</t>
  </si>
  <si>
    <t>SRT: 7,75 km: 
(2,86) Corredor agroforestal y energético, (0,9) vía Sucre-Escuela Arabuco- La chirle, (0,86) San Miguel Versalles-Arbeláez, (0,9) Vía señoritas -Palmichal-Rioblanco; Corredor Folclor y Bocadillo (0,2); Vía la estrella-medio bajo español(0,57); Vía el reposo-Los Lobos (0,81); Vía la planta y californias (0,28); y Vías el socorro-La linda- La maquina(0,37)</t>
  </si>
  <si>
    <t>Grupo de Grandes Proyectos
Subdirección de la Red Terciaria y Férrea</t>
  </si>
  <si>
    <t>Se terminaron las obras de mantenimiento del muelle de San José del Guaviare, muelle La Esmeralda y mantenimiento del río Truandó, la instalación de señales informativas en los ríos Amazonas y Putumayo; el mantenimiento y reparación del ferry de Caimito, Sucre.</t>
  </si>
  <si>
    <t>14,75 km de rehabilitación en red secundaría
GGP: 12: 7,24Km Ibagué Perales: 1.73Km - Guática: 3,38Km - Tebaida Montenegro: 6,04Km y Corredor Facatativá - El Rosal 0,85km.
SRN: 2,75 Km Carretera Coveñas-Sabaneta</t>
  </si>
  <si>
    <t>SRN: 92,04Km
Cto 1432/2017(35.5k); Cto1456/2017(15k); Cto769/2017(3.1k); Cto1513/2015(2.2k);Cto1007/2017(0.61k);Cto792/2017(1.5k);cto830/2018(0.55k);Cto1292/2017(9.2k)Cto1289/2017(4k)Cto908/2018(0.14k)Cto966/2018(0.31k);Cto1299/2017(1.62k);Cto722/2017(1.78k);Cto916/2018(0.1k);Cto1376/2018(1.3k),Cto1376/2015(1.3k);Cto889/2017(0.3k)Cto964/2018(0.56k);Cto705/2017(0.3k);Cto903/2018(0.5k);Cto865/2018(0.4k);Cto1542/2015(0.01k);Cto1279/2017(1.5k);Cto717/2017(0.4k);Cto573/2017(1.5k);Cto796/2018(0.1k);Cto759/2018(0.11K);Cto1206/2017(0.4k);Cto1206/2017(0.4);Cto817/2018(0.69k);Cto807/2017(0.9k);Cto712/2017(0.4k);Cto613/2017(1.95k);Cto895/2048(1.95k);Cto901/2017(0.26k);Cto875/2017(2.5k)</t>
  </si>
  <si>
    <t>SRN: 69,66 km Cto1551/2015(0.62k);Cto1632/2015(3,84k);Cto1696/2015(5,35);Cto1699/2015(7.98k);Cto1513/2015(2,7k);Cto1609/2015(4.6k);Cto1598/2015(1.3k);Cto1515/2015(1,8k);Cto1530/2015(2,07k);Cto1516/2015(3,05k);Cto1533/2015(2.1k);Cto1615/2015(1,3k);Cto1529/2015(1,96k);Cto1289/2017(4,5k);Cto1102/2016(6k);Cto1639/2015(1,78k);Cto1796/2015(0.03k);Cto0518/2012(,091); Cto0532/2012(0,53);Cto649/2013(11,72);Cto640/2017(1,4); Cto943/2017(0,75);Cto1193/2017(3);Cto943/2017(0,1);Cto432/2017(0,1);Cto1456/2017(0,17)</t>
  </si>
  <si>
    <t>GGP: Ibagué Perales: 0.42Km, Acceso al puerto de Barranquilla 0,7km</t>
  </si>
  <si>
    <t xml:space="preserve">TÚNEL: Terminación del túnel piloto
GGP: Túnel 1 </t>
  </si>
  <si>
    <t>GGP: Anapoima Mosquera (terceros carriles de adelantamiento) 8,74Km.</t>
  </si>
  <si>
    <t>SRN:1 Puente la carretera la Soberanía, Villagarzón- San José de Fragua
GGP: 2 Cartagena - Barranquilla, 2 Tramo TCC-Molinos
Túnel : 1 Intercambiador Versalles</t>
  </si>
  <si>
    <t>meta con cumplimiento en el cuarto trimestre</t>
  </si>
  <si>
    <t>Se realizó el mantenimiento de las Sedes Sabana de Torres, Palmas Rionegro</t>
  </si>
  <si>
    <t>SEI: 4 estudios en Carretera Neiva-Balsillas-mina Blanca-San Vicente del Caguán, Carretera rosas-la vega-san Sebastián-Santiago, Cano mojarras, Cruce Pto. Rico - Yé de Granada, San Gil-Mogotes.
GGP: Puente Benito Hernández</t>
  </si>
  <si>
    <t>SRN: 19 sitios críticos en:
Cto1513/2015(5 un); Cto1615/2015 (4 un); Cto1528/2015 (4 un); Cto 889/2017 (1 un); Cto 807/2017 (1 un); Cto 1279/2017 (1 un); Cto 626/2017 (3 un)</t>
  </si>
  <si>
    <t>Grupo de Grandes Proyectos
Subdirección de la Red terciaría y Férrea</t>
  </si>
  <si>
    <t>GGP: Registra avance del 0,11 en el acceso a Puerto de Barranquilla
SRT: Se atendieron 2 sitios críticos en Puente Camacho - Garagoa - Las Juntas (cto. 1105-14) K22+030 y K24+300</t>
  </si>
  <si>
    <t>En este periodo se desarrolló campaña de publicidad por comunicaciones y ruta de la felicidad.</t>
  </si>
  <si>
    <t>Alertas reportadas por Grupo de Tesorería a través de 1 memorando y 71 correos electrónicos.</t>
  </si>
  <si>
    <t>Este programa de disposición final se integrará al PIGA para lo cual se han adelantado mesas de trabajo con la Secretaría de Ambiente del Distrito Capital</t>
  </si>
  <si>
    <t>Se realizaron encuestas a usuarios frente a la atención recibida a través de los calificadores y/o formatos aplicables. memorando SG-GAC 69624 del 11/10/2018</t>
  </si>
  <si>
    <t>Implementar las políticas anticorrupción, anti soborno y antifraude</t>
  </si>
  <si>
    <t>Se han emitido memorandos solicitando ajustarse al manual de contratación: DC 62474 DEL 11/09/2018, DC 47427 Y DC 48460 de julio de 2018.</t>
  </si>
  <si>
    <t>Obligaciones tramitadas y pagadas en 7.55 días, en CXP 3.67 y en Tesorería 4.89, días.</t>
  </si>
  <si>
    <t>Se presentaron 2 demandas en este trimestre</t>
  </si>
  <si>
    <t>Se aprobó la directriz de la política de prevención del daño antijurídico en el Acta #31 del 31 de julio de 2018</t>
  </si>
  <si>
    <t>SRT: Corredor Agroforestal y energético (1); Corredor Estratégico (1); Corredor Folclor y Bocadillo (3); Ocaña-Límites(1)</t>
  </si>
  <si>
    <t>Informe. A la fecha el aplicativo de Invitramite se encuentra funcionando sin contratiempos.</t>
  </si>
  <si>
    <t>Se identifican las necesidades de la infraestructura vial por medio del programa de obra pública "Corredores de la paz".</t>
  </si>
  <si>
    <t>GGP: 1 Astilleros - Tibú, 2 Granada San Carlos
SRT: 1 Corredor agroforestal y energético y 3 Corredor del Folclor y bocadillo I</t>
  </si>
  <si>
    <t>SMA: 11 prolongación de la paralela oriental de la autopista Floridablanca - Bucaramanga
SRN: 46 Proyecto del corredor del sur (20); Troncal central del norte(21); Curos-Málaga(5)
GGP: 15 Prolongación de la paralela oriental de la autopista Floridablanca - Bucaramanga (6); Cartagena-Barranquilla (9)
Túnel: 3 Intercambiador Versalles</t>
  </si>
  <si>
    <t>GGP: 371 Tercer carril Anapoima-Mosquera (347); Puente Benito Hernández (8); Tebaida Montenegro (16)</t>
  </si>
  <si>
    <t>Se cumplió con esta acción, enviando semanalmente la ejecución presupuestal para comité de Dirección General.</t>
  </si>
  <si>
    <t>Se realizó acompañamiento de la gira de la Revolución de la Infraestructura como parte de la audiencia de Rendición de Cuentas del sector.</t>
  </si>
  <si>
    <t>Se publicó en pagina web banner para consultar a la ciudadanía en el mes de Agosto.</t>
  </si>
  <si>
    <t>Se realizó la mesa de trabajo en el segundo trimestre con la coordinación del grupo de Administración Documental y se observó que la Dirección Operativa no tiene &lt;Registros de Activos de Información&gt;.</t>
  </si>
  <si>
    <t>Una vez consolidados los aportes sobre los cambios en la plataforma estratégica y el análisis del contexto externo e interno se remitirá a los directivos la propuesta de política Institucional de Admón. de riesgos y se solicitara al Jefe de Control Interno citar a Comité para su aprobación.</t>
  </si>
  <si>
    <t>Los avances de las actividades de los planes de mitigación se encuentran actualizados y publicados</t>
  </si>
  <si>
    <t>Se realiza la asesoría y acompañamiento a todas las dependencias para la formulación del plan de mejoramiento de la CGR.</t>
  </si>
  <si>
    <t>Se realiza la consolidación de las respuestas a los oficios de la CGR en los plazos establecidos.</t>
  </si>
  <si>
    <t>Meta tuvo cumplimiento en el segundo periodo - Se habilitó la opción para generar Evaluaciones Parciales Eventuales y ajustes en la evaluación de Acuerdos de Gestión</t>
  </si>
  <si>
    <t>Meta tuvo cumplimiento en el segundo trimestre con la elaboración del material para adelantar mesas de trabajo con facilitadores de planeación y delegados para revisión elementos de direccionamiento estratégico. Memorandos OAP 20136 y 2014 del 27-2018. La OAP elaboró el material para efectuar la revisión y lideró el encuentro con los facilitadores de MIPG el 27 de junio de 2018</t>
  </si>
  <si>
    <t>Meta tuvo cumplimiento en el segundo trimestre - con la revisión del Direccionamiento Estratégico y mediante la metodología de la matriz DOFA se realizó el diagnóstico con apoyo de los facilitadores de MIPG, el 29 de junio.</t>
  </si>
  <si>
    <t xml:space="preserve">Se prorrogó hasta el 30/06/2020 el convenio 1056 de 2006 celebrado con DITRA y MINTRANSPORTE, a fin de continuar con el desarrollo misional del PSCN-INVIAS, para el tercer trimestre no se realizaron mas convenios. </t>
  </si>
  <si>
    <t>Reuniones y avances en el alcance de las actividades del procedimiento.</t>
  </si>
  <si>
    <t>Se realizó la consolidación de los activos de información al igual que los servicios</t>
  </si>
  <si>
    <t>Se asistió a las reuniones del Comando Conjunto cibernético para formular el plan sectorial capítulos I, II y III</t>
  </si>
  <si>
    <t>Meta tuvo cumplimiento en el primer trimestre con el Proyecto de política enviado para revisión</t>
  </si>
  <si>
    <t>#767 promovido en redes como Facebook y twitter, y se atendió el 99% de interacciones por este mismo medio.</t>
  </si>
  <si>
    <t>Se han publicado 6 conjuntos de datos con información relacionada con: Activos de Información Invias, Red Nacional de carretera, Poste de Referencia, Puentes y Peajes. Se mantiene actualizado el conjunto de datos publicados.</t>
  </si>
  <si>
    <t>Se apoyó en la actualización de la matriz de riesgos.</t>
  </si>
  <si>
    <t>Matriz de riesgos actualizada, se realizan sesiones de trabajo para ajustarla con la nueva Guía.</t>
  </si>
  <si>
    <t>Se adelanto la contratación para que en el cuatro trimestre se ejecute el contrato.</t>
  </si>
  <si>
    <t>Se proyectan los procedimientos: Solicitud y /o renovación de firmas digitales y Gestión de accesos a los servicios de tecnologías de la información.</t>
  </si>
  <si>
    <t>Meta tuvo cumplimiento en el segundo trimestre con el registro de 90 proyectos en el POAI (Plan Operativo Anual de Inversiones) en el aplicativo SUIFP del DNP.</t>
  </si>
  <si>
    <t>Se acompañó a la Sub. Financiera en la actualización de la caracterización del proceso Control financiero y Contable. en la jornada del 19 de septiembre se brindaron lineamientos para revisar el modo lo de operación por procesos y las caracterizaciones de proceso.</t>
  </si>
  <si>
    <t>Se realizó taller con la funcionaria Sandra Cortes de Instituto Nacional de Ciegos - INCI y como evidencia se encuentra el acta SG-GAC 23 del 21/08/2018</t>
  </si>
  <si>
    <t>Se realizaron 4 capacitaciones presenciales en planta central</t>
  </si>
  <si>
    <t xml:space="preserve">Mediante memorando SGGAC 57280 del 23/08/2018 se procedió a ofrecer apoyo </t>
  </si>
  <si>
    <t>Correo del 19 de octubre de 2018 la doctora Estebana Regino amplía el plazo hasta el 27 de octubre de 2018 para la retroalimentación del Horizonte Estratégico.</t>
  </si>
  <si>
    <t>Mesas de Trabajo para la presentación del modelo MIPG a los facilitadores.</t>
  </si>
  <si>
    <t>Se revisó la política propuesta con el fin de realizar mejoras.</t>
  </si>
  <si>
    <t>Esta meta inicio en el segundo trimestre del 2018, aplicando a nuevos contratos que aplique a la población a caracterizar (Recopilar, organizar y documentar información de los grupos étnicos en el área de influencia directa de los proyectos).</t>
  </si>
  <si>
    <t>Se suministro a la OAP las estadísticas de trámites mediante memorando SG-GAC 66437 del 28/09/2018.</t>
  </si>
  <si>
    <t>Se realizaron los respectivos movimientos en el SAI y SAE con los comprobantes de traslados, ingresos, bajas, reintegros de bodega, y salidas de bodega. Se elaboraron las Actas que incluyen de alta, de inservibles, de baja y aclaratorias.</t>
  </si>
  <si>
    <t>Se culminó la actualización de las Tablas de Retención Documental llevándola hasta el nivel de grupo. Este es insumo indispensable para el sistema. Estas Tablas fueron aprobadas por el Comité de Gestión y Desempeño conforme a lo contemplado en el Acta No. OAP No. 05 del 04/09/18. Se elaboró el proyecto de Resolución para firma del señor Director General del Instituto. Por medio de la cual se actualizan y se aprueban las Tablas de Retención Documental - TRD- del Instituto Nacional de Vías y se envió para revisión y trámite a la Subdirección Administrativa con memorando SA 63493 del 17/09/2018. Igualmente, se prepararon proyectos de memorando para firma de la Secretaria General Números de radicación interna 1349914 y 1351131 de 26/09/18 y 02/10/18 respectivamente, enviando en archivos electrónicos las Tablas de Retención Documental aprobadas por el Comité de Gestión y Desempeño, a la Oficina Asesora de Planeación.</t>
  </si>
  <si>
    <t>Se publicaron en el SECOP II 78 actualizaciones al PAA</t>
  </si>
  <si>
    <t>Se registra un cumplimiento del 88% de la meta al obligar recursos de funcionamiento por valor de $113,707 mil millones frente a los $ 129,641 mil millones programados</t>
  </si>
  <si>
    <t>Pago por concepto de seguimiento para la vigencia 2017 de la licencia ambiental otorgada para el proyecto "dragado profundización canal acceso puerto Buenaventura.</t>
  </si>
  <si>
    <t>Informe de los tramites con mayores reclamos.</t>
  </si>
  <si>
    <t>Se publicó 1 banner sobre los APU´s en la página web el 3 de julio y en redes sociales el 15 de agosto.</t>
  </si>
  <si>
    <t>Informe de reunión de avances con la OAP y Función Pública.</t>
  </si>
  <si>
    <t>Se publicó la información en pagina web del Invías.</t>
  </si>
  <si>
    <t>Meta con cumplimiento programado para el cuarto trimestre.</t>
  </si>
  <si>
    <t>Se realizó programa cívico guarda vías en el tercer trimestre como consta en informe entregado por SMA.</t>
  </si>
  <si>
    <t>La visita se realizo el 11 de julio de 2018, la Interventoría del proyecto Anapoima Mosquera Consorcio Integral seg 117 recorrer las obras y conocer algunos pormenores de las actividades propias del proyecto Mejoramiento mediante la construcción, gestión predial, social y ambiental de los terceros carriles de adelantamiento tramo Anapoima Balsillas y segunda calzada tramo Balsillas Mosquera, para la ampliación de la infraestructura vial de la carretera Chía Mosquera Girardot, sector Mosquera Anapoima, en el departamento de Cundinamarca, para el programa vías para la equidad Contrato de obra 1686/2015 y las de la ejecución de la Interventoría contrato 1747/2015.</t>
  </si>
  <si>
    <t>Meta tuvio cumplimiento en el primer trimestre con la publicación y divulgación del PAAC</t>
  </si>
  <si>
    <t>Se realizó el seguimiento respectivo el cual se evidencia en la pagina web en los primeros días de septiembre con corte a Agosto de 2018.</t>
  </si>
  <si>
    <t>Meta tuvo cumplimiento en el segundo trimestre con la publicación de un banner en la web sobre la línea de atención para denunciar hechos de corrupción</t>
  </si>
  <si>
    <t>Cumplimiento en el primer trimestre con la realización de la actualización y publicación en página web de la carta de trato digno al usuario el 22/03/2018</t>
  </si>
  <si>
    <t>Se envió el Memorando circular No DO 70371, para hacer seguimiento al cumplimiento de las directrices.</t>
  </si>
  <si>
    <t>Se publicó índice de información clasificada y reservada con el fin de que la ciudadanía revise y participe.</t>
  </si>
  <si>
    <t>Se actualizaron las tablas de retención documental las cuales fueron aprobadas en el Comité institucional de planeación y gestión el Acta No. OAP No. 05 del 04/09/1, se elaboró el proyecto de Resolución para firma del señor Director General del Instituto, por medio de la cual se actualizan y se aprueban las Tablas de Retención Documental TRD del Instituto Nacional de Vías</t>
  </si>
  <si>
    <t>Se da por cumplida teniendo en cuenta que los actuales procedimientos del Grupo de Talento Humano cumplen con los parámetros exigidos.</t>
  </si>
  <si>
    <t>Se cumple con la meta de cátedras Invías realizadas en la Universidad Nacional y la Universidad de la Salle.</t>
  </si>
  <si>
    <t>Se actualiza la política Institucional de administración de riesgo acorde con la nueva Guía, se coordinó capacitación de los facilitadores MIPG con el DAFP sobre los cambios en la metodología y se envía para revisión y aportes los cambios propuestos en el Direccionamiento estratégico y la DOFA.</t>
  </si>
  <si>
    <t>Se solicitó a las a las direcciones territoriales los pus de acuerdo a memorandos SEI 49855 de 25/07/2018 y SEI 60681 del 05/09/2018</t>
  </si>
  <si>
    <t>Durante este trimestre se utilizo el formato en la salida del Director Técnico</t>
  </si>
  <si>
    <t>Se evidenció la participación en la estructuración según requerimientos de las unidades ejecutora.</t>
  </si>
  <si>
    <t>Se evidenció el cumplimiento del control: Contrato No.1515 de 2015 del proyecto mejoramiento gestión predial social y ambiental de la vía Popayán-Totoró-Inza ruta 2602 sector Córdoba-Totoró-Popayán en el Departamento del Cauca para el programa de vías para la equidad, se validó el radicado de Entrada 81315 del 24/09/18 Proyecto Sanfrancisco Mocoa Hoja de vida de Interventoría.</t>
  </si>
  <si>
    <t>Los avances de las actividades de los planes de mitigación se encuentran actualizados y publicados.</t>
  </si>
  <si>
    <t>Se adelantó la Auditoria a los procesos de la Entidad pero se entregará en el cuarto trimestre.</t>
  </si>
  <si>
    <t>Se realizó evaluación de los planes de mejoramiento de las diferentes dependencias y territoriales del presente trimestre.</t>
  </si>
  <si>
    <t>Se presentaron los informes de ley correspondiente. 7 adicionales en el presente trimestre.</t>
  </si>
  <si>
    <t xml:space="preserve"> TERCER TRIMESTRE 2018</t>
  </si>
  <si>
    <t>Meta tuvo cumplimiento en el segundo periodo - memorando SA-GGT 38718 del 8 de junio de 2018 se presentó por el Grupo de Gestión de Talento Humano de la Subdirección Administrativa el Proyecto de Teletrabajo en INVIAS. Se realizó mesa de trabajo el 19 de junio y se solicitaron ajustes.</t>
  </si>
  <si>
    <t>Meta tuvo cumplimiento en el primer trimestre con la coordinación, consolidación, formulación y publicación en página web del Invías el Plan de Acción Anual y Plan Anticorrupción y Atención al Ciudadano.</t>
  </si>
  <si>
    <t>Meta con cumplimiento en el segundo trimestre con el análisis, evaluación y registró de las necesidades de inversión en el SUIT de la entidad para cada vigencia- Aplicativo SUIT DNP</t>
  </si>
  <si>
    <t>Actualmente se utiliza la metodología para proyectos de desarrollo interno</t>
  </si>
  <si>
    <t>Cobertura del 5% ampliado</t>
  </si>
  <si>
    <t>Una vez salga la producción de PATI se implementará la firma electrónica.</t>
  </si>
  <si>
    <t>Se efectuaron 4 modificaciones al Presupuesto de Funcionamiento y 2 modificaciones al Presupuesto de Inversión. Soporte Archivo Físico y Magnético de las modificaciones Tramitadas.</t>
  </si>
  <si>
    <t>Meta tuvo cumplimiento en el segundo trimestre - El 19 de junio el Comité Institucional de Gestión y Desempeño aprobó la inclusión de un proceso de apoyo denominado "Programa de Seguridad en Carretas Nacionales" y un cambió de enfoque y nombre del proceso estratégico liderado por la OAP ahora "Direccionamiento Estratégico y Planeación Institucional".</t>
  </si>
  <si>
    <t>Meta con cumplimiento en el segundo trimestre con la realización y la revisión de la Política de participación Ciudadana de acuerdo al acta SG-GAC 04</t>
  </si>
  <si>
    <t>Se atendieron oportunamente todas las peticiones, reclamos y denuncias (PQRD) presentadas</t>
  </si>
  <si>
    <t>Elaboración de condiciones técnicas para la solicitud de cotizaciones, el proceso contractual no se llevo a cabo.</t>
  </si>
  <si>
    <t>Avance en la revisión y actualización de los trámites soportada en el SUIT - Mesas de trabajo con los representantes de la Dirección Técnica y Subdirección de Estudios e Innovación.</t>
  </si>
  <si>
    <t>Se adelantaron 43 procesos de selección de contratistas solicitados por la unidades ejecutoras</t>
  </si>
  <si>
    <t>Se registra un cumplimiento que supera el 100% de la meta al comprometer recursos por valor de $2,027,003 millones frente a los $ 1,913,741 millones programados</t>
  </si>
  <si>
    <t>Se enviaron 7 certificados de inembargabilidad con el fin de solicitar el levantamiento de las medidas cautelares</t>
  </si>
  <si>
    <t>Se evidencia el cumplimiento a las acciones de compensación de los proyectos. Cto 00981/18 InterObras para la construcción de la variante San Francisco Mocoa, SMA 39531 del 10 de septiembre de 2018 Cto Doble Calzada Buga Buenaventura tramo 4 fase 3 Cto1718/15 SMA 366609 24/08/18. Informe de Monitoreo de Vedas y Compensación con radicado SNA No66320 28/09/18, (Plan de inversión 1%). De Igual forma, se solicita respuesta al Auto 04215 26/07/18 relacionado al Plan de Inversión del 1% al conv. 583/96No. SMA33101 02/08/18.</t>
  </si>
  <si>
    <t>Seguimiento en la interventoría al cto 1545-2015 Mejoramiento y Pavimentación, Gestión Predial Social y Ambiental del Corredor Vial Granada San Carlos dpto. Antioquia.</t>
  </si>
  <si>
    <t>Formulación de Apéndice ambiental Social para el Proyecto Ocap Granada San Carlos Antioquia remitido por memorando SMA 63151 14/09/18</t>
  </si>
  <si>
    <t>Realizar seguimiento y control a las consultas previas en los proyecto Contrato de Obra 1533 de 2015. Seguimiento a consulta previa Proyecto Corredor del Sur Fase 3 Pte Binacional San Miguel.</t>
  </si>
  <si>
    <t>Construir 83,40 km de pavimento nuevo en la red vial primaria</t>
  </si>
  <si>
    <t>SRT: 3,29Km
0,22km en vía Cajamarca Toche y 1,4 km Municipio de María la Baja, 1,15 Sicana-Naranjal-La Guajira y 0,52 Alto del Guamo-Hoyo frio</t>
  </si>
  <si>
    <t>Realizar mantenimiento rutinario de 6 sedes y talleres férreos a cargo</t>
  </si>
  <si>
    <t>Se evidencia la gestión en los Proyectos Granada San Carlos SMA 31502 24/07/18 Nuevo Pte. Honda SMA 36894 27/08/17, Anapoima Mosquera SMA 31503 DEL 24/06/18 Circuito Turístico del Huila SMA 28432 4/07/18</t>
  </si>
  <si>
    <t>Se realizó seguimiento físico y presupuestal a 86 proyectos, 55 proyectos de inversión vigencia 2018 y 31 de la vigencia 2017 en los módulos del SPI. Para un acumulado del 75%</t>
  </si>
  <si>
    <t>Se realizó alerta y seguimiento a los indicadores de la gestión institucional por medio de los memorandos OAP 57755, OAP 57752, OAP 57756, OAP 57754 y OAP 57753 del 24 de agosto de 2018</t>
  </si>
  <si>
    <t>Meta tuvo cumplimiento en el segundo trimestre con la publicación del cronograma de rendición de cuentas y se divulgaron las invitaciones a la gira de la revolución de la infraestructura.</t>
  </si>
  <si>
    <t>Se divulgo interna y externamente el Plan Anticorrupción y de Atención al Ciudadano y su publicación en la pagina WEB de la entidad para su consulta.</t>
  </si>
  <si>
    <t>Disponer de canales electrónicos para recopilar la información de las características geográficas de los grupos de interés</t>
  </si>
  <si>
    <t xml:space="preserve">Meta tuvo cumplimiento en el segundo trimestre con la verificación de la disposición de los canales electrónicos en reunión del 07/06/2018 de la cual se levanto el acta SG-GAC 20. E-cual sistema diseñado para el registro de las solicitudes electrónicas, este aplicativo ofrece la posibilidad del registro de la información relacionada con las características </t>
  </si>
  <si>
    <t>Realizar 2 talleres sobre la responsabilidad de los servidores públicos, y ciudadanos frente a sus deberes, derechos y obligaciones.</t>
  </si>
  <si>
    <t>Mantener actualizado el listado de preguntas frecuentes</t>
  </si>
  <si>
    <t>El segundo avance programado para el cuarto trimestre.</t>
  </si>
  <si>
    <t>Realizar seguimiento a los proyectos en el aplicativo CIFRA de información gerencial</t>
  </si>
  <si>
    <t>Se realiza el seguimiento a los proyectos en el aplicativo CIFRA de información gerencial semanalmente por la D.O.</t>
  </si>
  <si>
    <t>Cumplimiento de la meta en el segundo trimestre con el Documento técnico publicado con el Estado de la Red Vial. Evidencia en la página web del Invías.</t>
  </si>
  <si>
    <t>Se realizaron dos jornadas de transferencia del conocimiento: 12 de septiembre- Marco normativo red vial nacional y nomenclatura y el 26 de septiembre con el banco de proyectos y presupuestación- soporte listado asistencia</t>
  </si>
  <si>
    <t>La metodología fue actualizada y se elaboraron los documentos que iban a justificar el Proceso de Contratación el cual no se realizó y no se llevó a cabo el proceso.</t>
  </si>
  <si>
    <t>Auditoría al Sistema de Gestión de Seguridad y salud en el Trabajo realizada</t>
  </si>
  <si>
    <t>Meta se cumplió en el primer trimestre con la metodología, la cual fue actualizada, se elaboraron los documentos que iban a justificar el Proceso de Contratación.</t>
  </si>
  <si>
    <t xml:space="preserve">Oficina Asesora de Planeación- Grupo de Desarrollo Organizacional
Secretaria General – Grupo de Comunicaciones
Participan los Líderes de Proceso (DO, DT, DC, OAJ, OAP, SG-SF-SA, SEI, SPA, SMA y TH)
</t>
  </si>
  <si>
    <t>Consolidar matriz y mapa de riesgos de corrupción 2018 construida mediante proceso participativo (actores internos y externos de la entidad) y someterla a aprobación por parte del comité</t>
  </si>
  <si>
    <t>Meta tuvo cumplimiento en el primer trimestre con el apoyo a la OAP en la divulgación del PAAC</t>
  </si>
  <si>
    <t xml:space="preserve">Líderes de proceso (DO, DT, DC, OAJ, OAP, SG-SF-SA, SEI, SPA, SMA y TH) con apoyo de la Oficina Asesora de Planeación </t>
  </si>
  <si>
    <t>Líderes de proceso (DO, DT, DC, OAJ, OAP, SG-SF-SA, SEI, SPA, SMA y TH)</t>
  </si>
  <si>
    <t>Documento de las especificaciones particulares del ítem no previsto con firma de los Directores de obra e interventoría</t>
  </si>
  <si>
    <t>Se realiza la gestión en el apoyo tanto a los contratistas nuevos de la presente vigencia, antiguos y funcionarios.</t>
  </si>
  <si>
    <t>Se evidenció en los siguientes proyectos: Quibdó 1533 de 2015 mejoramiento gestión predial social y ambiental de la vía Quibdó-Medellín sector Quibdó- El dieciocho para el programa vías para la equidad".
Santander 1639 de 2015 mejoramiento gestión predial social y ambiental de la carretera Málaga -los curos en el departamento de Santander para el programa vías para la equidad cauca 1515 de 2015 mejoramiento gestión predial social y ambiental de la vía Popayán -Totoró- Inza ruta 2602 sector Córdoba-Totoró-Popayán en el departamento del cauca para el programa vías para la equidad.</t>
  </si>
  <si>
    <t>En los Proyectos: Cto 2193/16 Canal de acceso Puerto B/ventura SMA 60374 4/09/18. Se emite pronunciamiento del Balance Ambiental del Cto Cierre Ambiental. Cto 4058 /14 Corredor Buena Vista Boyacá Oficio SMA 3968010/09/18, se remite observaciones finales para el cierre Ambiental</t>
  </si>
  <si>
    <t>Se realizó el seguimiento respectivo el cual se evidencia en la pagina web con relación al trimestre en septiembre de 2018.</t>
  </si>
  <si>
    <t>Construcción de pavimento nuevo de 50,8 km en la red vial secundaria</t>
  </si>
  <si>
    <t>60,07 km de pavimentación en red secundaría
GGP: 24,56km: Circuito Turístico del Sur del Huila: 2,7Km - Guática: 1,5Km, Astilleros-Tibú: 0.9Km, Suratá -California: 1.15Km, Puente Benito: 0.52Km, Mayapo: 7.8Km, Salamina: 8,88Km, Transversal Montes de María -Chinulito: 0.15Km y K15 -Tierra Alta: 0,8, Irra-Quinchia 0,16.
SRN: 0,66 km de la Vía perimetral Mocoa
SRT: 34,85km: Tolima (cto. 2879-13) 1.03 Chaparral - Ríoblanco, 0.58 Coyaima - Ataco, 4.31 Chaparral - Tuluni - Señoritas Nariño 5.46 Junín - Barbacoas (cto. 2178-13), 0.74 El Empate - San Bernardo (cto. 2179-13) Santander (cto. 296-13) 0.49 C. San Gil - Charalá - Límites, 1.9 C. Estratégico, 4.96 C. Agroforestal y Energético, 3.18 C. Folclor y Bocadillo I y II Boyacá 0.51 Puente Camacho - Garagoa - Las Juntas (cto. 1105-14), 6.11 Movilidad - Sogamoso (cto. 1109-14); Arrayanal-Salento(2,8); Quimbaya-Panaca(2,78)</t>
  </si>
  <si>
    <t>Se evidenció la implementación del manual de interventoría en el Proyecto Anapoima Mosquera y demás instrumentos de medio de las actas de cierres ambientales, actas de comité, Actas de Reuniones, balance de la terminación contrato de obra- en la gestión de las tres áreas de la SMA.</t>
  </si>
  <si>
    <t>Reunión Cvs Plan de Inversión 1% Tramo 4 F2 Doble Calzada Buga B/ventura Oficio SMA 30366 16/07/18. Reuniones de seguimientos a convenio interadministrativo No.0583 Invias y el Dpto. de Antioquia Proyecto de Comunicación Vial entre los Valles de Aburra y del Rio Cauca. CTO 1739 2015 OFICIO SMA 29522 11/07/18 SMA 31705 25/ 07/18 Se solicita el Cumplimiento de medidas compensatorias del proyecto MEJORAMIENTO DE LA VÍA QUIBDO MEDELLIN SECTOR QUIBDO EL DIECIOCHO VIAS PARA LA EQUIDAD.</t>
  </si>
  <si>
    <t>Se capacitó telefónicamente a las Direcciones Territoriales Meta, Huila, Cauca y Atlántico, mediante memorando circular DC 64751 del 21/09/2018 se solicitó información de usuarios de SECOP II para depurar información.</t>
  </si>
  <si>
    <t>Por medio de SMA 35662 17/08/2018 PROYECTO TÚNEL DEL TOYO y sus vías de acceso Cove 2014-AS-20-0037 Se reitero a la Gob. Antioquia, el Oficio SMA 103469 05/09/18 relacionado con remitir las solicitudes de tramite realizados ante las autoridades ambientales para continuar con procesos de licenciamiento y/o modificaciones.</t>
  </si>
  <si>
    <t>EDEPI-FR-2</t>
  </si>
  <si>
    <t xml:space="preserve"> MONITOREO PLAN DE ACCIÓN ANUAL </t>
  </si>
  <si>
    <t>DIRECCIONAMIENTO ESTRATEGICO Y PLANEACIÓN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</si>
</sst>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0.0"/>
    <numFmt numFmtId="169" formatCode="_-* #,##0.00_-;\-* #,##0.00_-;_-* &quot;-&quot;_-;_-@_-"/>
  </numFmts>
  <fonts count="20"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sz val="11"/>
      <color rgb="FF000000"/>
      <name val="Arial Narrow"/>
      <family val="2"/>
    </font>
    <font>
      <b/>
      <shadow/>
      <sz val="10.5"/>
      <name val="Calibri"/>
      <family val="2"/>
      <scheme val="minor"/>
    </font>
    <font>
      <i/>
      <sz val="11"/>
      <name val="Arial Narrow"/>
      <family val="2"/>
    </font>
    <font>
      <sz val="12"/>
      <name val="Arial Narrow"/>
      <family val="2"/>
    </font>
    <font>
      <b/>
      <sz val="14"/>
      <name val="Calibri"/>
      <family val="2"/>
    </font>
    <font>
      <sz val="14"/>
      <name val="Calibri"/>
      <family val="2"/>
    </font>
    <font>
      <i/>
      <sz val="11"/>
      <name val="Calibri"/>
      <family val="2"/>
    </font>
    <font>
      <sz val="10"/>
      <name val="Arial Narrow"/>
      <family val="2"/>
    </font>
    <font>
      <b/>
      <sz val="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6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right/>
      <top/>
      <bottom style="thin">
        <color auto="1"/>
      </bottom>
      <diagonal/>
    </border>
    <border>
      <left/>
      <right style="medium">
        <color auto="1"/>
      </right>
      <top/>
      <bottom style="thin">
        <color auto="1"/>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style="thin">
        <color auto="1"/>
      </left>
      <right/>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391">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2" fontId="2" fillId="0" borderId="1" xfId="1" applyNumberFormat="1" applyFont="1" applyFill="1" applyBorder="1" applyAlignment="1">
      <alignment horizontal="center" vertical="center" wrapText="1"/>
    </xf>
    <xf numFmtId="2" fontId="2" fillId="0" borderId="0" xfId="1" applyNumberFormat="1" applyFont="1" applyFill="1" applyBorder="1" applyAlignment="1">
      <alignment horizontal="center" vertical="center" wrapText="1"/>
    </xf>
    <xf numFmtId="0" fontId="6" fillId="0" borderId="26" xfId="0" applyFont="1" applyBorder="1" applyAlignment="1">
      <alignment horizontal="center" vertical="center"/>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5" xfId="0" applyFont="1" applyFill="1" applyBorder="1" applyAlignment="1">
      <alignment horizontal="center" vertical="center" wrapText="1"/>
    </xf>
    <xf numFmtId="0" fontId="0" fillId="0" borderId="27" xfId="0" applyBorder="1"/>
    <xf numFmtId="0" fontId="6" fillId="0" borderId="23" xfId="0" applyFont="1" applyBorder="1" applyAlignment="1">
      <alignment horizontal="center" vertical="center"/>
    </xf>
    <xf numFmtId="0" fontId="6" fillId="0" borderId="1" xfId="0" applyFont="1" applyBorder="1" applyAlignment="1">
      <alignment horizontal="center" vertical="center"/>
    </xf>
    <xf numFmtId="0" fontId="6" fillId="0" borderId="24" xfId="0" applyFont="1" applyBorder="1" applyAlignment="1">
      <alignment horizontal="center" vertical="center"/>
    </xf>
    <xf numFmtId="0" fontId="0" fillId="0" borderId="0" xfId="0" applyAlignment="1">
      <alignment horizontal="center"/>
    </xf>
    <xf numFmtId="0" fontId="0" fillId="0" borderId="28" xfId="0" applyBorder="1"/>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Fill="1" applyBorder="1" applyAlignment="1">
      <alignment horizontal="center" vertical="center" wrapText="1"/>
    </xf>
    <xf numFmtId="0" fontId="0" fillId="0" borderId="27" xfId="0" applyBorder="1" applyAlignment="1">
      <alignment horizontal="left" vertical="center" wrapText="1"/>
    </xf>
    <xf numFmtId="0" fontId="6" fillId="0" borderId="25" xfId="0" applyFont="1" applyBorder="1" applyAlignment="1">
      <alignment horizontal="center" vertical="center"/>
    </xf>
    <xf numFmtId="0" fontId="6" fillId="0" borderId="23" xfId="0" applyFont="1" applyBorder="1" applyAlignment="1">
      <alignment horizontal="center" vertical="center" wrapText="1"/>
    </xf>
    <xf numFmtId="0" fontId="6" fillId="0" borderId="1" xfId="0" applyFont="1" applyBorder="1" applyAlignment="1">
      <alignment horizontal="center" vertical="center" wrapText="1"/>
    </xf>
    <xf numFmtId="0" fontId="5" fillId="3" borderId="28" xfId="0" applyFont="1" applyFill="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7" fillId="0" borderId="30" xfId="0" applyFont="1" applyBorder="1" applyAlignment="1">
      <alignment horizontal="center" vertical="center" wrapText="1"/>
    </xf>
    <xf numFmtId="0" fontId="6" fillId="0" borderId="4" xfId="0" applyFont="1" applyBorder="1" applyAlignment="1">
      <alignment horizontal="center" vertical="center"/>
    </xf>
    <xf numFmtId="0" fontId="8" fillId="0" borderId="35" xfId="0" applyFont="1" applyBorder="1" applyAlignment="1">
      <alignment vertical="center" wrapText="1"/>
    </xf>
    <xf numFmtId="0" fontId="6" fillId="0" borderId="36"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37" xfId="0" applyFont="1" applyBorder="1" applyAlignment="1">
      <alignment vertical="center" wrapText="1"/>
    </xf>
    <xf numFmtId="0" fontId="8" fillId="0" borderId="38" xfId="0" applyFont="1" applyBorder="1" applyAlignment="1">
      <alignment vertical="center" wrapText="1"/>
    </xf>
    <xf numFmtId="0" fontId="0" fillId="3" borderId="27" xfId="0" applyFill="1" applyBorder="1" applyAlignment="1">
      <alignment horizontal="left" vertical="center" wrapText="1"/>
    </xf>
    <xf numFmtId="10" fontId="2" fillId="0" borderId="24" xfId="1" applyNumberFormat="1" applyFont="1" applyFill="1" applyBorder="1" applyAlignment="1">
      <alignment horizontal="justify" vertical="center" wrapText="1"/>
    </xf>
    <xf numFmtId="2" fontId="2" fillId="0" borderId="30" xfId="1" applyNumberFormat="1" applyFont="1" applyFill="1" applyBorder="1" applyAlignment="1">
      <alignment horizontal="center" vertical="center" wrapText="1"/>
    </xf>
    <xf numFmtId="0" fontId="0" fillId="4" borderId="27" xfId="0" applyFill="1" applyBorder="1"/>
    <xf numFmtId="0" fontId="9" fillId="0" borderId="37" xfId="0" applyFont="1" applyBorder="1" applyAlignment="1">
      <alignment vertical="center" wrapText="1"/>
    </xf>
    <xf numFmtId="0" fontId="1" fillId="0" borderId="1" xfId="0" applyFont="1" applyFill="1" applyBorder="1" applyAlignment="1">
      <alignment horizontal="left" vertical="center" wrapText="1"/>
    </xf>
    <xf numFmtId="0" fontId="2" fillId="0" borderId="0" xfId="1" applyFont="1" applyFill="1" applyAlignment="1">
      <alignment horizontal="center" vertical="center" wrapText="1"/>
    </xf>
    <xf numFmtId="9" fontId="2" fillId="0" borderId="3" xfId="6" applyFont="1" applyFill="1" applyBorder="1" applyAlignment="1">
      <alignment horizontal="center" vertical="center" wrapText="1"/>
    </xf>
    <xf numFmtId="9" fontId="2" fillId="0" borderId="1" xfId="6" applyFont="1" applyFill="1" applyBorder="1" applyAlignment="1">
      <alignment horizontal="center" vertical="center" wrapText="1"/>
    </xf>
    <xf numFmtId="0" fontId="1" fillId="0" borderId="1" xfId="0" applyFont="1" applyFill="1" applyBorder="1" applyAlignment="1">
      <alignment horizontal="center" vertical="center" wrapText="1"/>
    </xf>
    <xf numFmtId="9" fontId="1" fillId="0" borderId="0" xfId="3" applyFont="1" applyFill="1" applyBorder="1" applyAlignment="1">
      <alignment horizontal="center" vertical="center" wrapText="1"/>
    </xf>
    <xf numFmtId="0" fontId="2" fillId="0" borderId="1" xfId="0" applyFont="1" applyFill="1" applyBorder="1" applyAlignment="1">
      <alignment vertical="center" wrapText="1"/>
    </xf>
    <xf numFmtId="9" fontId="2" fillId="0" borderId="30" xfId="6" applyFont="1" applyFill="1" applyBorder="1" applyAlignment="1">
      <alignment horizontal="center" vertical="center" wrapText="1"/>
    </xf>
    <xf numFmtId="4" fontId="2" fillId="0" borderId="1" xfId="1" applyNumberFormat="1"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2" xfId="0" applyFont="1" applyFill="1" applyBorder="1" applyAlignment="1">
      <alignment horizontal="left" vertical="center" wrapText="1"/>
    </xf>
    <xf numFmtId="9" fontId="2" fillId="0" borderId="1" xfId="0" applyNumberFormat="1" applyFont="1" applyFill="1" applyBorder="1" applyAlignment="1">
      <alignment horizontal="center" vertical="center" wrapText="1"/>
    </xf>
    <xf numFmtId="0" fontId="2" fillId="0" borderId="16" xfId="0" applyFont="1" applyFill="1" applyBorder="1" applyAlignment="1">
      <alignment horizontal="left" vertical="center" wrapText="1"/>
    </xf>
    <xf numFmtId="0" fontId="0" fillId="0" borderId="0" xfId="0" applyAlignment="1">
      <alignment wrapText="1"/>
    </xf>
    <xf numFmtId="0" fontId="12" fillId="0" borderId="0" xfId="0" applyFont="1" applyAlignment="1">
      <alignment horizontal="left" vertical="center" wrapText="1" readingOrder="1"/>
    </xf>
    <xf numFmtId="9" fontId="2" fillId="0" borderId="22" xfId="6" applyFont="1" applyFill="1" applyBorder="1" applyAlignment="1">
      <alignment horizontal="center" vertical="center" wrapText="1"/>
    </xf>
    <xf numFmtId="9" fontId="2" fillId="0" borderId="1" xfId="6"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30" xfId="0" applyFont="1" applyFill="1" applyBorder="1" applyAlignment="1">
      <alignment horizontal="left" vertical="center" wrapText="1"/>
    </xf>
    <xf numFmtId="0" fontId="2" fillId="0" borderId="22"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1" fillId="0" borderId="22" xfId="0" applyFont="1" applyFill="1" applyBorder="1" applyAlignment="1">
      <alignment horizontal="left" vertical="center" wrapText="1"/>
    </xf>
    <xf numFmtId="2" fontId="2" fillId="0" borderId="22" xfId="1" applyNumberFormat="1"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3" xfId="0" applyFont="1" applyFill="1" applyBorder="1" applyAlignment="1">
      <alignment horizontal="center" vertical="center" wrapText="1"/>
    </xf>
    <xf numFmtId="9" fontId="2" fillId="0" borderId="53" xfId="6" applyFont="1" applyFill="1" applyBorder="1" applyAlignment="1">
      <alignment horizontal="center" vertical="center" wrapText="1"/>
    </xf>
    <xf numFmtId="0" fontId="2" fillId="0" borderId="52" xfId="0" applyFont="1" applyFill="1" applyBorder="1" applyAlignment="1">
      <alignment vertical="center" wrapText="1"/>
    </xf>
    <xf numFmtId="0" fontId="2" fillId="0" borderId="22"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30" xfId="1" applyFont="1" applyFill="1" applyBorder="1" applyAlignment="1">
      <alignment horizontal="left"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53" xfId="0"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0" fontId="11" fillId="0" borderId="1" xfId="0" applyFont="1" applyFill="1" applyBorder="1" applyAlignment="1">
      <alignment vertical="center" wrapText="1"/>
    </xf>
    <xf numFmtId="0" fontId="2" fillId="0" borderId="33" xfId="0" applyFont="1" applyFill="1" applyBorder="1" applyAlignment="1">
      <alignment horizontal="center" vertical="center" wrapText="1"/>
    </xf>
    <xf numFmtId="9" fontId="2" fillId="0" borderId="0" xfId="6"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2" fontId="2" fillId="0" borderId="1" xfId="1" applyNumberFormat="1" applyFont="1" applyFill="1" applyBorder="1" applyAlignment="1">
      <alignment horizontal="left" vertical="center" wrapText="1"/>
    </xf>
    <xf numFmtId="0" fontId="2" fillId="0" borderId="33" xfId="0" applyFont="1" applyFill="1" applyBorder="1" applyAlignment="1">
      <alignment horizontal="left" vertical="center" wrapText="1"/>
    </xf>
    <xf numFmtId="10" fontId="4" fillId="0" borderId="0" xfId="2" applyFont="1" applyFill="1" applyBorder="1" applyAlignment="1">
      <alignment vertical="center" wrapText="1"/>
    </xf>
    <xf numFmtId="49" fontId="2" fillId="0" borderId="0" xfId="1" applyNumberFormat="1" applyFont="1" applyFill="1" applyBorder="1" applyAlignment="1">
      <alignment horizontal="center"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2" fillId="0" borderId="4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10" fontId="4" fillId="0" borderId="0" xfId="2" applyFont="1" applyFill="1" applyAlignment="1">
      <alignment vertical="center" wrapText="1"/>
    </xf>
    <xf numFmtId="0" fontId="2" fillId="0" borderId="0" xfId="1" applyFont="1" applyFill="1" applyAlignment="1">
      <alignment horizontal="justify" vertical="center" wrapText="1"/>
    </xf>
    <xf numFmtId="0" fontId="2" fillId="0" borderId="0" xfId="1" applyFont="1" applyFill="1" applyBorder="1" applyAlignment="1">
      <alignment horizontal="justify" vertical="center" wrapText="1"/>
    </xf>
    <xf numFmtId="10" fontId="4" fillId="0" borderId="0" xfId="2" applyFont="1" applyFill="1" applyBorder="1" applyAlignment="1">
      <alignment horizontal="justify" vertical="center" wrapText="1"/>
    </xf>
    <xf numFmtId="0" fontId="2" fillId="0" borderId="0" xfId="0" applyFont="1" applyFill="1" applyBorder="1" applyAlignment="1">
      <alignment horizontal="justify" vertical="center" wrapText="1"/>
    </xf>
    <xf numFmtId="10" fontId="2" fillId="0" borderId="0" xfId="1" applyNumberFormat="1" applyFont="1" applyFill="1" applyBorder="1" applyAlignment="1">
      <alignment horizontal="justify" vertical="center" wrapText="1"/>
    </xf>
    <xf numFmtId="0" fontId="2" fillId="0" borderId="3" xfId="0" applyNumberFormat="1" applyFont="1" applyFill="1" applyBorder="1" applyAlignment="1">
      <alignment horizontal="center" vertical="center" wrapText="1"/>
    </xf>
    <xf numFmtId="0" fontId="2" fillId="0" borderId="3" xfId="1" applyFont="1" applyFill="1" applyBorder="1" applyAlignment="1">
      <alignment horizontal="left" vertical="center" wrapText="1"/>
    </xf>
    <xf numFmtId="0" fontId="2" fillId="0" borderId="40"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46" xfId="0" applyFont="1" applyFill="1" applyBorder="1" applyAlignment="1">
      <alignment vertical="center" wrapText="1"/>
    </xf>
    <xf numFmtId="0" fontId="11" fillId="0" borderId="1" xfId="0"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1" xfId="6" applyNumberFormat="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2" borderId="47" xfId="1" applyFont="1" applyFill="1" applyBorder="1" applyAlignment="1">
      <alignment horizontal="center" vertical="center" wrapText="1"/>
    </xf>
    <xf numFmtId="0" fontId="4" fillId="2" borderId="48" xfId="1" applyFont="1" applyFill="1" applyBorder="1" applyAlignment="1">
      <alignment horizontal="center" vertical="center" wrapText="1"/>
    </xf>
    <xf numFmtId="0" fontId="4" fillId="2" borderId="55" xfId="1"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9" fontId="2" fillId="4" borderId="3" xfId="6" applyFont="1" applyFill="1" applyBorder="1" applyAlignment="1">
      <alignment horizontal="center" vertical="center" wrapText="1"/>
    </xf>
    <xf numFmtId="2" fontId="2" fillId="4" borderId="1" xfId="1" applyNumberFormat="1" applyFont="1" applyFill="1" applyBorder="1" applyAlignment="1">
      <alignment horizontal="center" vertical="center" wrapText="1"/>
    </xf>
    <xf numFmtId="9" fontId="2" fillId="4" borderId="1" xfId="6" applyFont="1" applyFill="1" applyBorder="1" applyAlignment="1">
      <alignment horizontal="center" vertical="center" wrapText="1"/>
    </xf>
    <xf numFmtId="9" fontId="2" fillId="4" borderId="30" xfId="6"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9" fontId="2" fillId="4" borderId="22" xfId="6" applyFont="1" applyFill="1" applyBorder="1" applyAlignment="1">
      <alignment horizontal="center" vertical="center" wrapText="1"/>
    </xf>
    <xf numFmtId="0" fontId="2" fillId="0" borderId="1" xfId="6" applyNumberFormat="1" applyFont="1" applyFill="1" applyBorder="1" applyAlignment="1">
      <alignment horizontal="center" vertical="center" wrapText="1"/>
    </xf>
    <xf numFmtId="41" fontId="2" fillId="4" borderId="1" xfId="8" applyFont="1" applyFill="1" applyBorder="1" applyAlignment="1">
      <alignment horizontal="center" vertical="center" wrapText="1"/>
    </xf>
    <xf numFmtId="0" fontId="2" fillId="4" borderId="1" xfId="6" applyNumberFormat="1" applyFont="1" applyFill="1" applyBorder="1" applyAlignment="1">
      <alignment horizontal="center" vertical="center" wrapText="1"/>
    </xf>
    <xf numFmtId="9" fontId="2" fillId="4" borderId="2" xfId="6" applyFont="1" applyFill="1" applyBorder="1" applyAlignment="1">
      <alignment horizontal="center" vertical="center" wrapText="1"/>
    </xf>
    <xf numFmtId="0" fontId="2" fillId="0" borderId="5" xfId="0" applyFont="1" applyFill="1" applyBorder="1" applyAlignment="1">
      <alignment horizontal="center" vertical="center" wrapText="1"/>
    </xf>
    <xf numFmtId="2" fontId="2" fillId="0" borderId="30" xfId="0" applyNumberFormat="1" applyFont="1" applyFill="1" applyBorder="1" applyAlignment="1">
      <alignment horizontal="center" vertical="center" wrapText="1"/>
    </xf>
    <xf numFmtId="9" fontId="2" fillId="4" borderId="40" xfId="6" applyFont="1" applyFill="1" applyBorder="1" applyAlignment="1">
      <alignment horizontal="center" vertical="center" wrapText="1"/>
    </xf>
    <xf numFmtId="41" fontId="2" fillId="4" borderId="3" xfId="8" applyFont="1" applyFill="1" applyBorder="1" applyAlignment="1">
      <alignment horizontal="center" vertical="center" wrapText="1"/>
    </xf>
    <xf numFmtId="2" fontId="2" fillId="4" borderId="30" xfId="1" applyNumberFormat="1" applyFont="1" applyFill="1" applyBorder="1" applyAlignment="1">
      <alignment horizontal="center" vertical="center" wrapText="1"/>
    </xf>
    <xf numFmtId="2" fontId="2" fillId="0" borderId="5" xfId="1" applyNumberFormat="1" applyFont="1" applyFill="1" applyBorder="1" applyAlignment="1">
      <alignment horizontal="center" vertical="center" wrapText="1"/>
    </xf>
    <xf numFmtId="9" fontId="2" fillId="4" borderId="16" xfId="6"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 fillId="0" borderId="0"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30"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1" xfId="0" applyFont="1" applyFill="1" applyBorder="1" applyAlignment="1">
      <alignment horizontal="left" vertical="center" wrapText="1"/>
    </xf>
    <xf numFmtId="9" fontId="1" fillId="0" borderId="22"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168" fontId="2" fillId="0" borderId="1" xfId="1" applyNumberFormat="1" applyFont="1" applyFill="1" applyBorder="1" applyAlignment="1">
      <alignment horizontal="center" vertical="center" wrapText="1"/>
    </xf>
    <xf numFmtId="0" fontId="4" fillId="2" borderId="56" xfId="0"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10" fontId="2" fillId="0" borderId="54" xfId="1" applyNumberFormat="1" applyFont="1" applyFill="1" applyBorder="1" applyAlignment="1">
      <alignment horizontal="justify" vertical="center" wrapText="1"/>
    </xf>
    <xf numFmtId="0" fontId="2" fillId="0" borderId="1" xfId="1" applyFont="1" applyFill="1" applyBorder="1" applyAlignment="1">
      <alignment horizontal="center" vertical="center"/>
    </xf>
    <xf numFmtId="2" fontId="2" fillId="0" borderId="53" xfId="1" applyNumberFormat="1" applyFont="1" applyFill="1" applyBorder="1" applyAlignment="1">
      <alignment horizontal="center" vertical="center" wrapText="1"/>
    </xf>
    <xf numFmtId="0" fontId="4" fillId="0" borderId="0" xfId="1" applyFont="1" applyFill="1" applyBorder="1" applyAlignment="1">
      <alignment horizontal="center" vertical="center" wrapText="1"/>
    </xf>
    <xf numFmtId="0" fontId="2" fillId="0" borderId="54" xfId="1" applyFont="1" applyFill="1" applyBorder="1" applyAlignment="1">
      <alignment horizontal="justify" vertical="center" wrapText="1"/>
    </xf>
    <xf numFmtId="9" fontId="2" fillId="4" borderId="53" xfId="6" applyFont="1" applyFill="1" applyBorder="1" applyAlignment="1">
      <alignment horizontal="center" vertical="center" wrapText="1"/>
    </xf>
    <xf numFmtId="0" fontId="2" fillId="0" borderId="22" xfId="1" applyFont="1" applyFill="1" applyBorder="1" applyAlignment="1">
      <alignment horizontal="center" vertical="center" wrapText="1"/>
    </xf>
    <xf numFmtId="0" fontId="2" fillId="0" borderId="1" xfId="1" applyFont="1" applyFill="1" applyBorder="1" applyAlignment="1">
      <alignment horizontal="center" vertical="center" wrapText="1"/>
    </xf>
    <xf numFmtId="2" fontId="2" fillId="4" borderId="3" xfId="1" applyNumberFormat="1" applyFont="1" applyFill="1" applyBorder="1" applyAlignment="1">
      <alignment horizontal="center" vertical="center" wrapText="1"/>
    </xf>
    <xf numFmtId="9" fontId="2" fillId="4" borderId="1" xfId="1" applyNumberFormat="1"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0" xfId="0" applyFont="1" applyFill="1" applyBorder="1" applyAlignment="1">
      <alignment horizontal="left" vertical="center" wrapText="1"/>
    </xf>
    <xf numFmtId="9" fontId="2" fillId="4" borderId="30" xfId="0" applyNumberFormat="1" applyFont="1" applyFill="1" applyBorder="1" applyAlignment="1">
      <alignment horizontal="center" vertical="center" wrapText="1"/>
    </xf>
    <xf numFmtId="0" fontId="2" fillId="4" borderId="22" xfId="0" applyFont="1" applyFill="1" applyBorder="1" applyAlignment="1">
      <alignment horizontal="left" vertical="center" wrapText="1"/>
    </xf>
    <xf numFmtId="0" fontId="2" fillId="4" borderId="22" xfId="0" applyFont="1" applyFill="1" applyBorder="1" applyAlignment="1">
      <alignment horizontal="center" vertical="center" wrapText="1"/>
    </xf>
    <xf numFmtId="0" fontId="2" fillId="4" borderId="1" xfId="0" applyFont="1" applyFill="1" applyBorder="1" applyAlignment="1">
      <alignment vertical="center" wrapText="1"/>
    </xf>
    <xf numFmtId="167" fontId="2" fillId="4" borderId="1" xfId="0" applyNumberFormat="1" applyFont="1" applyFill="1" applyBorder="1" applyAlignment="1">
      <alignment horizontal="center" vertical="center" wrapText="1"/>
    </xf>
    <xf numFmtId="167" fontId="2" fillId="4" borderId="1" xfId="1" applyNumberFormat="1" applyFont="1" applyFill="1" applyBorder="1" applyAlignment="1">
      <alignment horizontal="center" vertical="center" wrapText="1"/>
    </xf>
    <xf numFmtId="168" fontId="2" fillId="4" borderId="1" xfId="1" applyNumberFormat="1" applyFont="1" applyFill="1" applyBorder="1" applyAlignment="1">
      <alignment horizontal="center" vertical="center" wrapText="1"/>
    </xf>
    <xf numFmtId="4" fontId="2" fillId="4" borderId="30" xfId="1" applyNumberFormat="1" applyFont="1" applyFill="1" applyBorder="1" applyAlignment="1">
      <alignment horizontal="center" vertical="center" wrapText="1"/>
    </xf>
    <xf numFmtId="0" fontId="2" fillId="4" borderId="59" xfId="0" applyFont="1" applyFill="1" applyBorder="1" applyAlignment="1">
      <alignment vertical="center" wrapText="1"/>
    </xf>
    <xf numFmtId="0" fontId="2" fillId="0" borderId="5" xfId="0" applyFont="1" applyFill="1" applyBorder="1" applyAlignment="1">
      <alignment horizontal="left" vertical="center" wrapText="1"/>
    </xf>
    <xf numFmtId="0" fontId="4" fillId="2" borderId="30" xfId="0" applyFont="1" applyFill="1" applyBorder="1" applyAlignment="1">
      <alignment horizontal="center" vertical="center" wrapText="1"/>
    </xf>
    <xf numFmtId="0" fontId="2" fillId="4" borderId="41" xfId="0" applyFont="1" applyFill="1" applyBorder="1" applyAlignment="1">
      <alignment vertical="center" wrapText="1"/>
    </xf>
    <xf numFmtId="0" fontId="2" fillId="4" borderId="59" xfId="0" applyFont="1" applyFill="1" applyBorder="1" applyAlignment="1">
      <alignment horizontal="center" vertical="center" wrapText="1" readingOrder="1"/>
    </xf>
    <xf numFmtId="0" fontId="2" fillId="4" borderId="59" xfId="1" applyFont="1" applyFill="1" applyBorder="1" applyAlignment="1">
      <alignment vertical="center" wrapText="1"/>
    </xf>
    <xf numFmtId="0" fontId="2" fillId="0" borderId="1" xfId="1" applyFont="1" applyFill="1" applyBorder="1" applyAlignment="1">
      <alignment horizontal="center" vertical="center" wrapText="1"/>
    </xf>
    <xf numFmtId="10" fontId="2" fillId="4" borderId="25" xfId="1" applyNumberFormat="1" applyFont="1" applyFill="1" applyBorder="1" applyAlignment="1">
      <alignment horizontal="justify" vertical="center" wrapText="1"/>
    </xf>
    <xf numFmtId="2" fontId="2" fillId="4" borderId="22" xfId="1" applyNumberFormat="1" applyFont="1" applyFill="1" applyBorder="1" applyAlignment="1">
      <alignment horizontal="center" vertical="center" wrapText="1"/>
    </xf>
    <xf numFmtId="0" fontId="2" fillId="4" borderId="22" xfId="1" applyFont="1" applyFill="1" applyBorder="1" applyAlignment="1">
      <alignment horizontal="center" vertical="center" wrapText="1"/>
    </xf>
    <xf numFmtId="10" fontId="2" fillId="0" borderId="24" xfId="1" applyNumberFormat="1" applyFont="1" applyFill="1" applyBorder="1" applyAlignment="1">
      <alignment horizontal="left" vertical="center" wrapText="1"/>
    </xf>
    <xf numFmtId="10" fontId="2" fillId="4" borderId="24" xfId="1" applyNumberFormat="1" applyFont="1" applyFill="1" applyBorder="1" applyAlignment="1">
      <alignment horizontal="left" vertical="center" wrapText="1"/>
    </xf>
    <xf numFmtId="0" fontId="2" fillId="4" borderId="1" xfId="3" applyNumberFormat="1" applyFont="1" applyFill="1" applyBorder="1" applyAlignment="1">
      <alignment horizontal="center" vertical="center" wrapText="1"/>
    </xf>
    <xf numFmtId="10" fontId="2" fillId="4" borderId="24" xfId="1" applyNumberFormat="1" applyFont="1" applyFill="1" applyBorder="1" applyAlignment="1">
      <alignment horizontal="justify" vertical="center" wrapText="1"/>
    </xf>
    <xf numFmtId="10" fontId="18" fillId="4" borderId="24" xfId="1" applyNumberFormat="1" applyFont="1" applyFill="1" applyBorder="1" applyAlignment="1">
      <alignment horizontal="justify" vertical="center" wrapText="1"/>
    </xf>
    <xf numFmtId="0" fontId="2" fillId="0" borderId="1" xfId="3" applyNumberFormat="1" applyFont="1" applyFill="1" applyBorder="1" applyAlignment="1">
      <alignment horizontal="center" vertical="center" wrapText="1"/>
    </xf>
    <xf numFmtId="0" fontId="2" fillId="4" borderId="30" xfId="0" applyFont="1" applyFill="1" applyBorder="1" applyAlignment="1">
      <alignment horizontal="center" vertical="center" wrapText="1"/>
    </xf>
    <xf numFmtId="10" fontId="2" fillId="4" borderId="31" xfId="1" applyNumberFormat="1" applyFont="1" applyFill="1" applyBorder="1" applyAlignment="1">
      <alignment horizontal="justify" vertical="center" wrapText="1"/>
    </xf>
    <xf numFmtId="1" fontId="2" fillId="4" borderId="1" xfId="1" applyNumberFormat="1" applyFont="1" applyFill="1" applyBorder="1" applyAlignment="1">
      <alignment horizontal="center" vertical="center" wrapText="1"/>
    </xf>
    <xf numFmtId="1" fontId="2" fillId="4" borderId="30" xfId="1" applyNumberFormat="1" applyFont="1" applyFill="1" applyBorder="1" applyAlignment="1">
      <alignment horizontal="center" vertical="center" wrapText="1"/>
    </xf>
    <xf numFmtId="0" fontId="1" fillId="4" borderId="22" xfId="0" applyFont="1" applyFill="1" applyBorder="1" applyAlignment="1">
      <alignment vertical="center" wrapText="1"/>
    </xf>
    <xf numFmtId="0" fontId="1" fillId="4" borderId="1" xfId="0" applyFont="1" applyFill="1" applyBorder="1" applyAlignment="1">
      <alignment vertical="center" wrapText="1"/>
    </xf>
    <xf numFmtId="9" fontId="1" fillId="4" borderId="1" xfId="6" applyFont="1" applyFill="1" applyBorder="1" applyAlignment="1">
      <alignment horizontal="center" vertical="center" wrapText="1"/>
    </xf>
    <xf numFmtId="0" fontId="1" fillId="4" borderId="1" xfId="0" applyFont="1" applyFill="1" applyBorder="1" applyAlignment="1">
      <alignment horizontal="left" vertical="center" wrapText="1"/>
    </xf>
    <xf numFmtId="0" fontId="2" fillId="4" borderId="24" xfId="0" applyFont="1" applyFill="1" applyBorder="1" applyAlignment="1">
      <alignment horizontal="justify" vertical="center" wrapText="1"/>
    </xf>
    <xf numFmtId="0" fontId="2" fillId="4" borderId="2" xfId="0" applyFont="1" applyFill="1" applyBorder="1" applyAlignment="1">
      <alignment horizontal="left" vertical="center" wrapText="1"/>
    </xf>
    <xf numFmtId="0" fontId="2" fillId="4" borderId="2" xfId="0" applyFont="1" applyFill="1" applyBorder="1" applyAlignment="1">
      <alignment vertical="center" wrapText="1"/>
    </xf>
    <xf numFmtId="0" fontId="2" fillId="4" borderId="11" xfId="0" applyFont="1" applyFill="1" applyBorder="1" applyAlignment="1">
      <alignment horizontal="justify" vertical="center" wrapText="1"/>
    </xf>
    <xf numFmtId="9" fontId="2" fillId="4" borderId="30" xfId="3" applyFont="1" applyFill="1" applyBorder="1" applyAlignment="1">
      <alignment horizontal="center" vertical="center" wrapText="1"/>
    </xf>
    <xf numFmtId="0" fontId="2" fillId="4" borderId="30" xfId="0" applyFont="1" applyFill="1" applyBorder="1" applyAlignment="1">
      <alignment vertical="center" wrapText="1"/>
    </xf>
    <xf numFmtId="0" fontId="2" fillId="4" borderId="31" xfId="0" applyFont="1" applyFill="1" applyBorder="1" applyAlignment="1">
      <alignment horizontal="justify" vertical="center" wrapText="1"/>
    </xf>
    <xf numFmtId="9" fontId="1" fillId="4" borderId="22" xfId="6" applyFont="1" applyFill="1" applyBorder="1" applyAlignment="1">
      <alignment horizontal="center" vertical="center" wrapText="1"/>
    </xf>
    <xf numFmtId="0" fontId="1" fillId="4" borderId="22" xfId="0" applyFont="1" applyFill="1" applyBorder="1" applyAlignment="1">
      <alignment horizontal="left" vertical="center" wrapText="1"/>
    </xf>
    <xf numFmtId="2" fontId="2" fillId="4" borderId="30" xfId="6" applyNumberFormat="1" applyFont="1" applyFill="1" applyBorder="1" applyAlignment="1">
      <alignment horizontal="center" vertical="center" wrapText="1"/>
    </xf>
    <xf numFmtId="0" fontId="2" fillId="4" borderId="3" xfId="0" applyFont="1" applyFill="1" applyBorder="1" applyAlignment="1">
      <alignment horizontal="left" vertical="center" wrapText="1"/>
    </xf>
    <xf numFmtId="0" fontId="2" fillId="4" borderId="3" xfId="0" applyFont="1" applyFill="1" applyBorder="1" applyAlignment="1">
      <alignment horizontal="center" vertical="center" wrapText="1"/>
    </xf>
    <xf numFmtId="10" fontId="2" fillId="4" borderId="39" xfId="1" applyNumberFormat="1" applyFont="1" applyFill="1" applyBorder="1" applyAlignment="1">
      <alignment horizontal="justify" vertical="center" wrapText="1"/>
    </xf>
    <xf numFmtId="9" fontId="2" fillId="4" borderId="1" xfId="3" applyFont="1" applyFill="1" applyBorder="1" applyAlignment="1">
      <alignment horizontal="center" vertical="center" wrapText="1"/>
    </xf>
    <xf numFmtId="0" fontId="2" fillId="4" borderId="1" xfId="1" applyFont="1" applyFill="1" applyBorder="1" applyAlignment="1">
      <alignment horizontal="left" vertical="center" wrapText="1"/>
    </xf>
    <xf numFmtId="10" fontId="2" fillId="4" borderId="11" xfId="1" applyNumberFormat="1" applyFont="1" applyFill="1" applyBorder="1" applyAlignment="1">
      <alignment horizontal="justify" vertical="center" wrapText="1"/>
    </xf>
    <xf numFmtId="9" fontId="2" fillId="4" borderId="3" xfId="3" applyFont="1" applyFill="1" applyBorder="1" applyAlignment="1">
      <alignment horizontal="center" vertical="center" wrapText="1"/>
    </xf>
    <xf numFmtId="9" fontId="2" fillId="4" borderId="31" xfId="6" applyFont="1" applyFill="1" applyBorder="1" applyAlignment="1">
      <alignment horizontal="center" vertical="center" wrapText="1"/>
    </xf>
    <xf numFmtId="0" fontId="2" fillId="4" borderId="39" xfId="1" applyFont="1" applyFill="1" applyBorder="1" applyAlignment="1">
      <alignment horizontal="justify" vertical="center" wrapText="1"/>
    </xf>
    <xf numFmtId="9" fontId="2" fillId="4" borderId="30" xfId="3" applyNumberFormat="1" applyFont="1" applyFill="1" applyBorder="1" applyAlignment="1">
      <alignment horizontal="center" vertical="center" wrapText="1"/>
    </xf>
    <xf numFmtId="0" fontId="2" fillId="4" borderId="31" xfId="1" applyFont="1" applyFill="1" applyBorder="1" applyAlignment="1">
      <alignment horizontal="justify" vertical="center" wrapText="1"/>
    </xf>
    <xf numFmtId="9" fontId="2" fillId="4" borderId="33" xfId="6" applyFont="1" applyFill="1" applyBorder="1" applyAlignment="1">
      <alignment horizontal="center" vertical="center" wrapText="1"/>
    </xf>
    <xf numFmtId="0" fontId="2" fillId="4" borderId="33" xfId="0" applyFont="1" applyFill="1" applyBorder="1" applyAlignment="1">
      <alignment horizontal="center" vertical="center" wrapText="1"/>
    </xf>
    <xf numFmtId="14" fontId="2" fillId="4" borderId="24" xfId="1" applyNumberFormat="1" applyFont="1" applyFill="1" applyBorder="1" applyAlignment="1">
      <alignment horizontal="justify" vertical="center" wrapText="1"/>
    </xf>
    <xf numFmtId="0" fontId="2" fillId="4" borderId="22" xfId="4" applyNumberFormat="1" applyFont="1" applyFill="1" applyBorder="1" applyAlignment="1">
      <alignment horizontal="center" vertical="center" wrapText="1"/>
    </xf>
    <xf numFmtId="2" fontId="2" fillId="4" borderId="56" xfId="4" applyNumberFormat="1" applyFont="1" applyFill="1" applyBorder="1" applyAlignment="1">
      <alignment horizontal="center" vertical="center" wrapText="1"/>
    </xf>
    <xf numFmtId="9" fontId="2" fillId="4" borderId="53" xfId="3" applyFont="1" applyFill="1" applyBorder="1" applyAlignment="1">
      <alignment horizontal="center" vertical="center" wrapText="1"/>
    </xf>
    <xf numFmtId="10" fontId="2" fillId="4" borderId="53" xfId="1" applyNumberFormat="1" applyFont="1" applyFill="1" applyBorder="1" applyAlignment="1">
      <alignment horizontal="center" vertical="center" wrapText="1"/>
    </xf>
    <xf numFmtId="0" fontId="2" fillId="4" borderId="53" xfId="0" applyFont="1" applyFill="1" applyBorder="1" applyAlignment="1">
      <alignment horizontal="center" vertical="center" wrapText="1"/>
    </xf>
    <xf numFmtId="9" fontId="2" fillId="4" borderId="3" xfId="0" applyNumberFormat="1" applyFont="1" applyFill="1" applyBorder="1" applyAlignment="1">
      <alignment horizontal="center" vertical="center" wrapText="1"/>
    </xf>
    <xf numFmtId="0" fontId="2" fillId="4" borderId="1" xfId="0" applyNumberFormat="1" applyFont="1" applyFill="1" applyBorder="1" applyAlignment="1">
      <alignment horizontal="center" vertical="center" wrapText="1"/>
    </xf>
    <xf numFmtId="167" fontId="2" fillId="4" borderId="30" xfId="0" applyNumberFormat="1" applyFont="1" applyFill="1" applyBorder="1" applyAlignment="1">
      <alignment horizontal="center" vertical="center" wrapText="1"/>
    </xf>
    <xf numFmtId="10" fontId="2" fillId="4" borderId="54" xfId="1" applyNumberFormat="1" applyFont="1" applyFill="1" applyBorder="1" applyAlignment="1">
      <alignment horizontal="justify" vertical="center" wrapText="1"/>
    </xf>
    <xf numFmtId="9" fontId="2" fillId="4" borderId="2" xfId="3" applyFont="1" applyFill="1" applyBorder="1" applyAlignment="1">
      <alignment horizontal="center" vertical="center" wrapText="1"/>
    </xf>
    <xf numFmtId="41" fontId="2" fillId="4" borderId="22" xfId="8" applyNumberFormat="1" applyFont="1" applyFill="1" applyBorder="1" applyAlignment="1">
      <alignment horizontal="center" vertical="center" wrapText="1"/>
    </xf>
    <xf numFmtId="0" fontId="1" fillId="4" borderId="22" xfId="0" applyFont="1" applyFill="1" applyBorder="1" applyAlignment="1">
      <alignment horizontal="center" vertical="center" wrapText="1"/>
    </xf>
    <xf numFmtId="10" fontId="1" fillId="4" borderId="25" xfId="0" applyNumberFormat="1" applyFont="1" applyFill="1" applyBorder="1" applyAlignment="1">
      <alignment horizontal="justify" vertical="center" wrapText="1"/>
    </xf>
    <xf numFmtId="169" fontId="2" fillId="4" borderId="1" xfId="8" applyNumberFormat="1" applyFont="1" applyFill="1" applyBorder="1" applyAlignment="1">
      <alignment horizontal="center" vertical="center" wrapText="1"/>
    </xf>
    <xf numFmtId="10" fontId="1" fillId="4" borderId="24" xfId="0" applyNumberFormat="1" applyFont="1" applyFill="1" applyBorder="1" applyAlignment="1">
      <alignment horizontal="justify" vertical="center" wrapText="1"/>
    </xf>
    <xf numFmtId="10" fontId="2" fillId="4" borderId="34" xfId="1" applyNumberFormat="1" applyFont="1" applyFill="1" applyBorder="1" applyAlignment="1">
      <alignment horizontal="justify" vertical="center" wrapText="1"/>
    </xf>
    <xf numFmtId="0" fontId="2" fillId="4" borderId="16" xfId="0" applyFont="1" applyFill="1" applyBorder="1" applyAlignment="1">
      <alignment horizontal="center" vertical="center" wrapText="1"/>
    </xf>
    <xf numFmtId="10" fontId="2" fillId="4" borderId="17" xfId="1" applyNumberFormat="1" applyFont="1" applyFill="1" applyBorder="1" applyAlignment="1">
      <alignment horizontal="justify" vertical="center" wrapText="1"/>
    </xf>
    <xf numFmtId="0" fontId="1" fillId="4" borderId="24" xfId="0" applyFont="1" applyFill="1" applyBorder="1" applyAlignment="1">
      <alignment horizontal="justify" vertical="center" wrapText="1"/>
    </xf>
    <xf numFmtId="2" fontId="2" fillId="4" borderId="30" xfId="4" applyNumberFormat="1" applyFont="1" applyFill="1" applyBorder="1" applyAlignment="1">
      <alignment horizontal="center" vertical="center" wrapText="1"/>
    </xf>
    <xf numFmtId="0" fontId="1" fillId="4" borderId="13" xfId="0" applyFont="1" applyFill="1" applyBorder="1" applyAlignment="1">
      <alignment horizontal="justify" vertical="center" wrapText="1"/>
    </xf>
    <xf numFmtId="0" fontId="2" fillId="4" borderId="3"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2" fillId="4" borderId="30" xfId="1" applyFont="1" applyFill="1" applyBorder="1" applyAlignment="1">
      <alignment horizontal="center" vertical="center" wrapText="1"/>
    </xf>
    <xf numFmtId="2" fontId="2" fillId="4" borderId="1" xfId="4" applyNumberFormat="1" applyFont="1" applyFill="1" applyBorder="1" applyAlignment="1">
      <alignment horizontal="center" vertical="center" wrapText="1"/>
    </xf>
    <xf numFmtId="10" fontId="2" fillId="4" borderId="19" xfId="1" applyNumberFormat="1" applyFont="1" applyFill="1" applyBorder="1" applyAlignment="1">
      <alignment horizontal="justify" vertical="center" wrapText="1"/>
    </xf>
    <xf numFmtId="0" fontId="2" fillId="4" borderId="1" xfId="1" applyFont="1" applyFill="1" applyBorder="1" applyAlignment="1">
      <alignment horizontal="center" vertical="center"/>
    </xf>
    <xf numFmtId="0" fontId="4" fillId="4" borderId="0" xfId="1" applyFont="1" applyFill="1" applyBorder="1" applyAlignment="1">
      <alignment vertical="center" wrapText="1"/>
    </xf>
    <xf numFmtId="0" fontId="2" fillId="4" borderId="46" xfId="0" applyFont="1" applyFill="1" applyBorder="1" applyAlignment="1">
      <alignment vertical="center" wrapText="1"/>
    </xf>
    <xf numFmtId="0" fontId="2" fillId="4" borderId="16" xfId="0" applyFont="1" applyFill="1" applyBorder="1" applyAlignment="1">
      <alignment horizontal="left" vertical="center" wrapText="1"/>
    </xf>
    <xf numFmtId="9" fontId="2" fillId="4" borderId="16" xfId="0" applyNumberFormat="1" applyFont="1" applyFill="1" applyBorder="1" applyAlignment="1">
      <alignment horizontal="center" vertical="center" wrapText="1"/>
    </xf>
    <xf numFmtId="0" fontId="2" fillId="4" borderId="0" xfId="1" applyFont="1" applyFill="1" applyBorder="1" applyAlignment="1">
      <alignment vertical="center" wrapText="1"/>
    </xf>
    <xf numFmtId="0" fontId="2" fillId="4" borderId="46" xfId="0" applyFont="1" applyFill="1" applyBorder="1" applyAlignment="1">
      <alignment horizontal="center" vertical="center" wrapText="1"/>
    </xf>
    <xf numFmtId="0" fontId="2" fillId="4" borderId="16" xfId="3" applyNumberFormat="1" applyFont="1" applyFill="1" applyBorder="1" applyAlignment="1">
      <alignment horizontal="center" vertical="center" wrapText="1"/>
    </xf>
    <xf numFmtId="9" fontId="2" fillId="4" borderId="1" xfId="6" applyFont="1" applyFill="1" applyBorder="1" applyAlignment="1">
      <alignment horizontal="left" vertical="center" wrapText="1"/>
    </xf>
    <xf numFmtId="166" fontId="2" fillId="4" borderId="1" xfId="6" applyNumberFormat="1" applyFont="1" applyFill="1" applyBorder="1" applyAlignment="1">
      <alignment horizontal="left" vertical="center" wrapText="1"/>
    </xf>
    <xf numFmtId="166" fontId="2" fillId="4" borderId="1" xfId="6" applyNumberFormat="1" applyFont="1" applyFill="1" applyBorder="1" applyAlignment="1">
      <alignment horizontal="center" vertical="center" wrapText="1"/>
    </xf>
    <xf numFmtId="0" fontId="2" fillId="4" borderId="2" xfId="1" applyFont="1" applyFill="1" applyBorder="1" applyAlignment="1">
      <alignment horizontal="center" vertical="center" wrapText="1"/>
    </xf>
    <xf numFmtId="168" fontId="2" fillId="4" borderId="3" xfId="7" applyNumberFormat="1" applyFont="1" applyFill="1" applyBorder="1" applyAlignment="1">
      <alignment horizontal="center" vertical="center" wrapText="1"/>
    </xf>
    <xf numFmtId="0" fontId="2" fillId="4" borderId="40" xfId="0" applyFont="1" applyFill="1" applyBorder="1" applyAlignment="1">
      <alignment horizontal="center" vertical="center" wrapText="1"/>
    </xf>
    <xf numFmtId="9" fontId="2" fillId="4" borderId="1" xfId="3"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4" borderId="0" xfId="1" applyFont="1" applyFill="1" applyAlignment="1">
      <alignment horizontal="center" vertical="center" wrapText="1"/>
    </xf>
    <xf numFmtId="0" fontId="2" fillId="4" borderId="0" xfId="1" applyFont="1" applyFill="1" applyAlignment="1">
      <alignment horizontal="justify" vertical="center" wrapText="1"/>
    </xf>
    <xf numFmtId="0" fontId="2" fillId="4" borderId="0" xfId="1" applyFont="1" applyFill="1" applyBorder="1" applyAlignment="1">
      <alignment horizontal="center" vertical="center" wrapText="1"/>
    </xf>
    <xf numFmtId="1" fontId="2" fillId="4" borderId="0" xfId="1" applyNumberFormat="1" applyFont="1" applyFill="1" applyBorder="1" applyAlignment="1">
      <alignment horizontal="center" vertical="center" wrapText="1"/>
    </xf>
    <xf numFmtId="9" fontId="2" fillId="4" borderId="0" xfId="1" applyNumberFormat="1" applyFont="1" applyFill="1" applyBorder="1" applyAlignment="1">
      <alignment horizontal="center" vertical="center" wrapText="1"/>
    </xf>
    <xf numFmtId="0" fontId="2" fillId="4" borderId="0" xfId="1" applyFont="1" applyFill="1" applyBorder="1" applyAlignment="1">
      <alignment horizontal="justify" vertical="center" wrapText="1"/>
    </xf>
    <xf numFmtId="10" fontId="2" fillId="4" borderId="10" xfId="1" applyNumberFormat="1" applyFont="1" applyFill="1" applyBorder="1" applyAlignment="1">
      <alignment horizontal="justify" vertical="center" wrapText="1"/>
    </xf>
    <xf numFmtId="10" fontId="2" fillId="4" borderId="50" xfId="1" applyNumberFormat="1" applyFont="1" applyFill="1" applyBorder="1" applyAlignment="1">
      <alignment horizontal="justify" vertical="center" wrapText="1"/>
    </xf>
    <xf numFmtId="9" fontId="1" fillId="4" borderId="1" xfId="3" applyFont="1" applyFill="1" applyBorder="1" applyAlignment="1">
      <alignment horizontal="center" vertical="center" wrapText="1"/>
    </xf>
    <xf numFmtId="9" fontId="2" fillId="4" borderId="16" xfId="3" applyFont="1" applyFill="1" applyBorder="1" applyAlignment="1">
      <alignment horizontal="center" vertical="center" wrapText="1"/>
    </xf>
    <xf numFmtId="9" fontId="2" fillId="4" borderId="22" xfId="3" applyFont="1" applyFill="1" applyBorder="1" applyAlignment="1">
      <alignment horizontal="center" vertical="center" wrapText="1"/>
    </xf>
    <xf numFmtId="0" fontId="2" fillId="4" borderId="16" xfId="0" applyFont="1" applyFill="1" applyBorder="1" applyAlignment="1">
      <alignment vertical="center" wrapText="1"/>
    </xf>
    <xf numFmtId="0" fontId="2" fillId="4" borderId="14" xfId="1" applyFont="1" applyFill="1" applyBorder="1" applyAlignment="1">
      <alignment horizontal="center" vertical="center" wrapText="1"/>
    </xf>
    <xf numFmtId="9" fontId="2" fillId="4" borderId="33" xfId="3" applyFont="1" applyFill="1" applyBorder="1" applyAlignment="1">
      <alignment horizontal="center" vertical="center" wrapText="1"/>
    </xf>
    <xf numFmtId="0" fontId="2" fillId="4" borderId="16" xfId="0" applyFont="1" applyFill="1" applyBorder="1" applyAlignment="1">
      <alignment horizontal="justify" vertical="center" wrapText="1"/>
    </xf>
    <xf numFmtId="0" fontId="2" fillId="4" borderId="3" xfId="0" applyFont="1" applyFill="1" applyBorder="1" applyAlignment="1">
      <alignment vertical="center" wrapText="1"/>
    </xf>
    <xf numFmtId="2" fontId="2" fillId="4" borderId="2" xfId="1" applyNumberFormat="1" applyFont="1" applyFill="1" applyBorder="1" applyAlignment="1">
      <alignment horizontal="center" vertical="center" wrapText="1"/>
    </xf>
    <xf numFmtId="2" fontId="2" fillId="4" borderId="16" xfId="1" applyNumberFormat="1" applyFont="1" applyFill="1" applyBorder="1" applyAlignment="1">
      <alignment horizontal="center" vertical="center" wrapText="1"/>
    </xf>
    <xf numFmtId="0" fontId="2" fillId="4" borderId="53" xfId="0" applyFont="1" applyFill="1" applyBorder="1" applyAlignment="1">
      <alignment vertical="center" wrapText="1"/>
    </xf>
    <xf numFmtId="9" fontId="2" fillId="4" borderId="53" xfId="0" applyNumberFormat="1" applyFont="1" applyFill="1" applyBorder="1" applyAlignment="1">
      <alignment horizontal="center" vertical="center" wrapText="1"/>
    </xf>
    <xf numFmtId="0" fontId="2" fillId="4" borderId="25" xfId="0" applyFont="1" applyFill="1" applyBorder="1" applyAlignment="1">
      <alignment horizontal="justify" vertical="center" wrapText="1"/>
    </xf>
    <xf numFmtId="9" fontId="2" fillId="4" borderId="36" xfId="6" applyFont="1" applyFill="1" applyBorder="1" applyAlignment="1">
      <alignment horizontal="center" vertical="center" wrapText="1"/>
    </xf>
    <xf numFmtId="0" fontId="4" fillId="2" borderId="60" xfId="0" applyFont="1" applyFill="1" applyBorder="1" applyAlignment="1">
      <alignment horizontal="center" vertical="center" wrapText="1"/>
    </xf>
    <xf numFmtId="9" fontId="2" fillId="0" borderId="3" xfId="1" applyNumberFormat="1" applyFont="1" applyFill="1" applyBorder="1" applyAlignment="1">
      <alignment horizontal="center" vertical="center" wrapText="1"/>
    </xf>
    <xf numFmtId="167" fontId="2" fillId="4" borderId="3" xfId="6" applyNumberFormat="1" applyFont="1" applyFill="1" applyBorder="1" applyAlignment="1">
      <alignment horizontal="center" vertical="center" wrapText="1"/>
    </xf>
    <xf numFmtId="9" fontId="2" fillId="4" borderId="3" xfId="6" applyFont="1" applyFill="1" applyBorder="1" applyAlignment="1">
      <alignment horizontal="left" vertical="center" wrapText="1"/>
    </xf>
    <xf numFmtId="4" fontId="2" fillId="4" borderId="3" xfId="1" applyNumberFormat="1" applyFont="1" applyFill="1" applyBorder="1" applyAlignment="1">
      <alignment horizontal="center" vertical="center" wrapText="1"/>
    </xf>
    <xf numFmtId="4" fontId="2" fillId="4" borderId="3" xfId="7" applyNumberFormat="1" applyFont="1" applyFill="1" applyBorder="1" applyAlignment="1">
      <alignment horizontal="center" vertical="center" wrapText="1"/>
    </xf>
    <xf numFmtId="9" fontId="2" fillId="4" borderId="40" xfId="3" applyFont="1" applyFill="1" applyBorder="1" applyAlignment="1">
      <alignment horizontal="center" vertical="center" wrapText="1"/>
    </xf>
    <xf numFmtId="0" fontId="2" fillId="4" borderId="60" xfId="0" applyFont="1" applyFill="1" applyBorder="1" applyAlignment="1">
      <alignment vertical="center" wrapText="1"/>
    </xf>
    <xf numFmtId="0" fontId="2" fillId="4" borderId="56" xfId="0" applyFont="1" applyFill="1" applyBorder="1" applyAlignment="1">
      <alignment vertical="center" wrapText="1"/>
    </xf>
    <xf numFmtId="0" fontId="6" fillId="0" borderId="18" xfId="0" applyFont="1" applyBorder="1" applyAlignment="1">
      <alignment horizontal="center" wrapText="1"/>
    </xf>
    <xf numFmtId="0" fontId="6" fillId="0" borderId="20" xfId="0" applyFont="1" applyBorder="1" applyAlignment="1">
      <alignment horizontal="center" wrapText="1"/>
    </xf>
    <xf numFmtId="0" fontId="6" fillId="0" borderId="19" xfId="0" applyFont="1" applyBorder="1" applyAlignment="1">
      <alignment horizontal="center" wrapText="1"/>
    </xf>
    <xf numFmtId="0" fontId="2" fillId="0" borderId="2" xfId="1" applyFont="1" applyFill="1" applyBorder="1" applyAlignment="1">
      <alignment horizontal="center" vertical="center" wrapText="1"/>
    </xf>
    <xf numFmtId="0" fontId="2" fillId="0" borderId="16" xfId="1" applyFont="1" applyFill="1" applyBorder="1" applyAlignment="1">
      <alignment horizontal="center" vertical="center" wrapText="1"/>
    </xf>
    <xf numFmtId="0" fontId="2" fillId="0" borderId="56" xfId="1" applyFont="1" applyFill="1" applyBorder="1" applyAlignment="1">
      <alignment horizontal="center" vertical="center" wrapText="1"/>
    </xf>
    <xf numFmtId="0" fontId="2" fillId="0" borderId="61" xfId="1" applyFont="1" applyFill="1" applyBorder="1" applyAlignment="1">
      <alignment horizontal="center" vertical="center" wrapText="1"/>
    </xf>
    <xf numFmtId="0" fontId="2" fillId="0" borderId="55" xfId="1" applyFont="1" applyFill="1" applyBorder="1" applyAlignment="1">
      <alignment horizontal="center" vertical="center" wrapText="1"/>
    </xf>
    <xf numFmtId="0" fontId="2" fillId="0" borderId="62" xfId="1" applyFont="1" applyFill="1" applyBorder="1" applyAlignment="1">
      <alignment horizontal="center" vertical="center" wrapText="1"/>
    </xf>
    <xf numFmtId="0" fontId="19" fillId="4" borderId="7" xfId="1" applyFont="1" applyFill="1" applyBorder="1" applyAlignment="1">
      <alignment horizontal="center" vertical="center" wrapText="1"/>
    </xf>
    <xf numFmtId="0" fontId="19" fillId="4" borderId="0" xfId="1" applyFont="1" applyFill="1" applyBorder="1" applyAlignment="1">
      <alignment horizontal="center" vertical="center" wrapText="1"/>
    </xf>
    <xf numFmtId="0" fontId="4" fillId="2" borderId="33" xfId="1" applyFont="1" applyFill="1" applyBorder="1" applyAlignment="1">
      <alignment horizontal="center" vertical="center" wrapText="1"/>
    </xf>
    <xf numFmtId="0" fontId="4" fillId="2" borderId="40" xfId="1" applyFont="1" applyFill="1" applyBorder="1" applyAlignment="1">
      <alignment horizontal="center" vertical="center" wrapText="1"/>
    </xf>
    <xf numFmtId="0" fontId="4" fillId="2" borderId="16" xfId="1"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2" fillId="0" borderId="5" xfId="0" applyFont="1" applyFill="1" applyBorder="1" applyAlignment="1">
      <alignment horizontal="left" vertical="center" wrapText="1"/>
    </xf>
    <xf numFmtId="0" fontId="4" fillId="2" borderId="4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25" xfId="1" applyFont="1" applyFill="1" applyBorder="1" applyAlignment="1">
      <alignment horizontal="center" vertical="center" wrapText="1"/>
    </xf>
    <xf numFmtId="0" fontId="4" fillId="2" borderId="24" xfId="1" applyFont="1" applyFill="1" applyBorder="1" applyAlignment="1">
      <alignment horizontal="center" vertical="center" wrapText="1"/>
    </xf>
    <xf numFmtId="0" fontId="4" fillId="2" borderId="31" xfId="1" applyFont="1" applyFill="1" applyBorder="1" applyAlignment="1">
      <alignment horizontal="center" vertical="center" wrapText="1"/>
    </xf>
    <xf numFmtId="0" fontId="4" fillId="2" borderId="21" xfId="1" applyFont="1" applyFill="1" applyBorder="1" applyAlignment="1">
      <alignment horizontal="center" vertical="center" wrapText="1"/>
    </xf>
    <xf numFmtId="0" fontId="4" fillId="2" borderId="23" xfId="1" applyFont="1" applyFill="1" applyBorder="1" applyAlignment="1">
      <alignment horizontal="center" vertical="center" wrapText="1"/>
    </xf>
    <xf numFmtId="0" fontId="4" fillId="2" borderId="58" xfId="1" applyFont="1" applyFill="1" applyBorder="1" applyAlignment="1">
      <alignment horizontal="center" vertical="center" wrapText="1"/>
    </xf>
    <xf numFmtId="0" fontId="4" fillId="2" borderId="22"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41" xfId="0" applyFont="1" applyFill="1" applyBorder="1" applyAlignment="1">
      <alignment horizontal="center" vertical="center" wrapText="1"/>
    </xf>
    <xf numFmtId="0" fontId="4" fillId="2" borderId="4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11"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0" xfId="1" applyFont="1" applyFill="1" applyAlignment="1">
      <alignment horizontal="left" vertical="center" wrapText="1"/>
    </xf>
    <xf numFmtId="0" fontId="14" fillId="0" borderId="0" xfId="0" applyFont="1" applyFill="1" applyBorder="1" applyAlignment="1">
      <alignment horizontal="left" vertical="center" wrapText="1"/>
    </xf>
    <xf numFmtId="0" fontId="4" fillId="2" borderId="29" xfId="1" applyFont="1" applyFill="1" applyBorder="1" applyAlignment="1">
      <alignment horizontal="center" vertical="center" wrapText="1"/>
    </xf>
    <xf numFmtId="0" fontId="4" fillId="2" borderId="30" xfId="1"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0" xfId="0" applyFont="1" applyFill="1" applyBorder="1" applyAlignment="1">
      <alignment vertical="center" wrapText="1"/>
    </xf>
    <xf numFmtId="0" fontId="2" fillId="0" borderId="45"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32" xfId="0" applyFont="1" applyFill="1" applyBorder="1" applyAlignment="1">
      <alignment horizontal="center" vertical="center" wrapText="1"/>
    </xf>
    <xf numFmtId="0" fontId="4" fillId="0" borderId="18" xfId="1" applyFont="1" applyFill="1" applyBorder="1" applyAlignment="1">
      <alignment horizontal="left" vertical="center" wrapText="1"/>
    </xf>
    <xf numFmtId="0" fontId="4" fillId="0" borderId="19" xfId="1" applyFont="1" applyFill="1" applyBorder="1" applyAlignment="1">
      <alignment horizontal="left" vertical="center" wrapText="1"/>
    </xf>
    <xf numFmtId="0" fontId="2" fillId="0" borderId="18" xfId="1" applyFont="1" applyFill="1" applyBorder="1" applyAlignment="1">
      <alignment horizontal="justify" vertical="center" wrapText="1"/>
    </xf>
    <xf numFmtId="0" fontId="2" fillId="0" borderId="20" xfId="1" applyFont="1" applyFill="1" applyBorder="1" applyAlignment="1">
      <alignment horizontal="justify" vertical="center" wrapText="1"/>
    </xf>
    <xf numFmtId="0" fontId="2" fillId="0" borderId="19" xfId="1" applyFont="1" applyFill="1" applyBorder="1" applyAlignment="1">
      <alignment horizontal="justify" vertical="center" wrapText="1"/>
    </xf>
    <xf numFmtId="0" fontId="2" fillId="0" borderId="18" xfId="1" applyFont="1" applyFill="1" applyBorder="1" applyAlignment="1">
      <alignment horizontal="left" vertical="center" wrapText="1"/>
    </xf>
    <xf numFmtId="0" fontId="2" fillId="0" borderId="20" xfId="1" applyFont="1" applyFill="1" applyBorder="1" applyAlignment="1">
      <alignment horizontal="left" vertical="center" wrapText="1"/>
    </xf>
    <xf numFmtId="0" fontId="2" fillId="0" borderId="19" xfId="1" applyFont="1" applyFill="1" applyBorder="1" applyAlignment="1">
      <alignment horizontal="left" vertical="center" wrapText="1"/>
    </xf>
    <xf numFmtId="0" fontId="2" fillId="0" borderId="51" xfId="1" applyFont="1" applyFill="1" applyBorder="1" applyAlignment="1">
      <alignment horizontal="left" vertical="center" wrapText="1"/>
    </xf>
    <xf numFmtId="0" fontId="1" fillId="0" borderId="21"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58" xfId="0"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24" xfId="1" applyFont="1" applyFill="1" applyBorder="1" applyAlignment="1">
      <alignment horizontal="center" vertical="center" wrapText="1"/>
    </xf>
    <xf numFmtId="0" fontId="2" fillId="0" borderId="31" xfId="1" applyFont="1" applyFill="1" applyBorder="1" applyAlignment="1">
      <alignment horizontal="center" vertical="center" wrapText="1"/>
    </xf>
    <xf numFmtId="0" fontId="2" fillId="0" borderId="57" xfId="0" applyFont="1" applyFill="1" applyBorder="1" applyAlignment="1">
      <alignment horizontal="left" vertical="center" wrapText="1"/>
    </xf>
    <xf numFmtId="0" fontId="2" fillId="0" borderId="6"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2" fillId="0" borderId="29" xfId="1" applyFont="1" applyFill="1" applyBorder="1" applyAlignment="1">
      <alignment horizontal="center" vertical="center" wrapText="1"/>
    </xf>
    <xf numFmtId="0" fontId="2" fillId="0" borderId="2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1" xfId="1" applyFont="1" applyBorder="1" applyAlignment="1">
      <alignment horizontal="center" vertical="center" wrapText="1"/>
    </xf>
    <xf numFmtId="0" fontId="2" fillId="0" borderId="24" xfId="1" applyFont="1" applyBorder="1" applyAlignment="1">
      <alignment horizontal="center" vertical="center" wrapText="1"/>
    </xf>
    <xf numFmtId="0" fontId="2" fillId="0" borderId="1" xfId="1" applyFont="1" applyFill="1" applyBorder="1" applyAlignment="1">
      <alignment horizontal="center"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0"/>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3"/>
  <sheetViews>
    <sheetView zoomScale="90" zoomScaleNormal="90" workbookViewId="0"/>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307" t="s">
        <v>13</v>
      </c>
      <c r="C1" s="308"/>
      <c r="D1" s="308"/>
      <c r="E1" s="308"/>
      <c r="F1" s="308"/>
      <c r="G1" s="308"/>
      <c r="H1" s="309"/>
    </row>
    <row r="2" spans="1:9" ht="45" x14ac:dyDescent="0.25">
      <c r="A2" s="7" t="s">
        <v>14</v>
      </c>
      <c r="B2" s="8" t="s">
        <v>15</v>
      </c>
      <c r="C2" s="9" t="s">
        <v>16</v>
      </c>
      <c r="D2" s="9" t="s">
        <v>17</v>
      </c>
      <c r="E2" s="9" t="s">
        <v>18</v>
      </c>
      <c r="F2" s="9" t="s">
        <v>19</v>
      </c>
      <c r="G2" s="9" t="s">
        <v>20</v>
      </c>
      <c r="H2" s="10" t="s">
        <v>21</v>
      </c>
    </row>
    <row r="3" spans="1:9" x14ac:dyDescent="0.25">
      <c r="A3" s="11" t="s">
        <v>40</v>
      </c>
      <c r="B3" s="12"/>
      <c r="C3" s="13" t="s">
        <v>22</v>
      </c>
      <c r="D3" s="13"/>
      <c r="E3" s="13"/>
      <c r="F3" s="13"/>
      <c r="G3" s="13"/>
      <c r="H3" s="14"/>
      <c r="I3" s="15">
        <f>COUNTIF(B3:H3,"X")</f>
        <v>1</v>
      </c>
    </row>
    <row r="4" spans="1:9" x14ac:dyDescent="0.25">
      <c r="A4" s="11" t="s">
        <v>41</v>
      </c>
      <c r="B4" s="12"/>
      <c r="C4" s="13" t="s">
        <v>22</v>
      </c>
      <c r="D4" s="13" t="s">
        <v>22</v>
      </c>
      <c r="E4" s="13"/>
      <c r="F4" s="13"/>
      <c r="G4" s="13"/>
      <c r="H4" s="14"/>
      <c r="I4" s="15">
        <f t="shared" ref="I4:I18" si="0">COUNTIF(B4:H4,"X")</f>
        <v>2</v>
      </c>
    </row>
    <row r="5" spans="1:9" x14ac:dyDescent="0.25">
      <c r="A5" s="11" t="s">
        <v>42</v>
      </c>
      <c r="B5" s="12" t="s">
        <v>22</v>
      </c>
      <c r="C5" s="13"/>
      <c r="D5" s="13"/>
      <c r="E5" s="13"/>
      <c r="F5" s="13"/>
      <c r="G5" s="13"/>
      <c r="H5" s="14"/>
      <c r="I5" s="15">
        <f t="shared" si="0"/>
        <v>1</v>
      </c>
    </row>
    <row r="6" spans="1:9" x14ac:dyDescent="0.25">
      <c r="A6" s="11" t="s">
        <v>43</v>
      </c>
      <c r="B6" s="12" t="s">
        <v>22</v>
      </c>
      <c r="C6" s="13"/>
      <c r="D6" s="13"/>
      <c r="E6" s="13"/>
      <c r="F6" s="13"/>
      <c r="G6" s="13"/>
      <c r="H6" s="14"/>
      <c r="I6" s="15">
        <f t="shared" si="0"/>
        <v>1</v>
      </c>
    </row>
    <row r="7" spans="1:9" x14ac:dyDescent="0.25">
      <c r="A7" s="11" t="s">
        <v>44</v>
      </c>
      <c r="B7" s="12"/>
      <c r="C7" s="13"/>
      <c r="D7" s="13"/>
      <c r="E7" s="13"/>
      <c r="F7" s="13" t="s">
        <v>22</v>
      </c>
      <c r="G7" s="13"/>
      <c r="H7" s="14"/>
      <c r="I7" s="15">
        <f t="shared" si="0"/>
        <v>1</v>
      </c>
    </row>
    <row r="8" spans="1:9" x14ac:dyDescent="0.25">
      <c r="A8" s="11" t="s">
        <v>45</v>
      </c>
      <c r="B8" s="12"/>
      <c r="C8" s="13"/>
      <c r="D8" s="13" t="s">
        <v>22</v>
      </c>
      <c r="E8" s="13"/>
      <c r="F8" s="13"/>
      <c r="G8" s="13"/>
      <c r="H8" s="14"/>
      <c r="I8" s="15">
        <f t="shared" si="0"/>
        <v>1</v>
      </c>
    </row>
    <row r="9" spans="1:9" x14ac:dyDescent="0.25">
      <c r="A9" s="11" t="s">
        <v>46</v>
      </c>
      <c r="B9" s="12"/>
      <c r="C9" s="13"/>
      <c r="D9" s="13" t="s">
        <v>22</v>
      </c>
      <c r="E9" s="13"/>
      <c r="F9" s="13"/>
      <c r="G9" s="13"/>
      <c r="H9" s="14"/>
      <c r="I9" s="15">
        <f t="shared" si="0"/>
        <v>1</v>
      </c>
    </row>
    <row r="10" spans="1:9" x14ac:dyDescent="0.25">
      <c r="A10" s="43" t="s">
        <v>47</v>
      </c>
      <c r="B10" s="12"/>
      <c r="C10" s="13"/>
      <c r="D10" s="13" t="s">
        <v>22</v>
      </c>
      <c r="E10" s="13"/>
      <c r="F10" s="13"/>
      <c r="G10" s="13"/>
      <c r="H10" s="14"/>
      <c r="I10" s="15">
        <f t="shared" si="0"/>
        <v>1</v>
      </c>
    </row>
    <row r="11" spans="1:9" x14ac:dyDescent="0.25">
      <c r="A11" s="11" t="s">
        <v>48</v>
      </c>
      <c r="B11" s="12"/>
      <c r="C11" s="13"/>
      <c r="D11" s="13" t="s">
        <v>22</v>
      </c>
      <c r="E11" s="13"/>
      <c r="F11" s="13"/>
      <c r="G11" s="13"/>
      <c r="H11" s="14"/>
      <c r="I11" s="15">
        <f t="shared" si="0"/>
        <v>1</v>
      </c>
    </row>
    <row r="12" spans="1:9" x14ac:dyDescent="0.25">
      <c r="A12" s="11" t="s">
        <v>49</v>
      </c>
      <c r="B12" s="12"/>
      <c r="C12" s="13"/>
      <c r="D12" s="13"/>
      <c r="E12" s="13"/>
      <c r="F12" s="13" t="s">
        <v>22</v>
      </c>
      <c r="G12" s="13"/>
      <c r="H12" s="14"/>
      <c r="I12" s="15">
        <f t="shared" si="0"/>
        <v>1</v>
      </c>
    </row>
    <row r="13" spans="1:9" x14ac:dyDescent="0.25">
      <c r="A13" s="11" t="s">
        <v>50</v>
      </c>
      <c r="B13" s="12"/>
      <c r="C13" s="13"/>
      <c r="D13" s="13" t="s">
        <v>22</v>
      </c>
      <c r="E13" s="13"/>
      <c r="F13" s="13"/>
      <c r="G13" s="13"/>
      <c r="H13" s="14"/>
      <c r="I13" s="15">
        <f t="shared" si="0"/>
        <v>1</v>
      </c>
    </row>
    <row r="14" spans="1:9" x14ac:dyDescent="0.25">
      <c r="A14" s="11" t="s">
        <v>51</v>
      </c>
      <c r="B14" s="12"/>
      <c r="C14" s="13"/>
      <c r="D14" s="13" t="s">
        <v>22</v>
      </c>
      <c r="E14" s="13"/>
      <c r="F14" s="13"/>
      <c r="G14" s="13"/>
      <c r="H14" s="14"/>
      <c r="I14" s="15">
        <f t="shared" si="0"/>
        <v>1</v>
      </c>
    </row>
    <row r="15" spans="1:9" x14ac:dyDescent="0.25">
      <c r="A15" s="43" t="s">
        <v>52</v>
      </c>
      <c r="B15" s="12"/>
      <c r="C15" s="13"/>
      <c r="D15" s="13" t="s">
        <v>22</v>
      </c>
      <c r="E15" s="13"/>
      <c r="F15" s="13"/>
      <c r="G15" s="13"/>
      <c r="H15" s="14"/>
      <c r="I15" s="15">
        <f t="shared" si="0"/>
        <v>1</v>
      </c>
    </row>
    <row r="16" spans="1:9" x14ac:dyDescent="0.25">
      <c r="A16" s="11" t="s">
        <v>53</v>
      </c>
      <c r="B16" s="12"/>
      <c r="C16" s="13"/>
      <c r="D16" s="13"/>
      <c r="E16" s="13"/>
      <c r="F16" s="13"/>
      <c r="G16" s="13" t="s">
        <v>22</v>
      </c>
      <c r="H16" s="14"/>
      <c r="I16" s="15">
        <f t="shared" si="0"/>
        <v>1</v>
      </c>
    </row>
    <row r="17" spans="1:9" x14ac:dyDescent="0.25">
      <c r="A17" s="11" t="s">
        <v>54</v>
      </c>
      <c r="B17" s="12"/>
      <c r="C17" s="13"/>
      <c r="D17" s="13"/>
      <c r="E17" s="13"/>
      <c r="F17" s="13"/>
      <c r="G17" s="13"/>
      <c r="H17" s="14" t="s">
        <v>22</v>
      </c>
      <c r="I17" s="15">
        <f t="shared" si="0"/>
        <v>1</v>
      </c>
    </row>
    <row r="18" spans="1:9" ht="15.75" thickBot="1" x14ac:dyDescent="0.3">
      <c r="A18" s="16" t="s">
        <v>55</v>
      </c>
      <c r="B18" s="17"/>
      <c r="C18" s="18"/>
      <c r="D18" s="18"/>
      <c r="E18" s="18" t="s">
        <v>22</v>
      </c>
      <c r="F18" s="18"/>
      <c r="G18" s="18"/>
      <c r="H18" s="19"/>
      <c r="I18" s="15">
        <f t="shared" si="0"/>
        <v>1</v>
      </c>
    </row>
    <row r="19" spans="1:9" x14ac:dyDescent="0.25">
      <c r="A19" s="20"/>
      <c r="B19" s="21">
        <f>COUNTIF(B3:B18,"X")</f>
        <v>2</v>
      </c>
      <c r="C19" s="21">
        <f t="shared" ref="C19:H19" si="1">COUNTIF(C3:C18,"X")</f>
        <v>2</v>
      </c>
      <c r="D19" s="21">
        <f t="shared" si="1"/>
        <v>8</v>
      </c>
      <c r="E19" s="21">
        <f t="shared" si="1"/>
        <v>1</v>
      </c>
      <c r="F19" s="21">
        <f t="shared" si="1"/>
        <v>2</v>
      </c>
      <c r="G19" s="21">
        <f t="shared" si="1"/>
        <v>1</v>
      </c>
      <c r="H19" s="21">
        <f t="shared" si="1"/>
        <v>1</v>
      </c>
    </row>
    <row r="20" spans="1:9" x14ac:dyDescent="0.25">
      <c r="A20" s="20"/>
      <c r="B20" s="20"/>
      <c r="C20" s="20"/>
      <c r="D20" s="20"/>
      <c r="E20" s="20"/>
      <c r="F20" s="20"/>
      <c r="G20" s="20"/>
    </row>
    <row r="21" spans="1:9" ht="15.75" thickBot="1" x14ac:dyDescent="0.3">
      <c r="A21" s="22"/>
      <c r="B21" s="22"/>
      <c r="C21" s="22"/>
      <c r="D21" s="22"/>
      <c r="E21" s="22"/>
      <c r="F21" s="22"/>
    </row>
    <row r="22" spans="1:9" ht="15.75" thickBot="1" x14ac:dyDescent="0.3">
      <c r="B22" s="307" t="s">
        <v>13</v>
      </c>
      <c r="C22" s="308"/>
      <c r="D22" s="308"/>
      <c r="E22" s="308"/>
      <c r="F22" s="308"/>
      <c r="G22" s="308"/>
      <c r="H22" s="309"/>
    </row>
    <row r="23" spans="1:9" ht="45.75" thickBot="1" x14ac:dyDescent="0.3">
      <c r="A23" s="7" t="s">
        <v>23</v>
      </c>
      <c r="B23" s="23" t="s">
        <v>15</v>
      </c>
      <c r="C23" s="24" t="s">
        <v>16</v>
      </c>
      <c r="D23" s="24" t="s">
        <v>17</v>
      </c>
      <c r="E23" s="24" t="s">
        <v>18</v>
      </c>
      <c r="F23" s="24" t="s">
        <v>19</v>
      </c>
      <c r="G23" s="24" t="s">
        <v>20</v>
      </c>
      <c r="H23" s="25" t="s">
        <v>21</v>
      </c>
    </row>
    <row r="24" spans="1:9" ht="30" x14ac:dyDescent="0.25">
      <c r="A24" s="26" t="s">
        <v>24</v>
      </c>
      <c r="B24" s="8" t="s">
        <v>22</v>
      </c>
      <c r="C24" s="9"/>
      <c r="D24" s="9"/>
      <c r="E24" s="9"/>
      <c r="F24" s="9"/>
      <c r="G24" s="9"/>
      <c r="H24" s="27"/>
      <c r="I24" s="15">
        <f>COUNTIF(B24:H24,"X")</f>
        <v>1</v>
      </c>
    </row>
    <row r="25" spans="1:9" ht="30" x14ac:dyDescent="0.25">
      <c r="A25" s="40" t="s">
        <v>25</v>
      </c>
      <c r="B25" s="28"/>
      <c r="C25" s="29" t="s">
        <v>22</v>
      </c>
      <c r="D25" s="29" t="s">
        <v>22</v>
      </c>
      <c r="E25" s="29"/>
      <c r="F25" s="29"/>
      <c r="G25" s="29"/>
      <c r="H25" s="14"/>
      <c r="I25" s="15">
        <f>COUNTIF(B25:H25,"X")</f>
        <v>2</v>
      </c>
    </row>
    <row r="26" spans="1:9" ht="30" x14ac:dyDescent="0.25">
      <c r="A26" s="26" t="s">
        <v>26</v>
      </c>
      <c r="B26" s="28"/>
      <c r="C26" s="29"/>
      <c r="D26" s="29"/>
      <c r="E26" s="29" t="s">
        <v>22</v>
      </c>
      <c r="F26" s="29" t="s">
        <v>22</v>
      </c>
      <c r="G26" s="29" t="s">
        <v>22</v>
      </c>
      <c r="H26" s="14" t="s">
        <v>22</v>
      </c>
      <c r="I26" s="15">
        <f>COUNTIF(B26:H26,"X")</f>
        <v>4</v>
      </c>
    </row>
    <row r="27" spans="1:9" ht="30" x14ac:dyDescent="0.25">
      <c r="A27" s="40" t="s">
        <v>27</v>
      </c>
      <c r="B27" s="28"/>
      <c r="C27" s="29"/>
      <c r="D27" s="29" t="s">
        <v>22</v>
      </c>
      <c r="E27" s="29"/>
      <c r="F27" s="29"/>
      <c r="G27" s="29"/>
      <c r="H27" s="14"/>
      <c r="I27" s="15">
        <f>COUNTIF(B27:H27,"X")</f>
        <v>1</v>
      </c>
    </row>
    <row r="28" spans="1:9" ht="30.75" thickBot="1" x14ac:dyDescent="0.3">
      <c r="A28" s="30" t="s">
        <v>28</v>
      </c>
      <c r="B28" s="31"/>
      <c r="C28" s="32"/>
      <c r="D28" s="33" t="s">
        <v>22</v>
      </c>
      <c r="E28" s="32"/>
      <c r="F28" s="32"/>
      <c r="G28" s="32"/>
      <c r="H28" s="19"/>
      <c r="I28" s="15">
        <f>COUNTIF(B28:H28,"X")</f>
        <v>1</v>
      </c>
    </row>
    <row r="29" spans="1:9" x14ac:dyDescent="0.25">
      <c r="B29" s="15">
        <f>COUNTIF(B24:B28,"X")</f>
        <v>1</v>
      </c>
      <c r="C29" s="15">
        <f t="shared" ref="C29:H29" si="2">COUNTIF(C24:C28,"X")</f>
        <v>1</v>
      </c>
      <c r="D29" s="15">
        <f t="shared" si="2"/>
        <v>3</v>
      </c>
      <c r="E29" s="15">
        <f t="shared" si="2"/>
        <v>1</v>
      </c>
      <c r="F29" s="15">
        <f t="shared" si="2"/>
        <v>1</v>
      </c>
      <c r="G29" s="15">
        <f t="shared" si="2"/>
        <v>1</v>
      </c>
      <c r="H29" s="15">
        <f t="shared" si="2"/>
        <v>1</v>
      </c>
    </row>
    <row r="30" spans="1:9" ht="15.75" thickBot="1" x14ac:dyDescent="0.3"/>
    <row r="31" spans="1:9" ht="15.75" thickBot="1" x14ac:dyDescent="0.3">
      <c r="B31" s="307" t="s">
        <v>13</v>
      </c>
      <c r="C31" s="308"/>
      <c r="D31" s="308"/>
      <c r="E31" s="308"/>
      <c r="F31" s="308"/>
      <c r="G31" s="308"/>
      <c r="H31" s="309"/>
    </row>
    <row r="32" spans="1:9" ht="45.75" thickBot="1" x14ac:dyDescent="0.3">
      <c r="A32" s="34" t="s">
        <v>29</v>
      </c>
      <c r="B32" s="23" t="s">
        <v>15</v>
      </c>
      <c r="C32" s="24" t="s">
        <v>16</v>
      </c>
      <c r="D32" s="24" t="s">
        <v>17</v>
      </c>
      <c r="E32" s="24" t="s">
        <v>18</v>
      </c>
      <c r="F32" s="24" t="s">
        <v>19</v>
      </c>
      <c r="G32" s="24" t="s">
        <v>20</v>
      </c>
      <c r="H32" s="25" t="s">
        <v>21</v>
      </c>
    </row>
    <row r="33" spans="1:9" x14ac:dyDescent="0.25">
      <c r="A33" s="35" t="s">
        <v>30</v>
      </c>
      <c r="B33" s="36"/>
      <c r="C33" s="29"/>
      <c r="D33" s="29" t="s">
        <v>22</v>
      </c>
      <c r="E33" s="29"/>
      <c r="F33" s="29" t="s">
        <v>22</v>
      </c>
      <c r="G33" s="29"/>
      <c r="H33" s="37"/>
      <c r="I33" s="15">
        <f t="shared" ref="I33:I44" si="3">COUNTIF(B33:H33,"X")</f>
        <v>2</v>
      </c>
    </row>
    <row r="34" spans="1:9" x14ac:dyDescent="0.25">
      <c r="A34" s="38" t="s">
        <v>31</v>
      </c>
      <c r="B34" s="36"/>
      <c r="C34" s="37" t="s">
        <v>22</v>
      </c>
      <c r="D34" s="29" t="s">
        <v>22</v>
      </c>
      <c r="E34" s="29" t="s">
        <v>22</v>
      </c>
      <c r="F34" s="29"/>
      <c r="G34" s="29"/>
      <c r="H34" s="37"/>
      <c r="I34" s="15">
        <f t="shared" si="3"/>
        <v>3</v>
      </c>
    </row>
    <row r="35" spans="1:9" x14ac:dyDescent="0.25">
      <c r="A35" s="44" t="s">
        <v>57</v>
      </c>
      <c r="B35" s="36"/>
      <c r="C35" s="29"/>
      <c r="D35" s="29" t="s">
        <v>22</v>
      </c>
      <c r="E35" s="29"/>
      <c r="F35" s="29"/>
      <c r="G35" s="29"/>
      <c r="H35" s="37"/>
      <c r="I35" s="15">
        <f t="shared" si="3"/>
        <v>1</v>
      </c>
    </row>
    <row r="36" spans="1:9" ht="30" x14ac:dyDescent="0.25">
      <c r="A36" s="44" t="s">
        <v>59</v>
      </c>
      <c r="B36" s="36"/>
      <c r="C36" s="29"/>
      <c r="D36" s="29" t="s">
        <v>22</v>
      </c>
      <c r="E36" s="29"/>
      <c r="F36" s="29"/>
      <c r="G36" s="29"/>
      <c r="H36" s="37"/>
      <c r="I36" s="15">
        <f t="shared" si="3"/>
        <v>1</v>
      </c>
    </row>
    <row r="37" spans="1:9" x14ac:dyDescent="0.25">
      <c r="A37" s="38" t="s">
        <v>32</v>
      </c>
      <c r="B37" s="36"/>
      <c r="C37" s="29"/>
      <c r="D37" s="29" t="s">
        <v>22</v>
      </c>
      <c r="E37" s="29"/>
      <c r="F37" s="29"/>
      <c r="G37" s="29"/>
      <c r="H37" s="37"/>
      <c r="I37" s="15">
        <f t="shared" si="3"/>
        <v>1</v>
      </c>
    </row>
    <row r="38" spans="1:9" x14ac:dyDescent="0.25">
      <c r="A38" s="38" t="s">
        <v>33</v>
      </c>
      <c r="B38" s="36"/>
      <c r="C38" s="29"/>
      <c r="D38" s="29" t="s">
        <v>22</v>
      </c>
      <c r="E38" s="29"/>
      <c r="F38" s="29"/>
      <c r="G38" s="29"/>
      <c r="H38" s="37"/>
      <c r="I38" s="15">
        <f t="shared" si="3"/>
        <v>1</v>
      </c>
    </row>
    <row r="39" spans="1:9" x14ac:dyDescent="0.25">
      <c r="A39" s="38" t="s">
        <v>34</v>
      </c>
      <c r="B39" s="36"/>
      <c r="C39" s="29"/>
      <c r="D39" s="29" t="s">
        <v>22</v>
      </c>
      <c r="E39" s="29"/>
      <c r="F39" s="29" t="s">
        <v>22</v>
      </c>
      <c r="G39" s="29"/>
      <c r="H39" s="37"/>
      <c r="I39" s="15">
        <f t="shared" si="3"/>
        <v>2</v>
      </c>
    </row>
    <row r="40" spans="1:9" x14ac:dyDescent="0.25">
      <c r="A40" s="38" t="s">
        <v>35</v>
      </c>
      <c r="B40" s="36"/>
      <c r="C40" s="29"/>
      <c r="D40" s="29" t="s">
        <v>22</v>
      </c>
      <c r="E40" s="29"/>
      <c r="F40" s="29"/>
      <c r="G40" s="29"/>
      <c r="H40" s="37"/>
      <c r="I40" s="15">
        <f t="shared" si="3"/>
        <v>1</v>
      </c>
    </row>
    <row r="41" spans="1:9" x14ac:dyDescent="0.25">
      <c r="A41" s="38" t="s">
        <v>36</v>
      </c>
      <c r="B41" s="36" t="s">
        <v>22</v>
      </c>
      <c r="C41" s="29"/>
      <c r="D41" s="29" t="s">
        <v>22</v>
      </c>
      <c r="E41" s="29"/>
      <c r="F41" s="29"/>
      <c r="G41" s="29" t="s">
        <v>22</v>
      </c>
      <c r="H41" s="37"/>
      <c r="I41" s="15">
        <f t="shared" si="3"/>
        <v>3</v>
      </c>
    </row>
    <row r="42" spans="1:9" x14ac:dyDescent="0.25">
      <c r="A42" s="38" t="s">
        <v>37</v>
      </c>
      <c r="B42" s="36"/>
      <c r="C42" s="29"/>
      <c r="D42" s="29" t="s">
        <v>22</v>
      </c>
      <c r="E42" s="29"/>
      <c r="F42" s="29"/>
      <c r="G42" s="29"/>
      <c r="H42" s="13"/>
      <c r="I42" s="15">
        <f t="shared" si="3"/>
        <v>1</v>
      </c>
    </row>
    <row r="43" spans="1:9" x14ac:dyDescent="0.25">
      <c r="A43" s="38" t="s">
        <v>38</v>
      </c>
      <c r="B43" s="36"/>
      <c r="C43" s="29"/>
      <c r="D43" s="29" t="s">
        <v>22</v>
      </c>
      <c r="E43" s="29"/>
      <c r="F43" s="29"/>
      <c r="G43" s="29"/>
      <c r="H43" s="13"/>
      <c r="I43" s="15">
        <f t="shared" si="3"/>
        <v>1</v>
      </c>
    </row>
    <row r="44" spans="1:9" ht="15.75" thickBot="1" x14ac:dyDescent="0.3">
      <c r="A44" s="39" t="s">
        <v>39</v>
      </c>
      <c r="B44" s="36"/>
      <c r="C44" s="29"/>
      <c r="D44" s="29" t="s">
        <v>22</v>
      </c>
      <c r="E44" s="29" t="s">
        <v>22</v>
      </c>
      <c r="F44" s="29"/>
      <c r="G44" s="29"/>
      <c r="H44" s="13" t="s">
        <v>22</v>
      </c>
      <c r="I44" s="15">
        <f t="shared" si="3"/>
        <v>3</v>
      </c>
    </row>
    <row r="45" spans="1:9" x14ac:dyDescent="0.25">
      <c r="B45" s="15">
        <f t="shared" ref="B45:H45" si="4">COUNTIF(B33:B44,"X")</f>
        <v>1</v>
      </c>
      <c r="C45" s="15">
        <f t="shared" si="4"/>
        <v>1</v>
      </c>
      <c r="D45" s="15">
        <f t="shared" si="4"/>
        <v>12</v>
      </c>
      <c r="E45" s="15">
        <f t="shared" si="4"/>
        <v>2</v>
      </c>
      <c r="F45" s="15">
        <f t="shared" si="4"/>
        <v>2</v>
      </c>
      <c r="G45" s="15">
        <f t="shared" si="4"/>
        <v>1</v>
      </c>
      <c r="H45" s="15">
        <f t="shared" si="4"/>
        <v>1</v>
      </c>
    </row>
    <row r="48" spans="1:9" x14ac:dyDescent="0.25">
      <c r="A48" s="59" t="s">
        <v>223</v>
      </c>
    </row>
    <row r="49" spans="1:1" x14ac:dyDescent="0.25">
      <c r="A49" s="58" t="s">
        <v>265</v>
      </c>
    </row>
    <row r="50" spans="1:1" x14ac:dyDescent="0.25">
      <c r="A50" s="58" t="s">
        <v>266</v>
      </c>
    </row>
    <row r="51" spans="1:1" x14ac:dyDescent="0.25">
      <c r="A51" s="58" t="s">
        <v>267</v>
      </c>
    </row>
    <row r="52" spans="1:1" x14ac:dyDescent="0.25">
      <c r="A52" s="58" t="s">
        <v>268</v>
      </c>
    </row>
    <row r="53" spans="1:1" x14ac:dyDescent="0.25">
      <c r="A53" s="58" t="s">
        <v>222</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569"/>
  <sheetViews>
    <sheetView showGridLines="0" tabSelected="1" zoomScaleNormal="100" zoomScaleSheetLayoutView="80" zoomScalePageLayoutView="70" workbookViewId="0">
      <selection activeCell="B13" sqref="B13:C13"/>
    </sheetView>
  </sheetViews>
  <sheetFormatPr baseColWidth="10" defaultColWidth="10.85546875" defaultRowHeight="16.5" x14ac:dyDescent="0.25"/>
  <cols>
    <col min="1" max="1" width="4.28515625" style="3" customWidth="1"/>
    <col min="2" max="2" width="27.85546875" style="4" customWidth="1"/>
    <col min="3" max="3" width="38.28515625" style="98" customWidth="1"/>
    <col min="4" max="4" width="33.42578125" style="98" customWidth="1"/>
    <col min="5" max="5" width="19" style="46" bestFit="1" customWidth="1"/>
    <col min="6" max="6" width="9.7109375" style="46" bestFit="1" customWidth="1"/>
    <col min="7" max="7" width="14.42578125" style="46" bestFit="1" customWidth="1"/>
    <col min="8" max="8" width="12" style="46" bestFit="1" customWidth="1"/>
    <col min="9" max="9" width="23.7109375" style="46" customWidth="1"/>
    <col min="10" max="10" width="33.42578125" style="46" customWidth="1"/>
    <col min="11" max="11" width="49.7109375" style="110" customWidth="1"/>
    <col min="12" max="12" width="24.5703125" style="3" customWidth="1"/>
    <col min="13" max="13" width="11.42578125" style="3" bestFit="1" customWidth="1"/>
    <col min="14" max="16384" width="10.85546875" style="3"/>
  </cols>
  <sheetData>
    <row r="1" spans="1:11" s="4" customFormat="1" ht="17.25" thickBot="1" x14ac:dyDescent="0.3">
      <c r="A1" s="3"/>
      <c r="C1" s="98"/>
      <c r="D1" s="98"/>
      <c r="E1" s="46"/>
      <c r="F1" s="46"/>
      <c r="G1" s="46"/>
      <c r="H1" s="46"/>
      <c r="I1" s="46"/>
      <c r="J1" s="46"/>
      <c r="K1" s="110"/>
    </row>
    <row r="2" spans="1:11" s="4" customFormat="1" ht="16.5" customHeight="1" x14ac:dyDescent="0.25">
      <c r="A2" s="3"/>
      <c r="B2" s="380"/>
      <c r="C2" s="373"/>
      <c r="D2" s="374"/>
      <c r="E2" s="374"/>
      <c r="F2" s="124"/>
      <c r="G2" s="383" t="s">
        <v>0</v>
      </c>
      <c r="H2" s="386" t="s">
        <v>937</v>
      </c>
      <c r="I2" s="386"/>
      <c r="J2" s="386"/>
      <c r="K2" s="387"/>
    </row>
    <row r="3" spans="1:11" s="4" customFormat="1" ht="12.75" customHeight="1" x14ac:dyDescent="0.25">
      <c r="A3" s="3"/>
      <c r="B3" s="381"/>
      <c r="C3" s="375"/>
      <c r="D3" s="376"/>
      <c r="E3" s="376"/>
      <c r="F3" s="125"/>
      <c r="G3" s="384"/>
      <c r="H3" s="388"/>
      <c r="I3" s="388"/>
      <c r="J3" s="388"/>
      <c r="K3" s="389"/>
    </row>
    <row r="4" spans="1:11" s="4" customFormat="1" ht="12.75" customHeight="1" x14ac:dyDescent="0.25">
      <c r="A4" s="3"/>
      <c r="B4" s="381"/>
      <c r="C4" s="375"/>
      <c r="D4" s="376"/>
      <c r="E4" s="376"/>
      <c r="F4" s="125"/>
      <c r="G4" s="384"/>
      <c r="H4" s="388"/>
      <c r="I4" s="388"/>
      <c r="J4" s="388"/>
      <c r="K4" s="389"/>
    </row>
    <row r="5" spans="1:11" s="4" customFormat="1" ht="12.75" customHeight="1" x14ac:dyDescent="0.25">
      <c r="A5" s="3"/>
      <c r="B5" s="381"/>
      <c r="C5" s="316" t="s">
        <v>9</v>
      </c>
      <c r="D5" s="317"/>
      <c r="E5" s="317"/>
      <c r="F5" s="317"/>
      <c r="G5" s="384" t="s">
        <v>1</v>
      </c>
      <c r="H5" s="390">
        <v>1</v>
      </c>
      <c r="I5" s="390"/>
      <c r="J5" s="390"/>
      <c r="K5" s="377"/>
    </row>
    <row r="6" spans="1:11" s="4" customFormat="1" ht="12.75" customHeight="1" x14ac:dyDescent="0.25">
      <c r="A6" s="3"/>
      <c r="B6" s="381"/>
      <c r="C6" s="316" t="s">
        <v>939</v>
      </c>
      <c r="D6" s="317"/>
      <c r="E6" s="317"/>
      <c r="F6" s="317"/>
      <c r="G6" s="384"/>
      <c r="H6" s="390"/>
      <c r="I6" s="390"/>
      <c r="J6" s="390"/>
      <c r="K6" s="377"/>
    </row>
    <row r="7" spans="1:11" s="4" customFormat="1" ht="12.75" customHeight="1" x14ac:dyDescent="0.25">
      <c r="A7" s="3"/>
      <c r="B7" s="381"/>
      <c r="C7" s="316" t="s">
        <v>938</v>
      </c>
      <c r="D7" s="317"/>
      <c r="E7" s="317"/>
      <c r="F7" s="317"/>
      <c r="G7" s="384" t="s">
        <v>624</v>
      </c>
      <c r="H7" s="312">
        <v>1</v>
      </c>
      <c r="I7" s="313"/>
      <c r="J7" s="310" t="s">
        <v>625</v>
      </c>
      <c r="K7" s="377">
        <v>1</v>
      </c>
    </row>
    <row r="8" spans="1:11" s="4" customFormat="1" ht="17.25" thickBot="1" x14ac:dyDescent="0.3">
      <c r="A8" s="3"/>
      <c r="B8" s="382"/>
      <c r="C8" s="371"/>
      <c r="D8" s="372"/>
      <c r="E8" s="372"/>
      <c r="F8" s="123"/>
      <c r="G8" s="385"/>
      <c r="H8" s="314"/>
      <c r="I8" s="315"/>
      <c r="J8" s="311"/>
      <c r="K8" s="378"/>
    </row>
    <row r="9" spans="1:11" s="4" customFormat="1" ht="17.25" thickBot="1" x14ac:dyDescent="0.3">
      <c r="A9" s="3"/>
      <c r="B9" s="3"/>
      <c r="C9" s="103"/>
      <c r="D9" s="103"/>
      <c r="E9" s="104"/>
      <c r="F9" s="125"/>
      <c r="G9" s="95"/>
      <c r="H9" s="94"/>
      <c r="I9" s="95"/>
      <c r="J9" s="106"/>
      <c r="K9" s="111"/>
    </row>
    <row r="10" spans="1:11" s="4" customFormat="1" ht="17.25" thickBot="1" x14ac:dyDescent="0.3">
      <c r="A10" s="3"/>
      <c r="B10" s="358" t="s">
        <v>2</v>
      </c>
      <c r="C10" s="359"/>
      <c r="D10" s="360" t="s">
        <v>3</v>
      </c>
      <c r="E10" s="361"/>
      <c r="F10" s="361"/>
      <c r="G10" s="361"/>
      <c r="H10" s="361"/>
      <c r="I10" s="361"/>
      <c r="J10" s="361"/>
      <c r="K10" s="362"/>
    </row>
    <row r="11" spans="1:11" s="4" customFormat="1" ht="60.75" customHeight="1" thickBot="1" x14ac:dyDescent="0.3">
      <c r="A11" s="3"/>
      <c r="B11" s="358" t="s">
        <v>4</v>
      </c>
      <c r="C11" s="359"/>
      <c r="D11" s="360" t="s">
        <v>375</v>
      </c>
      <c r="E11" s="361"/>
      <c r="F11" s="361"/>
      <c r="G11" s="361"/>
      <c r="H11" s="361"/>
      <c r="I11" s="361"/>
      <c r="J11" s="361"/>
      <c r="K11" s="362"/>
    </row>
    <row r="12" spans="1:11" s="4" customFormat="1" ht="18.75" customHeight="1" thickBot="1" x14ac:dyDescent="0.3">
      <c r="A12" s="3"/>
      <c r="B12" s="358" t="s">
        <v>5</v>
      </c>
      <c r="C12" s="359"/>
      <c r="D12" s="363" t="s">
        <v>486</v>
      </c>
      <c r="E12" s="364"/>
      <c r="F12" s="364"/>
      <c r="G12" s="364"/>
      <c r="H12" s="364"/>
      <c r="I12" s="364"/>
      <c r="J12" s="364"/>
      <c r="K12" s="365"/>
    </row>
    <row r="13" spans="1:11" ht="22.5" customHeight="1" thickBot="1" x14ac:dyDescent="0.3">
      <c r="B13" s="358" t="s">
        <v>6</v>
      </c>
      <c r="C13" s="359"/>
      <c r="D13" s="363">
        <v>2018</v>
      </c>
      <c r="E13" s="364"/>
      <c r="F13" s="364"/>
      <c r="G13" s="364"/>
      <c r="H13" s="364"/>
      <c r="I13" s="364"/>
      <c r="J13" s="364"/>
      <c r="K13" s="365"/>
    </row>
    <row r="14" spans="1:11" x14ac:dyDescent="0.25">
      <c r="B14" s="87"/>
      <c r="C14" s="87"/>
      <c r="D14" s="103"/>
      <c r="E14" s="104"/>
      <c r="F14" s="125"/>
      <c r="G14" s="103"/>
      <c r="H14" s="103"/>
      <c r="I14" s="103"/>
      <c r="J14" s="106"/>
      <c r="K14" s="111"/>
    </row>
    <row r="15" spans="1:11" s="4" customFormat="1" x14ac:dyDescent="0.25">
      <c r="A15" s="3"/>
      <c r="B15" s="87" t="s">
        <v>335</v>
      </c>
      <c r="C15" s="366" t="s">
        <v>325</v>
      </c>
      <c r="D15" s="366"/>
      <c r="E15" s="366"/>
      <c r="F15" s="366"/>
      <c r="G15" s="366"/>
      <c r="H15" s="366"/>
      <c r="I15" s="366"/>
      <c r="J15" s="366"/>
      <c r="K15" s="366"/>
    </row>
    <row r="16" spans="1:11" s="4" customFormat="1" x14ac:dyDescent="0.25">
      <c r="A16" s="3"/>
      <c r="B16" s="87" t="s">
        <v>216</v>
      </c>
      <c r="C16" s="366" t="s">
        <v>337</v>
      </c>
      <c r="D16" s="366"/>
      <c r="E16" s="366"/>
      <c r="F16" s="366"/>
      <c r="G16" s="366"/>
      <c r="H16" s="366"/>
      <c r="I16" s="366"/>
      <c r="J16" s="366"/>
      <c r="K16" s="366"/>
    </row>
    <row r="17" spans="1:11" s="2" customFormat="1" x14ac:dyDescent="0.25">
      <c r="A17" s="1"/>
      <c r="B17" s="87" t="s">
        <v>612</v>
      </c>
      <c r="C17" s="366" t="s">
        <v>15</v>
      </c>
      <c r="D17" s="366"/>
      <c r="E17" s="366"/>
      <c r="F17" s="366"/>
      <c r="G17" s="366"/>
      <c r="H17" s="366"/>
      <c r="I17" s="366"/>
      <c r="J17" s="366"/>
      <c r="K17" s="366"/>
    </row>
    <row r="18" spans="1:11" s="2" customFormat="1" x14ac:dyDescent="0.25">
      <c r="A18" s="1"/>
      <c r="B18" s="87" t="s">
        <v>12</v>
      </c>
      <c r="C18" s="366" t="s">
        <v>24</v>
      </c>
      <c r="D18" s="366"/>
      <c r="E18" s="366"/>
      <c r="F18" s="366"/>
      <c r="G18" s="366"/>
      <c r="H18" s="366"/>
      <c r="I18" s="366"/>
      <c r="J18" s="366"/>
      <c r="K18" s="366"/>
    </row>
    <row r="19" spans="1:11" s="2" customFormat="1" x14ac:dyDescent="0.25">
      <c r="A19" s="1"/>
      <c r="B19" s="103" t="s">
        <v>11</v>
      </c>
      <c r="C19" s="366" t="s">
        <v>36</v>
      </c>
      <c r="D19" s="366"/>
      <c r="E19" s="366"/>
      <c r="F19" s="366"/>
      <c r="G19" s="366"/>
      <c r="H19" s="366"/>
      <c r="I19" s="366"/>
      <c r="J19" s="366"/>
      <c r="K19" s="366"/>
    </row>
    <row r="20" spans="1:11" s="2" customFormat="1" x14ac:dyDescent="0.25">
      <c r="A20" s="1"/>
      <c r="B20" s="87" t="s">
        <v>217</v>
      </c>
      <c r="C20" s="366" t="s">
        <v>376</v>
      </c>
      <c r="D20" s="366"/>
      <c r="E20" s="366"/>
      <c r="F20" s="366"/>
      <c r="G20" s="366"/>
      <c r="H20" s="366"/>
      <c r="I20" s="366"/>
      <c r="J20" s="366"/>
      <c r="K20" s="366"/>
    </row>
    <row r="21" spans="1:11" s="1" customFormat="1" x14ac:dyDescent="0.25">
      <c r="B21" s="88"/>
      <c r="C21" s="88"/>
      <c r="D21" s="88"/>
      <c r="E21" s="93"/>
      <c r="F21" s="93"/>
      <c r="G21" s="93"/>
      <c r="H21" s="93"/>
      <c r="I21" s="93"/>
      <c r="J21" s="93"/>
      <c r="K21" s="112"/>
    </row>
    <row r="22" spans="1:11" s="2" customFormat="1" ht="17.25" thickBot="1" x14ac:dyDescent="0.3">
      <c r="A22" s="1"/>
      <c r="B22" s="107"/>
      <c r="C22" s="88"/>
      <c r="D22" s="88"/>
      <c r="E22" s="93"/>
      <c r="F22" s="93"/>
      <c r="G22" s="93"/>
      <c r="H22" s="93"/>
      <c r="I22" s="93"/>
      <c r="J22" s="93"/>
      <c r="K22" s="112"/>
    </row>
    <row r="23" spans="1:11" s="167" customFormat="1" ht="16.5" customHeight="1" x14ac:dyDescent="0.25">
      <c r="B23" s="329" t="s">
        <v>10</v>
      </c>
      <c r="C23" s="332" t="s">
        <v>166</v>
      </c>
      <c r="D23" s="332" t="s">
        <v>167</v>
      </c>
      <c r="E23" s="318" t="s">
        <v>168</v>
      </c>
      <c r="F23" s="318" t="s">
        <v>670</v>
      </c>
      <c r="G23" s="335" t="s">
        <v>682</v>
      </c>
      <c r="H23" s="336"/>
      <c r="I23" s="337"/>
      <c r="J23" s="326" t="s">
        <v>7</v>
      </c>
      <c r="K23" s="326" t="s">
        <v>8</v>
      </c>
    </row>
    <row r="24" spans="1:11" s="167" customFormat="1" x14ac:dyDescent="0.25">
      <c r="B24" s="330"/>
      <c r="C24" s="333"/>
      <c r="D24" s="333"/>
      <c r="E24" s="319"/>
      <c r="F24" s="319"/>
      <c r="G24" s="324" t="s">
        <v>881</v>
      </c>
      <c r="H24" s="325"/>
      <c r="I24" s="325"/>
      <c r="J24" s="327"/>
      <c r="K24" s="327"/>
    </row>
    <row r="25" spans="1:11" s="167" customFormat="1" ht="16.5" customHeight="1" thickBot="1" x14ac:dyDescent="0.3">
      <c r="B25" s="331"/>
      <c r="C25" s="334"/>
      <c r="D25" s="334"/>
      <c r="E25" s="319"/>
      <c r="F25" s="320"/>
      <c r="G25" s="162" t="s">
        <v>620</v>
      </c>
      <c r="H25" s="162" t="s">
        <v>621</v>
      </c>
      <c r="I25" s="162" t="s">
        <v>622</v>
      </c>
      <c r="J25" s="338"/>
      <c r="K25" s="338"/>
    </row>
    <row r="26" spans="1:11" s="102" customFormat="1" ht="38.25" customHeight="1" x14ac:dyDescent="0.25">
      <c r="B26" s="367" t="s">
        <v>42</v>
      </c>
      <c r="C26" s="179" t="s">
        <v>202</v>
      </c>
      <c r="D26" s="179" t="s">
        <v>92</v>
      </c>
      <c r="E26" s="180" t="s">
        <v>521</v>
      </c>
      <c r="F26" s="172">
        <v>1</v>
      </c>
      <c r="G26" s="194">
        <v>1</v>
      </c>
      <c r="H26" s="194">
        <v>1</v>
      </c>
      <c r="I26" s="138">
        <f t="shared" ref="I26:I33" si="0">+H26/G26</f>
        <v>1</v>
      </c>
      <c r="J26" s="206" t="s">
        <v>94</v>
      </c>
      <c r="K26" s="193" t="s">
        <v>692</v>
      </c>
    </row>
    <row r="27" spans="1:11" s="102" customFormat="1" ht="38.25" customHeight="1" x14ac:dyDescent="0.25">
      <c r="B27" s="369"/>
      <c r="C27" s="174" t="s">
        <v>203</v>
      </c>
      <c r="D27" s="174" t="s">
        <v>92</v>
      </c>
      <c r="E27" s="175" t="s">
        <v>521</v>
      </c>
      <c r="F27" s="134">
        <v>1</v>
      </c>
      <c r="G27" s="135">
        <v>0.75</v>
      </c>
      <c r="H27" s="135">
        <v>0.75</v>
      </c>
      <c r="I27" s="135">
        <f t="shared" si="0"/>
        <v>1</v>
      </c>
      <c r="J27" s="207" t="s">
        <v>94</v>
      </c>
      <c r="K27" s="199" t="s">
        <v>734</v>
      </c>
    </row>
    <row r="28" spans="1:11" s="102" customFormat="1" ht="33" x14ac:dyDescent="0.25">
      <c r="B28" s="369"/>
      <c r="C28" s="174" t="s">
        <v>204</v>
      </c>
      <c r="D28" s="174" t="s">
        <v>93</v>
      </c>
      <c r="E28" s="175" t="s">
        <v>521</v>
      </c>
      <c r="F28" s="134">
        <v>1</v>
      </c>
      <c r="G28" s="134">
        <v>1</v>
      </c>
      <c r="H28" s="134">
        <v>1</v>
      </c>
      <c r="I28" s="135">
        <f t="shared" si="0"/>
        <v>1</v>
      </c>
      <c r="J28" s="207" t="s">
        <v>94</v>
      </c>
      <c r="K28" s="199" t="s">
        <v>693</v>
      </c>
    </row>
    <row r="29" spans="1:11" s="102" customFormat="1" ht="49.5" x14ac:dyDescent="0.25">
      <c r="B29" s="369"/>
      <c r="C29" s="174" t="s">
        <v>283</v>
      </c>
      <c r="D29" s="174" t="s">
        <v>377</v>
      </c>
      <c r="E29" s="175" t="s">
        <v>521</v>
      </c>
      <c r="F29" s="134">
        <v>1</v>
      </c>
      <c r="G29" s="134">
        <v>1</v>
      </c>
      <c r="H29" s="134">
        <v>1</v>
      </c>
      <c r="I29" s="135">
        <f t="shared" si="0"/>
        <v>1</v>
      </c>
      <c r="J29" s="207" t="s">
        <v>94</v>
      </c>
      <c r="K29" s="199" t="s">
        <v>687</v>
      </c>
    </row>
    <row r="30" spans="1:11" s="102" customFormat="1" ht="82.5" x14ac:dyDescent="0.25">
      <c r="B30" s="369"/>
      <c r="C30" s="174" t="s">
        <v>490</v>
      </c>
      <c r="D30" s="174" t="s">
        <v>378</v>
      </c>
      <c r="E30" s="175" t="s">
        <v>521</v>
      </c>
      <c r="F30" s="137">
        <v>1</v>
      </c>
      <c r="G30" s="135">
        <v>1</v>
      </c>
      <c r="H30" s="208">
        <v>1</v>
      </c>
      <c r="I30" s="135">
        <f t="shared" si="0"/>
        <v>1</v>
      </c>
      <c r="J30" s="181" t="s">
        <v>234</v>
      </c>
      <c r="K30" s="199" t="s">
        <v>676</v>
      </c>
    </row>
    <row r="31" spans="1:11" s="102" customFormat="1" ht="54.75" customHeight="1" x14ac:dyDescent="0.25">
      <c r="B31" s="369"/>
      <c r="C31" s="174" t="s">
        <v>379</v>
      </c>
      <c r="D31" s="174" t="s">
        <v>369</v>
      </c>
      <c r="E31" s="175" t="s">
        <v>521</v>
      </c>
      <c r="F31" s="134">
        <v>1</v>
      </c>
      <c r="G31" s="134">
        <v>1</v>
      </c>
      <c r="H31" s="134">
        <v>1</v>
      </c>
      <c r="I31" s="135">
        <f t="shared" si="0"/>
        <v>1</v>
      </c>
      <c r="J31" s="181" t="s">
        <v>94</v>
      </c>
      <c r="K31" s="199" t="s">
        <v>694</v>
      </c>
    </row>
    <row r="32" spans="1:11" s="102" customFormat="1" ht="57.75" customHeight="1" x14ac:dyDescent="0.25">
      <c r="B32" s="369"/>
      <c r="C32" s="209" t="s">
        <v>525</v>
      </c>
      <c r="D32" s="209" t="s">
        <v>169</v>
      </c>
      <c r="E32" s="175" t="s">
        <v>522</v>
      </c>
      <c r="F32" s="135">
        <v>1</v>
      </c>
      <c r="G32" s="208">
        <v>0.75</v>
      </c>
      <c r="H32" s="208">
        <v>0.75</v>
      </c>
      <c r="I32" s="135">
        <f t="shared" si="0"/>
        <v>1</v>
      </c>
      <c r="J32" s="207" t="s">
        <v>94</v>
      </c>
      <c r="K32" s="199" t="s">
        <v>735</v>
      </c>
    </row>
    <row r="33" spans="1:11" s="102" customFormat="1" ht="49.5" x14ac:dyDescent="0.25">
      <c r="B33" s="369"/>
      <c r="C33" s="209" t="s">
        <v>380</v>
      </c>
      <c r="D33" s="209" t="s">
        <v>381</v>
      </c>
      <c r="E33" s="175" t="s">
        <v>522</v>
      </c>
      <c r="F33" s="135">
        <v>1</v>
      </c>
      <c r="G33" s="208">
        <v>0.75</v>
      </c>
      <c r="H33" s="208">
        <v>0.75</v>
      </c>
      <c r="I33" s="135">
        <f t="shared" si="0"/>
        <v>1</v>
      </c>
      <c r="J33" s="207" t="s">
        <v>94</v>
      </c>
      <c r="K33" s="199" t="s">
        <v>736</v>
      </c>
    </row>
    <row r="34" spans="1:11" s="102" customFormat="1" ht="49.5" x14ac:dyDescent="0.25">
      <c r="B34" s="369"/>
      <c r="C34" s="174" t="s">
        <v>526</v>
      </c>
      <c r="D34" s="174" t="s">
        <v>527</v>
      </c>
      <c r="E34" s="175" t="s">
        <v>528</v>
      </c>
      <c r="F34" s="135">
        <v>1</v>
      </c>
      <c r="G34" s="135">
        <v>1</v>
      </c>
      <c r="H34" s="208">
        <v>1</v>
      </c>
      <c r="I34" s="208">
        <v>0</v>
      </c>
      <c r="J34" s="207" t="s">
        <v>94</v>
      </c>
      <c r="K34" s="199" t="s">
        <v>737</v>
      </c>
    </row>
    <row r="35" spans="1:11" s="102" customFormat="1" ht="91.5" customHeight="1" x14ac:dyDescent="0.25">
      <c r="B35" s="369"/>
      <c r="C35" s="174" t="s">
        <v>170</v>
      </c>
      <c r="D35" s="174" t="s">
        <v>513</v>
      </c>
      <c r="E35" s="175" t="s">
        <v>521</v>
      </c>
      <c r="F35" s="135">
        <v>1</v>
      </c>
      <c r="G35" s="135">
        <v>1</v>
      </c>
      <c r="H35" s="208">
        <v>1</v>
      </c>
      <c r="I35" s="135">
        <f t="shared" ref="I35:I43" si="1">+H35/G35</f>
        <v>1</v>
      </c>
      <c r="J35" s="207" t="s">
        <v>171</v>
      </c>
      <c r="K35" s="199" t="s">
        <v>882</v>
      </c>
    </row>
    <row r="36" spans="1:11" s="102" customFormat="1" ht="49.5" x14ac:dyDescent="0.25">
      <c r="B36" s="369"/>
      <c r="C36" s="174" t="s">
        <v>529</v>
      </c>
      <c r="D36" s="174" t="s">
        <v>514</v>
      </c>
      <c r="E36" s="175" t="s">
        <v>521</v>
      </c>
      <c r="F36" s="134">
        <v>100</v>
      </c>
      <c r="G36" s="135">
        <v>1</v>
      </c>
      <c r="H36" s="208">
        <v>1</v>
      </c>
      <c r="I36" s="135">
        <f t="shared" si="1"/>
        <v>1</v>
      </c>
      <c r="J36" s="207" t="s">
        <v>171</v>
      </c>
      <c r="K36" s="199" t="s">
        <v>827</v>
      </c>
    </row>
    <row r="37" spans="1:11" s="102" customFormat="1" ht="37.5" customHeight="1" x14ac:dyDescent="0.25">
      <c r="B37" s="369"/>
      <c r="C37" s="209" t="s">
        <v>631</v>
      </c>
      <c r="D37" s="209" t="s">
        <v>157</v>
      </c>
      <c r="E37" s="175" t="s">
        <v>521</v>
      </c>
      <c r="F37" s="134">
        <v>1</v>
      </c>
      <c r="G37" s="134">
        <v>1</v>
      </c>
      <c r="H37" s="134">
        <v>1</v>
      </c>
      <c r="I37" s="135">
        <f t="shared" si="1"/>
        <v>1</v>
      </c>
      <c r="J37" s="207" t="s">
        <v>94</v>
      </c>
      <c r="K37" s="199" t="s">
        <v>695</v>
      </c>
    </row>
    <row r="38" spans="1:11" s="102" customFormat="1" ht="49.5" x14ac:dyDescent="0.25">
      <c r="B38" s="369"/>
      <c r="C38" s="209" t="s">
        <v>197</v>
      </c>
      <c r="D38" s="209" t="s">
        <v>157</v>
      </c>
      <c r="E38" s="175" t="s">
        <v>521</v>
      </c>
      <c r="F38" s="134">
        <v>1</v>
      </c>
      <c r="G38" s="208">
        <v>0.75</v>
      </c>
      <c r="H38" s="208">
        <v>0.75</v>
      </c>
      <c r="I38" s="135">
        <f t="shared" si="1"/>
        <v>1</v>
      </c>
      <c r="J38" s="207" t="s">
        <v>94</v>
      </c>
      <c r="K38" s="199" t="s">
        <v>738</v>
      </c>
    </row>
    <row r="39" spans="1:11" s="102" customFormat="1" ht="39.75" customHeight="1" x14ac:dyDescent="0.25">
      <c r="B39" s="369"/>
      <c r="C39" s="209" t="s">
        <v>198</v>
      </c>
      <c r="D39" s="209" t="s">
        <v>382</v>
      </c>
      <c r="E39" s="175" t="s">
        <v>528</v>
      </c>
      <c r="F39" s="173">
        <v>1</v>
      </c>
      <c r="G39" s="208">
        <v>0.75</v>
      </c>
      <c r="H39" s="208">
        <v>0.75</v>
      </c>
      <c r="I39" s="135">
        <f t="shared" si="1"/>
        <v>1</v>
      </c>
      <c r="J39" s="207" t="s">
        <v>94</v>
      </c>
      <c r="K39" s="199" t="s">
        <v>739</v>
      </c>
    </row>
    <row r="40" spans="1:11" s="102" customFormat="1" ht="66" x14ac:dyDescent="0.25">
      <c r="B40" s="369"/>
      <c r="C40" s="174" t="s">
        <v>199</v>
      </c>
      <c r="D40" s="174" t="s">
        <v>383</v>
      </c>
      <c r="E40" s="175" t="s">
        <v>521</v>
      </c>
      <c r="F40" s="135">
        <v>1</v>
      </c>
      <c r="G40" s="208">
        <v>0.5</v>
      </c>
      <c r="H40" s="208">
        <v>0.5</v>
      </c>
      <c r="I40" s="135">
        <f t="shared" si="1"/>
        <v>1</v>
      </c>
      <c r="J40" s="207" t="s">
        <v>94</v>
      </c>
      <c r="K40" s="210" t="s">
        <v>740</v>
      </c>
    </row>
    <row r="41" spans="1:11" s="102" customFormat="1" ht="82.5" customHeight="1" thickBot="1" x14ac:dyDescent="0.3">
      <c r="B41" s="370"/>
      <c r="C41" s="211" t="s">
        <v>505</v>
      </c>
      <c r="D41" s="211" t="s">
        <v>172</v>
      </c>
      <c r="E41" s="176" t="s">
        <v>521</v>
      </c>
      <c r="F41" s="136">
        <v>1</v>
      </c>
      <c r="G41" s="208">
        <v>0.5</v>
      </c>
      <c r="H41" s="208">
        <v>0.5</v>
      </c>
      <c r="I41" s="135">
        <f t="shared" si="1"/>
        <v>1</v>
      </c>
      <c r="J41" s="212" t="s">
        <v>95</v>
      </c>
      <c r="K41" s="213" t="s">
        <v>741</v>
      </c>
    </row>
    <row r="42" spans="1:11" s="102" customFormat="1" ht="51.75" customHeight="1" x14ac:dyDescent="0.25">
      <c r="B42" s="367" t="s">
        <v>43</v>
      </c>
      <c r="C42" s="179" t="s">
        <v>491</v>
      </c>
      <c r="D42" s="179" t="s">
        <v>492</v>
      </c>
      <c r="E42" s="180" t="s">
        <v>521</v>
      </c>
      <c r="F42" s="133">
        <v>1</v>
      </c>
      <c r="G42" s="135">
        <v>1</v>
      </c>
      <c r="H42" s="208">
        <v>1</v>
      </c>
      <c r="I42" s="138">
        <f t="shared" si="1"/>
        <v>1</v>
      </c>
      <c r="J42" s="206" t="s">
        <v>94</v>
      </c>
      <c r="K42" s="193" t="s">
        <v>742</v>
      </c>
    </row>
    <row r="43" spans="1:11" s="102" customFormat="1" ht="48.75" customHeight="1" thickBot="1" x14ac:dyDescent="0.3">
      <c r="B43" s="368"/>
      <c r="C43" s="177" t="s">
        <v>173</v>
      </c>
      <c r="D43" s="177" t="s">
        <v>384</v>
      </c>
      <c r="E43" s="202" t="s">
        <v>521</v>
      </c>
      <c r="F43" s="136">
        <v>1</v>
      </c>
      <c r="G43" s="136">
        <v>0.66</v>
      </c>
      <c r="H43" s="136">
        <v>0.66</v>
      </c>
      <c r="I43" s="214">
        <f t="shared" si="1"/>
        <v>1</v>
      </c>
      <c r="J43" s="215" t="s">
        <v>95</v>
      </c>
      <c r="K43" s="216" t="s">
        <v>804</v>
      </c>
    </row>
    <row r="44" spans="1:11" s="102" customFormat="1" ht="25.5" customHeight="1" x14ac:dyDescent="0.25">
      <c r="B44" s="74"/>
      <c r="C44" s="96"/>
      <c r="D44" s="96"/>
      <c r="E44" s="82"/>
      <c r="F44" s="82"/>
      <c r="G44" s="83"/>
      <c r="H44" s="83"/>
      <c r="I44" s="83"/>
      <c r="J44" s="82"/>
      <c r="K44" s="113"/>
    </row>
    <row r="45" spans="1:11" ht="15.75" customHeight="1" x14ac:dyDescent="0.25">
      <c r="B45" s="102" t="s">
        <v>335</v>
      </c>
      <c r="C45" s="322" t="s">
        <v>325</v>
      </c>
      <c r="D45" s="322"/>
      <c r="E45" s="322"/>
      <c r="F45" s="322"/>
      <c r="G45" s="322"/>
      <c r="H45" s="322"/>
      <c r="I45" s="322"/>
      <c r="J45" s="322"/>
      <c r="K45" s="322"/>
    </row>
    <row r="46" spans="1:11" x14ac:dyDescent="0.25">
      <c r="B46" s="87" t="s">
        <v>216</v>
      </c>
      <c r="C46" s="322" t="s">
        <v>338</v>
      </c>
      <c r="D46" s="322"/>
      <c r="E46" s="322"/>
      <c r="F46" s="322"/>
      <c r="G46" s="322"/>
      <c r="H46" s="322"/>
      <c r="I46" s="322"/>
      <c r="J46" s="322"/>
      <c r="K46" s="322"/>
    </row>
    <row r="47" spans="1:11" x14ac:dyDescent="0.25">
      <c r="A47" s="1"/>
      <c r="B47" s="107" t="s">
        <v>613</v>
      </c>
      <c r="C47" s="322" t="s">
        <v>16</v>
      </c>
      <c r="D47" s="322"/>
      <c r="E47" s="322"/>
      <c r="F47" s="322"/>
      <c r="G47" s="322"/>
      <c r="H47" s="322"/>
      <c r="I47" s="322"/>
      <c r="J47" s="322"/>
      <c r="K47" s="322"/>
    </row>
    <row r="48" spans="1:11" x14ac:dyDescent="0.25">
      <c r="A48" s="1"/>
      <c r="B48" s="107" t="s">
        <v>12</v>
      </c>
      <c r="C48" s="322" t="s">
        <v>25</v>
      </c>
      <c r="D48" s="322"/>
      <c r="E48" s="322"/>
      <c r="F48" s="322"/>
      <c r="G48" s="322"/>
      <c r="H48" s="322"/>
      <c r="I48" s="322"/>
      <c r="J48" s="322"/>
      <c r="K48" s="322"/>
    </row>
    <row r="49" spans="1:11" x14ac:dyDescent="0.25">
      <c r="A49" s="1"/>
      <c r="B49" s="107" t="s">
        <v>11</v>
      </c>
      <c r="C49" s="322" t="s">
        <v>31</v>
      </c>
      <c r="D49" s="322"/>
      <c r="E49" s="322"/>
      <c r="F49" s="322"/>
      <c r="G49" s="322"/>
      <c r="H49" s="322"/>
      <c r="I49" s="322"/>
      <c r="J49" s="322"/>
      <c r="K49" s="322"/>
    </row>
    <row r="50" spans="1:11" ht="30" customHeight="1" x14ac:dyDescent="0.25">
      <c r="A50" s="1"/>
      <c r="B50" s="107" t="s">
        <v>217</v>
      </c>
      <c r="C50" s="322" t="s">
        <v>385</v>
      </c>
      <c r="D50" s="322"/>
      <c r="E50" s="322"/>
      <c r="F50" s="322"/>
      <c r="G50" s="322"/>
      <c r="H50" s="322"/>
      <c r="I50" s="322"/>
      <c r="J50" s="322"/>
      <c r="K50" s="322"/>
    </row>
    <row r="51" spans="1:11" x14ac:dyDescent="0.25">
      <c r="A51" s="1"/>
      <c r="B51" s="88"/>
      <c r="C51" s="88"/>
      <c r="D51" s="88"/>
      <c r="E51" s="93"/>
      <c r="F51" s="93"/>
      <c r="G51" s="93"/>
      <c r="H51" s="93"/>
      <c r="I51" s="93"/>
      <c r="J51" s="93"/>
      <c r="K51" s="112"/>
    </row>
    <row r="52" spans="1:11" ht="17.25" thickBot="1" x14ac:dyDescent="0.3">
      <c r="A52" s="1"/>
      <c r="B52" s="107"/>
      <c r="C52" s="88"/>
      <c r="D52" s="88"/>
      <c r="E52" s="93"/>
      <c r="F52" s="93"/>
      <c r="G52" s="93"/>
      <c r="H52" s="93"/>
      <c r="I52" s="93"/>
      <c r="J52" s="93"/>
      <c r="K52" s="112"/>
    </row>
    <row r="53" spans="1:11" ht="16.5" customHeight="1" x14ac:dyDescent="0.25">
      <c r="A53" s="102"/>
      <c r="B53" s="329" t="s">
        <v>10</v>
      </c>
      <c r="C53" s="332" t="s">
        <v>166</v>
      </c>
      <c r="D53" s="332" t="s">
        <v>167</v>
      </c>
      <c r="E53" s="318" t="s">
        <v>168</v>
      </c>
      <c r="F53" s="318" t="s">
        <v>670</v>
      </c>
      <c r="G53" s="335" t="s">
        <v>682</v>
      </c>
      <c r="H53" s="336"/>
      <c r="I53" s="337"/>
      <c r="J53" s="326" t="s">
        <v>7</v>
      </c>
      <c r="K53" s="326" t="s">
        <v>8</v>
      </c>
    </row>
    <row r="54" spans="1:11" ht="16.5" customHeight="1" x14ac:dyDescent="0.25">
      <c r="A54" s="102"/>
      <c r="B54" s="330"/>
      <c r="C54" s="333"/>
      <c r="D54" s="333"/>
      <c r="E54" s="319"/>
      <c r="F54" s="319"/>
      <c r="G54" s="324" t="s">
        <v>881</v>
      </c>
      <c r="H54" s="325"/>
      <c r="I54" s="325"/>
      <c r="J54" s="327"/>
      <c r="K54" s="327"/>
    </row>
    <row r="55" spans="1:11" ht="33.75" thickBot="1" x14ac:dyDescent="0.3">
      <c r="A55" s="102"/>
      <c r="B55" s="342"/>
      <c r="C55" s="343"/>
      <c r="D55" s="343"/>
      <c r="E55" s="320"/>
      <c r="F55" s="320"/>
      <c r="G55" s="162" t="s">
        <v>620</v>
      </c>
      <c r="H55" s="162" t="s">
        <v>621</v>
      </c>
      <c r="I55" s="162" t="s">
        <v>622</v>
      </c>
      <c r="J55" s="328"/>
      <c r="K55" s="328"/>
    </row>
    <row r="56" spans="1:11" ht="127.5" customHeight="1" x14ac:dyDescent="0.25">
      <c r="A56" s="102"/>
      <c r="B56" s="357" t="s">
        <v>40</v>
      </c>
      <c r="C56" s="73" t="s">
        <v>370</v>
      </c>
      <c r="D56" s="73" t="s">
        <v>371</v>
      </c>
      <c r="E56" s="65" t="s">
        <v>521</v>
      </c>
      <c r="F56" s="68">
        <v>1</v>
      </c>
      <c r="G56" s="194">
        <v>100</v>
      </c>
      <c r="H56" s="194">
        <v>100</v>
      </c>
      <c r="I56" s="138">
        <f t="shared" ref="I56:I64" si="2">+H56/G56</f>
        <v>1</v>
      </c>
      <c r="J56" s="179" t="s">
        <v>111</v>
      </c>
      <c r="K56" s="193" t="s">
        <v>828</v>
      </c>
    </row>
    <row r="57" spans="1:11" ht="75.75" customHeight="1" x14ac:dyDescent="0.25">
      <c r="A57" s="102"/>
      <c r="B57" s="347"/>
      <c r="C57" s="153" t="s">
        <v>128</v>
      </c>
      <c r="D57" s="153" t="s">
        <v>129</v>
      </c>
      <c r="E57" s="100" t="s">
        <v>521</v>
      </c>
      <c r="F57" s="5">
        <v>1</v>
      </c>
      <c r="G57" s="172">
        <v>100</v>
      </c>
      <c r="H57" s="172">
        <v>100</v>
      </c>
      <c r="I57" s="135">
        <f t="shared" si="2"/>
        <v>1</v>
      </c>
      <c r="J57" s="174" t="s">
        <v>111</v>
      </c>
      <c r="K57" s="199" t="s">
        <v>829</v>
      </c>
    </row>
    <row r="58" spans="1:11" ht="63.75" customHeight="1" x14ac:dyDescent="0.25">
      <c r="A58" s="102"/>
      <c r="B58" s="347"/>
      <c r="C58" s="153" t="s">
        <v>344</v>
      </c>
      <c r="D58" s="153" t="s">
        <v>158</v>
      </c>
      <c r="E58" s="100" t="s">
        <v>521</v>
      </c>
      <c r="F58" s="5">
        <v>2</v>
      </c>
      <c r="G58" s="172">
        <v>100</v>
      </c>
      <c r="H58" s="172">
        <v>100</v>
      </c>
      <c r="I58" s="135">
        <f t="shared" si="2"/>
        <v>1</v>
      </c>
      <c r="J58" s="209" t="s">
        <v>111</v>
      </c>
      <c r="K58" s="199" t="s">
        <v>883</v>
      </c>
    </row>
    <row r="59" spans="1:11" ht="45" customHeight="1" x14ac:dyDescent="0.25">
      <c r="A59" s="102"/>
      <c r="B59" s="347"/>
      <c r="C59" s="153" t="s">
        <v>345</v>
      </c>
      <c r="D59" s="153" t="s">
        <v>346</v>
      </c>
      <c r="E59" s="100" t="s">
        <v>521</v>
      </c>
      <c r="F59" s="53">
        <v>150</v>
      </c>
      <c r="G59" s="172">
        <v>100</v>
      </c>
      <c r="H59" s="172">
        <v>100</v>
      </c>
      <c r="I59" s="135">
        <f t="shared" si="2"/>
        <v>1</v>
      </c>
      <c r="J59" s="174" t="s">
        <v>207</v>
      </c>
      <c r="K59" s="199" t="s">
        <v>657</v>
      </c>
    </row>
    <row r="60" spans="1:11" ht="40.5" customHeight="1" x14ac:dyDescent="0.25">
      <c r="A60" s="102"/>
      <c r="B60" s="347"/>
      <c r="C60" s="153" t="s">
        <v>530</v>
      </c>
      <c r="D60" s="153" t="s">
        <v>531</v>
      </c>
      <c r="E60" s="100" t="s">
        <v>521</v>
      </c>
      <c r="F60" s="48">
        <v>1</v>
      </c>
      <c r="G60" s="172">
        <v>100</v>
      </c>
      <c r="H60" s="172">
        <v>100</v>
      </c>
      <c r="I60" s="135">
        <f t="shared" si="2"/>
        <v>1</v>
      </c>
      <c r="J60" s="174" t="s">
        <v>111</v>
      </c>
      <c r="K60" s="199" t="s">
        <v>662</v>
      </c>
    </row>
    <row r="61" spans="1:11" ht="90.75" customHeight="1" x14ac:dyDescent="0.25">
      <c r="A61" s="102"/>
      <c r="B61" s="347"/>
      <c r="C61" s="153" t="s">
        <v>506</v>
      </c>
      <c r="D61" s="153" t="s">
        <v>507</v>
      </c>
      <c r="E61" s="100" t="s">
        <v>521</v>
      </c>
      <c r="F61" s="48">
        <v>1</v>
      </c>
      <c r="G61" s="135">
        <v>0.5</v>
      </c>
      <c r="H61" s="135">
        <v>0.5</v>
      </c>
      <c r="I61" s="135">
        <f t="shared" si="2"/>
        <v>1</v>
      </c>
      <c r="J61" s="174" t="s">
        <v>218</v>
      </c>
      <c r="K61" s="199" t="s">
        <v>830</v>
      </c>
    </row>
    <row r="62" spans="1:11" ht="73.5" customHeight="1" thickBot="1" x14ac:dyDescent="0.3">
      <c r="A62" s="102"/>
      <c r="B62" s="348"/>
      <c r="C62" s="64" t="s">
        <v>130</v>
      </c>
      <c r="D62" s="64" t="s">
        <v>159</v>
      </c>
      <c r="E62" s="54" t="s">
        <v>521</v>
      </c>
      <c r="F62" s="42">
        <v>1</v>
      </c>
      <c r="G62" s="147">
        <v>1</v>
      </c>
      <c r="H62" s="147">
        <v>1</v>
      </c>
      <c r="I62" s="136">
        <f t="shared" si="2"/>
        <v>1</v>
      </c>
      <c r="J62" s="177" t="s">
        <v>111</v>
      </c>
      <c r="K62" s="203" t="s">
        <v>782</v>
      </c>
    </row>
    <row r="63" spans="1:11" ht="268.5" customHeight="1" x14ac:dyDescent="0.25">
      <c r="A63" s="102"/>
      <c r="B63" s="355" t="s">
        <v>41</v>
      </c>
      <c r="C63" s="73" t="s">
        <v>386</v>
      </c>
      <c r="D63" s="67" t="s">
        <v>101</v>
      </c>
      <c r="E63" s="65" t="s">
        <v>522</v>
      </c>
      <c r="F63" s="158">
        <v>1</v>
      </c>
      <c r="G63" s="217">
        <v>0.75</v>
      </c>
      <c r="H63" s="217">
        <v>0.75</v>
      </c>
      <c r="I63" s="217">
        <f t="shared" si="2"/>
        <v>1</v>
      </c>
      <c r="J63" s="218" t="s">
        <v>604</v>
      </c>
      <c r="K63" s="193" t="s">
        <v>640</v>
      </c>
    </row>
    <row r="64" spans="1:11" ht="81" customHeight="1" x14ac:dyDescent="0.25">
      <c r="A64" s="102"/>
      <c r="B64" s="353"/>
      <c r="C64" s="153" t="s">
        <v>557</v>
      </c>
      <c r="D64" s="45" t="s">
        <v>102</v>
      </c>
      <c r="E64" s="49" t="s">
        <v>521</v>
      </c>
      <c r="F64" s="159">
        <v>1</v>
      </c>
      <c r="G64" s="208">
        <v>1</v>
      </c>
      <c r="H64" s="208">
        <v>1</v>
      </c>
      <c r="I64" s="208">
        <f t="shared" si="2"/>
        <v>1</v>
      </c>
      <c r="J64" s="209" t="s">
        <v>111</v>
      </c>
      <c r="K64" s="199" t="s">
        <v>884</v>
      </c>
    </row>
    <row r="65" spans="1:11" ht="288.75" customHeight="1" x14ac:dyDescent="0.25">
      <c r="A65" s="102"/>
      <c r="B65" s="353"/>
      <c r="C65" s="153" t="s">
        <v>104</v>
      </c>
      <c r="D65" s="45" t="s">
        <v>105</v>
      </c>
      <c r="E65" s="49" t="s">
        <v>521</v>
      </c>
      <c r="F65" s="160">
        <v>1</v>
      </c>
      <c r="G65" s="208">
        <v>0</v>
      </c>
      <c r="H65" s="208">
        <v>0</v>
      </c>
      <c r="I65" s="208">
        <v>0</v>
      </c>
      <c r="J65" s="209" t="s">
        <v>112</v>
      </c>
      <c r="K65" s="199" t="s">
        <v>623</v>
      </c>
    </row>
    <row r="66" spans="1:11" ht="66" x14ac:dyDescent="0.25">
      <c r="A66" s="102"/>
      <c r="B66" s="353"/>
      <c r="C66" s="89" t="s">
        <v>532</v>
      </c>
      <c r="D66" s="153" t="s">
        <v>533</v>
      </c>
      <c r="E66" s="49" t="s">
        <v>521</v>
      </c>
      <c r="F66" s="161">
        <v>12</v>
      </c>
      <c r="G66" s="184">
        <v>75</v>
      </c>
      <c r="H66" s="184">
        <v>75</v>
      </c>
      <c r="I66" s="208">
        <f>+H66/G66</f>
        <v>1</v>
      </c>
      <c r="J66" s="174" t="s">
        <v>114</v>
      </c>
      <c r="K66" s="199" t="s">
        <v>805</v>
      </c>
    </row>
    <row r="67" spans="1:11" ht="58.5" customHeight="1" thickBot="1" x14ac:dyDescent="0.3">
      <c r="A67" s="102"/>
      <c r="B67" s="354"/>
      <c r="C67" s="64" t="s">
        <v>487</v>
      </c>
      <c r="D67" s="64" t="s">
        <v>110</v>
      </c>
      <c r="E67" s="54" t="s">
        <v>521</v>
      </c>
      <c r="F67" s="42">
        <v>1</v>
      </c>
      <c r="G67" s="219">
        <v>1</v>
      </c>
      <c r="H67" s="185">
        <v>1</v>
      </c>
      <c r="I67" s="136">
        <f>+H67/G67</f>
        <v>1</v>
      </c>
      <c r="J67" s="177" t="s">
        <v>113</v>
      </c>
      <c r="K67" s="203" t="s">
        <v>783</v>
      </c>
    </row>
    <row r="69" spans="1:11" x14ac:dyDescent="0.25">
      <c r="B69" s="103"/>
      <c r="C69" s="104"/>
      <c r="D69" s="92"/>
      <c r="E69" s="95"/>
      <c r="F69" s="95"/>
      <c r="G69" s="95"/>
      <c r="H69" s="94"/>
      <c r="I69" s="95"/>
      <c r="J69" s="106"/>
      <c r="K69" s="111"/>
    </row>
    <row r="70" spans="1:11" x14ac:dyDescent="0.25">
      <c r="B70" s="87" t="s">
        <v>215</v>
      </c>
      <c r="C70" s="339" t="s">
        <v>325</v>
      </c>
      <c r="D70" s="339"/>
      <c r="E70" s="339"/>
      <c r="F70" s="339"/>
      <c r="G70" s="339"/>
      <c r="H70" s="339"/>
      <c r="I70" s="339"/>
      <c r="J70" s="339"/>
      <c r="K70" s="339"/>
    </row>
    <row r="71" spans="1:11" x14ac:dyDescent="0.25">
      <c r="B71" s="87" t="s">
        <v>216</v>
      </c>
      <c r="C71" s="339" t="s">
        <v>387</v>
      </c>
      <c r="D71" s="339"/>
      <c r="E71" s="339"/>
      <c r="F71" s="339"/>
      <c r="G71" s="339"/>
      <c r="H71" s="339"/>
      <c r="I71" s="339"/>
      <c r="J71" s="339"/>
      <c r="K71" s="339"/>
    </row>
    <row r="72" spans="1:11" x14ac:dyDescent="0.25">
      <c r="A72" s="79"/>
      <c r="B72" s="107" t="s">
        <v>614</v>
      </c>
      <c r="C72" s="339" t="s">
        <v>17</v>
      </c>
      <c r="D72" s="339"/>
      <c r="E72" s="339"/>
      <c r="F72" s="339"/>
      <c r="G72" s="339"/>
      <c r="H72" s="339"/>
      <c r="I72" s="339"/>
      <c r="J72" s="339"/>
      <c r="K72" s="339"/>
    </row>
    <row r="73" spans="1:11" x14ac:dyDescent="0.25">
      <c r="A73" s="80"/>
      <c r="B73" s="107" t="s">
        <v>12</v>
      </c>
      <c r="C73" s="339" t="s">
        <v>56</v>
      </c>
      <c r="D73" s="339"/>
      <c r="E73" s="339"/>
      <c r="F73" s="339"/>
      <c r="G73" s="339"/>
      <c r="H73" s="339"/>
      <c r="I73" s="339"/>
      <c r="J73" s="339"/>
      <c r="K73" s="339"/>
    </row>
    <row r="74" spans="1:11" x14ac:dyDescent="0.25">
      <c r="A74" s="79"/>
      <c r="B74" s="107" t="s">
        <v>11</v>
      </c>
      <c r="C74" s="339" t="s">
        <v>30</v>
      </c>
      <c r="D74" s="339"/>
      <c r="E74" s="339"/>
      <c r="F74" s="339"/>
      <c r="G74" s="339"/>
      <c r="H74" s="339"/>
      <c r="I74" s="339"/>
      <c r="J74" s="339"/>
      <c r="K74" s="339"/>
    </row>
    <row r="75" spans="1:11" x14ac:dyDescent="0.25">
      <c r="A75" s="79"/>
      <c r="B75" s="107" t="s">
        <v>217</v>
      </c>
      <c r="C75" s="339" t="s">
        <v>451</v>
      </c>
      <c r="D75" s="339"/>
      <c r="E75" s="339"/>
      <c r="F75" s="339"/>
      <c r="G75" s="339"/>
      <c r="H75" s="339"/>
      <c r="I75" s="339"/>
      <c r="J75" s="339"/>
      <c r="K75" s="339"/>
    </row>
    <row r="76" spans="1:11" x14ac:dyDescent="0.25">
      <c r="A76" s="79"/>
      <c r="B76" s="93"/>
      <c r="C76" s="88"/>
      <c r="D76" s="88"/>
      <c r="E76" s="93"/>
      <c r="F76" s="93"/>
      <c r="G76" s="93"/>
      <c r="H76" s="93"/>
      <c r="I76" s="93"/>
      <c r="J76" s="93"/>
      <c r="K76" s="112"/>
    </row>
    <row r="77" spans="1:11" ht="17.25" thickBot="1" x14ac:dyDescent="0.3">
      <c r="A77" s="79"/>
      <c r="B77" s="108"/>
      <c r="C77" s="88"/>
      <c r="D77" s="88"/>
      <c r="E77" s="93"/>
      <c r="F77" s="93"/>
      <c r="G77" s="93"/>
      <c r="H77" s="93"/>
      <c r="I77" s="93"/>
      <c r="J77" s="93"/>
      <c r="K77" s="112"/>
    </row>
    <row r="78" spans="1:11" ht="16.5" customHeight="1" x14ac:dyDescent="0.25">
      <c r="A78" s="102"/>
      <c r="B78" s="329" t="s">
        <v>10</v>
      </c>
      <c r="C78" s="332" t="s">
        <v>166</v>
      </c>
      <c r="D78" s="332" t="s">
        <v>167</v>
      </c>
      <c r="E78" s="318" t="s">
        <v>168</v>
      </c>
      <c r="F78" s="318" t="s">
        <v>670</v>
      </c>
      <c r="G78" s="335" t="s">
        <v>682</v>
      </c>
      <c r="H78" s="336"/>
      <c r="I78" s="337"/>
      <c r="J78" s="326" t="s">
        <v>7</v>
      </c>
      <c r="K78" s="326" t="s">
        <v>8</v>
      </c>
    </row>
    <row r="79" spans="1:11" ht="16.5" customHeight="1" x14ac:dyDescent="0.25">
      <c r="A79" s="102"/>
      <c r="B79" s="330"/>
      <c r="C79" s="333"/>
      <c r="D79" s="333"/>
      <c r="E79" s="319"/>
      <c r="F79" s="319"/>
      <c r="G79" s="324" t="s">
        <v>881</v>
      </c>
      <c r="H79" s="325"/>
      <c r="I79" s="325"/>
      <c r="J79" s="327"/>
      <c r="K79" s="327"/>
    </row>
    <row r="80" spans="1:11" ht="18.75" customHeight="1" thickBot="1" x14ac:dyDescent="0.3">
      <c r="A80" s="102"/>
      <c r="B80" s="342"/>
      <c r="C80" s="343"/>
      <c r="D80" s="343"/>
      <c r="E80" s="320"/>
      <c r="F80" s="320"/>
      <c r="G80" s="162" t="s">
        <v>620</v>
      </c>
      <c r="H80" s="162" t="s">
        <v>621</v>
      </c>
      <c r="I80" s="162" t="s">
        <v>622</v>
      </c>
      <c r="J80" s="328"/>
      <c r="K80" s="328"/>
    </row>
    <row r="81" spans="1:11" ht="54" customHeight="1" x14ac:dyDescent="0.25">
      <c r="A81" s="102"/>
      <c r="B81" s="357" t="s">
        <v>50</v>
      </c>
      <c r="C81" s="179" t="s">
        <v>519</v>
      </c>
      <c r="D81" s="179" t="s">
        <v>388</v>
      </c>
      <c r="E81" s="180" t="s">
        <v>521</v>
      </c>
      <c r="F81" s="138">
        <v>1</v>
      </c>
      <c r="G81" s="138">
        <v>0</v>
      </c>
      <c r="H81" s="138">
        <v>0</v>
      </c>
      <c r="I81" s="138">
        <v>0</v>
      </c>
      <c r="J81" s="180" t="s">
        <v>94</v>
      </c>
      <c r="K81" s="193" t="s">
        <v>623</v>
      </c>
    </row>
    <row r="82" spans="1:11" ht="66" x14ac:dyDescent="0.25">
      <c r="A82" s="102"/>
      <c r="B82" s="347"/>
      <c r="C82" s="220" t="s">
        <v>509</v>
      </c>
      <c r="D82" s="220" t="s">
        <v>348</v>
      </c>
      <c r="E82" s="221" t="s">
        <v>521</v>
      </c>
      <c r="F82" s="135">
        <v>1</v>
      </c>
      <c r="G82" s="135">
        <v>1</v>
      </c>
      <c r="H82" s="133">
        <v>1</v>
      </c>
      <c r="I82" s="133">
        <f>+H82/G82</f>
        <v>1</v>
      </c>
      <c r="J82" s="221" t="s">
        <v>111</v>
      </c>
      <c r="K82" s="222" t="s">
        <v>831</v>
      </c>
    </row>
    <row r="83" spans="1:11" ht="48.75" customHeight="1" x14ac:dyDescent="0.25">
      <c r="A83" s="102"/>
      <c r="B83" s="347"/>
      <c r="C83" s="174" t="s">
        <v>96</v>
      </c>
      <c r="D83" s="174" t="s">
        <v>97</v>
      </c>
      <c r="E83" s="221" t="s">
        <v>521</v>
      </c>
      <c r="F83" s="134">
        <v>1</v>
      </c>
      <c r="G83" s="135">
        <v>0.75</v>
      </c>
      <c r="H83" s="135">
        <v>0.75</v>
      </c>
      <c r="I83" s="135">
        <f>+H83/G83</f>
        <v>1</v>
      </c>
      <c r="J83" s="175" t="s">
        <v>347</v>
      </c>
      <c r="K83" s="199" t="s">
        <v>806</v>
      </c>
    </row>
    <row r="84" spans="1:11" ht="70.5" customHeight="1" x14ac:dyDescent="0.25">
      <c r="A84" s="102"/>
      <c r="B84" s="347"/>
      <c r="C84" s="174" t="s">
        <v>356</v>
      </c>
      <c r="D84" s="174" t="s">
        <v>357</v>
      </c>
      <c r="E84" s="221" t="s">
        <v>521</v>
      </c>
      <c r="F84" s="135">
        <v>1</v>
      </c>
      <c r="G84" s="135">
        <v>0</v>
      </c>
      <c r="H84" s="135">
        <v>0</v>
      </c>
      <c r="I84" s="135">
        <v>0</v>
      </c>
      <c r="J84" s="221" t="s">
        <v>359</v>
      </c>
      <c r="K84" s="222" t="s">
        <v>623</v>
      </c>
    </row>
    <row r="85" spans="1:11" ht="33" x14ac:dyDescent="0.25">
      <c r="A85" s="102"/>
      <c r="B85" s="347"/>
      <c r="C85" s="174" t="s">
        <v>360</v>
      </c>
      <c r="D85" s="174" t="s">
        <v>361</v>
      </c>
      <c r="E85" s="221" t="s">
        <v>521</v>
      </c>
      <c r="F85" s="135">
        <v>1</v>
      </c>
      <c r="G85" s="135">
        <v>0.5</v>
      </c>
      <c r="H85" s="135">
        <v>0.5</v>
      </c>
      <c r="I85" s="135">
        <f>+H85/G85</f>
        <v>1</v>
      </c>
      <c r="J85" s="221" t="s">
        <v>359</v>
      </c>
      <c r="K85" s="199" t="s">
        <v>743</v>
      </c>
    </row>
    <row r="86" spans="1:11" ht="37.5" customHeight="1" x14ac:dyDescent="0.25">
      <c r="A86" s="102"/>
      <c r="B86" s="347"/>
      <c r="C86" s="174" t="s">
        <v>362</v>
      </c>
      <c r="D86" s="174" t="s">
        <v>355</v>
      </c>
      <c r="E86" s="221" t="s">
        <v>521</v>
      </c>
      <c r="F86" s="135">
        <v>1</v>
      </c>
      <c r="G86" s="135">
        <v>0.66</v>
      </c>
      <c r="H86" s="223">
        <v>0.66</v>
      </c>
      <c r="I86" s="135">
        <f>+H86/G86</f>
        <v>1</v>
      </c>
      <c r="J86" s="221" t="s">
        <v>111</v>
      </c>
      <c r="K86" s="199" t="s">
        <v>885</v>
      </c>
    </row>
    <row r="87" spans="1:11" ht="33" x14ac:dyDescent="0.25">
      <c r="A87" s="102"/>
      <c r="B87" s="347"/>
      <c r="C87" s="174" t="s">
        <v>363</v>
      </c>
      <c r="D87" s="174" t="s">
        <v>364</v>
      </c>
      <c r="E87" s="221" t="s">
        <v>521</v>
      </c>
      <c r="F87" s="135">
        <v>1</v>
      </c>
      <c r="G87" s="135">
        <v>0.5</v>
      </c>
      <c r="H87" s="135">
        <v>0.45</v>
      </c>
      <c r="I87" s="135">
        <f>+H87/G87</f>
        <v>0.9</v>
      </c>
      <c r="J87" s="221" t="s">
        <v>111</v>
      </c>
      <c r="K87" s="199" t="s">
        <v>832</v>
      </c>
    </row>
    <row r="88" spans="1:11" ht="49.5" x14ac:dyDescent="0.25">
      <c r="A88" s="102"/>
      <c r="B88" s="347"/>
      <c r="C88" s="174" t="s">
        <v>366</v>
      </c>
      <c r="D88" s="174" t="s">
        <v>367</v>
      </c>
      <c r="E88" s="221" t="s">
        <v>521</v>
      </c>
      <c r="F88" s="135">
        <v>1</v>
      </c>
      <c r="G88" s="135">
        <v>1</v>
      </c>
      <c r="H88" s="135">
        <v>0.5</v>
      </c>
      <c r="I88" s="135">
        <f>+H88/G88</f>
        <v>0.5</v>
      </c>
      <c r="J88" s="221" t="s">
        <v>111</v>
      </c>
      <c r="K88" s="222" t="s">
        <v>833</v>
      </c>
    </row>
    <row r="89" spans="1:11" ht="66" x14ac:dyDescent="0.25">
      <c r="A89" s="102"/>
      <c r="B89" s="347"/>
      <c r="C89" s="174" t="s">
        <v>534</v>
      </c>
      <c r="D89" s="174" t="s">
        <v>274</v>
      </c>
      <c r="E89" s="221" t="s">
        <v>521</v>
      </c>
      <c r="F89" s="135">
        <v>1</v>
      </c>
      <c r="G89" s="135">
        <v>0.5</v>
      </c>
      <c r="H89" s="223">
        <v>0.5</v>
      </c>
      <c r="I89" s="135">
        <f t="shared" ref="I89:I97" si="3">+H89/G89</f>
        <v>1</v>
      </c>
      <c r="J89" s="175" t="s">
        <v>641</v>
      </c>
      <c r="K89" s="199" t="s">
        <v>688</v>
      </c>
    </row>
    <row r="90" spans="1:11" ht="87.75" customHeight="1" x14ac:dyDescent="0.25">
      <c r="A90" s="102"/>
      <c r="B90" s="347"/>
      <c r="C90" s="224" t="s">
        <v>642</v>
      </c>
      <c r="D90" s="224" t="s">
        <v>365</v>
      </c>
      <c r="E90" s="221" t="s">
        <v>521</v>
      </c>
      <c r="F90" s="135">
        <v>1</v>
      </c>
      <c r="G90" s="135">
        <v>1</v>
      </c>
      <c r="H90" s="135">
        <v>1</v>
      </c>
      <c r="I90" s="135">
        <f t="shared" si="3"/>
        <v>1</v>
      </c>
      <c r="J90" s="175" t="s">
        <v>111</v>
      </c>
      <c r="K90" s="199" t="s">
        <v>834</v>
      </c>
    </row>
    <row r="91" spans="1:11" ht="87.75" customHeight="1" x14ac:dyDescent="0.25">
      <c r="A91" s="102"/>
      <c r="B91" s="347"/>
      <c r="C91" s="174" t="s">
        <v>349</v>
      </c>
      <c r="D91" s="174" t="s">
        <v>350</v>
      </c>
      <c r="E91" s="175" t="s">
        <v>521</v>
      </c>
      <c r="F91" s="135">
        <v>1</v>
      </c>
      <c r="G91" s="135">
        <v>0.5</v>
      </c>
      <c r="H91" s="135">
        <v>0.5</v>
      </c>
      <c r="I91" s="135">
        <f t="shared" ref="I91:I92" si="4">+H91/G91</f>
        <v>1</v>
      </c>
      <c r="J91" s="175" t="s">
        <v>111</v>
      </c>
      <c r="K91" s="199" t="s">
        <v>836</v>
      </c>
    </row>
    <row r="92" spans="1:11" ht="56.25" customHeight="1" x14ac:dyDescent="0.25">
      <c r="A92" s="102"/>
      <c r="B92" s="347"/>
      <c r="C92" s="174" t="s">
        <v>705</v>
      </c>
      <c r="D92" s="174" t="s">
        <v>706</v>
      </c>
      <c r="E92" s="175" t="s">
        <v>521</v>
      </c>
      <c r="F92" s="135">
        <v>1</v>
      </c>
      <c r="G92" s="135">
        <v>0.5</v>
      </c>
      <c r="H92" s="135">
        <v>0.5</v>
      </c>
      <c r="I92" s="135">
        <f t="shared" si="4"/>
        <v>1</v>
      </c>
      <c r="J92" s="186" t="s">
        <v>707</v>
      </c>
      <c r="K92" s="225" t="s">
        <v>835</v>
      </c>
    </row>
    <row r="93" spans="1:11" ht="53.25" customHeight="1" thickBot="1" x14ac:dyDescent="0.3">
      <c r="A93" s="102"/>
      <c r="B93" s="347"/>
      <c r="C93" s="211" t="s">
        <v>704</v>
      </c>
      <c r="D93" s="211" t="s">
        <v>886</v>
      </c>
      <c r="E93" s="176" t="s">
        <v>521</v>
      </c>
      <c r="F93" s="142">
        <v>1</v>
      </c>
      <c r="G93" s="142">
        <v>0.5</v>
      </c>
      <c r="H93" s="142">
        <v>0.5</v>
      </c>
      <c r="I93" s="142">
        <f>+H93/G93</f>
        <v>1</v>
      </c>
      <c r="J93" s="306" t="s">
        <v>707</v>
      </c>
      <c r="K93" s="225" t="s">
        <v>839</v>
      </c>
    </row>
    <row r="94" spans="1:11" ht="33" x14ac:dyDescent="0.25">
      <c r="A94" s="102"/>
      <c r="B94" s="355" t="s">
        <v>51</v>
      </c>
      <c r="C94" s="179" t="s">
        <v>351</v>
      </c>
      <c r="D94" s="179" t="s">
        <v>352</v>
      </c>
      <c r="E94" s="180" t="s">
        <v>521</v>
      </c>
      <c r="F94" s="138">
        <v>1</v>
      </c>
      <c r="G94" s="138">
        <v>0.5</v>
      </c>
      <c r="H94" s="286">
        <v>0.5</v>
      </c>
      <c r="I94" s="138">
        <f t="shared" si="3"/>
        <v>1</v>
      </c>
      <c r="J94" s="180" t="s">
        <v>111</v>
      </c>
      <c r="K94" s="193" t="s">
        <v>887</v>
      </c>
    </row>
    <row r="95" spans="1:11" ht="51" customHeight="1" x14ac:dyDescent="0.25">
      <c r="A95" s="102"/>
      <c r="B95" s="353"/>
      <c r="C95" s="174" t="s">
        <v>353</v>
      </c>
      <c r="D95" s="174" t="s">
        <v>354</v>
      </c>
      <c r="E95" s="175" t="s">
        <v>521</v>
      </c>
      <c r="F95" s="135">
        <v>1</v>
      </c>
      <c r="G95" s="135">
        <v>0.66</v>
      </c>
      <c r="H95" s="223">
        <v>0.6</v>
      </c>
      <c r="I95" s="135">
        <f t="shared" si="3"/>
        <v>0.90909090909090906</v>
      </c>
      <c r="J95" s="175" t="s">
        <v>111</v>
      </c>
      <c r="K95" s="199" t="s">
        <v>840</v>
      </c>
    </row>
    <row r="96" spans="1:11" ht="49.5" x14ac:dyDescent="0.25">
      <c r="A96" s="102"/>
      <c r="B96" s="353"/>
      <c r="C96" s="174" t="s">
        <v>153</v>
      </c>
      <c r="D96" s="174" t="s">
        <v>154</v>
      </c>
      <c r="E96" s="175" t="s">
        <v>521</v>
      </c>
      <c r="F96" s="135">
        <v>1</v>
      </c>
      <c r="G96" s="135">
        <v>1</v>
      </c>
      <c r="H96" s="135">
        <v>0.95</v>
      </c>
      <c r="I96" s="135">
        <f t="shared" si="3"/>
        <v>0.95</v>
      </c>
      <c r="J96" s="175" t="s">
        <v>111</v>
      </c>
      <c r="K96" s="199" t="s">
        <v>838</v>
      </c>
    </row>
    <row r="97" spans="1:11" ht="33.75" thickBot="1" x14ac:dyDescent="0.3">
      <c r="A97" s="102"/>
      <c r="B97" s="354"/>
      <c r="C97" s="177" t="s">
        <v>155</v>
      </c>
      <c r="D97" s="177" t="s">
        <v>156</v>
      </c>
      <c r="E97" s="202" t="s">
        <v>521</v>
      </c>
      <c r="F97" s="227">
        <v>1</v>
      </c>
      <c r="G97" s="136">
        <v>1</v>
      </c>
      <c r="H97" s="136">
        <v>1</v>
      </c>
      <c r="I97" s="136">
        <f t="shared" si="3"/>
        <v>1</v>
      </c>
      <c r="J97" s="202" t="s">
        <v>111</v>
      </c>
      <c r="K97" s="203" t="s">
        <v>837</v>
      </c>
    </row>
    <row r="98" spans="1:11" x14ac:dyDescent="0.25">
      <c r="A98" s="102"/>
      <c r="B98" s="82"/>
      <c r="C98" s="96"/>
      <c r="D98" s="96"/>
      <c r="E98" s="82"/>
      <c r="F98" s="82"/>
      <c r="G98" s="82"/>
      <c r="H98" s="86"/>
      <c r="I98" s="82"/>
      <c r="J98" s="82"/>
      <c r="K98" s="114"/>
    </row>
    <row r="99" spans="1:11" x14ac:dyDescent="0.25">
      <c r="A99" s="102"/>
      <c r="B99" s="82"/>
      <c r="C99" s="96"/>
      <c r="D99" s="96"/>
      <c r="E99" s="82"/>
      <c r="F99" s="82"/>
      <c r="G99" s="82"/>
      <c r="H99" s="86"/>
      <c r="I99" s="82"/>
      <c r="J99" s="82"/>
      <c r="K99" s="114"/>
    </row>
    <row r="100" spans="1:11" x14ac:dyDescent="0.25">
      <c r="A100" s="102"/>
      <c r="B100" s="87" t="s">
        <v>215</v>
      </c>
      <c r="C100" s="341" t="s">
        <v>325</v>
      </c>
      <c r="D100" s="341"/>
      <c r="E100" s="341"/>
      <c r="F100" s="341"/>
      <c r="G100" s="341"/>
      <c r="H100" s="341"/>
      <c r="I100" s="341"/>
      <c r="J100" s="341"/>
      <c r="K100" s="341"/>
    </row>
    <row r="101" spans="1:11" ht="16.5" customHeight="1" x14ac:dyDescent="0.25">
      <c r="B101" s="87" t="s">
        <v>216</v>
      </c>
      <c r="C101" s="341" t="s">
        <v>338</v>
      </c>
      <c r="D101" s="341"/>
      <c r="E101" s="341"/>
      <c r="F101" s="341"/>
      <c r="G101" s="341"/>
      <c r="H101" s="341"/>
      <c r="I101" s="341"/>
      <c r="J101" s="341"/>
      <c r="K101" s="341"/>
    </row>
    <row r="102" spans="1:11" ht="24" customHeight="1" x14ac:dyDescent="0.25">
      <c r="B102" s="107" t="s">
        <v>614</v>
      </c>
      <c r="C102" s="341" t="s">
        <v>17</v>
      </c>
      <c r="D102" s="341"/>
      <c r="E102" s="341"/>
      <c r="F102" s="341"/>
      <c r="G102" s="341"/>
      <c r="H102" s="341"/>
      <c r="I102" s="341"/>
      <c r="J102" s="341"/>
      <c r="K102" s="341"/>
    </row>
    <row r="103" spans="1:11" ht="16.5" customHeight="1" x14ac:dyDescent="0.25">
      <c r="A103" s="103"/>
      <c r="B103" s="107" t="s">
        <v>12</v>
      </c>
      <c r="C103" s="341" t="s">
        <v>56</v>
      </c>
      <c r="D103" s="341"/>
      <c r="E103" s="341"/>
      <c r="F103" s="341"/>
      <c r="G103" s="341"/>
      <c r="H103" s="341"/>
      <c r="I103" s="341"/>
      <c r="J103" s="341"/>
      <c r="K103" s="341"/>
    </row>
    <row r="104" spans="1:11" ht="16.5" customHeight="1" x14ac:dyDescent="0.25">
      <c r="B104" s="107" t="s">
        <v>11</v>
      </c>
      <c r="C104" s="321" t="s">
        <v>31</v>
      </c>
      <c r="D104" s="321"/>
      <c r="E104" s="321"/>
      <c r="F104" s="321"/>
      <c r="G104" s="321"/>
      <c r="H104" s="321"/>
      <c r="I104" s="321"/>
      <c r="J104" s="321"/>
      <c r="K104" s="321"/>
    </row>
    <row r="105" spans="1:11" ht="16.5" customHeight="1" x14ac:dyDescent="0.25">
      <c r="B105" s="107" t="s">
        <v>217</v>
      </c>
      <c r="C105" s="321" t="s">
        <v>385</v>
      </c>
      <c r="D105" s="321"/>
      <c r="E105" s="321"/>
      <c r="F105" s="321"/>
      <c r="G105" s="321"/>
      <c r="H105" s="321"/>
      <c r="I105" s="321"/>
      <c r="J105" s="321"/>
      <c r="K105" s="321"/>
    </row>
    <row r="106" spans="1:11" x14ac:dyDescent="0.25">
      <c r="B106" s="93"/>
      <c r="C106" s="88"/>
      <c r="D106" s="88"/>
      <c r="E106" s="93"/>
      <c r="F106" s="93"/>
      <c r="G106" s="93"/>
      <c r="H106" s="93"/>
      <c r="I106" s="93"/>
      <c r="J106" s="93"/>
      <c r="K106" s="112"/>
    </row>
    <row r="107" spans="1:11" ht="17.25" thickBot="1" x14ac:dyDescent="0.3">
      <c r="B107" s="108"/>
      <c r="C107" s="88"/>
      <c r="D107" s="88"/>
      <c r="E107" s="93"/>
      <c r="F107" s="93"/>
      <c r="G107" s="93"/>
      <c r="H107" s="93"/>
      <c r="I107" s="93"/>
      <c r="J107" s="93"/>
      <c r="K107" s="112"/>
    </row>
    <row r="108" spans="1:11" ht="16.5" customHeight="1" x14ac:dyDescent="0.25">
      <c r="B108" s="329" t="s">
        <v>10</v>
      </c>
      <c r="C108" s="332" t="s">
        <v>166</v>
      </c>
      <c r="D108" s="332" t="s">
        <v>167</v>
      </c>
      <c r="E108" s="318" t="s">
        <v>168</v>
      </c>
      <c r="F108" s="318" t="s">
        <v>670</v>
      </c>
      <c r="G108" s="335" t="s">
        <v>682</v>
      </c>
      <c r="H108" s="336"/>
      <c r="I108" s="337"/>
      <c r="J108" s="326" t="s">
        <v>7</v>
      </c>
      <c r="K108" s="326" t="s">
        <v>8</v>
      </c>
    </row>
    <row r="109" spans="1:11" ht="16.5" customHeight="1" x14ac:dyDescent="0.25">
      <c r="B109" s="330"/>
      <c r="C109" s="333"/>
      <c r="D109" s="333"/>
      <c r="E109" s="319"/>
      <c r="F109" s="319"/>
      <c r="G109" s="324" t="s">
        <v>881</v>
      </c>
      <c r="H109" s="325"/>
      <c r="I109" s="325"/>
      <c r="J109" s="327"/>
      <c r="K109" s="327"/>
    </row>
    <row r="110" spans="1:11" ht="21.75" customHeight="1" thickBot="1" x14ac:dyDescent="0.3">
      <c r="B110" s="342"/>
      <c r="C110" s="343"/>
      <c r="D110" s="343"/>
      <c r="E110" s="320"/>
      <c r="F110" s="320"/>
      <c r="G110" s="298" t="s">
        <v>620</v>
      </c>
      <c r="H110" s="298" t="s">
        <v>621</v>
      </c>
      <c r="I110" s="188" t="s">
        <v>622</v>
      </c>
      <c r="J110" s="328"/>
      <c r="K110" s="328"/>
    </row>
    <row r="111" spans="1:11" ht="53.25" customHeight="1" x14ac:dyDescent="0.25">
      <c r="B111" s="352" t="s">
        <v>41</v>
      </c>
      <c r="C111" s="66" t="s">
        <v>643</v>
      </c>
      <c r="D111" s="66" t="s">
        <v>205</v>
      </c>
      <c r="E111" s="70" t="s">
        <v>521</v>
      </c>
      <c r="F111" s="239">
        <v>1</v>
      </c>
      <c r="G111" s="133">
        <v>1</v>
      </c>
      <c r="H111" s="226">
        <v>1</v>
      </c>
      <c r="I111" s="133">
        <f t="shared" ref="I111:I119" si="5">+H111/G111</f>
        <v>1</v>
      </c>
      <c r="J111" s="221" t="s">
        <v>111</v>
      </c>
      <c r="K111" s="228" t="s">
        <v>841</v>
      </c>
    </row>
    <row r="112" spans="1:11" ht="69" customHeight="1" thickBot="1" x14ac:dyDescent="0.3">
      <c r="B112" s="354"/>
      <c r="C112" s="64" t="s">
        <v>206</v>
      </c>
      <c r="D112" s="64" t="s">
        <v>103</v>
      </c>
      <c r="E112" s="54" t="s">
        <v>521</v>
      </c>
      <c r="F112" s="178">
        <v>1</v>
      </c>
      <c r="G112" s="136">
        <v>0.75</v>
      </c>
      <c r="H112" s="229">
        <v>0.75</v>
      </c>
      <c r="I112" s="136">
        <f t="shared" si="5"/>
        <v>1</v>
      </c>
      <c r="J112" s="202" t="s">
        <v>111</v>
      </c>
      <c r="K112" s="230" t="s">
        <v>888</v>
      </c>
    </row>
    <row r="113" spans="2:11" ht="59.25" customHeight="1" x14ac:dyDescent="0.25">
      <c r="B113" s="357" t="s">
        <v>45</v>
      </c>
      <c r="C113" s="90" t="s">
        <v>213</v>
      </c>
      <c r="D113" s="157" t="s">
        <v>708</v>
      </c>
      <c r="E113" s="85" t="s">
        <v>521</v>
      </c>
      <c r="F113" s="47">
        <v>1</v>
      </c>
      <c r="G113" s="138">
        <v>0.75</v>
      </c>
      <c r="H113" s="231">
        <v>0.75</v>
      </c>
      <c r="I113" s="231">
        <f t="shared" si="5"/>
        <v>1</v>
      </c>
      <c r="J113" s="232" t="s">
        <v>207</v>
      </c>
      <c r="K113" s="193" t="s">
        <v>689</v>
      </c>
    </row>
    <row r="114" spans="2:11" ht="117.75" customHeight="1" x14ac:dyDescent="0.25">
      <c r="B114" s="347"/>
      <c r="C114" s="55" t="s">
        <v>535</v>
      </c>
      <c r="D114" s="157" t="s">
        <v>709</v>
      </c>
      <c r="E114" s="75" t="s">
        <v>523</v>
      </c>
      <c r="F114" s="48">
        <v>1</v>
      </c>
      <c r="G114" s="135">
        <v>1</v>
      </c>
      <c r="H114" s="142">
        <v>1</v>
      </c>
      <c r="I114" s="135">
        <f t="shared" si="5"/>
        <v>1</v>
      </c>
      <c r="J114" s="176" t="s">
        <v>207</v>
      </c>
      <c r="K114" s="199" t="s">
        <v>889</v>
      </c>
    </row>
    <row r="115" spans="2:11" ht="84.75" customHeight="1" x14ac:dyDescent="0.25">
      <c r="B115" s="347"/>
      <c r="C115" s="153" t="s">
        <v>644</v>
      </c>
      <c r="D115" s="153" t="s">
        <v>212</v>
      </c>
      <c r="E115" s="75" t="s">
        <v>521</v>
      </c>
      <c r="F115" s="139">
        <v>12</v>
      </c>
      <c r="G115" s="134">
        <v>75</v>
      </c>
      <c r="H115" s="134">
        <v>75</v>
      </c>
      <c r="I115" s="135">
        <f t="shared" si="5"/>
        <v>1</v>
      </c>
      <c r="J115" s="176" t="s">
        <v>207</v>
      </c>
      <c r="K115" s="199" t="s">
        <v>842</v>
      </c>
    </row>
    <row r="116" spans="2:11" ht="66" x14ac:dyDescent="0.25">
      <c r="B116" s="347"/>
      <c r="C116" s="153" t="s">
        <v>645</v>
      </c>
      <c r="D116" s="153" t="s">
        <v>558</v>
      </c>
      <c r="E116" s="75" t="s">
        <v>523</v>
      </c>
      <c r="F116" s="48">
        <v>1</v>
      </c>
      <c r="G116" s="135">
        <v>1</v>
      </c>
      <c r="H116" s="135">
        <v>1</v>
      </c>
      <c r="I116" s="135">
        <f t="shared" si="5"/>
        <v>1</v>
      </c>
      <c r="J116" s="175" t="s">
        <v>683</v>
      </c>
      <c r="K116" s="199" t="s">
        <v>677</v>
      </c>
    </row>
    <row r="117" spans="2:11" ht="66" x14ac:dyDescent="0.25">
      <c r="B117" s="347"/>
      <c r="C117" s="153" t="s">
        <v>290</v>
      </c>
      <c r="D117" s="153" t="s">
        <v>291</v>
      </c>
      <c r="E117" s="75" t="s">
        <v>521</v>
      </c>
      <c r="F117" s="48">
        <v>1</v>
      </c>
      <c r="G117" s="135">
        <v>1</v>
      </c>
      <c r="H117" s="135">
        <v>1</v>
      </c>
      <c r="I117" s="135">
        <f t="shared" si="5"/>
        <v>1</v>
      </c>
      <c r="J117" s="175" t="s">
        <v>389</v>
      </c>
      <c r="K117" s="199" t="s">
        <v>744</v>
      </c>
    </row>
    <row r="118" spans="2:11" ht="58.5" customHeight="1" x14ac:dyDescent="0.25">
      <c r="B118" s="347"/>
      <c r="C118" s="153" t="s">
        <v>646</v>
      </c>
      <c r="D118" s="153" t="s">
        <v>647</v>
      </c>
      <c r="E118" s="75" t="s">
        <v>521</v>
      </c>
      <c r="F118" s="48">
        <v>1</v>
      </c>
      <c r="G118" s="135">
        <v>1</v>
      </c>
      <c r="H118" s="135">
        <v>1</v>
      </c>
      <c r="I118" s="135">
        <f t="shared" si="5"/>
        <v>1</v>
      </c>
      <c r="J118" s="175" t="s">
        <v>390</v>
      </c>
      <c r="K118" s="199" t="s">
        <v>890</v>
      </c>
    </row>
    <row r="119" spans="2:11" ht="66" x14ac:dyDescent="0.25">
      <c r="B119" s="347"/>
      <c r="C119" s="157" t="s">
        <v>453</v>
      </c>
      <c r="D119" s="153" t="s">
        <v>648</v>
      </c>
      <c r="E119" s="75" t="s">
        <v>521</v>
      </c>
      <c r="F119" s="48">
        <v>1</v>
      </c>
      <c r="G119" s="135">
        <v>0.66</v>
      </c>
      <c r="H119" s="142">
        <v>0.66</v>
      </c>
      <c r="I119" s="145">
        <f t="shared" si="5"/>
        <v>1</v>
      </c>
      <c r="J119" s="175" t="s">
        <v>292</v>
      </c>
      <c r="K119" s="233" t="s">
        <v>843</v>
      </c>
    </row>
    <row r="120" spans="2:11" ht="82.5" x14ac:dyDescent="0.25">
      <c r="B120" s="347"/>
      <c r="C120" s="157" t="s">
        <v>559</v>
      </c>
      <c r="D120" s="153" t="s">
        <v>459</v>
      </c>
      <c r="E120" s="75" t="s">
        <v>521</v>
      </c>
      <c r="F120" s="48">
        <v>1</v>
      </c>
      <c r="G120" s="135">
        <v>0.75</v>
      </c>
      <c r="H120" s="223">
        <v>0.75</v>
      </c>
      <c r="I120" s="135">
        <f>+H120/G120</f>
        <v>1</v>
      </c>
      <c r="J120" s="175" t="s">
        <v>454</v>
      </c>
      <c r="K120" s="199" t="s">
        <v>844</v>
      </c>
    </row>
    <row r="121" spans="2:11" ht="49.5" x14ac:dyDescent="0.25">
      <c r="B121" s="347"/>
      <c r="C121" s="153" t="s">
        <v>391</v>
      </c>
      <c r="D121" s="153" t="s">
        <v>392</v>
      </c>
      <c r="E121" s="75" t="s">
        <v>521</v>
      </c>
      <c r="F121" s="48">
        <v>1</v>
      </c>
      <c r="G121" s="135">
        <v>0.75</v>
      </c>
      <c r="H121" s="223">
        <v>0.75</v>
      </c>
      <c r="I121" s="135">
        <f>+H121/G121</f>
        <v>1</v>
      </c>
      <c r="J121" s="175" t="s">
        <v>293</v>
      </c>
      <c r="K121" s="199" t="s">
        <v>891</v>
      </c>
    </row>
    <row r="122" spans="2:11" ht="49.5" x14ac:dyDescent="0.25">
      <c r="B122" s="347"/>
      <c r="C122" s="157" t="s">
        <v>560</v>
      </c>
      <c r="D122" s="153" t="s">
        <v>649</v>
      </c>
      <c r="E122" s="75" t="s">
        <v>521</v>
      </c>
      <c r="F122" s="48">
        <v>1</v>
      </c>
      <c r="G122" s="135">
        <v>1</v>
      </c>
      <c r="H122" s="223">
        <v>1</v>
      </c>
      <c r="I122" s="135">
        <f>+H122/G122</f>
        <v>1</v>
      </c>
      <c r="J122" s="175" t="s">
        <v>455</v>
      </c>
      <c r="K122" s="199" t="s">
        <v>745</v>
      </c>
    </row>
    <row r="123" spans="2:11" ht="49.5" x14ac:dyDescent="0.25">
      <c r="B123" s="347"/>
      <c r="C123" s="157" t="s">
        <v>297</v>
      </c>
      <c r="D123" s="153" t="s">
        <v>298</v>
      </c>
      <c r="E123" s="75" t="s">
        <v>521</v>
      </c>
      <c r="F123" s="48">
        <v>1</v>
      </c>
      <c r="G123" s="135">
        <v>0.5</v>
      </c>
      <c r="H123" s="135">
        <v>0.5</v>
      </c>
      <c r="I123" s="135">
        <v>0</v>
      </c>
      <c r="J123" s="175" t="s">
        <v>536</v>
      </c>
      <c r="K123" s="199" t="s">
        <v>845</v>
      </c>
    </row>
    <row r="124" spans="2:11" ht="63.75" customHeight="1" x14ac:dyDescent="0.25">
      <c r="B124" s="347"/>
      <c r="C124" s="157" t="s">
        <v>299</v>
      </c>
      <c r="D124" s="153" t="s">
        <v>393</v>
      </c>
      <c r="E124" s="100" t="s">
        <v>523</v>
      </c>
      <c r="F124" s="48">
        <v>1</v>
      </c>
      <c r="G124" s="135">
        <v>0.75</v>
      </c>
      <c r="H124" s="135">
        <v>0.75</v>
      </c>
      <c r="I124" s="135">
        <f>+H124/G124</f>
        <v>1</v>
      </c>
      <c r="J124" s="175" t="s">
        <v>301</v>
      </c>
      <c r="K124" s="199" t="s">
        <v>807</v>
      </c>
    </row>
    <row r="125" spans="2:11" ht="82.5" x14ac:dyDescent="0.25">
      <c r="B125" s="347"/>
      <c r="C125" s="153" t="s">
        <v>564</v>
      </c>
      <c r="D125" s="153" t="s">
        <v>650</v>
      </c>
      <c r="E125" s="75" t="s">
        <v>521</v>
      </c>
      <c r="F125" s="48">
        <v>1</v>
      </c>
      <c r="G125" s="135">
        <v>0</v>
      </c>
      <c r="H125" s="135">
        <v>0</v>
      </c>
      <c r="I125" s="135">
        <v>0</v>
      </c>
      <c r="J125" s="175" t="s">
        <v>636</v>
      </c>
      <c r="K125" s="199" t="s">
        <v>623</v>
      </c>
    </row>
    <row r="126" spans="2:11" ht="66" x14ac:dyDescent="0.25">
      <c r="B126" s="347"/>
      <c r="C126" s="153" t="s">
        <v>300</v>
      </c>
      <c r="D126" s="153" t="s">
        <v>456</v>
      </c>
      <c r="E126" s="75" t="s">
        <v>521</v>
      </c>
      <c r="F126" s="48">
        <v>1</v>
      </c>
      <c r="G126" s="135">
        <v>0</v>
      </c>
      <c r="H126" s="135">
        <v>0</v>
      </c>
      <c r="I126" s="135">
        <v>0</v>
      </c>
      <c r="J126" s="175" t="s">
        <v>394</v>
      </c>
      <c r="K126" s="199" t="s">
        <v>623</v>
      </c>
    </row>
    <row r="127" spans="2:11" ht="49.5" x14ac:dyDescent="0.25">
      <c r="B127" s="347"/>
      <c r="C127" s="153" t="s">
        <v>637</v>
      </c>
      <c r="D127" s="153" t="s">
        <v>638</v>
      </c>
      <c r="E127" s="75" t="s">
        <v>521</v>
      </c>
      <c r="F127" s="48">
        <v>1</v>
      </c>
      <c r="G127" s="135">
        <v>1</v>
      </c>
      <c r="H127" s="223">
        <v>0.65</v>
      </c>
      <c r="I127" s="135">
        <f t="shared" ref="I127:I133" si="6">+H127/G127</f>
        <v>0.65</v>
      </c>
      <c r="J127" s="175" t="s">
        <v>556</v>
      </c>
      <c r="K127" s="199" t="s">
        <v>892</v>
      </c>
    </row>
    <row r="128" spans="2:11" ht="70.5" customHeight="1" x14ac:dyDescent="0.25">
      <c r="B128" s="347"/>
      <c r="C128" s="174" t="s">
        <v>304</v>
      </c>
      <c r="D128" s="153" t="s">
        <v>305</v>
      </c>
      <c r="E128" s="75" t="s">
        <v>521</v>
      </c>
      <c r="F128" s="48">
        <v>1</v>
      </c>
      <c r="G128" s="135">
        <v>0.75</v>
      </c>
      <c r="H128" s="223">
        <v>0.75</v>
      </c>
      <c r="I128" s="135">
        <f t="shared" si="6"/>
        <v>1</v>
      </c>
      <c r="J128" s="175" t="s">
        <v>259</v>
      </c>
      <c r="K128" s="199" t="s">
        <v>849</v>
      </c>
    </row>
    <row r="129" spans="2:11" ht="49.5" x14ac:dyDescent="0.25">
      <c r="B129" s="347"/>
      <c r="C129" s="153" t="s">
        <v>808</v>
      </c>
      <c r="D129" s="153" t="s">
        <v>639</v>
      </c>
      <c r="E129" s="75" t="s">
        <v>521</v>
      </c>
      <c r="F129" s="48">
        <v>1</v>
      </c>
      <c r="G129" s="135">
        <v>0.66</v>
      </c>
      <c r="H129" s="223">
        <v>0.66</v>
      </c>
      <c r="I129" s="135">
        <f t="shared" si="6"/>
        <v>1</v>
      </c>
      <c r="J129" s="175" t="s">
        <v>589</v>
      </c>
      <c r="K129" s="199" t="s">
        <v>848</v>
      </c>
    </row>
    <row r="130" spans="2:11" ht="41.25" customHeight="1" x14ac:dyDescent="0.25">
      <c r="B130" s="347"/>
      <c r="C130" s="153" t="s">
        <v>150</v>
      </c>
      <c r="D130" s="153" t="s">
        <v>151</v>
      </c>
      <c r="E130" s="100" t="s">
        <v>523</v>
      </c>
      <c r="F130" s="48">
        <v>1</v>
      </c>
      <c r="G130" s="135">
        <v>0.75</v>
      </c>
      <c r="H130" s="135">
        <v>0.75</v>
      </c>
      <c r="I130" s="135">
        <f t="shared" si="6"/>
        <v>1</v>
      </c>
      <c r="J130" s="175" t="s">
        <v>111</v>
      </c>
      <c r="K130" s="199" t="s">
        <v>847</v>
      </c>
    </row>
    <row r="131" spans="2:11" ht="87" customHeight="1" thickBot="1" x14ac:dyDescent="0.3">
      <c r="B131" s="348"/>
      <c r="C131" s="64" t="s">
        <v>160</v>
      </c>
      <c r="D131" s="64" t="s">
        <v>152</v>
      </c>
      <c r="E131" s="54" t="s">
        <v>523</v>
      </c>
      <c r="F131" s="52">
        <v>1</v>
      </c>
      <c r="G131" s="136">
        <v>0.75</v>
      </c>
      <c r="H131" s="136">
        <v>0.75</v>
      </c>
      <c r="I131" s="136">
        <f t="shared" si="6"/>
        <v>1</v>
      </c>
      <c r="J131" s="202" t="s">
        <v>111</v>
      </c>
      <c r="K131" s="203" t="s">
        <v>846</v>
      </c>
    </row>
    <row r="132" spans="2:11" ht="113.25" customHeight="1" x14ac:dyDescent="0.25">
      <c r="B132" s="347" t="s">
        <v>48</v>
      </c>
      <c r="C132" s="66" t="s">
        <v>493</v>
      </c>
      <c r="D132" s="66" t="s">
        <v>494</v>
      </c>
      <c r="E132" s="70" t="s">
        <v>521</v>
      </c>
      <c r="F132" s="172">
        <v>2</v>
      </c>
      <c r="G132" s="234">
        <v>50</v>
      </c>
      <c r="H132" s="234">
        <v>50</v>
      </c>
      <c r="I132" s="133">
        <f t="shared" si="6"/>
        <v>1</v>
      </c>
      <c r="J132" s="221" t="s">
        <v>651</v>
      </c>
      <c r="K132" s="222" t="s">
        <v>893</v>
      </c>
    </row>
    <row r="133" spans="2:11" ht="74.25" customHeight="1" thickBot="1" x14ac:dyDescent="0.3">
      <c r="B133" s="348"/>
      <c r="C133" s="64" t="s">
        <v>271</v>
      </c>
      <c r="D133" s="64" t="s">
        <v>272</v>
      </c>
      <c r="E133" s="76" t="s">
        <v>521</v>
      </c>
      <c r="F133" s="134">
        <v>4</v>
      </c>
      <c r="G133" s="235">
        <v>75</v>
      </c>
      <c r="H133" s="147">
        <v>75</v>
      </c>
      <c r="I133" s="136">
        <f t="shared" si="6"/>
        <v>1</v>
      </c>
      <c r="J133" s="202" t="s">
        <v>273</v>
      </c>
      <c r="K133" s="203" t="s">
        <v>850</v>
      </c>
    </row>
    <row r="134" spans="2:11" x14ac:dyDescent="0.25">
      <c r="B134" s="46"/>
      <c r="F134" s="131"/>
      <c r="G134" s="131"/>
    </row>
    <row r="135" spans="2:11" x14ac:dyDescent="0.25">
      <c r="B135" s="46"/>
    </row>
    <row r="136" spans="2:11" ht="22.5" customHeight="1" x14ac:dyDescent="0.25">
      <c r="B136" s="87" t="s">
        <v>215</v>
      </c>
      <c r="C136" s="340" t="s">
        <v>325</v>
      </c>
      <c r="D136" s="340"/>
      <c r="E136" s="340"/>
      <c r="F136" s="340"/>
      <c r="G136" s="340"/>
      <c r="H136" s="340"/>
      <c r="I136" s="340"/>
      <c r="J136" s="340"/>
      <c r="K136" s="340"/>
    </row>
    <row r="137" spans="2:11" ht="16.5" customHeight="1" x14ac:dyDescent="0.25">
      <c r="B137" s="87" t="s">
        <v>216</v>
      </c>
      <c r="C137" s="340" t="s">
        <v>338</v>
      </c>
      <c r="D137" s="340"/>
      <c r="E137" s="340"/>
      <c r="F137" s="340"/>
      <c r="G137" s="340"/>
      <c r="H137" s="340"/>
      <c r="I137" s="340"/>
      <c r="J137" s="340"/>
      <c r="K137" s="340"/>
    </row>
    <row r="138" spans="2:11" ht="22.5" customHeight="1" x14ac:dyDescent="0.25">
      <c r="B138" s="107" t="s">
        <v>614</v>
      </c>
      <c r="C138" s="340" t="s">
        <v>17</v>
      </c>
      <c r="D138" s="340"/>
      <c r="E138" s="340"/>
      <c r="F138" s="340"/>
      <c r="G138" s="340"/>
      <c r="H138" s="340"/>
      <c r="I138" s="340"/>
      <c r="J138" s="340"/>
      <c r="K138" s="340"/>
    </row>
    <row r="139" spans="2:11" ht="16.5" customHeight="1" x14ac:dyDescent="0.25">
      <c r="B139" s="107" t="s">
        <v>12</v>
      </c>
      <c r="C139" s="340" t="s">
        <v>56</v>
      </c>
      <c r="D139" s="340"/>
      <c r="E139" s="340"/>
      <c r="F139" s="340"/>
      <c r="G139" s="340"/>
      <c r="H139" s="340"/>
      <c r="I139" s="340"/>
      <c r="J139" s="340"/>
      <c r="K139" s="340"/>
    </row>
    <row r="140" spans="2:11" ht="14.25" customHeight="1" x14ac:dyDescent="0.25">
      <c r="B140" s="107" t="s">
        <v>11</v>
      </c>
      <c r="C140" s="340" t="s">
        <v>34</v>
      </c>
      <c r="D140" s="340"/>
      <c r="E140" s="340"/>
      <c r="F140" s="340"/>
      <c r="G140" s="340"/>
      <c r="H140" s="340"/>
      <c r="I140" s="340"/>
      <c r="J140" s="340"/>
      <c r="K140" s="340"/>
    </row>
    <row r="141" spans="2:11" ht="16.5" customHeight="1" x14ac:dyDescent="0.25">
      <c r="B141" s="107" t="s">
        <v>217</v>
      </c>
      <c r="C141" s="340" t="s">
        <v>326</v>
      </c>
      <c r="D141" s="340"/>
      <c r="E141" s="340"/>
      <c r="F141" s="340"/>
      <c r="G141" s="340"/>
      <c r="H141" s="340"/>
      <c r="I141" s="340"/>
      <c r="J141" s="340"/>
      <c r="K141" s="340"/>
    </row>
    <row r="142" spans="2:11" x14ac:dyDescent="0.25">
      <c r="B142" s="93"/>
      <c r="C142" s="88"/>
      <c r="D142" s="88"/>
      <c r="E142" s="93"/>
      <c r="F142" s="93"/>
      <c r="G142" s="93"/>
      <c r="H142" s="93"/>
      <c r="I142" s="93"/>
      <c r="J142" s="93"/>
      <c r="K142" s="112"/>
    </row>
    <row r="143" spans="2:11" ht="17.25" thickBot="1" x14ac:dyDescent="0.3">
      <c r="B143" s="108"/>
      <c r="C143" s="88"/>
      <c r="D143" s="88"/>
      <c r="E143" s="93"/>
      <c r="F143" s="93"/>
      <c r="G143" s="93"/>
      <c r="H143" s="93"/>
      <c r="I143" s="93"/>
      <c r="J143" s="93"/>
      <c r="K143" s="112"/>
    </row>
    <row r="144" spans="2:11" ht="16.5" customHeight="1" x14ac:dyDescent="0.25">
      <c r="B144" s="329" t="s">
        <v>10</v>
      </c>
      <c r="C144" s="329" t="s">
        <v>166</v>
      </c>
      <c r="D144" s="329" t="s">
        <v>167</v>
      </c>
      <c r="E144" s="329" t="s">
        <v>168</v>
      </c>
      <c r="F144" s="126"/>
      <c r="G144" s="335" t="s">
        <v>682</v>
      </c>
      <c r="H144" s="336"/>
      <c r="I144" s="337"/>
      <c r="J144" s="326" t="s">
        <v>7</v>
      </c>
      <c r="K144" s="326" t="s">
        <v>8</v>
      </c>
    </row>
    <row r="145" spans="2:11" ht="16.5" customHeight="1" x14ac:dyDescent="0.25">
      <c r="B145" s="330"/>
      <c r="C145" s="330"/>
      <c r="D145" s="330"/>
      <c r="E145" s="330"/>
      <c r="F145" s="127" t="s">
        <v>670</v>
      </c>
      <c r="G145" s="324" t="s">
        <v>881</v>
      </c>
      <c r="H145" s="325"/>
      <c r="I145" s="325"/>
      <c r="J145" s="327"/>
      <c r="K145" s="327"/>
    </row>
    <row r="146" spans="2:11" ht="19.5" customHeight="1" thickBot="1" x14ac:dyDescent="0.3">
      <c r="B146" s="342"/>
      <c r="C146" s="342"/>
      <c r="D146" s="342"/>
      <c r="E146" s="342"/>
      <c r="F146" s="128"/>
      <c r="G146" s="162" t="s">
        <v>620</v>
      </c>
      <c r="H146" s="162" t="s">
        <v>621</v>
      </c>
      <c r="I146" s="162" t="s">
        <v>622</v>
      </c>
      <c r="J146" s="328"/>
      <c r="K146" s="328"/>
    </row>
    <row r="147" spans="2:11" ht="83.25" thickBot="1" x14ac:dyDescent="0.3">
      <c r="B147" s="69" t="s">
        <v>45</v>
      </c>
      <c r="C147" s="81" t="s">
        <v>368</v>
      </c>
      <c r="D147" s="81" t="s">
        <v>336</v>
      </c>
      <c r="E147" s="166" t="s">
        <v>521</v>
      </c>
      <c r="F147" s="71">
        <v>1</v>
      </c>
      <c r="G147" s="169">
        <v>0.75</v>
      </c>
      <c r="H147" s="236">
        <v>0.75</v>
      </c>
      <c r="I147" s="236">
        <f>+H147/G147</f>
        <v>1</v>
      </c>
      <c r="J147" s="237" t="s">
        <v>94</v>
      </c>
      <c r="K147" s="168" t="s">
        <v>851</v>
      </c>
    </row>
    <row r="148" spans="2:11" ht="291.75" customHeight="1" thickBot="1" x14ac:dyDescent="0.3">
      <c r="B148" s="69" t="s">
        <v>50</v>
      </c>
      <c r="C148" s="81" t="s">
        <v>115</v>
      </c>
      <c r="D148" s="81" t="s">
        <v>395</v>
      </c>
      <c r="E148" s="77" t="s">
        <v>521</v>
      </c>
      <c r="F148" s="169">
        <v>1</v>
      </c>
      <c r="G148" s="169">
        <v>0.66</v>
      </c>
      <c r="H148" s="169">
        <v>0.66</v>
      </c>
      <c r="I148" s="169">
        <f>+H148/G148</f>
        <v>1</v>
      </c>
      <c r="J148" s="238" t="s">
        <v>508</v>
      </c>
      <c r="K148" s="164" t="s">
        <v>852</v>
      </c>
    </row>
    <row r="149" spans="2:11" x14ac:dyDescent="0.25">
      <c r="B149" s="46"/>
    </row>
    <row r="150" spans="2:11" x14ac:dyDescent="0.25">
      <c r="B150" s="46"/>
    </row>
    <row r="151" spans="2:11" ht="15.75" customHeight="1" x14ac:dyDescent="0.25">
      <c r="B151" s="102" t="s">
        <v>215</v>
      </c>
      <c r="C151" s="340" t="s">
        <v>325</v>
      </c>
      <c r="D151" s="340"/>
      <c r="E151" s="340"/>
      <c r="F151" s="340"/>
      <c r="G151" s="340"/>
      <c r="H151" s="340"/>
      <c r="I151" s="340"/>
      <c r="J151" s="340"/>
      <c r="K151" s="340"/>
    </row>
    <row r="152" spans="2:11" ht="16.5" customHeight="1" x14ac:dyDescent="0.25">
      <c r="B152" s="87" t="s">
        <v>216</v>
      </c>
      <c r="C152" s="340" t="s">
        <v>341</v>
      </c>
      <c r="D152" s="340"/>
      <c r="E152" s="340"/>
      <c r="F152" s="340"/>
      <c r="G152" s="340"/>
      <c r="H152" s="340"/>
      <c r="I152" s="340"/>
      <c r="J152" s="340"/>
      <c r="K152" s="340"/>
    </row>
    <row r="153" spans="2:11" ht="16.5" customHeight="1" x14ac:dyDescent="0.25">
      <c r="B153" s="109" t="s">
        <v>614</v>
      </c>
      <c r="C153" s="340" t="s">
        <v>17</v>
      </c>
      <c r="D153" s="340"/>
      <c r="E153" s="340"/>
      <c r="F153" s="340"/>
      <c r="G153" s="340"/>
      <c r="H153" s="340"/>
      <c r="I153" s="340"/>
      <c r="J153" s="340"/>
      <c r="K153" s="340"/>
    </row>
    <row r="154" spans="2:11" ht="16.5" customHeight="1" x14ac:dyDescent="0.25">
      <c r="B154" s="109" t="s">
        <v>12</v>
      </c>
      <c r="C154" s="340" t="s">
        <v>56</v>
      </c>
      <c r="D154" s="340"/>
      <c r="E154" s="340"/>
      <c r="F154" s="340"/>
      <c r="G154" s="340"/>
      <c r="H154" s="340"/>
      <c r="I154" s="340"/>
      <c r="J154" s="340"/>
      <c r="K154" s="340"/>
    </row>
    <row r="155" spans="2:11" x14ac:dyDescent="0.25">
      <c r="B155" s="109" t="s">
        <v>11</v>
      </c>
      <c r="C155" s="340" t="s">
        <v>35</v>
      </c>
      <c r="D155" s="340"/>
      <c r="E155" s="340"/>
      <c r="F155" s="340"/>
      <c r="G155" s="340"/>
      <c r="H155" s="340"/>
      <c r="I155" s="340"/>
      <c r="J155" s="340"/>
      <c r="K155" s="340"/>
    </row>
    <row r="156" spans="2:11" ht="16.5" customHeight="1" x14ac:dyDescent="0.25">
      <c r="B156" s="109" t="s">
        <v>217</v>
      </c>
      <c r="C156" s="340" t="s">
        <v>327</v>
      </c>
      <c r="D156" s="340"/>
      <c r="E156" s="340"/>
      <c r="F156" s="340"/>
      <c r="G156" s="340"/>
      <c r="H156" s="340"/>
      <c r="I156" s="340"/>
      <c r="J156" s="340"/>
      <c r="K156" s="340"/>
    </row>
    <row r="157" spans="2:11" x14ac:dyDescent="0.25">
      <c r="B157" s="93"/>
      <c r="C157" s="88"/>
      <c r="D157" s="88"/>
      <c r="E157" s="93"/>
      <c r="F157" s="93"/>
      <c r="G157" s="93"/>
      <c r="H157" s="93"/>
      <c r="I157" s="93"/>
      <c r="J157" s="93"/>
      <c r="K157" s="112"/>
    </row>
    <row r="158" spans="2:11" ht="17.25" thickBot="1" x14ac:dyDescent="0.3">
      <c r="B158" s="108"/>
      <c r="C158" s="88"/>
      <c r="D158" s="88"/>
      <c r="E158" s="93"/>
      <c r="F158" s="93"/>
      <c r="G158" s="93"/>
      <c r="H158" s="93"/>
      <c r="I158" s="93"/>
      <c r="J158" s="93"/>
      <c r="K158" s="112"/>
    </row>
    <row r="159" spans="2:11" ht="16.5" customHeight="1" x14ac:dyDescent="0.25">
      <c r="B159" s="329" t="s">
        <v>10</v>
      </c>
      <c r="C159" s="332" t="s">
        <v>166</v>
      </c>
      <c r="D159" s="332" t="s">
        <v>167</v>
      </c>
      <c r="E159" s="318" t="s">
        <v>168</v>
      </c>
      <c r="F159" s="318" t="s">
        <v>670</v>
      </c>
      <c r="G159" s="335" t="s">
        <v>682</v>
      </c>
      <c r="H159" s="336"/>
      <c r="I159" s="337"/>
      <c r="J159" s="326" t="s">
        <v>7</v>
      </c>
      <c r="K159" s="326" t="s">
        <v>8</v>
      </c>
    </row>
    <row r="160" spans="2:11" ht="16.5" customHeight="1" x14ac:dyDescent="0.25">
      <c r="B160" s="330"/>
      <c r="C160" s="333"/>
      <c r="D160" s="333"/>
      <c r="E160" s="319"/>
      <c r="F160" s="319"/>
      <c r="G160" s="324" t="s">
        <v>881</v>
      </c>
      <c r="H160" s="325"/>
      <c r="I160" s="325"/>
      <c r="J160" s="327"/>
      <c r="K160" s="327"/>
    </row>
    <row r="161" spans="2:11" ht="18" customHeight="1" thickBot="1" x14ac:dyDescent="0.3">
      <c r="B161" s="342"/>
      <c r="C161" s="343"/>
      <c r="D161" s="343"/>
      <c r="E161" s="320"/>
      <c r="F161" s="320"/>
      <c r="G161" s="298" t="s">
        <v>620</v>
      </c>
      <c r="H161" s="188" t="s">
        <v>621</v>
      </c>
      <c r="I161" s="298" t="s">
        <v>622</v>
      </c>
      <c r="J161" s="328"/>
      <c r="K161" s="328"/>
    </row>
    <row r="162" spans="2:11" ht="49.5" x14ac:dyDescent="0.25">
      <c r="B162" s="347" t="s">
        <v>45</v>
      </c>
      <c r="C162" s="66" t="s">
        <v>396</v>
      </c>
      <c r="D162" s="66" t="s">
        <v>116</v>
      </c>
      <c r="E162" s="115" t="s">
        <v>521</v>
      </c>
      <c r="F162" s="163">
        <v>1</v>
      </c>
      <c r="G162" s="133">
        <v>0.75</v>
      </c>
      <c r="H162" s="239">
        <v>0.75</v>
      </c>
      <c r="I162" s="239">
        <f>+H162/G162</f>
        <v>1</v>
      </c>
      <c r="J162" s="221" t="s">
        <v>113</v>
      </c>
      <c r="K162" s="222" t="s">
        <v>894</v>
      </c>
    </row>
    <row r="163" spans="2:11" ht="42.75" customHeight="1" x14ac:dyDescent="0.25">
      <c r="B163" s="347"/>
      <c r="C163" s="101" t="s">
        <v>195</v>
      </c>
      <c r="D163" s="101" t="s">
        <v>117</v>
      </c>
      <c r="E163" s="56" t="s">
        <v>521</v>
      </c>
      <c r="F163" s="62">
        <v>12</v>
      </c>
      <c r="G163" s="240">
        <v>9</v>
      </c>
      <c r="H163" s="240">
        <v>9</v>
      </c>
      <c r="I163" s="137">
        <f>+H163/G163</f>
        <v>1</v>
      </c>
      <c r="J163" s="175" t="s">
        <v>113</v>
      </c>
      <c r="K163" s="199" t="s">
        <v>746</v>
      </c>
    </row>
    <row r="164" spans="2:11" ht="99.75" thickBot="1" x14ac:dyDescent="0.3">
      <c r="B164" s="347"/>
      <c r="C164" s="101" t="s">
        <v>538</v>
      </c>
      <c r="D164" s="101" t="s">
        <v>118</v>
      </c>
      <c r="E164" s="100" t="s">
        <v>521</v>
      </c>
      <c r="F164" s="144">
        <v>2</v>
      </c>
      <c r="G164" s="241">
        <v>2</v>
      </c>
      <c r="H164" s="241">
        <v>2</v>
      </c>
      <c r="I164" s="135">
        <f>+H164/G164</f>
        <v>1</v>
      </c>
      <c r="J164" s="175" t="s">
        <v>452</v>
      </c>
      <c r="K164" s="199" t="s">
        <v>809</v>
      </c>
    </row>
    <row r="165" spans="2:11" ht="81.75" customHeight="1" thickBot="1" x14ac:dyDescent="0.3">
      <c r="B165" s="69" t="s">
        <v>41</v>
      </c>
      <c r="C165" s="81" t="s">
        <v>397</v>
      </c>
      <c r="D165" s="81" t="s">
        <v>398</v>
      </c>
      <c r="E165" s="77" t="s">
        <v>521</v>
      </c>
      <c r="F165" s="145">
        <v>1</v>
      </c>
      <c r="G165" s="231">
        <v>0.75</v>
      </c>
      <c r="H165" s="236">
        <v>0.75</v>
      </c>
      <c r="I165" s="236">
        <f>H165/G165</f>
        <v>1</v>
      </c>
      <c r="J165" s="238" t="s">
        <v>488</v>
      </c>
      <c r="K165" s="242" t="s">
        <v>853</v>
      </c>
    </row>
    <row r="166" spans="2:11" x14ac:dyDescent="0.25">
      <c r="B166" s="46"/>
      <c r="F166" s="131"/>
      <c r="G166" s="131"/>
    </row>
    <row r="167" spans="2:11" x14ac:dyDescent="0.25">
      <c r="B167" s="46"/>
    </row>
    <row r="168" spans="2:11" ht="15.75" customHeight="1" x14ac:dyDescent="0.25">
      <c r="B168" s="87" t="s">
        <v>334</v>
      </c>
      <c r="C168" s="340" t="s">
        <v>325</v>
      </c>
      <c r="D168" s="340"/>
      <c r="E168" s="340"/>
      <c r="F168" s="340"/>
      <c r="G168" s="340"/>
      <c r="H168" s="340"/>
      <c r="I168" s="340"/>
      <c r="J168" s="340"/>
      <c r="K168" s="340"/>
    </row>
    <row r="169" spans="2:11" ht="16.5" customHeight="1" x14ac:dyDescent="0.25">
      <c r="B169" s="87" t="s">
        <v>216</v>
      </c>
      <c r="C169" s="340" t="s">
        <v>338</v>
      </c>
      <c r="D169" s="340"/>
      <c r="E169" s="340"/>
      <c r="F169" s="340"/>
      <c r="G169" s="340"/>
      <c r="H169" s="340"/>
      <c r="I169" s="340"/>
      <c r="J169" s="340"/>
      <c r="K169" s="340"/>
    </row>
    <row r="170" spans="2:11" ht="16.5" customHeight="1" x14ac:dyDescent="0.25">
      <c r="B170" s="107" t="s">
        <v>615</v>
      </c>
      <c r="C170" s="340" t="s">
        <v>17</v>
      </c>
      <c r="D170" s="340"/>
      <c r="E170" s="340"/>
      <c r="F170" s="340"/>
      <c r="G170" s="340"/>
      <c r="H170" s="340"/>
      <c r="I170" s="340"/>
      <c r="J170" s="340"/>
      <c r="K170" s="340"/>
    </row>
    <row r="171" spans="2:11" ht="16.5" customHeight="1" x14ac:dyDescent="0.25">
      <c r="B171" s="107" t="s">
        <v>12</v>
      </c>
      <c r="C171" s="340" t="s">
        <v>56</v>
      </c>
      <c r="D171" s="340"/>
      <c r="E171" s="340"/>
      <c r="F171" s="340"/>
      <c r="G171" s="340"/>
      <c r="H171" s="340"/>
      <c r="I171" s="340"/>
      <c r="J171" s="340"/>
      <c r="K171" s="340"/>
    </row>
    <row r="172" spans="2:11" ht="16.5" customHeight="1" x14ac:dyDescent="0.25">
      <c r="B172" s="107" t="s">
        <v>11</v>
      </c>
      <c r="C172" s="340" t="s">
        <v>37</v>
      </c>
      <c r="D172" s="340"/>
      <c r="E172" s="340"/>
      <c r="F172" s="340"/>
      <c r="G172" s="340"/>
      <c r="H172" s="340"/>
      <c r="I172" s="340"/>
      <c r="J172" s="340"/>
      <c r="K172" s="340"/>
    </row>
    <row r="173" spans="2:11" ht="16.5" customHeight="1" x14ac:dyDescent="0.25">
      <c r="B173" s="107" t="s">
        <v>217</v>
      </c>
      <c r="C173" s="340" t="s">
        <v>399</v>
      </c>
      <c r="D173" s="340"/>
      <c r="E173" s="340"/>
      <c r="F173" s="340"/>
      <c r="G173" s="340"/>
      <c r="H173" s="340"/>
      <c r="I173" s="340"/>
      <c r="J173" s="340"/>
      <c r="K173" s="340"/>
    </row>
    <row r="174" spans="2:11" x14ac:dyDescent="0.25">
      <c r="B174" s="93"/>
      <c r="C174" s="88"/>
      <c r="D174" s="88"/>
      <c r="E174" s="93"/>
      <c r="F174" s="93"/>
      <c r="G174" s="93"/>
      <c r="H174" s="93"/>
      <c r="I174" s="93"/>
      <c r="J174" s="93"/>
      <c r="K174" s="112"/>
    </row>
    <row r="175" spans="2:11" ht="17.25" thickBot="1" x14ac:dyDescent="0.3">
      <c r="B175" s="108"/>
      <c r="C175" s="88"/>
      <c r="D175" s="88"/>
      <c r="E175" s="93"/>
      <c r="F175" s="93"/>
      <c r="G175" s="93"/>
      <c r="H175" s="93"/>
      <c r="I175" s="93"/>
      <c r="J175" s="93"/>
      <c r="K175" s="112"/>
    </row>
    <row r="176" spans="2:11" ht="16.5" customHeight="1" x14ac:dyDescent="0.25">
      <c r="B176" s="329" t="s">
        <v>10</v>
      </c>
      <c r="C176" s="332" t="s">
        <v>166</v>
      </c>
      <c r="D176" s="332" t="s">
        <v>167</v>
      </c>
      <c r="E176" s="318" t="s">
        <v>168</v>
      </c>
      <c r="F176" s="318" t="s">
        <v>670</v>
      </c>
      <c r="G176" s="335" t="s">
        <v>682</v>
      </c>
      <c r="H176" s="336"/>
      <c r="I176" s="337"/>
      <c r="J176" s="326" t="s">
        <v>7</v>
      </c>
      <c r="K176" s="326" t="s">
        <v>8</v>
      </c>
    </row>
    <row r="177" spans="2:11" ht="16.5" customHeight="1" x14ac:dyDescent="0.25">
      <c r="B177" s="330"/>
      <c r="C177" s="333"/>
      <c r="D177" s="333"/>
      <c r="E177" s="319"/>
      <c r="F177" s="319"/>
      <c r="G177" s="324" t="s">
        <v>881</v>
      </c>
      <c r="H177" s="325"/>
      <c r="I177" s="325"/>
      <c r="J177" s="327"/>
      <c r="K177" s="327"/>
    </row>
    <row r="178" spans="2:11" ht="18" customHeight="1" thickBot="1" x14ac:dyDescent="0.3">
      <c r="B178" s="342"/>
      <c r="C178" s="343"/>
      <c r="D178" s="343"/>
      <c r="E178" s="320"/>
      <c r="F178" s="320"/>
      <c r="G178" s="298" t="s">
        <v>620</v>
      </c>
      <c r="H178" s="188" t="s">
        <v>621</v>
      </c>
      <c r="I178" s="298" t="s">
        <v>622</v>
      </c>
      <c r="J178" s="328"/>
      <c r="K178" s="328"/>
    </row>
    <row r="179" spans="2:11" ht="56.25" customHeight="1" x14ac:dyDescent="0.25">
      <c r="B179" s="347" t="s">
        <v>45</v>
      </c>
      <c r="C179" s="116" t="s">
        <v>220</v>
      </c>
      <c r="D179" s="116" t="s">
        <v>221</v>
      </c>
      <c r="E179" s="63" t="s">
        <v>521</v>
      </c>
      <c r="F179" s="299">
        <v>1</v>
      </c>
      <c r="G179" s="133">
        <v>0.75</v>
      </c>
      <c r="H179" s="226">
        <v>0.75</v>
      </c>
      <c r="I179" s="133">
        <f t="shared" ref="I179:I186" si="7">+H179/G179</f>
        <v>1</v>
      </c>
      <c r="J179" s="221" t="s">
        <v>114</v>
      </c>
      <c r="K179" s="228" t="s">
        <v>698</v>
      </c>
    </row>
    <row r="180" spans="2:11" ht="48.75" customHeight="1" thickBot="1" x14ac:dyDescent="0.3">
      <c r="B180" s="347"/>
      <c r="C180" s="55" t="s">
        <v>358</v>
      </c>
      <c r="D180" s="55" t="s">
        <v>219</v>
      </c>
      <c r="E180" s="75" t="s">
        <v>521</v>
      </c>
      <c r="F180" s="52">
        <v>1</v>
      </c>
      <c r="G180" s="136">
        <v>0.75</v>
      </c>
      <c r="H180" s="243">
        <v>0.75</v>
      </c>
      <c r="I180" s="142">
        <f t="shared" si="7"/>
        <v>1</v>
      </c>
      <c r="J180" s="176" t="s">
        <v>114</v>
      </c>
      <c r="K180" s="225" t="s">
        <v>658</v>
      </c>
    </row>
    <row r="181" spans="2:11" ht="280.5" x14ac:dyDescent="0.25">
      <c r="B181" s="355" t="s">
        <v>41</v>
      </c>
      <c r="C181" s="73" t="s">
        <v>539</v>
      </c>
      <c r="D181" s="73" t="s">
        <v>107</v>
      </c>
      <c r="E181" s="65" t="s">
        <v>521</v>
      </c>
      <c r="F181" s="146">
        <v>2043900.5822337354</v>
      </c>
      <c r="G181" s="146">
        <v>1913741.2826850684</v>
      </c>
      <c r="H181" s="244">
        <v>2027003</v>
      </c>
      <c r="I181" s="138">
        <f t="shared" si="7"/>
        <v>1.059183400776107</v>
      </c>
      <c r="J181" s="245" t="s">
        <v>603</v>
      </c>
      <c r="K181" s="246" t="s">
        <v>895</v>
      </c>
    </row>
    <row r="182" spans="2:11" ht="224.25" customHeight="1" x14ac:dyDescent="0.25">
      <c r="B182" s="353"/>
      <c r="C182" s="66" t="s">
        <v>540</v>
      </c>
      <c r="D182" s="66" t="s">
        <v>108</v>
      </c>
      <c r="E182" s="70" t="s">
        <v>521</v>
      </c>
      <c r="F182" s="140">
        <v>1639024.8528586631</v>
      </c>
      <c r="G182" s="140">
        <v>829661.8361213801</v>
      </c>
      <c r="H182" s="247">
        <v>861136.59</v>
      </c>
      <c r="I182" s="133">
        <f t="shared" si="7"/>
        <v>1.0379368466865517</v>
      </c>
      <c r="J182" s="221" t="s">
        <v>603</v>
      </c>
      <c r="K182" s="248" t="s">
        <v>747</v>
      </c>
    </row>
    <row r="183" spans="2:11" s="265" customFormat="1" ht="61.5" customHeight="1" x14ac:dyDescent="0.25">
      <c r="B183" s="353"/>
      <c r="C183" s="220" t="s">
        <v>606</v>
      </c>
      <c r="D183" s="220" t="s">
        <v>607</v>
      </c>
      <c r="E183" s="175" t="s">
        <v>521</v>
      </c>
      <c r="F183" s="140">
        <v>180754</v>
      </c>
      <c r="G183" s="140">
        <v>140426</v>
      </c>
      <c r="H183" s="247">
        <v>117976.16</v>
      </c>
      <c r="I183" s="133">
        <f t="shared" si="7"/>
        <v>0.84013046017119342</v>
      </c>
      <c r="J183" s="175" t="s">
        <v>608</v>
      </c>
      <c r="K183" s="248" t="s">
        <v>748</v>
      </c>
    </row>
    <row r="184" spans="2:11" ht="57" customHeight="1" x14ac:dyDescent="0.25">
      <c r="B184" s="353"/>
      <c r="C184" s="101" t="s">
        <v>609</v>
      </c>
      <c r="D184" s="101" t="s">
        <v>610</v>
      </c>
      <c r="E184" s="100" t="s">
        <v>521</v>
      </c>
      <c r="F184" s="140">
        <v>170138</v>
      </c>
      <c r="G184" s="140">
        <v>129641</v>
      </c>
      <c r="H184" s="247">
        <v>113707.26</v>
      </c>
      <c r="I184" s="135">
        <f t="shared" si="7"/>
        <v>0.87709335781118625</v>
      </c>
      <c r="J184" s="175" t="s">
        <v>608</v>
      </c>
      <c r="K184" s="248" t="s">
        <v>854</v>
      </c>
    </row>
    <row r="185" spans="2:11" ht="219" customHeight="1" x14ac:dyDescent="0.25">
      <c r="B185" s="353"/>
      <c r="C185" s="101" t="s">
        <v>541</v>
      </c>
      <c r="D185" s="101" t="s">
        <v>109</v>
      </c>
      <c r="E185" s="100" t="s">
        <v>521</v>
      </c>
      <c r="F185" s="140">
        <v>700087.92067042994</v>
      </c>
      <c r="G185" s="140">
        <v>476594.38316400925</v>
      </c>
      <c r="H185" s="140">
        <v>501640.39</v>
      </c>
      <c r="I185" s="135">
        <f t="shared" si="7"/>
        <v>1.052552039471627</v>
      </c>
      <c r="J185" s="175" t="s">
        <v>603</v>
      </c>
      <c r="K185" s="248" t="s">
        <v>749</v>
      </c>
    </row>
    <row r="186" spans="2:11" ht="70.5" customHeight="1" thickBot="1" x14ac:dyDescent="0.3">
      <c r="B186" s="354"/>
      <c r="C186" s="64" t="s">
        <v>208</v>
      </c>
      <c r="D186" s="64" t="s">
        <v>209</v>
      </c>
      <c r="E186" s="54" t="s">
        <v>522</v>
      </c>
      <c r="F186" s="135">
        <v>1</v>
      </c>
      <c r="G186" s="136">
        <v>0.75</v>
      </c>
      <c r="H186" s="214">
        <v>0.75</v>
      </c>
      <c r="I186" s="136">
        <f t="shared" si="7"/>
        <v>1</v>
      </c>
      <c r="J186" s="202" t="s">
        <v>114</v>
      </c>
      <c r="K186" s="203" t="s">
        <v>810</v>
      </c>
    </row>
    <row r="187" spans="2:11" x14ac:dyDescent="0.25">
      <c r="B187" s="46"/>
      <c r="F187" s="131"/>
    </row>
    <row r="188" spans="2:11" x14ac:dyDescent="0.25">
      <c r="B188" s="46"/>
    </row>
    <row r="189" spans="2:11" x14ac:dyDescent="0.25">
      <c r="B189" s="102" t="s">
        <v>334</v>
      </c>
      <c r="C189" s="340" t="s">
        <v>325</v>
      </c>
      <c r="D189" s="340"/>
      <c r="E189" s="340"/>
      <c r="F189" s="340"/>
      <c r="G189" s="340"/>
      <c r="H189" s="340"/>
      <c r="I189" s="340"/>
      <c r="J189" s="340"/>
      <c r="K189" s="340"/>
    </row>
    <row r="190" spans="2:11" ht="16.5" customHeight="1" x14ac:dyDescent="0.25">
      <c r="B190" s="87" t="s">
        <v>216</v>
      </c>
      <c r="C190" s="340" t="s">
        <v>338</v>
      </c>
      <c r="D190" s="340"/>
      <c r="E190" s="340"/>
      <c r="F190" s="340"/>
      <c r="G190" s="340"/>
      <c r="H190" s="340"/>
      <c r="I190" s="340"/>
      <c r="J190" s="340"/>
      <c r="K190" s="340"/>
    </row>
    <row r="191" spans="2:11" ht="16.5" customHeight="1" x14ac:dyDescent="0.25">
      <c r="B191" s="109" t="s">
        <v>614</v>
      </c>
      <c r="C191" s="340" t="s">
        <v>17</v>
      </c>
      <c r="D191" s="340"/>
      <c r="E191" s="340"/>
      <c r="F191" s="340"/>
      <c r="G191" s="340"/>
      <c r="H191" s="340"/>
      <c r="I191" s="340"/>
      <c r="J191" s="340"/>
      <c r="K191" s="340"/>
    </row>
    <row r="192" spans="2:11" ht="16.5" customHeight="1" x14ac:dyDescent="0.25">
      <c r="B192" s="109" t="s">
        <v>12</v>
      </c>
      <c r="C192" s="340" t="s">
        <v>56</v>
      </c>
      <c r="D192" s="340"/>
      <c r="E192" s="340"/>
      <c r="F192" s="340"/>
      <c r="G192" s="340"/>
      <c r="H192" s="340"/>
      <c r="I192" s="340"/>
      <c r="J192" s="340"/>
      <c r="K192" s="340"/>
    </row>
    <row r="193" spans="2:11" ht="16.5" customHeight="1" x14ac:dyDescent="0.25">
      <c r="B193" s="109" t="s">
        <v>11</v>
      </c>
      <c r="C193" s="340" t="s">
        <v>38</v>
      </c>
      <c r="D193" s="340"/>
      <c r="E193" s="340"/>
      <c r="F193" s="340"/>
      <c r="G193" s="340"/>
      <c r="H193" s="340"/>
      <c r="I193" s="340"/>
      <c r="J193" s="340"/>
      <c r="K193" s="340"/>
    </row>
    <row r="194" spans="2:11" ht="16.5" customHeight="1" x14ac:dyDescent="0.25">
      <c r="B194" s="109" t="s">
        <v>217</v>
      </c>
      <c r="C194" s="340" t="s">
        <v>400</v>
      </c>
      <c r="D194" s="340"/>
      <c r="E194" s="340"/>
      <c r="F194" s="340"/>
      <c r="G194" s="340"/>
      <c r="H194" s="340"/>
      <c r="I194" s="340"/>
      <c r="J194" s="340"/>
      <c r="K194" s="340"/>
    </row>
    <row r="195" spans="2:11" x14ac:dyDescent="0.25">
      <c r="B195" s="93"/>
      <c r="C195" s="88"/>
      <c r="D195" s="88"/>
      <c r="E195" s="93"/>
      <c r="F195" s="93"/>
      <c r="G195" s="93"/>
      <c r="H195" s="93"/>
      <c r="I195" s="93"/>
      <c r="J195" s="93"/>
      <c r="K195" s="112"/>
    </row>
    <row r="196" spans="2:11" ht="17.25" thickBot="1" x14ac:dyDescent="0.3">
      <c r="B196" s="108"/>
      <c r="C196" s="88"/>
      <c r="D196" s="88"/>
      <c r="E196" s="93"/>
      <c r="F196" s="93"/>
      <c r="G196" s="93"/>
      <c r="H196" s="93"/>
      <c r="I196" s="93"/>
      <c r="J196" s="93"/>
      <c r="K196" s="112"/>
    </row>
    <row r="197" spans="2:11" ht="16.5" customHeight="1" x14ac:dyDescent="0.25">
      <c r="B197" s="329" t="s">
        <v>10</v>
      </c>
      <c r="C197" s="332" t="s">
        <v>166</v>
      </c>
      <c r="D197" s="332" t="s">
        <v>167</v>
      </c>
      <c r="E197" s="318" t="s">
        <v>168</v>
      </c>
      <c r="F197" s="318" t="s">
        <v>670</v>
      </c>
      <c r="G197" s="335" t="s">
        <v>682</v>
      </c>
      <c r="H197" s="336"/>
      <c r="I197" s="337"/>
      <c r="J197" s="326" t="s">
        <v>7</v>
      </c>
      <c r="K197" s="326" t="s">
        <v>8</v>
      </c>
    </row>
    <row r="198" spans="2:11" ht="16.5" customHeight="1" x14ac:dyDescent="0.25">
      <c r="B198" s="330"/>
      <c r="C198" s="333"/>
      <c r="D198" s="333"/>
      <c r="E198" s="319"/>
      <c r="F198" s="319"/>
      <c r="G198" s="324" t="s">
        <v>881</v>
      </c>
      <c r="H198" s="325"/>
      <c r="I198" s="325"/>
      <c r="J198" s="327"/>
      <c r="K198" s="327"/>
    </row>
    <row r="199" spans="2:11" ht="20.25" customHeight="1" thickBot="1" x14ac:dyDescent="0.3">
      <c r="B199" s="342"/>
      <c r="C199" s="343"/>
      <c r="D199" s="343"/>
      <c r="E199" s="320"/>
      <c r="F199" s="320"/>
      <c r="G199" s="298" t="s">
        <v>620</v>
      </c>
      <c r="H199" s="298" t="s">
        <v>621</v>
      </c>
      <c r="I199" s="298" t="s">
        <v>622</v>
      </c>
      <c r="J199" s="328"/>
      <c r="K199" s="328"/>
    </row>
    <row r="200" spans="2:11" ht="66" x14ac:dyDescent="0.25">
      <c r="B200" s="347" t="s">
        <v>45</v>
      </c>
      <c r="C200" s="66" t="s">
        <v>401</v>
      </c>
      <c r="D200" s="66" t="s">
        <v>119</v>
      </c>
      <c r="E200" s="70" t="s">
        <v>521</v>
      </c>
      <c r="F200" s="133">
        <v>1</v>
      </c>
      <c r="G200" s="133">
        <v>0.75</v>
      </c>
      <c r="H200" s="133">
        <v>0.75</v>
      </c>
      <c r="I200" s="133">
        <f t="shared" ref="I200:I208" si="8">+H200/G200</f>
        <v>1</v>
      </c>
      <c r="J200" s="221" t="s">
        <v>120</v>
      </c>
      <c r="K200" s="222" t="s">
        <v>896</v>
      </c>
    </row>
    <row r="201" spans="2:11" ht="33" x14ac:dyDescent="0.25">
      <c r="B201" s="347"/>
      <c r="C201" s="157" t="s">
        <v>121</v>
      </c>
      <c r="D201" s="101" t="s">
        <v>122</v>
      </c>
      <c r="E201" s="100" t="s">
        <v>521</v>
      </c>
      <c r="F201" s="135">
        <v>1</v>
      </c>
      <c r="G201" s="135">
        <v>0.75</v>
      </c>
      <c r="H201" s="135">
        <v>0.75</v>
      </c>
      <c r="I201" s="135">
        <f t="shared" si="8"/>
        <v>1</v>
      </c>
      <c r="J201" s="175" t="s">
        <v>120</v>
      </c>
      <c r="K201" s="199" t="s">
        <v>750</v>
      </c>
    </row>
    <row r="202" spans="2:11" ht="33" x14ac:dyDescent="0.25">
      <c r="B202" s="347"/>
      <c r="C202" s="157" t="s">
        <v>402</v>
      </c>
      <c r="D202" s="101" t="s">
        <v>123</v>
      </c>
      <c r="E202" s="100" t="s">
        <v>521</v>
      </c>
      <c r="F202" s="135">
        <v>1</v>
      </c>
      <c r="G202" s="135">
        <v>0.75</v>
      </c>
      <c r="H202" s="135">
        <v>0.75</v>
      </c>
      <c r="I202" s="135">
        <f t="shared" si="8"/>
        <v>1</v>
      </c>
      <c r="J202" s="175" t="s">
        <v>120</v>
      </c>
      <c r="K202" s="199" t="s">
        <v>751</v>
      </c>
    </row>
    <row r="203" spans="2:11" ht="33" x14ac:dyDescent="0.25">
      <c r="B203" s="347"/>
      <c r="C203" s="157" t="s">
        <v>174</v>
      </c>
      <c r="D203" s="101" t="s">
        <v>124</v>
      </c>
      <c r="E203" s="100" t="s">
        <v>521</v>
      </c>
      <c r="F203" s="135">
        <v>1</v>
      </c>
      <c r="G203" s="135">
        <v>0.75</v>
      </c>
      <c r="H203" s="135">
        <v>0.75</v>
      </c>
      <c r="I203" s="135">
        <f t="shared" si="8"/>
        <v>1</v>
      </c>
      <c r="J203" s="175" t="s">
        <v>120</v>
      </c>
      <c r="K203" s="199" t="s">
        <v>811</v>
      </c>
    </row>
    <row r="204" spans="2:11" ht="33" x14ac:dyDescent="0.25">
      <c r="B204" s="347"/>
      <c r="C204" s="157" t="s">
        <v>125</v>
      </c>
      <c r="D204" s="101" t="s">
        <v>126</v>
      </c>
      <c r="E204" s="100" t="s">
        <v>521</v>
      </c>
      <c r="F204" s="134">
        <v>24</v>
      </c>
      <c r="G204" s="135">
        <v>0.75</v>
      </c>
      <c r="H204" s="135">
        <v>0.75</v>
      </c>
      <c r="I204" s="135">
        <f t="shared" si="8"/>
        <v>1</v>
      </c>
      <c r="J204" s="175" t="s">
        <v>120</v>
      </c>
      <c r="K204" s="199" t="s">
        <v>752</v>
      </c>
    </row>
    <row r="205" spans="2:11" ht="33" x14ac:dyDescent="0.25">
      <c r="B205" s="347"/>
      <c r="C205" s="55" t="s">
        <v>524</v>
      </c>
      <c r="D205" s="55" t="s">
        <v>176</v>
      </c>
      <c r="E205" s="100" t="s">
        <v>522</v>
      </c>
      <c r="F205" s="134">
        <v>1</v>
      </c>
      <c r="G205" s="135">
        <v>0.75</v>
      </c>
      <c r="H205" s="135">
        <v>0.75</v>
      </c>
      <c r="I205" s="135">
        <f t="shared" si="8"/>
        <v>1</v>
      </c>
      <c r="J205" s="175" t="s">
        <v>120</v>
      </c>
      <c r="K205" s="199" t="s">
        <v>753</v>
      </c>
    </row>
    <row r="206" spans="2:11" ht="50.25" thickBot="1" x14ac:dyDescent="0.3">
      <c r="B206" s="348"/>
      <c r="C206" s="64" t="s">
        <v>127</v>
      </c>
      <c r="D206" s="64" t="s">
        <v>175</v>
      </c>
      <c r="E206" s="54" t="s">
        <v>521</v>
      </c>
      <c r="F206" s="136">
        <v>1</v>
      </c>
      <c r="G206" s="142">
        <v>1</v>
      </c>
      <c r="H206" s="142">
        <v>1</v>
      </c>
      <c r="I206" s="136">
        <f t="shared" si="8"/>
        <v>1</v>
      </c>
      <c r="J206" s="202" t="s">
        <v>120</v>
      </c>
      <c r="K206" s="203" t="s">
        <v>690</v>
      </c>
    </row>
    <row r="207" spans="2:11" ht="46.5" customHeight="1" x14ac:dyDescent="0.25">
      <c r="B207" s="357" t="s">
        <v>52</v>
      </c>
      <c r="C207" s="73" t="s">
        <v>132</v>
      </c>
      <c r="D207" s="73" t="s">
        <v>161</v>
      </c>
      <c r="E207" s="65" t="s">
        <v>521</v>
      </c>
      <c r="F207" s="133">
        <v>1</v>
      </c>
      <c r="G207" s="138">
        <v>1</v>
      </c>
      <c r="H207" s="138">
        <v>1</v>
      </c>
      <c r="I207" s="138">
        <f t="shared" si="8"/>
        <v>1</v>
      </c>
      <c r="J207" s="232" t="s">
        <v>131</v>
      </c>
      <c r="K207" s="193" t="s">
        <v>812</v>
      </c>
    </row>
    <row r="208" spans="2:11" ht="49.5" x14ac:dyDescent="0.25">
      <c r="B208" s="347"/>
      <c r="C208" s="55" t="s">
        <v>403</v>
      </c>
      <c r="D208" s="55" t="s">
        <v>404</v>
      </c>
      <c r="E208" s="75" t="s">
        <v>537</v>
      </c>
      <c r="F208" s="135">
        <v>1</v>
      </c>
      <c r="G208" s="135">
        <v>0.5</v>
      </c>
      <c r="H208" s="243">
        <v>0.5</v>
      </c>
      <c r="I208" s="142">
        <f t="shared" si="8"/>
        <v>1</v>
      </c>
      <c r="J208" s="176" t="s">
        <v>131</v>
      </c>
      <c r="K208" s="199" t="s">
        <v>812</v>
      </c>
    </row>
    <row r="209" spans="2:11" ht="56.25" customHeight="1" thickBot="1" x14ac:dyDescent="0.3">
      <c r="B209" s="348"/>
      <c r="C209" s="64" t="s">
        <v>162</v>
      </c>
      <c r="D209" s="64" t="s">
        <v>163</v>
      </c>
      <c r="E209" s="54" t="s">
        <v>521</v>
      </c>
      <c r="F209" s="135">
        <v>1</v>
      </c>
      <c r="G209" s="136">
        <v>0</v>
      </c>
      <c r="H209" s="136">
        <v>0</v>
      </c>
      <c r="I209" s="136">
        <v>0</v>
      </c>
      <c r="J209" s="202" t="s">
        <v>131</v>
      </c>
      <c r="K209" s="203" t="s">
        <v>626</v>
      </c>
    </row>
    <row r="210" spans="2:11" x14ac:dyDescent="0.25">
      <c r="B210" s="46"/>
      <c r="F210" s="131"/>
    </row>
    <row r="211" spans="2:11" x14ac:dyDescent="0.25">
      <c r="B211" s="46"/>
    </row>
    <row r="212" spans="2:11" x14ac:dyDescent="0.25">
      <c r="B212" s="87" t="s">
        <v>334</v>
      </c>
      <c r="C212" s="340" t="s">
        <v>328</v>
      </c>
      <c r="D212" s="340"/>
      <c r="E212" s="340"/>
      <c r="F212" s="340"/>
      <c r="G212" s="340"/>
      <c r="H212" s="340"/>
      <c r="I212" s="340"/>
      <c r="J212" s="340"/>
      <c r="K212" s="340"/>
    </row>
    <row r="213" spans="2:11" ht="16.5" customHeight="1" x14ac:dyDescent="0.25">
      <c r="B213" s="87" t="s">
        <v>216</v>
      </c>
      <c r="C213" s="340" t="s">
        <v>338</v>
      </c>
      <c r="D213" s="340"/>
      <c r="E213" s="340"/>
      <c r="F213" s="340"/>
      <c r="G213" s="340"/>
      <c r="H213" s="340"/>
      <c r="I213" s="340"/>
      <c r="J213" s="340"/>
      <c r="K213" s="340"/>
    </row>
    <row r="214" spans="2:11" ht="16.5" customHeight="1" x14ac:dyDescent="0.25">
      <c r="B214" s="107" t="s">
        <v>614</v>
      </c>
      <c r="C214" s="340" t="s">
        <v>17</v>
      </c>
      <c r="D214" s="340"/>
      <c r="E214" s="340"/>
      <c r="F214" s="340"/>
      <c r="G214" s="340"/>
      <c r="H214" s="340"/>
      <c r="I214" s="340"/>
      <c r="J214" s="340"/>
      <c r="K214" s="340"/>
    </row>
    <row r="215" spans="2:11" ht="16.5" customHeight="1" x14ac:dyDescent="0.25">
      <c r="B215" s="107" t="s">
        <v>12</v>
      </c>
      <c r="C215" s="340" t="s">
        <v>56</v>
      </c>
      <c r="D215" s="340"/>
      <c r="E215" s="340"/>
      <c r="F215" s="340"/>
      <c r="G215" s="340"/>
      <c r="H215" s="340"/>
      <c r="I215" s="340"/>
      <c r="J215" s="340"/>
      <c r="K215" s="340"/>
    </row>
    <row r="216" spans="2:11" ht="16.5" customHeight="1" x14ac:dyDescent="0.25">
      <c r="B216" s="107" t="s">
        <v>11</v>
      </c>
      <c r="C216" s="340" t="s">
        <v>59</v>
      </c>
      <c r="D216" s="340"/>
      <c r="E216" s="340"/>
      <c r="F216" s="340"/>
      <c r="G216" s="340"/>
      <c r="H216" s="340"/>
      <c r="I216" s="340"/>
      <c r="J216" s="340"/>
      <c r="K216" s="340"/>
    </row>
    <row r="217" spans="2:11" ht="16.5" customHeight="1" x14ac:dyDescent="0.25">
      <c r="B217" s="107" t="s">
        <v>217</v>
      </c>
      <c r="C217" s="340" t="s">
        <v>588</v>
      </c>
      <c r="D217" s="340"/>
      <c r="E217" s="340"/>
      <c r="F217" s="340"/>
      <c r="G217" s="340"/>
      <c r="H217" s="340"/>
      <c r="I217" s="340"/>
      <c r="J217" s="340"/>
      <c r="K217" s="340"/>
    </row>
    <row r="218" spans="2:11" x14ac:dyDescent="0.25">
      <c r="B218" s="93"/>
      <c r="C218" s="88"/>
      <c r="D218" s="88"/>
      <c r="E218" s="93"/>
      <c r="F218" s="93"/>
      <c r="G218" s="93"/>
      <c r="H218" s="93"/>
      <c r="I218" s="93"/>
      <c r="J218" s="93"/>
      <c r="K218" s="112"/>
    </row>
    <row r="219" spans="2:11" ht="17.25" thickBot="1" x14ac:dyDescent="0.3">
      <c r="B219" s="108"/>
      <c r="C219" s="88"/>
      <c r="D219" s="88"/>
      <c r="E219" s="93"/>
      <c r="F219" s="93"/>
      <c r="G219" s="93"/>
      <c r="H219" s="93"/>
      <c r="I219" s="93"/>
      <c r="J219" s="93"/>
      <c r="K219" s="112"/>
    </row>
    <row r="220" spans="2:11" ht="16.5" customHeight="1" x14ac:dyDescent="0.25">
      <c r="B220" s="329" t="s">
        <v>10</v>
      </c>
      <c r="C220" s="332" t="s">
        <v>166</v>
      </c>
      <c r="D220" s="332" t="s">
        <v>167</v>
      </c>
      <c r="E220" s="318" t="s">
        <v>168</v>
      </c>
      <c r="F220" s="318" t="s">
        <v>670</v>
      </c>
      <c r="G220" s="335" t="s">
        <v>682</v>
      </c>
      <c r="H220" s="336"/>
      <c r="I220" s="337"/>
      <c r="J220" s="326" t="s">
        <v>7</v>
      </c>
      <c r="K220" s="326" t="s">
        <v>8</v>
      </c>
    </row>
    <row r="221" spans="2:11" ht="16.5" customHeight="1" x14ac:dyDescent="0.25">
      <c r="B221" s="330"/>
      <c r="C221" s="333"/>
      <c r="D221" s="333"/>
      <c r="E221" s="319"/>
      <c r="F221" s="319"/>
      <c r="G221" s="324" t="s">
        <v>881</v>
      </c>
      <c r="H221" s="325"/>
      <c r="I221" s="325"/>
      <c r="J221" s="327"/>
      <c r="K221" s="327"/>
    </row>
    <row r="222" spans="2:11" ht="16.5" customHeight="1" thickBot="1" x14ac:dyDescent="0.3">
      <c r="B222" s="342"/>
      <c r="C222" s="343"/>
      <c r="D222" s="343"/>
      <c r="E222" s="320"/>
      <c r="F222" s="320"/>
      <c r="G222" s="298" t="s">
        <v>620</v>
      </c>
      <c r="H222" s="298" t="s">
        <v>621</v>
      </c>
      <c r="I222" s="188" t="s">
        <v>622</v>
      </c>
      <c r="J222" s="328"/>
      <c r="K222" s="328"/>
    </row>
    <row r="223" spans="2:11" ht="166.5" customHeight="1" x14ac:dyDescent="0.25">
      <c r="B223" s="347" t="s">
        <v>45</v>
      </c>
      <c r="C223" s="117" t="s">
        <v>79</v>
      </c>
      <c r="D223" s="117" t="s">
        <v>80</v>
      </c>
      <c r="E223" s="118" t="s">
        <v>521</v>
      </c>
      <c r="F223" s="133">
        <v>1</v>
      </c>
      <c r="G223" s="133">
        <v>0.66</v>
      </c>
      <c r="H223" s="133">
        <v>0.66</v>
      </c>
      <c r="I223" s="133">
        <f>+H223/G223</f>
        <v>1</v>
      </c>
      <c r="J223" s="221" t="s">
        <v>85</v>
      </c>
      <c r="K223" s="222" t="s">
        <v>897</v>
      </c>
    </row>
    <row r="224" spans="2:11" ht="66" x14ac:dyDescent="0.25">
      <c r="B224" s="347"/>
      <c r="C224" s="101" t="s">
        <v>81</v>
      </c>
      <c r="D224" s="61" t="s">
        <v>82</v>
      </c>
      <c r="E224" s="48" t="s">
        <v>521</v>
      </c>
      <c r="F224" s="135">
        <v>1</v>
      </c>
      <c r="G224" s="135">
        <v>0.75</v>
      </c>
      <c r="H224" s="135">
        <v>0.75</v>
      </c>
      <c r="I224" s="135">
        <f>+H224/G224</f>
        <v>1</v>
      </c>
      <c r="J224" s="175" t="s">
        <v>85</v>
      </c>
      <c r="K224" s="199" t="s">
        <v>898</v>
      </c>
    </row>
    <row r="225" spans="2:11" ht="99" x14ac:dyDescent="0.25">
      <c r="B225" s="347"/>
      <c r="C225" s="101" t="s">
        <v>83</v>
      </c>
      <c r="D225" s="101" t="s">
        <v>84</v>
      </c>
      <c r="E225" s="48" t="s">
        <v>521</v>
      </c>
      <c r="F225" s="135">
        <v>1</v>
      </c>
      <c r="G225" s="135">
        <v>0.75</v>
      </c>
      <c r="H225" s="135">
        <v>0.75</v>
      </c>
      <c r="I225" s="135">
        <f>+H225/G225</f>
        <v>1</v>
      </c>
      <c r="J225" s="175" t="s">
        <v>85</v>
      </c>
      <c r="K225" s="199" t="s">
        <v>936</v>
      </c>
    </row>
    <row r="226" spans="2:11" ht="33" x14ac:dyDescent="0.25">
      <c r="B226" s="347"/>
      <c r="C226" s="101" t="s">
        <v>181</v>
      </c>
      <c r="D226" s="66" t="s">
        <v>182</v>
      </c>
      <c r="E226" s="48" t="s">
        <v>521</v>
      </c>
      <c r="F226" s="135">
        <v>1</v>
      </c>
      <c r="G226" s="135">
        <v>0</v>
      </c>
      <c r="H226" s="135">
        <v>0</v>
      </c>
      <c r="I226" s="135">
        <v>0</v>
      </c>
      <c r="J226" s="175" t="s">
        <v>85</v>
      </c>
      <c r="K226" s="199" t="s">
        <v>623</v>
      </c>
    </row>
    <row r="227" spans="2:11" ht="49.5" x14ac:dyDescent="0.25">
      <c r="B227" s="347"/>
      <c r="C227" s="101" t="s">
        <v>183</v>
      </c>
      <c r="D227" s="101" t="s">
        <v>76</v>
      </c>
      <c r="E227" s="48" t="s">
        <v>521</v>
      </c>
      <c r="F227" s="135">
        <v>1</v>
      </c>
      <c r="G227" s="135">
        <v>0.75</v>
      </c>
      <c r="H227" s="135">
        <v>0.75</v>
      </c>
      <c r="I227" s="135">
        <f>+H227/G227</f>
        <v>1</v>
      </c>
      <c r="J227" s="175" t="s">
        <v>85</v>
      </c>
      <c r="K227" s="199" t="s">
        <v>855</v>
      </c>
    </row>
    <row r="228" spans="2:11" ht="63" customHeight="1" thickBot="1" x14ac:dyDescent="0.3">
      <c r="B228" s="348"/>
      <c r="C228" s="64" t="s">
        <v>89</v>
      </c>
      <c r="D228" s="64" t="s">
        <v>90</v>
      </c>
      <c r="E228" s="54" t="s">
        <v>521</v>
      </c>
      <c r="F228" s="136">
        <v>1</v>
      </c>
      <c r="G228" s="142">
        <v>0.75</v>
      </c>
      <c r="H228" s="142">
        <v>0.75</v>
      </c>
      <c r="I228" s="136">
        <f>+H228/G228</f>
        <v>1</v>
      </c>
      <c r="J228" s="202" t="s">
        <v>85</v>
      </c>
      <c r="K228" s="203" t="s">
        <v>899</v>
      </c>
    </row>
    <row r="229" spans="2:11" ht="66" x14ac:dyDescent="0.25">
      <c r="B229" s="357" t="s">
        <v>46</v>
      </c>
      <c r="C229" s="73" t="s">
        <v>288</v>
      </c>
      <c r="D229" s="73" t="s">
        <v>289</v>
      </c>
      <c r="E229" s="65" t="s">
        <v>521</v>
      </c>
      <c r="F229" s="172">
        <v>1</v>
      </c>
      <c r="G229" s="138">
        <v>0</v>
      </c>
      <c r="H229" s="138">
        <v>0</v>
      </c>
      <c r="I229" s="138">
        <v>0</v>
      </c>
      <c r="J229" s="180" t="s">
        <v>85</v>
      </c>
      <c r="K229" s="249" t="s">
        <v>623</v>
      </c>
    </row>
    <row r="230" spans="2:11" ht="83.25" thickBot="1" x14ac:dyDescent="0.3">
      <c r="B230" s="348"/>
      <c r="C230" s="64" t="s">
        <v>306</v>
      </c>
      <c r="D230" s="64" t="s">
        <v>495</v>
      </c>
      <c r="E230" s="76" t="s">
        <v>537</v>
      </c>
      <c r="F230" s="136">
        <v>1</v>
      </c>
      <c r="G230" s="136">
        <v>0</v>
      </c>
      <c r="H230" s="136">
        <v>0</v>
      </c>
      <c r="I230" s="136">
        <v>0</v>
      </c>
      <c r="J230" s="202" t="s">
        <v>496</v>
      </c>
      <c r="K230" s="203" t="s">
        <v>623</v>
      </c>
    </row>
    <row r="231" spans="2:11" ht="66.75" thickBot="1" x14ac:dyDescent="0.3">
      <c r="B231" s="99" t="s">
        <v>47</v>
      </c>
      <c r="C231" s="57" t="s">
        <v>184</v>
      </c>
      <c r="D231" s="57" t="s">
        <v>185</v>
      </c>
      <c r="E231" s="76" t="s">
        <v>521</v>
      </c>
      <c r="F231" s="149">
        <v>1</v>
      </c>
      <c r="G231" s="145">
        <v>0.75</v>
      </c>
      <c r="H231" s="149">
        <v>0.75</v>
      </c>
      <c r="I231" s="145">
        <f>+H231/G231</f>
        <v>1</v>
      </c>
      <c r="J231" s="250" t="s">
        <v>85</v>
      </c>
      <c r="K231" s="251" t="s">
        <v>900</v>
      </c>
    </row>
    <row r="232" spans="2:11" x14ac:dyDescent="0.25">
      <c r="B232" s="46"/>
      <c r="G232" s="155"/>
      <c r="I232" s="155"/>
    </row>
    <row r="233" spans="2:11" x14ac:dyDescent="0.25">
      <c r="B233" s="46"/>
      <c r="D233" s="46"/>
      <c r="I233" s="4"/>
    </row>
    <row r="234" spans="2:11" x14ac:dyDescent="0.25">
      <c r="B234" s="102" t="s">
        <v>334</v>
      </c>
      <c r="C234" s="340" t="s">
        <v>329</v>
      </c>
      <c r="D234" s="340"/>
      <c r="E234" s="340"/>
      <c r="F234" s="340"/>
      <c r="G234" s="340"/>
      <c r="H234" s="340"/>
      <c r="I234" s="340"/>
      <c r="J234" s="340"/>
      <c r="K234" s="340"/>
    </row>
    <row r="235" spans="2:11" ht="16.5" customHeight="1" x14ac:dyDescent="0.25">
      <c r="B235" s="87" t="s">
        <v>216</v>
      </c>
      <c r="C235" s="340" t="s">
        <v>338</v>
      </c>
      <c r="D235" s="340"/>
      <c r="E235" s="340"/>
      <c r="F235" s="340"/>
      <c r="G235" s="340"/>
      <c r="H235" s="340"/>
      <c r="I235" s="340"/>
      <c r="J235" s="340"/>
      <c r="K235" s="340"/>
    </row>
    <row r="236" spans="2:11" ht="16.5" customHeight="1" x14ac:dyDescent="0.25">
      <c r="B236" s="109" t="s">
        <v>614</v>
      </c>
      <c r="C236" s="340" t="s">
        <v>17</v>
      </c>
      <c r="D236" s="340"/>
      <c r="E236" s="340"/>
      <c r="F236" s="340"/>
      <c r="G236" s="340"/>
      <c r="H236" s="340"/>
      <c r="I236" s="340"/>
      <c r="J236" s="340"/>
      <c r="K236" s="340"/>
    </row>
    <row r="237" spans="2:11" ht="16.5" customHeight="1" x14ac:dyDescent="0.25">
      <c r="B237" s="109" t="s">
        <v>12</v>
      </c>
      <c r="C237" s="340" t="s">
        <v>56</v>
      </c>
      <c r="D237" s="340"/>
      <c r="E237" s="340"/>
      <c r="F237" s="340"/>
      <c r="G237" s="340"/>
      <c r="H237" s="340"/>
      <c r="I237" s="340"/>
      <c r="J237" s="340"/>
      <c r="K237" s="340"/>
    </row>
    <row r="238" spans="2:11" ht="16.5" customHeight="1" x14ac:dyDescent="0.25">
      <c r="B238" s="109" t="s">
        <v>11</v>
      </c>
      <c r="C238" s="340" t="s">
        <v>58</v>
      </c>
      <c r="D238" s="340"/>
      <c r="E238" s="340"/>
      <c r="F238" s="340"/>
      <c r="G238" s="340"/>
      <c r="H238" s="340"/>
      <c r="I238" s="340"/>
      <c r="J238" s="340"/>
      <c r="K238" s="340"/>
    </row>
    <row r="239" spans="2:11" ht="16.5" customHeight="1" x14ac:dyDescent="0.25">
      <c r="B239" s="109" t="s">
        <v>217</v>
      </c>
      <c r="C239" s="340" t="s">
        <v>586</v>
      </c>
      <c r="D239" s="340"/>
      <c r="E239" s="340"/>
      <c r="F239" s="340"/>
      <c r="G239" s="340"/>
      <c r="H239" s="340"/>
      <c r="I239" s="340"/>
      <c r="J239" s="340"/>
      <c r="K239" s="340"/>
    </row>
    <row r="240" spans="2:11" x14ac:dyDescent="0.25">
      <c r="B240" s="93"/>
      <c r="C240" s="88"/>
      <c r="D240" s="88"/>
      <c r="E240" s="93"/>
      <c r="F240" s="93"/>
      <c r="G240" s="93"/>
      <c r="H240" s="93"/>
      <c r="I240" s="93"/>
      <c r="J240" s="93"/>
      <c r="K240" s="112"/>
    </row>
    <row r="241" spans="2:11" ht="17.25" thickBot="1" x14ac:dyDescent="0.3">
      <c r="B241" s="108"/>
      <c r="C241" s="88"/>
      <c r="D241" s="88"/>
      <c r="E241" s="93"/>
      <c r="F241" s="93"/>
      <c r="G241" s="93"/>
      <c r="H241" s="93"/>
      <c r="I241" s="93"/>
      <c r="J241" s="93"/>
      <c r="K241" s="112"/>
    </row>
    <row r="242" spans="2:11" ht="16.5" customHeight="1" x14ac:dyDescent="0.25">
      <c r="B242" s="329" t="s">
        <v>10</v>
      </c>
      <c r="C242" s="332" t="s">
        <v>166</v>
      </c>
      <c r="D242" s="332" t="s">
        <v>167</v>
      </c>
      <c r="E242" s="318" t="s">
        <v>168</v>
      </c>
      <c r="F242" s="318" t="s">
        <v>670</v>
      </c>
      <c r="G242" s="335" t="s">
        <v>682</v>
      </c>
      <c r="H242" s="336"/>
      <c r="I242" s="337"/>
      <c r="J242" s="326" t="s">
        <v>7</v>
      </c>
      <c r="K242" s="326" t="s">
        <v>8</v>
      </c>
    </row>
    <row r="243" spans="2:11" ht="16.5" customHeight="1" x14ac:dyDescent="0.25">
      <c r="B243" s="330"/>
      <c r="C243" s="333"/>
      <c r="D243" s="333"/>
      <c r="E243" s="319"/>
      <c r="F243" s="319"/>
      <c r="G243" s="324" t="s">
        <v>881</v>
      </c>
      <c r="H243" s="325"/>
      <c r="I243" s="325"/>
      <c r="J243" s="327"/>
      <c r="K243" s="327"/>
    </row>
    <row r="244" spans="2:11" ht="21" customHeight="1" thickBot="1" x14ac:dyDescent="0.3">
      <c r="B244" s="342"/>
      <c r="C244" s="343"/>
      <c r="D244" s="343"/>
      <c r="E244" s="320"/>
      <c r="F244" s="320"/>
      <c r="G244" s="298" t="s">
        <v>620</v>
      </c>
      <c r="H244" s="298" t="s">
        <v>621</v>
      </c>
      <c r="I244" s="298" t="s">
        <v>622</v>
      </c>
      <c r="J244" s="328"/>
      <c r="K244" s="328"/>
    </row>
    <row r="245" spans="2:11" ht="66" x14ac:dyDescent="0.25">
      <c r="B245" s="347" t="s">
        <v>45</v>
      </c>
      <c r="C245" s="66" t="s">
        <v>561</v>
      </c>
      <c r="D245" s="66" t="s">
        <v>196</v>
      </c>
      <c r="E245" s="70" t="s">
        <v>521</v>
      </c>
      <c r="F245" s="300">
        <v>1</v>
      </c>
      <c r="G245" s="133">
        <v>0</v>
      </c>
      <c r="H245" s="133">
        <v>0</v>
      </c>
      <c r="I245" s="133">
        <v>0</v>
      </c>
      <c r="J245" s="221" t="s">
        <v>91</v>
      </c>
      <c r="K245" s="249" t="s">
        <v>627</v>
      </c>
    </row>
    <row r="246" spans="2:11" ht="66" x14ac:dyDescent="0.25">
      <c r="B246" s="347"/>
      <c r="C246" s="101" t="s">
        <v>484</v>
      </c>
      <c r="D246" s="101" t="s">
        <v>73</v>
      </c>
      <c r="E246" s="100" t="s">
        <v>537</v>
      </c>
      <c r="F246" s="134">
        <v>15</v>
      </c>
      <c r="G246" s="134">
        <v>1</v>
      </c>
      <c r="H246" s="204">
        <v>19</v>
      </c>
      <c r="I246" s="135">
        <f>+H246/G246</f>
        <v>19</v>
      </c>
      <c r="J246" s="175" t="s">
        <v>483</v>
      </c>
      <c r="K246" s="252" t="s">
        <v>801</v>
      </c>
    </row>
    <row r="247" spans="2:11" ht="72" customHeight="1" x14ac:dyDescent="0.25">
      <c r="B247" s="347"/>
      <c r="C247" s="101" t="s">
        <v>710</v>
      </c>
      <c r="D247" s="101" t="s">
        <v>74</v>
      </c>
      <c r="E247" s="100" t="s">
        <v>528</v>
      </c>
      <c r="F247" s="134">
        <v>6</v>
      </c>
      <c r="G247" s="134">
        <v>5</v>
      </c>
      <c r="H247" s="198">
        <v>2</v>
      </c>
      <c r="I247" s="135">
        <f>+H247/G247</f>
        <v>0.4</v>
      </c>
      <c r="J247" s="175" t="s">
        <v>802</v>
      </c>
      <c r="K247" s="252" t="s">
        <v>803</v>
      </c>
    </row>
    <row r="248" spans="2:11" ht="50.25" thickBot="1" x14ac:dyDescent="0.3">
      <c r="B248" s="348"/>
      <c r="C248" s="64" t="s">
        <v>485</v>
      </c>
      <c r="D248" s="64" t="s">
        <v>75</v>
      </c>
      <c r="E248" s="76" t="s">
        <v>528</v>
      </c>
      <c r="F248" s="147">
        <v>8</v>
      </c>
      <c r="G248" s="253">
        <v>6</v>
      </c>
      <c r="H248" s="202">
        <v>6</v>
      </c>
      <c r="I248" s="136">
        <f>+H248/F248</f>
        <v>0.75</v>
      </c>
      <c r="J248" s="202" t="s">
        <v>510</v>
      </c>
      <c r="K248" s="254" t="s">
        <v>813</v>
      </c>
    </row>
    <row r="249" spans="2:11" x14ac:dyDescent="0.25">
      <c r="B249" s="46"/>
      <c r="G249" s="155"/>
    </row>
    <row r="250" spans="2:11" x14ac:dyDescent="0.25">
      <c r="B250" s="46"/>
    </row>
    <row r="251" spans="2:11" x14ac:dyDescent="0.25">
      <c r="B251" s="87" t="s">
        <v>335</v>
      </c>
      <c r="C251" s="340" t="s">
        <v>329</v>
      </c>
      <c r="D251" s="340"/>
      <c r="E251" s="340"/>
      <c r="F251" s="340"/>
      <c r="G251" s="340"/>
      <c r="H251" s="340"/>
      <c r="I251" s="340"/>
      <c r="J251" s="340"/>
      <c r="K251" s="340"/>
    </row>
    <row r="252" spans="2:11" ht="16.5" customHeight="1" x14ac:dyDescent="0.25">
      <c r="B252" s="87" t="s">
        <v>216</v>
      </c>
      <c r="C252" s="340" t="s">
        <v>338</v>
      </c>
      <c r="D252" s="340"/>
      <c r="E252" s="340"/>
      <c r="F252" s="340"/>
      <c r="G252" s="340"/>
      <c r="H252" s="340"/>
      <c r="I252" s="340"/>
      <c r="J252" s="340"/>
      <c r="K252" s="340"/>
    </row>
    <row r="253" spans="2:11" ht="16.5" customHeight="1" x14ac:dyDescent="0.25">
      <c r="B253" s="107" t="s">
        <v>614</v>
      </c>
      <c r="C253" s="340" t="s">
        <v>17</v>
      </c>
      <c r="D253" s="340"/>
      <c r="E253" s="340"/>
      <c r="F253" s="340"/>
      <c r="G253" s="340"/>
      <c r="H253" s="340"/>
      <c r="I253" s="340"/>
      <c r="J253" s="340"/>
      <c r="K253" s="340"/>
    </row>
    <row r="254" spans="2:11" ht="16.5" customHeight="1" x14ac:dyDescent="0.25">
      <c r="B254" s="107" t="s">
        <v>12</v>
      </c>
      <c r="C254" s="340" t="s">
        <v>56</v>
      </c>
      <c r="D254" s="340"/>
      <c r="E254" s="340"/>
      <c r="F254" s="340"/>
      <c r="G254" s="340"/>
      <c r="H254" s="340"/>
      <c r="I254" s="340"/>
      <c r="J254" s="340"/>
      <c r="K254" s="340"/>
    </row>
    <row r="255" spans="2:11" ht="16.5" customHeight="1" x14ac:dyDescent="0.25">
      <c r="B255" s="107" t="s">
        <v>11</v>
      </c>
      <c r="C255" s="340" t="s">
        <v>32</v>
      </c>
      <c r="D255" s="340"/>
      <c r="E255" s="340"/>
      <c r="F255" s="340"/>
      <c r="G255" s="340"/>
      <c r="H255" s="340"/>
      <c r="I255" s="340"/>
      <c r="J255" s="340"/>
      <c r="K255" s="340"/>
    </row>
    <row r="256" spans="2:11" ht="16.5" customHeight="1" x14ac:dyDescent="0.25">
      <c r="B256" s="107" t="s">
        <v>217</v>
      </c>
      <c r="C256" s="340" t="s">
        <v>330</v>
      </c>
      <c r="D256" s="340"/>
      <c r="E256" s="340"/>
      <c r="F256" s="340"/>
      <c r="G256" s="340"/>
      <c r="H256" s="340"/>
      <c r="I256" s="340"/>
      <c r="J256" s="340"/>
      <c r="K256" s="340"/>
    </row>
    <row r="257" spans="2:11" x14ac:dyDescent="0.25">
      <c r="B257" s="93"/>
      <c r="C257" s="88"/>
      <c r="D257" s="88"/>
      <c r="E257" s="93"/>
      <c r="F257" s="93"/>
      <c r="G257" s="93"/>
      <c r="H257" s="93"/>
      <c r="I257" s="93"/>
      <c r="J257" s="93"/>
      <c r="K257" s="112"/>
    </row>
    <row r="258" spans="2:11" ht="17.25" thickBot="1" x14ac:dyDescent="0.3">
      <c r="B258" s="108"/>
      <c r="C258" s="88"/>
      <c r="D258" s="88"/>
      <c r="E258" s="93"/>
      <c r="F258" s="93"/>
      <c r="G258" s="93"/>
      <c r="H258" s="93"/>
      <c r="I258" s="93"/>
      <c r="J258" s="93"/>
      <c r="K258" s="112"/>
    </row>
    <row r="259" spans="2:11" ht="16.5" customHeight="1" x14ac:dyDescent="0.25">
      <c r="B259" s="329" t="s">
        <v>10</v>
      </c>
      <c r="C259" s="332" t="s">
        <v>166</v>
      </c>
      <c r="D259" s="332" t="s">
        <v>167</v>
      </c>
      <c r="E259" s="318" t="s">
        <v>168</v>
      </c>
      <c r="F259" s="318" t="s">
        <v>670</v>
      </c>
      <c r="G259" s="335" t="s">
        <v>682</v>
      </c>
      <c r="H259" s="336"/>
      <c r="I259" s="337"/>
      <c r="J259" s="326" t="s">
        <v>7</v>
      </c>
      <c r="K259" s="326" t="s">
        <v>8</v>
      </c>
    </row>
    <row r="260" spans="2:11" ht="16.5" customHeight="1" x14ac:dyDescent="0.25">
      <c r="B260" s="330"/>
      <c r="C260" s="333"/>
      <c r="D260" s="333"/>
      <c r="E260" s="319"/>
      <c r="F260" s="319"/>
      <c r="G260" s="324" t="s">
        <v>881</v>
      </c>
      <c r="H260" s="325"/>
      <c r="I260" s="325"/>
      <c r="J260" s="327"/>
      <c r="K260" s="327"/>
    </row>
    <row r="261" spans="2:11" ht="16.5" customHeight="1" thickBot="1" x14ac:dyDescent="0.3">
      <c r="B261" s="342"/>
      <c r="C261" s="343"/>
      <c r="D261" s="343"/>
      <c r="E261" s="320"/>
      <c r="F261" s="320"/>
      <c r="G261" s="298" t="s">
        <v>620</v>
      </c>
      <c r="H261" s="298" t="s">
        <v>621</v>
      </c>
      <c r="I261" s="188" t="s">
        <v>622</v>
      </c>
      <c r="J261" s="328"/>
      <c r="K261" s="328"/>
    </row>
    <row r="262" spans="2:11" ht="40.5" customHeight="1" x14ac:dyDescent="0.25">
      <c r="B262" s="347" t="s">
        <v>45</v>
      </c>
      <c r="C262" s="66" t="s">
        <v>177</v>
      </c>
      <c r="D262" s="66" t="s">
        <v>178</v>
      </c>
      <c r="E262" s="255" t="s">
        <v>521</v>
      </c>
      <c r="F262" s="172">
        <v>2</v>
      </c>
      <c r="G262" s="172">
        <v>2</v>
      </c>
      <c r="H262" s="172">
        <v>2</v>
      </c>
      <c r="I262" s="133">
        <f t="shared" ref="I262:I267" si="9">+H262/G262</f>
        <v>1</v>
      </c>
      <c r="J262" s="221" t="s">
        <v>165</v>
      </c>
      <c r="K262" s="222" t="s">
        <v>859</v>
      </c>
    </row>
    <row r="263" spans="2:11" ht="33" x14ac:dyDescent="0.25">
      <c r="B263" s="347"/>
      <c r="C263" s="101" t="s">
        <v>179</v>
      </c>
      <c r="D263" s="101" t="s">
        <v>405</v>
      </c>
      <c r="E263" s="256" t="s">
        <v>521</v>
      </c>
      <c r="F263" s="135">
        <v>1</v>
      </c>
      <c r="G263" s="135">
        <v>0.75</v>
      </c>
      <c r="H263" s="135">
        <v>0.75</v>
      </c>
      <c r="I263" s="135">
        <f t="shared" si="9"/>
        <v>1</v>
      </c>
      <c r="J263" s="175" t="s">
        <v>165</v>
      </c>
      <c r="K263" s="199" t="s">
        <v>659</v>
      </c>
    </row>
    <row r="264" spans="2:11" ht="50.25" thickBot="1" x14ac:dyDescent="0.3">
      <c r="B264" s="348"/>
      <c r="C264" s="64" t="s">
        <v>180</v>
      </c>
      <c r="D264" s="64" t="s">
        <v>214</v>
      </c>
      <c r="E264" s="257" t="s">
        <v>521</v>
      </c>
      <c r="F264" s="147">
        <v>5</v>
      </c>
      <c r="G264" s="147">
        <v>4</v>
      </c>
      <c r="H264" s="147">
        <v>4</v>
      </c>
      <c r="I264" s="136">
        <f t="shared" si="9"/>
        <v>1</v>
      </c>
      <c r="J264" s="202" t="s">
        <v>210</v>
      </c>
      <c r="K264" s="203" t="s">
        <v>858</v>
      </c>
    </row>
    <row r="265" spans="2:11" ht="82.5" x14ac:dyDescent="0.25">
      <c r="B265" s="357" t="s">
        <v>48</v>
      </c>
      <c r="C265" s="73" t="s">
        <v>269</v>
      </c>
      <c r="D265" s="73" t="s">
        <v>457</v>
      </c>
      <c r="E265" s="180" t="s">
        <v>521</v>
      </c>
      <c r="F265" s="133">
        <v>1</v>
      </c>
      <c r="G265" s="133">
        <v>0.66</v>
      </c>
      <c r="H265" s="133">
        <v>0.66</v>
      </c>
      <c r="I265" s="133">
        <f t="shared" si="9"/>
        <v>1</v>
      </c>
      <c r="J265" s="180" t="s">
        <v>562</v>
      </c>
      <c r="K265" s="193" t="s">
        <v>857</v>
      </c>
    </row>
    <row r="266" spans="2:11" ht="69.75" customHeight="1" x14ac:dyDescent="0.25">
      <c r="B266" s="347"/>
      <c r="C266" s="101" t="s">
        <v>270</v>
      </c>
      <c r="D266" s="101" t="s">
        <v>458</v>
      </c>
      <c r="E266" s="221" t="s">
        <v>521</v>
      </c>
      <c r="F266" s="134">
        <v>1</v>
      </c>
      <c r="G266" s="258">
        <v>1</v>
      </c>
      <c r="H266" s="258">
        <v>1</v>
      </c>
      <c r="I266" s="135">
        <f t="shared" si="9"/>
        <v>1</v>
      </c>
      <c r="J266" s="175" t="s">
        <v>563</v>
      </c>
      <c r="K266" s="199" t="s">
        <v>856</v>
      </c>
    </row>
    <row r="267" spans="2:11" ht="66" x14ac:dyDescent="0.25">
      <c r="B267" s="347"/>
      <c r="C267" s="101" t="s">
        <v>275</v>
      </c>
      <c r="D267" s="101" t="s">
        <v>590</v>
      </c>
      <c r="E267" s="221" t="s">
        <v>521</v>
      </c>
      <c r="F267" s="135">
        <v>1</v>
      </c>
      <c r="G267" s="135">
        <v>0.75</v>
      </c>
      <c r="H267" s="135">
        <v>0.75</v>
      </c>
      <c r="I267" s="135">
        <f t="shared" si="9"/>
        <v>1</v>
      </c>
      <c r="J267" s="175" t="s">
        <v>165</v>
      </c>
      <c r="K267" s="199" t="s">
        <v>660</v>
      </c>
    </row>
    <row r="268" spans="2:11" ht="46.5" customHeight="1" x14ac:dyDescent="0.25">
      <c r="B268" s="347"/>
      <c r="C268" s="101" t="s">
        <v>276</v>
      </c>
      <c r="D268" s="101" t="s">
        <v>591</v>
      </c>
      <c r="E268" s="221" t="s">
        <v>521</v>
      </c>
      <c r="F268" s="135">
        <v>1</v>
      </c>
      <c r="G268" s="135">
        <v>0</v>
      </c>
      <c r="H268" s="135">
        <v>0</v>
      </c>
      <c r="I268" s="135">
        <v>0</v>
      </c>
      <c r="J268" s="175" t="s">
        <v>165</v>
      </c>
      <c r="K268" s="199" t="s">
        <v>860</v>
      </c>
    </row>
    <row r="269" spans="2:11" ht="99" x14ac:dyDescent="0.25">
      <c r="B269" s="347"/>
      <c r="C269" s="101" t="s">
        <v>406</v>
      </c>
      <c r="D269" s="101" t="s">
        <v>602</v>
      </c>
      <c r="E269" s="221" t="s">
        <v>521</v>
      </c>
      <c r="F269" s="135">
        <v>1</v>
      </c>
      <c r="G269" s="135">
        <v>0</v>
      </c>
      <c r="H269" s="135">
        <v>0</v>
      </c>
      <c r="I269" s="135">
        <v>0</v>
      </c>
      <c r="J269" s="175" t="s">
        <v>601</v>
      </c>
      <c r="K269" s="199" t="s">
        <v>860</v>
      </c>
    </row>
    <row r="270" spans="2:11" ht="50.25" thickBot="1" x14ac:dyDescent="0.3">
      <c r="B270" s="348"/>
      <c r="C270" s="64" t="s">
        <v>277</v>
      </c>
      <c r="D270" s="64" t="s">
        <v>652</v>
      </c>
      <c r="E270" s="250" t="s">
        <v>521</v>
      </c>
      <c r="F270" s="135">
        <v>1</v>
      </c>
      <c r="G270" s="142">
        <v>1</v>
      </c>
      <c r="H270" s="136">
        <v>1</v>
      </c>
      <c r="I270" s="136">
        <f>+H270/G270</f>
        <v>1</v>
      </c>
      <c r="J270" s="202" t="s">
        <v>601</v>
      </c>
      <c r="K270" s="203" t="s">
        <v>814</v>
      </c>
    </row>
    <row r="271" spans="2:11" x14ac:dyDescent="0.25">
      <c r="B271" s="46"/>
      <c r="F271" s="131"/>
      <c r="G271" s="155"/>
    </row>
    <row r="272" spans="2:11" x14ac:dyDescent="0.25">
      <c r="B272" s="46"/>
    </row>
    <row r="273" spans="2:11" x14ac:dyDescent="0.25">
      <c r="B273" s="102" t="s">
        <v>215</v>
      </c>
      <c r="C273" s="340" t="s">
        <v>329</v>
      </c>
      <c r="D273" s="340"/>
      <c r="E273" s="340"/>
      <c r="F273" s="340"/>
      <c r="G273" s="340"/>
      <c r="H273" s="340"/>
      <c r="I273" s="340"/>
      <c r="J273" s="340"/>
      <c r="K273" s="340"/>
    </row>
    <row r="274" spans="2:11" ht="16.5" customHeight="1" x14ac:dyDescent="0.25">
      <c r="B274" s="87" t="s">
        <v>216</v>
      </c>
      <c r="C274" s="340" t="s">
        <v>338</v>
      </c>
      <c r="D274" s="340"/>
      <c r="E274" s="340"/>
      <c r="F274" s="340"/>
      <c r="G274" s="340"/>
      <c r="H274" s="340"/>
      <c r="I274" s="340"/>
      <c r="J274" s="340"/>
      <c r="K274" s="340"/>
    </row>
    <row r="275" spans="2:11" ht="16.5" customHeight="1" x14ac:dyDescent="0.25">
      <c r="B275" s="109" t="s">
        <v>616</v>
      </c>
      <c r="C275" s="340" t="s">
        <v>17</v>
      </c>
      <c r="D275" s="340"/>
      <c r="E275" s="340"/>
      <c r="F275" s="340"/>
      <c r="G275" s="340"/>
      <c r="H275" s="340"/>
      <c r="I275" s="340"/>
      <c r="J275" s="340"/>
      <c r="K275" s="340"/>
    </row>
    <row r="276" spans="2:11" ht="16.5" customHeight="1" x14ac:dyDescent="0.25">
      <c r="B276" s="109" t="s">
        <v>12</v>
      </c>
      <c r="C276" s="340" t="s">
        <v>56</v>
      </c>
      <c r="D276" s="340"/>
      <c r="E276" s="340"/>
      <c r="F276" s="340"/>
      <c r="G276" s="340"/>
      <c r="H276" s="340"/>
      <c r="I276" s="340"/>
      <c r="J276" s="340"/>
      <c r="K276" s="340"/>
    </row>
    <row r="277" spans="2:11" ht="16.5" customHeight="1" x14ac:dyDescent="0.25">
      <c r="B277" s="109" t="s">
        <v>11</v>
      </c>
      <c r="C277" s="340" t="s">
        <v>33</v>
      </c>
      <c r="D277" s="340"/>
      <c r="E277" s="340"/>
      <c r="F277" s="340"/>
      <c r="G277" s="340"/>
      <c r="H277" s="340"/>
      <c r="I277" s="340"/>
      <c r="J277" s="340"/>
      <c r="K277" s="340"/>
    </row>
    <row r="278" spans="2:11" ht="16.5" customHeight="1" x14ac:dyDescent="0.25">
      <c r="B278" s="109" t="s">
        <v>217</v>
      </c>
      <c r="C278" s="340" t="s">
        <v>331</v>
      </c>
      <c r="D278" s="340"/>
      <c r="E278" s="340"/>
      <c r="F278" s="340"/>
      <c r="G278" s="340"/>
      <c r="H278" s="340"/>
      <c r="I278" s="340"/>
      <c r="J278" s="340"/>
      <c r="K278" s="340"/>
    </row>
    <row r="279" spans="2:11" x14ac:dyDescent="0.25">
      <c r="B279" s="91"/>
      <c r="C279" s="88"/>
      <c r="D279" s="88"/>
      <c r="E279" s="93"/>
      <c r="F279" s="93"/>
      <c r="G279" s="93"/>
      <c r="H279" s="93"/>
      <c r="I279" s="93"/>
      <c r="J279" s="93"/>
      <c r="K279" s="112"/>
    </row>
    <row r="280" spans="2:11" ht="17.25" thickBot="1" x14ac:dyDescent="0.3">
      <c r="B280" s="108"/>
      <c r="C280" s="88"/>
      <c r="D280" s="88"/>
      <c r="E280" s="93"/>
      <c r="F280" s="93"/>
      <c r="G280" s="93"/>
      <c r="H280" s="93"/>
      <c r="I280" s="93"/>
      <c r="J280" s="93"/>
      <c r="K280" s="112"/>
    </row>
    <row r="281" spans="2:11" ht="16.5" customHeight="1" x14ac:dyDescent="0.25">
      <c r="B281" s="329" t="s">
        <v>10</v>
      </c>
      <c r="C281" s="332" t="s">
        <v>166</v>
      </c>
      <c r="D281" s="332" t="s">
        <v>167</v>
      </c>
      <c r="E281" s="318" t="s">
        <v>168</v>
      </c>
      <c r="F281" s="318" t="s">
        <v>670</v>
      </c>
      <c r="G281" s="335" t="s">
        <v>682</v>
      </c>
      <c r="H281" s="336"/>
      <c r="I281" s="337"/>
      <c r="J281" s="326" t="s">
        <v>7</v>
      </c>
      <c r="K281" s="326" t="s">
        <v>8</v>
      </c>
    </row>
    <row r="282" spans="2:11" ht="16.5" customHeight="1" x14ac:dyDescent="0.25">
      <c r="B282" s="330"/>
      <c r="C282" s="333"/>
      <c r="D282" s="333"/>
      <c r="E282" s="319"/>
      <c r="F282" s="319"/>
      <c r="G282" s="324" t="s">
        <v>881</v>
      </c>
      <c r="H282" s="325"/>
      <c r="I282" s="325"/>
      <c r="J282" s="327"/>
      <c r="K282" s="327"/>
    </row>
    <row r="283" spans="2:11" ht="20.25" customHeight="1" thickBot="1" x14ac:dyDescent="0.3">
      <c r="B283" s="342"/>
      <c r="C283" s="343"/>
      <c r="D283" s="343"/>
      <c r="E283" s="320"/>
      <c r="F283" s="320"/>
      <c r="G283" s="298" t="s">
        <v>620</v>
      </c>
      <c r="H283" s="298" t="s">
        <v>621</v>
      </c>
      <c r="I283" s="188" t="s">
        <v>622</v>
      </c>
      <c r="J283" s="328"/>
      <c r="K283" s="328"/>
    </row>
    <row r="284" spans="2:11" ht="60" customHeight="1" x14ac:dyDescent="0.25">
      <c r="B284" s="347" t="s">
        <v>45</v>
      </c>
      <c r="C284" s="66" t="s">
        <v>542</v>
      </c>
      <c r="D284" s="66" t="s">
        <v>543</v>
      </c>
      <c r="E284" s="70" t="s">
        <v>521</v>
      </c>
      <c r="F284" s="47">
        <v>1</v>
      </c>
      <c r="G284" s="133">
        <v>0.75</v>
      </c>
      <c r="H284" s="133">
        <v>0.75</v>
      </c>
      <c r="I284" s="133">
        <f>+H284/G284</f>
        <v>1</v>
      </c>
      <c r="J284" s="221" t="s">
        <v>194</v>
      </c>
      <c r="K284" s="222" t="s">
        <v>815</v>
      </c>
    </row>
    <row r="285" spans="2:11" ht="58.5" customHeight="1" thickBot="1" x14ac:dyDescent="0.3">
      <c r="B285" s="348"/>
      <c r="C285" s="64" t="s">
        <v>544</v>
      </c>
      <c r="D285" s="64" t="s">
        <v>545</v>
      </c>
      <c r="E285" s="54" t="s">
        <v>521</v>
      </c>
      <c r="F285" s="52">
        <v>1</v>
      </c>
      <c r="G285" s="136">
        <v>0.75</v>
      </c>
      <c r="H285" s="136">
        <v>0.75</v>
      </c>
      <c r="I285" s="214">
        <f>+H285/G285</f>
        <v>1</v>
      </c>
      <c r="J285" s="202" t="s">
        <v>193</v>
      </c>
      <c r="K285" s="203" t="s">
        <v>754</v>
      </c>
    </row>
    <row r="286" spans="2:11" ht="156" customHeight="1" thickBot="1" x14ac:dyDescent="0.3">
      <c r="B286" s="69" t="s">
        <v>47</v>
      </c>
      <c r="C286" s="81" t="s">
        <v>666</v>
      </c>
      <c r="D286" s="81" t="s">
        <v>565</v>
      </c>
      <c r="E286" s="77" t="s">
        <v>537</v>
      </c>
      <c r="F286" s="149">
        <v>1</v>
      </c>
      <c r="G286" s="149">
        <v>0.75</v>
      </c>
      <c r="H286" s="149">
        <v>0.75</v>
      </c>
      <c r="I286" s="169">
        <f>+H286/G286</f>
        <v>1</v>
      </c>
      <c r="J286" s="238" t="s">
        <v>579</v>
      </c>
      <c r="K286" s="259" t="s">
        <v>861</v>
      </c>
    </row>
    <row r="287" spans="2:11" x14ac:dyDescent="0.25">
      <c r="B287" s="46"/>
    </row>
    <row r="288" spans="2:11" x14ac:dyDescent="0.25">
      <c r="B288" s="3"/>
      <c r="C288" s="103"/>
      <c r="D288" s="103"/>
      <c r="E288" s="104"/>
      <c r="F288" s="125"/>
      <c r="G288" s="95"/>
      <c r="H288" s="94"/>
      <c r="I288" s="95"/>
      <c r="J288" s="106"/>
      <c r="K288" s="111"/>
    </row>
    <row r="289" spans="1:11" x14ac:dyDescent="0.25">
      <c r="B289" s="87" t="s">
        <v>215</v>
      </c>
      <c r="C289" s="339" t="s">
        <v>329</v>
      </c>
      <c r="D289" s="339"/>
      <c r="E289" s="339"/>
      <c r="F289" s="339"/>
      <c r="G289" s="339"/>
      <c r="H289" s="339"/>
      <c r="I289" s="339"/>
      <c r="J289" s="339"/>
      <c r="K289" s="339"/>
    </row>
    <row r="290" spans="1:11" ht="16.5" customHeight="1" x14ac:dyDescent="0.25">
      <c r="B290" s="87" t="s">
        <v>216</v>
      </c>
      <c r="C290" s="339" t="s">
        <v>339</v>
      </c>
      <c r="D290" s="339"/>
      <c r="E290" s="339"/>
      <c r="F290" s="339"/>
      <c r="G290" s="339"/>
      <c r="H290" s="339"/>
      <c r="I290" s="339"/>
      <c r="J290" s="339"/>
      <c r="K290" s="339"/>
    </row>
    <row r="291" spans="1:11" x14ac:dyDescent="0.25">
      <c r="A291" s="102"/>
      <c r="B291" s="107" t="s">
        <v>632</v>
      </c>
      <c r="C291" s="339" t="s">
        <v>18</v>
      </c>
      <c r="D291" s="339"/>
      <c r="E291" s="339"/>
      <c r="F291" s="339"/>
      <c r="G291" s="339"/>
      <c r="H291" s="339"/>
      <c r="I291" s="339"/>
      <c r="J291" s="339"/>
      <c r="K291" s="339"/>
    </row>
    <row r="292" spans="1:11" ht="16.5" customHeight="1" x14ac:dyDescent="0.25">
      <c r="A292" s="102"/>
      <c r="B292" s="107" t="s">
        <v>12</v>
      </c>
      <c r="C292" s="339" t="s">
        <v>26</v>
      </c>
      <c r="D292" s="339"/>
      <c r="E292" s="339"/>
      <c r="F292" s="339"/>
      <c r="G292" s="339"/>
      <c r="H292" s="339"/>
      <c r="I292" s="339"/>
      <c r="J292" s="339"/>
      <c r="K292" s="339"/>
    </row>
    <row r="293" spans="1:11" ht="16.5" customHeight="1" x14ac:dyDescent="0.25">
      <c r="A293" s="102"/>
      <c r="B293" s="107" t="s">
        <v>11</v>
      </c>
      <c r="C293" s="339" t="s">
        <v>33</v>
      </c>
      <c r="D293" s="339"/>
      <c r="E293" s="339"/>
      <c r="F293" s="339"/>
      <c r="G293" s="339"/>
      <c r="H293" s="339"/>
      <c r="I293" s="339"/>
      <c r="J293" s="339"/>
      <c r="K293" s="339"/>
    </row>
    <row r="294" spans="1:11" ht="16.5" customHeight="1" x14ac:dyDescent="0.25">
      <c r="A294" s="102"/>
      <c r="B294" s="107" t="s">
        <v>217</v>
      </c>
      <c r="C294" s="339" t="s">
        <v>331</v>
      </c>
      <c r="D294" s="339"/>
      <c r="E294" s="339"/>
      <c r="F294" s="339"/>
      <c r="G294" s="339"/>
      <c r="H294" s="339"/>
      <c r="I294" s="339"/>
      <c r="J294" s="339"/>
      <c r="K294" s="339"/>
    </row>
    <row r="295" spans="1:11" x14ac:dyDescent="0.25">
      <c r="A295" s="102"/>
      <c r="B295" s="107"/>
      <c r="C295" s="88"/>
      <c r="D295" s="88"/>
      <c r="E295" s="93"/>
      <c r="F295" s="93"/>
      <c r="G295" s="93"/>
      <c r="H295" s="93"/>
      <c r="I295" s="93"/>
      <c r="J295" s="93"/>
      <c r="K295" s="112"/>
    </row>
    <row r="296" spans="1:11" ht="17.25" thickBot="1" x14ac:dyDescent="0.3">
      <c r="A296" s="102"/>
      <c r="B296" s="88"/>
      <c r="C296" s="88"/>
      <c r="D296" s="88"/>
      <c r="E296" s="93"/>
      <c r="F296" s="93"/>
      <c r="G296" s="93"/>
      <c r="H296" s="93"/>
      <c r="I296" s="93"/>
      <c r="J296" s="93"/>
      <c r="K296" s="112"/>
    </row>
    <row r="297" spans="1:11" ht="16.5" customHeight="1" x14ac:dyDescent="0.25">
      <c r="A297" s="102"/>
      <c r="B297" s="329" t="s">
        <v>10</v>
      </c>
      <c r="C297" s="332" t="s">
        <v>166</v>
      </c>
      <c r="D297" s="332" t="s">
        <v>167</v>
      </c>
      <c r="E297" s="318" t="s">
        <v>168</v>
      </c>
      <c r="F297" s="318" t="s">
        <v>670</v>
      </c>
      <c r="G297" s="335" t="s">
        <v>682</v>
      </c>
      <c r="H297" s="336"/>
      <c r="I297" s="337"/>
      <c r="J297" s="326" t="s">
        <v>7</v>
      </c>
      <c r="K297" s="326" t="s">
        <v>8</v>
      </c>
    </row>
    <row r="298" spans="1:11" ht="16.5" customHeight="1" x14ac:dyDescent="0.25">
      <c r="A298" s="102"/>
      <c r="B298" s="330"/>
      <c r="C298" s="333"/>
      <c r="D298" s="333"/>
      <c r="E298" s="319"/>
      <c r="F298" s="319"/>
      <c r="G298" s="324" t="s">
        <v>881</v>
      </c>
      <c r="H298" s="325"/>
      <c r="I298" s="325"/>
      <c r="J298" s="327"/>
      <c r="K298" s="327"/>
    </row>
    <row r="299" spans="1:11" ht="17.25" customHeight="1" thickBot="1" x14ac:dyDescent="0.3">
      <c r="A299" s="102"/>
      <c r="B299" s="342"/>
      <c r="C299" s="343"/>
      <c r="D299" s="343"/>
      <c r="E299" s="320"/>
      <c r="F299" s="320"/>
      <c r="G299" s="162" t="s">
        <v>620</v>
      </c>
      <c r="H299" s="162" t="s">
        <v>621</v>
      </c>
      <c r="I299" s="162" t="s">
        <v>622</v>
      </c>
      <c r="J299" s="328"/>
      <c r="K299" s="328"/>
    </row>
    <row r="300" spans="1:11" ht="115.5" x14ac:dyDescent="0.25">
      <c r="A300" s="102"/>
      <c r="B300" s="355" t="s">
        <v>55</v>
      </c>
      <c r="C300" s="170" t="s">
        <v>592</v>
      </c>
      <c r="D300" s="73" t="s">
        <v>60</v>
      </c>
      <c r="E300" s="65" t="s">
        <v>537</v>
      </c>
      <c r="F300" s="170">
        <v>8.5</v>
      </c>
      <c r="G300" s="195">
        <v>7.9</v>
      </c>
      <c r="H300" s="194">
        <v>10.57</v>
      </c>
      <c r="I300" s="60">
        <f>+H300/G300</f>
        <v>1.3379746835443038</v>
      </c>
      <c r="J300" s="65" t="s">
        <v>475</v>
      </c>
      <c r="K300" s="193" t="s">
        <v>785</v>
      </c>
    </row>
    <row r="301" spans="1:11" ht="102" customHeight="1" x14ac:dyDescent="0.25">
      <c r="A301" s="102"/>
      <c r="B301" s="353"/>
      <c r="C301" s="310" t="s">
        <v>473</v>
      </c>
      <c r="D301" s="101" t="s">
        <v>61</v>
      </c>
      <c r="E301" s="100" t="s">
        <v>537</v>
      </c>
      <c r="F301" s="171">
        <v>25.099999999999994</v>
      </c>
      <c r="G301" s="192">
        <v>25.1</v>
      </c>
      <c r="H301" s="5">
        <v>25.79</v>
      </c>
      <c r="I301" s="48">
        <f>+H301/G301</f>
        <v>1.0274900398406372</v>
      </c>
      <c r="J301" s="100" t="s">
        <v>467</v>
      </c>
      <c r="K301" s="196" t="s">
        <v>786</v>
      </c>
    </row>
    <row r="302" spans="1:11" ht="230.25" customHeight="1" x14ac:dyDescent="0.25">
      <c r="A302" s="102"/>
      <c r="B302" s="353"/>
      <c r="C302" s="356"/>
      <c r="D302" s="101" t="s">
        <v>62</v>
      </c>
      <c r="E302" s="100" t="s">
        <v>537</v>
      </c>
      <c r="F302" s="171">
        <v>7.7</v>
      </c>
      <c r="G302" s="256">
        <v>4.3</v>
      </c>
      <c r="H302" s="134">
        <v>92.04</v>
      </c>
      <c r="I302" s="135">
        <f>+H302/G302</f>
        <v>21.404651162790699</v>
      </c>
      <c r="J302" s="175" t="s">
        <v>467</v>
      </c>
      <c r="K302" s="197" t="s">
        <v>792</v>
      </c>
    </row>
    <row r="303" spans="1:11" ht="181.5" x14ac:dyDescent="0.25">
      <c r="A303" s="102"/>
      <c r="B303" s="353"/>
      <c r="C303" s="171" t="s">
        <v>901</v>
      </c>
      <c r="D303" s="101" t="s">
        <v>63</v>
      </c>
      <c r="E303" s="100" t="s">
        <v>537</v>
      </c>
      <c r="F303" s="171">
        <v>83.4</v>
      </c>
      <c r="G303" s="256">
        <v>61.989999999999995</v>
      </c>
      <c r="H303" s="134">
        <v>69.66</v>
      </c>
      <c r="I303" s="135">
        <f>+H303/G303</f>
        <v>1.1237296338119052</v>
      </c>
      <c r="J303" s="175" t="s">
        <v>467</v>
      </c>
      <c r="K303" s="197" t="s">
        <v>793</v>
      </c>
    </row>
    <row r="304" spans="1:11" ht="49.5" x14ac:dyDescent="0.25">
      <c r="A304" s="102"/>
      <c r="B304" s="353"/>
      <c r="C304" s="171" t="s">
        <v>474</v>
      </c>
      <c r="D304" s="101" t="s">
        <v>64</v>
      </c>
      <c r="E304" s="100" t="s">
        <v>537</v>
      </c>
      <c r="F304" s="171">
        <v>4</v>
      </c>
      <c r="G304" s="256">
        <v>2</v>
      </c>
      <c r="H304" s="198">
        <v>2</v>
      </c>
      <c r="I304" s="48">
        <v>1</v>
      </c>
      <c r="J304" s="100" t="s">
        <v>468</v>
      </c>
      <c r="K304" s="199" t="s">
        <v>787</v>
      </c>
    </row>
    <row r="305" spans="1:14" ht="132" x14ac:dyDescent="0.25">
      <c r="A305" s="102"/>
      <c r="B305" s="353"/>
      <c r="C305" s="171" t="s">
        <v>711</v>
      </c>
      <c r="D305" s="84" t="s">
        <v>599</v>
      </c>
      <c r="E305" s="100" t="s">
        <v>537</v>
      </c>
      <c r="F305" s="171">
        <v>10.5</v>
      </c>
      <c r="G305" s="256">
        <v>8.1</v>
      </c>
      <c r="H305" s="5">
        <v>7.75</v>
      </c>
      <c r="I305" s="48">
        <f t="shared" ref="I305:I315" si="10">+H305/G305</f>
        <v>0.95679012345679015</v>
      </c>
      <c r="J305" s="120" t="s">
        <v>600</v>
      </c>
      <c r="K305" s="41" t="s">
        <v>788</v>
      </c>
    </row>
    <row r="306" spans="1:14" ht="229.5" x14ac:dyDescent="0.25">
      <c r="A306" s="102"/>
      <c r="B306" s="353"/>
      <c r="C306" s="171" t="s">
        <v>931</v>
      </c>
      <c r="D306" s="101" t="s">
        <v>65</v>
      </c>
      <c r="E306" s="100" t="s">
        <v>537</v>
      </c>
      <c r="F306" s="165">
        <v>50.8</v>
      </c>
      <c r="G306" s="260">
        <v>36.700000000000003</v>
      </c>
      <c r="H306" s="134">
        <v>60.07</v>
      </c>
      <c r="I306" s="135">
        <f t="shared" si="10"/>
        <v>1.6367847411444141</v>
      </c>
      <c r="J306" s="175" t="s">
        <v>789</v>
      </c>
      <c r="K306" s="200" t="s">
        <v>932</v>
      </c>
    </row>
    <row r="307" spans="1:14" ht="82.5" x14ac:dyDescent="0.25">
      <c r="A307" s="102"/>
      <c r="B307" s="353"/>
      <c r="C307" s="171" t="s">
        <v>476</v>
      </c>
      <c r="D307" s="101" t="s">
        <v>66</v>
      </c>
      <c r="E307" s="100" t="s">
        <v>537</v>
      </c>
      <c r="F307" s="171">
        <v>9</v>
      </c>
      <c r="G307" s="256">
        <v>3</v>
      </c>
      <c r="H307" s="198">
        <v>6</v>
      </c>
      <c r="I307" s="48">
        <f t="shared" si="10"/>
        <v>2</v>
      </c>
      <c r="J307" s="100" t="s">
        <v>468</v>
      </c>
      <c r="K307" s="199" t="s">
        <v>790</v>
      </c>
      <c r="M307" s="3">
        <v>4</v>
      </c>
      <c r="N307" s="3">
        <v>67</v>
      </c>
    </row>
    <row r="308" spans="1:14" ht="82.5" x14ac:dyDescent="0.25">
      <c r="A308" s="102"/>
      <c r="B308" s="353"/>
      <c r="C308" s="171" t="s">
        <v>477</v>
      </c>
      <c r="D308" s="101" t="s">
        <v>67</v>
      </c>
      <c r="E308" s="100" t="s">
        <v>537</v>
      </c>
      <c r="F308" s="171">
        <v>11.51</v>
      </c>
      <c r="G308" s="256">
        <v>9.08</v>
      </c>
      <c r="H308" s="198">
        <v>14.75</v>
      </c>
      <c r="I308" s="48">
        <f t="shared" si="10"/>
        <v>1.6244493392070485</v>
      </c>
      <c r="J308" s="100" t="s">
        <v>478</v>
      </c>
      <c r="K308" s="199" t="s">
        <v>791</v>
      </c>
      <c r="M308" s="3">
        <v>3</v>
      </c>
    </row>
    <row r="309" spans="1:14" ht="33" x14ac:dyDescent="0.25">
      <c r="A309" s="102"/>
      <c r="B309" s="353"/>
      <c r="C309" s="171" t="s">
        <v>566</v>
      </c>
      <c r="D309" s="101" t="s">
        <v>504</v>
      </c>
      <c r="E309" s="100" t="s">
        <v>537</v>
      </c>
      <c r="F309" s="171">
        <v>2.4999999999999996</v>
      </c>
      <c r="G309" s="256">
        <v>0.8600000000000001</v>
      </c>
      <c r="H309" s="198">
        <v>1.1200000000000001</v>
      </c>
      <c r="I309" s="48">
        <f t="shared" si="10"/>
        <v>1.3023255813953487</v>
      </c>
      <c r="J309" s="100" t="s">
        <v>478</v>
      </c>
      <c r="K309" s="199" t="s">
        <v>794</v>
      </c>
      <c r="M309" s="3">
        <f>M308*N307</f>
        <v>201</v>
      </c>
    </row>
    <row r="310" spans="1:14" ht="33" x14ac:dyDescent="0.25">
      <c r="A310" s="102"/>
      <c r="B310" s="353"/>
      <c r="C310" s="171" t="s">
        <v>673</v>
      </c>
      <c r="D310" s="101" t="s">
        <v>68</v>
      </c>
      <c r="E310" s="100" t="s">
        <v>537</v>
      </c>
      <c r="F310" s="171">
        <v>2</v>
      </c>
      <c r="G310" s="256">
        <v>1</v>
      </c>
      <c r="H310" s="198">
        <v>2</v>
      </c>
      <c r="I310" s="135">
        <f t="shared" si="10"/>
        <v>2</v>
      </c>
      <c r="J310" s="175" t="s">
        <v>479</v>
      </c>
      <c r="K310" s="199" t="s">
        <v>795</v>
      </c>
      <c r="M310" s="3">
        <f>M309/M307</f>
        <v>50.25</v>
      </c>
    </row>
    <row r="311" spans="1:14" ht="33" x14ac:dyDescent="0.25">
      <c r="A311" s="102"/>
      <c r="B311" s="353"/>
      <c r="C311" s="171" t="s">
        <v>482</v>
      </c>
      <c r="D311" s="101" t="s">
        <v>469</v>
      </c>
      <c r="E311" s="100" t="s">
        <v>537</v>
      </c>
      <c r="F311" s="171">
        <v>10.25</v>
      </c>
      <c r="G311" s="256">
        <v>6.57</v>
      </c>
      <c r="H311" s="198">
        <v>8.74</v>
      </c>
      <c r="I311" s="48">
        <f t="shared" si="10"/>
        <v>1.330289193302892</v>
      </c>
      <c r="J311" s="100" t="s">
        <v>478</v>
      </c>
      <c r="K311" s="199" t="s">
        <v>796</v>
      </c>
    </row>
    <row r="312" spans="1:14" ht="66" x14ac:dyDescent="0.25">
      <c r="A312" s="102"/>
      <c r="B312" s="353"/>
      <c r="C312" s="171" t="s">
        <v>674</v>
      </c>
      <c r="D312" s="55" t="s">
        <v>71</v>
      </c>
      <c r="E312" s="100" t="s">
        <v>537</v>
      </c>
      <c r="F312" s="171">
        <v>16</v>
      </c>
      <c r="G312" s="256">
        <v>6</v>
      </c>
      <c r="H312" s="198">
        <v>7</v>
      </c>
      <c r="I312" s="135">
        <f t="shared" si="10"/>
        <v>1.1666666666666667</v>
      </c>
      <c r="J312" s="175" t="s">
        <v>475</v>
      </c>
      <c r="K312" s="199" t="s">
        <v>797</v>
      </c>
    </row>
    <row r="313" spans="1:14" ht="33" x14ac:dyDescent="0.25">
      <c r="A313" s="102"/>
      <c r="B313" s="353"/>
      <c r="C313" s="171" t="s">
        <v>480</v>
      </c>
      <c r="D313" s="101" t="s">
        <v>72</v>
      </c>
      <c r="E313" s="100" t="s">
        <v>537</v>
      </c>
      <c r="F313" s="171">
        <v>8</v>
      </c>
      <c r="G313" s="256">
        <v>4</v>
      </c>
      <c r="H313" s="198">
        <v>0</v>
      </c>
      <c r="I313" s="48">
        <f t="shared" si="10"/>
        <v>0</v>
      </c>
      <c r="J313" s="100" t="s">
        <v>467</v>
      </c>
      <c r="K313" s="199" t="s">
        <v>628</v>
      </c>
    </row>
    <row r="314" spans="1:14" ht="49.5" x14ac:dyDescent="0.25">
      <c r="A314" s="102"/>
      <c r="B314" s="353"/>
      <c r="C314" s="171" t="s">
        <v>712</v>
      </c>
      <c r="D314" s="101" t="s">
        <v>470</v>
      </c>
      <c r="E314" s="100" t="s">
        <v>537</v>
      </c>
      <c r="F314" s="171">
        <v>14</v>
      </c>
      <c r="G314" s="256">
        <v>10</v>
      </c>
      <c r="H314" s="201">
        <v>7</v>
      </c>
      <c r="I314" s="48">
        <f t="shared" si="10"/>
        <v>0.7</v>
      </c>
      <c r="J314" s="100" t="s">
        <v>478</v>
      </c>
      <c r="K314" s="41" t="s">
        <v>816</v>
      </c>
    </row>
    <row r="315" spans="1:14" ht="42" customHeight="1" x14ac:dyDescent="0.25">
      <c r="A315" s="102"/>
      <c r="B315" s="353"/>
      <c r="C315" s="171" t="s">
        <v>466</v>
      </c>
      <c r="D315" s="66" t="s">
        <v>70</v>
      </c>
      <c r="E315" s="100" t="s">
        <v>537</v>
      </c>
      <c r="F315" s="171">
        <v>9978.86</v>
      </c>
      <c r="G315" s="256">
        <v>9978.86</v>
      </c>
      <c r="H315" s="201">
        <v>9978.86</v>
      </c>
      <c r="I315" s="48">
        <f t="shared" si="10"/>
        <v>1</v>
      </c>
      <c r="J315" s="100" t="s">
        <v>467</v>
      </c>
      <c r="K315" s="41"/>
    </row>
    <row r="316" spans="1:14" ht="66" x14ac:dyDescent="0.25">
      <c r="A316" s="102"/>
      <c r="B316" s="353"/>
      <c r="C316" s="171" t="s">
        <v>700</v>
      </c>
      <c r="D316" s="66" t="s">
        <v>461</v>
      </c>
      <c r="E316" s="100" t="s">
        <v>537</v>
      </c>
      <c r="F316" s="171">
        <v>5</v>
      </c>
      <c r="G316" s="256">
        <v>0</v>
      </c>
      <c r="H316" s="198">
        <v>3.29</v>
      </c>
      <c r="I316" s="122">
        <v>0.32</v>
      </c>
      <c r="J316" s="100" t="s">
        <v>511</v>
      </c>
      <c r="K316" s="199" t="s">
        <v>902</v>
      </c>
    </row>
    <row r="317" spans="1:14" ht="49.5" x14ac:dyDescent="0.25">
      <c r="A317" s="102"/>
      <c r="B317" s="353"/>
      <c r="C317" s="171" t="s">
        <v>463</v>
      </c>
      <c r="D317" s="101" t="s">
        <v>69</v>
      </c>
      <c r="E317" s="100" t="s">
        <v>537</v>
      </c>
      <c r="F317" s="171">
        <v>7</v>
      </c>
      <c r="G317" s="256">
        <v>7</v>
      </c>
      <c r="H317" s="198">
        <v>7</v>
      </c>
      <c r="I317" s="135">
        <f>+H317/G317</f>
        <v>1</v>
      </c>
      <c r="J317" s="175" t="s">
        <v>511</v>
      </c>
      <c r="K317" s="199" t="s">
        <v>629</v>
      </c>
    </row>
    <row r="318" spans="1:14" ht="33" x14ac:dyDescent="0.25">
      <c r="A318" s="102"/>
      <c r="B318" s="353"/>
      <c r="C318" s="171" t="s">
        <v>462</v>
      </c>
      <c r="D318" s="101" t="s">
        <v>407</v>
      </c>
      <c r="E318" s="100" t="s">
        <v>537</v>
      </c>
      <c r="F318" s="171">
        <v>1</v>
      </c>
      <c r="G318" s="256">
        <v>0</v>
      </c>
      <c r="H318" s="134">
        <v>0</v>
      </c>
      <c r="I318" s="135">
        <v>1</v>
      </c>
      <c r="J318" s="175" t="s">
        <v>511</v>
      </c>
      <c r="K318" s="199" t="s">
        <v>766</v>
      </c>
    </row>
    <row r="319" spans="1:14" ht="33" x14ac:dyDescent="0.25">
      <c r="A319" s="102"/>
      <c r="B319" s="353"/>
      <c r="C319" s="171" t="s">
        <v>903</v>
      </c>
      <c r="D319" s="101" t="s">
        <v>653</v>
      </c>
      <c r="E319" s="100" t="s">
        <v>537</v>
      </c>
      <c r="F319" s="171">
        <v>6</v>
      </c>
      <c r="G319" s="256">
        <v>3</v>
      </c>
      <c r="H319" s="141">
        <v>2</v>
      </c>
      <c r="I319" s="135">
        <f>+H319/G319</f>
        <v>0.66666666666666663</v>
      </c>
      <c r="J319" s="175" t="s">
        <v>511</v>
      </c>
      <c r="K319" s="199" t="s">
        <v>799</v>
      </c>
    </row>
    <row r="320" spans="1:14" ht="33" x14ac:dyDescent="0.25">
      <c r="A320" s="102"/>
      <c r="B320" s="353"/>
      <c r="C320" s="171" t="s">
        <v>464</v>
      </c>
      <c r="D320" s="101" t="s">
        <v>654</v>
      </c>
      <c r="E320" s="100" t="s">
        <v>537</v>
      </c>
      <c r="F320" s="171">
        <v>21</v>
      </c>
      <c r="G320" s="256">
        <v>21</v>
      </c>
      <c r="H320" s="134">
        <v>21</v>
      </c>
      <c r="I320" s="135">
        <v>1</v>
      </c>
      <c r="J320" s="175" t="s">
        <v>511</v>
      </c>
      <c r="K320" s="199" t="s">
        <v>701</v>
      </c>
    </row>
    <row r="321" spans="1:11" ht="50.25" thickBot="1" x14ac:dyDescent="0.3">
      <c r="A321" s="102"/>
      <c r="B321" s="354"/>
      <c r="C321" s="171" t="s">
        <v>713</v>
      </c>
      <c r="D321" s="64" t="s">
        <v>465</v>
      </c>
      <c r="E321" s="54" t="s">
        <v>528</v>
      </c>
      <c r="F321" s="171">
        <v>74</v>
      </c>
      <c r="G321" s="257">
        <v>0</v>
      </c>
      <c r="H321" s="147">
        <v>0</v>
      </c>
      <c r="I321" s="136">
        <v>0</v>
      </c>
      <c r="J321" s="202" t="s">
        <v>511</v>
      </c>
      <c r="K321" s="203" t="s">
        <v>798</v>
      </c>
    </row>
    <row r="322" spans="1:11" x14ac:dyDescent="0.25">
      <c r="A322" s="102"/>
      <c r="B322" s="97"/>
      <c r="C322" s="96"/>
      <c r="D322" s="96"/>
      <c r="E322" s="82"/>
      <c r="F322" s="143"/>
      <c r="G322" s="6"/>
      <c r="H322" s="83"/>
      <c r="I322" s="6"/>
      <c r="J322" s="82"/>
      <c r="K322" s="114"/>
    </row>
    <row r="323" spans="1:11" x14ac:dyDescent="0.25">
      <c r="A323" s="102"/>
      <c r="B323" s="97"/>
      <c r="C323" s="96"/>
      <c r="D323" s="96"/>
      <c r="E323" s="82"/>
      <c r="F323" s="82"/>
      <c r="G323" s="6"/>
      <c r="H323" s="83"/>
      <c r="I323" s="6"/>
      <c r="J323" s="82"/>
      <c r="K323" s="114"/>
    </row>
    <row r="324" spans="1:11" x14ac:dyDescent="0.25">
      <c r="A324" s="102"/>
      <c r="B324" s="87" t="s">
        <v>215</v>
      </c>
      <c r="C324" s="321" t="s">
        <v>329</v>
      </c>
      <c r="D324" s="321"/>
      <c r="E324" s="321"/>
      <c r="F324" s="321"/>
      <c r="G324" s="321"/>
      <c r="H324" s="321"/>
      <c r="I324" s="321"/>
      <c r="J324" s="321"/>
      <c r="K324" s="321"/>
    </row>
    <row r="325" spans="1:11" ht="16.5" customHeight="1" x14ac:dyDescent="0.25">
      <c r="B325" s="87" t="s">
        <v>216</v>
      </c>
      <c r="C325" s="321" t="s">
        <v>339</v>
      </c>
      <c r="D325" s="321"/>
      <c r="E325" s="321"/>
      <c r="F325" s="321"/>
      <c r="G325" s="321"/>
      <c r="H325" s="321"/>
      <c r="I325" s="321"/>
      <c r="J325" s="321"/>
      <c r="K325" s="321"/>
    </row>
    <row r="326" spans="1:11" x14ac:dyDescent="0.25">
      <c r="A326" s="102"/>
      <c r="B326" s="107" t="s">
        <v>617</v>
      </c>
      <c r="C326" s="321" t="s">
        <v>18</v>
      </c>
      <c r="D326" s="321"/>
      <c r="E326" s="321"/>
      <c r="F326" s="321"/>
      <c r="G326" s="321"/>
      <c r="H326" s="321"/>
      <c r="I326" s="321"/>
      <c r="J326" s="321"/>
      <c r="K326" s="321"/>
    </row>
    <row r="327" spans="1:11" ht="16.5" customHeight="1" x14ac:dyDescent="0.25">
      <c r="A327" s="102"/>
      <c r="B327" s="107" t="s">
        <v>12</v>
      </c>
      <c r="C327" s="321" t="s">
        <v>26</v>
      </c>
      <c r="D327" s="321"/>
      <c r="E327" s="321"/>
      <c r="F327" s="321"/>
      <c r="G327" s="321"/>
      <c r="H327" s="321"/>
      <c r="I327" s="321"/>
      <c r="J327" s="321"/>
      <c r="K327" s="321"/>
    </row>
    <row r="328" spans="1:11" ht="16.5" customHeight="1" x14ac:dyDescent="0.25">
      <c r="A328" s="102"/>
      <c r="B328" s="107" t="s">
        <v>11</v>
      </c>
      <c r="C328" s="321" t="s">
        <v>58</v>
      </c>
      <c r="D328" s="321"/>
      <c r="E328" s="321"/>
      <c r="F328" s="321"/>
      <c r="G328" s="321"/>
      <c r="H328" s="321"/>
      <c r="I328" s="321"/>
      <c r="J328" s="321"/>
      <c r="K328" s="321"/>
    </row>
    <row r="329" spans="1:11" ht="16.5" customHeight="1" x14ac:dyDescent="0.25">
      <c r="A329" s="102"/>
      <c r="B329" s="107" t="s">
        <v>217</v>
      </c>
      <c r="C329" s="321" t="s">
        <v>587</v>
      </c>
      <c r="D329" s="321"/>
      <c r="E329" s="321"/>
      <c r="F329" s="321"/>
      <c r="G329" s="321"/>
      <c r="H329" s="321"/>
      <c r="I329" s="321"/>
      <c r="J329" s="321"/>
      <c r="K329" s="321"/>
    </row>
    <row r="330" spans="1:11" x14ac:dyDescent="0.25">
      <c r="A330" s="102"/>
      <c r="B330" s="88"/>
      <c r="C330" s="88"/>
      <c r="D330" s="88"/>
      <c r="E330" s="93"/>
      <c r="F330" s="93"/>
      <c r="G330" s="93"/>
      <c r="H330" s="93"/>
      <c r="I330" s="93"/>
      <c r="J330" s="93"/>
      <c r="K330" s="112"/>
    </row>
    <row r="331" spans="1:11" ht="17.25" thickBot="1" x14ac:dyDescent="0.3">
      <c r="A331" s="102"/>
      <c r="B331" s="107"/>
      <c r="C331" s="88"/>
      <c r="D331" s="88"/>
      <c r="E331" s="93"/>
      <c r="F331" s="93"/>
      <c r="G331" s="93"/>
      <c r="H331" s="93"/>
      <c r="I331" s="93"/>
      <c r="J331" s="93"/>
      <c r="K331" s="112"/>
    </row>
    <row r="332" spans="1:11" ht="16.5" customHeight="1" x14ac:dyDescent="0.25">
      <c r="A332" s="102"/>
      <c r="B332" s="329" t="s">
        <v>10</v>
      </c>
      <c r="C332" s="332" t="s">
        <v>166</v>
      </c>
      <c r="D332" s="332" t="s">
        <v>167</v>
      </c>
      <c r="E332" s="318" t="s">
        <v>168</v>
      </c>
      <c r="F332" s="318" t="s">
        <v>670</v>
      </c>
      <c r="G332" s="335" t="s">
        <v>682</v>
      </c>
      <c r="H332" s="336"/>
      <c r="I332" s="337"/>
      <c r="J332" s="326" t="s">
        <v>7</v>
      </c>
      <c r="K332" s="326" t="s">
        <v>8</v>
      </c>
    </row>
    <row r="333" spans="1:11" ht="16.5" customHeight="1" x14ac:dyDescent="0.25">
      <c r="A333" s="102"/>
      <c r="B333" s="330"/>
      <c r="C333" s="333"/>
      <c r="D333" s="333"/>
      <c r="E333" s="319"/>
      <c r="F333" s="319"/>
      <c r="G333" s="324" t="s">
        <v>881</v>
      </c>
      <c r="H333" s="325"/>
      <c r="I333" s="325"/>
      <c r="J333" s="327"/>
      <c r="K333" s="327"/>
    </row>
    <row r="334" spans="1:11" ht="18.75" customHeight="1" thickBot="1" x14ac:dyDescent="0.3">
      <c r="A334" s="102"/>
      <c r="B334" s="342"/>
      <c r="C334" s="343"/>
      <c r="D334" s="343"/>
      <c r="E334" s="320"/>
      <c r="F334" s="320"/>
      <c r="G334" s="188" t="s">
        <v>620</v>
      </c>
      <c r="H334" s="188" t="s">
        <v>621</v>
      </c>
      <c r="I334" s="188" t="s">
        <v>622</v>
      </c>
      <c r="J334" s="328"/>
      <c r="K334" s="328"/>
    </row>
    <row r="335" spans="1:11" s="265" customFormat="1" ht="66.75" thickBot="1" x14ac:dyDescent="0.3">
      <c r="A335" s="261"/>
      <c r="B335" s="262" t="s">
        <v>55</v>
      </c>
      <c r="C335" s="263" t="s">
        <v>408</v>
      </c>
      <c r="D335" s="263" t="s">
        <v>409</v>
      </c>
      <c r="E335" s="250" t="s">
        <v>521</v>
      </c>
      <c r="F335" s="264">
        <v>1</v>
      </c>
      <c r="G335" s="149">
        <v>0.75</v>
      </c>
      <c r="H335" s="149">
        <v>0.75</v>
      </c>
      <c r="I335" s="149">
        <f>+H335/G335</f>
        <v>1</v>
      </c>
      <c r="J335" s="250" t="s">
        <v>503</v>
      </c>
      <c r="K335" s="251" t="s">
        <v>696</v>
      </c>
    </row>
    <row r="336" spans="1:11" x14ac:dyDescent="0.25">
      <c r="A336" s="102"/>
      <c r="B336" s="97"/>
      <c r="C336" s="150"/>
      <c r="D336" s="150"/>
      <c r="E336" s="82"/>
      <c r="F336" s="82"/>
      <c r="G336" s="6"/>
      <c r="H336" s="83"/>
      <c r="I336" s="6"/>
      <c r="J336" s="82"/>
      <c r="K336" s="114"/>
    </row>
    <row r="337" spans="1:11" x14ac:dyDescent="0.25">
      <c r="A337" s="102"/>
      <c r="B337" s="97"/>
      <c r="C337" s="150"/>
      <c r="D337" s="150"/>
      <c r="E337" s="82"/>
      <c r="F337" s="82"/>
      <c r="G337" s="6"/>
      <c r="H337" s="83"/>
      <c r="I337" s="6"/>
      <c r="J337" s="82"/>
      <c r="K337" s="114"/>
    </row>
    <row r="338" spans="1:11" x14ac:dyDescent="0.25">
      <c r="A338" s="102"/>
      <c r="B338" s="87" t="s">
        <v>215</v>
      </c>
      <c r="C338" s="321" t="s">
        <v>329</v>
      </c>
      <c r="D338" s="321"/>
      <c r="E338" s="321"/>
      <c r="F338" s="321"/>
      <c r="G338" s="321"/>
      <c r="H338" s="321"/>
      <c r="I338" s="321"/>
      <c r="J338" s="321"/>
      <c r="K338" s="321"/>
    </row>
    <row r="339" spans="1:11" ht="16.5" customHeight="1" x14ac:dyDescent="0.25">
      <c r="B339" s="87" t="s">
        <v>216</v>
      </c>
      <c r="C339" s="321" t="s">
        <v>340</v>
      </c>
      <c r="D339" s="321"/>
      <c r="E339" s="321"/>
      <c r="F339" s="321"/>
      <c r="G339" s="321"/>
      <c r="H339" s="321"/>
      <c r="I339" s="321"/>
      <c r="J339" s="321"/>
      <c r="K339" s="321"/>
    </row>
    <row r="340" spans="1:11" x14ac:dyDescent="0.25">
      <c r="A340" s="102"/>
      <c r="B340" s="107" t="s">
        <v>617</v>
      </c>
      <c r="C340" s="321" t="s">
        <v>18</v>
      </c>
      <c r="D340" s="321"/>
      <c r="E340" s="321"/>
      <c r="F340" s="321"/>
      <c r="G340" s="321"/>
      <c r="H340" s="321"/>
      <c r="I340" s="321"/>
      <c r="J340" s="321"/>
      <c r="K340" s="321"/>
    </row>
    <row r="341" spans="1:11" ht="16.5" customHeight="1" x14ac:dyDescent="0.25">
      <c r="A341" s="102"/>
      <c r="B341" s="107" t="s">
        <v>12</v>
      </c>
      <c r="C341" s="321" t="s">
        <v>26</v>
      </c>
      <c r="D341" s="321"/>
      <c r="E341" s="321"/>
      <c r="F341" s="321"/>
      <c r="G341" s="321"/>
      <c r="H341" s="321"/>
      <c r="I341" s="321"/>
      <c r="J341" s="321"/>
      <c r="K341" s="321"/>
    </row>
    <row r="342" spans="1:11" ht="16.5" customHeight="1" x14ac:dyDescent="0.25">
      <c r="A342" s="102"/>
      <c r="B342" s="107" t="s">
        <v>11</v>
      </c>
      <c r="C342" s="321" t="s">
        <v>32</v>
      </c>
      <c r="D342" s="321"/>
      <c r="E342" s="321"/>
      <c r="F342" s="321"/>
      <c r="G342" s="321"/>
      <c r="H342" s="321"/>
      <c r="I342" s="321"/>
      <c r="J342" s="321"/>
      <c r="K342" s="321"/>
    </row>
    <row r="343" spans="1:11" ht="16.5" customHeight="1" x14ac:dyDescent="0.25">
      <c r="A343" s="102"/>
      <c r="B343" s="107" t="s">
        <v>217</v>
      </c>
      <c r="C343" s="321" t="s">
        <v>330</v>
      </c>
      <c r="D343" s="321"/>
      <c r="E343" s="321"/>
      <c r="F343" s="321"/>
      <c r="G343" s="321"/>
      <c r="H343" s="321"/>
      <c r="I343" s="321"/>
      <c r="J343" s="321"/>
      <c r="K343" s="321"/>
    </row>
    <row r="344" spans="1:11" x14ac:dyDescent="0.25">
      <c r="A344" s="102"/>
      <c r="B344" s="88"/>
      <c r="C344" s="88"/>
      <c r="D344" s="88"/>
      <c r="E344" s="93"/>
      <c r="F344" s="93"/>
      <c r="G344" s="93"/>
      <c r="H344" s="93"/>
      <c r="I344" s="93"/>
      <c r="J344" s="93"/>
      <c r="K344" s="112"/>
    </row>
    <row r="345" spans="1:11" ht="17.25" thickBot="1" x14ac:dyDescent="0.3">
      <c r="A345" s="102"/>
      <c r="B345" s="107"/>
      <c r="C345" s="88"/>
      <c r="D345" s="88"/>
      <c r="E345" s="93"/>
      <c r="F345" s="93"/>
      <c r="G345" s="93"/>
      <c r="H345" s="93"/>
      <c r="I345" s="93"/>
      <c r="J345" s="93"/>
      <c r="K345" s="112"/>
    </row>
    <row r="346" spans="1:11" ht="16.5" customHeight="1" x14ac:dyDescent="0.25">
      <c r="A346" s="102"/>
      <c r="B346" s="329" t="s">
        <v>10</v>
      </c>
      <c r="C346" s="332" t="s">
        <v>166</v>
      </c>
      <c r="D346" s="332" t="s">
        <v>167</v>
      </c>
      <c r="E346" s="318" t="s">
        <v>168</v>
      </c>
      <c r="F346" s="318" t="s">
        <v>670</v>
      </c>
      <c r="G346" s="335" t="s">
        <v>682</v>
      </c>
      <c r="H346" s="336"/>
      <c r="I346" s="337"/>
      <c r="J346" s="326" t="s">
        <v>7</v>
      </c>
      <c r="K346" s="326" t="s">
        <v>8</v>
      </c>
    </row>
    <row r="347" spans="1:11" ht="16.5" customHeight="1" x14ac:dyDescent="0.25">
      <c r="A347" s="102"/>
      <c r="B347" s="330"/>
      <c r="C347" s="333"/>
      <c r="D347" s="333"/>
      <c r="E347" s="319"/>
      <c r="F347" s="319"/>
      <c r="G347" s="324" t="s">
        <v>881</v>
      </c>
      <c r="H347" s="325"/>
      <c r="I347" s="325"/>
      <c r="J347" s="327"/>
      <c r="K347" s="327"/>
    </row>
    <row r="348" spans="1:11" ht="16.5" customHeight="1" thickBot="1" x14ac:dyDescent="0.3">
      <c r="A348" s="102"/>
      <c r="B348" s="342"/>
      <c r="C348" s="343"/>
      <c r="D348" s="343"/>
      <c r="E348" s="320"/>
      <c r="F348" s="320"/>
      <c r="G348" s="298" t="s">
        <v>620</v>
      </c>
      <c r="H348" s="298" t="s">
        <v>621</v>
      </c>
      <c r="I348" s="298" t="s">
        <v>622</v>
      </c>
      <c r="J348" s="328"/>
      <c r="K348" s="328"/>
    </row>
    <row r="349" spans="1:11" s="265" customFormat="1" ht="83.25" thickBot="1" x14ac:dyDescent="0.3">
      <c r="A349" s="261"/>
      <c r="B349" s="266" t="s">
        <v>55</v>
      </c>
      <c r="C349" s="263" t="s">
        <v>481</v>
      </c>
      <c r="D349" s="263" t="s">
        <v>88</v>
      </c>
      <c r="E349" s="250" t="s">
        <v>537</v>
      </c>
      <c r="F349" s="250">
        <v>3</v>
      </c>
      <c r="G349" s="250">
        <v>1</v>
      </c>
      <c r="H349" s="267">
        <v>6</v>
      </c>
      <c r="I349" s="149">
        <f>+H349/G349</f>
        <v>6</v>
      </c>
      <c r="J349" s="250" t="s">
        <v>468</v>
      </c>
      <c r="K349" s="251" t="s">
        <v>800</v>
      </c>
    </row>
    <row r="350" spans="1:11" x14ac:dyDescent="0.25">
      <c r="A350" s="102"/>
      <c r="B350" s="97"/>
      <c r="C350" s="96"/>
      <c r="D350" s="96"/>
      <c r="E350" s="82"/>
      <c r="F350" s="82"/>
      <c r="G350" s="148"/>
      <c r="H350" s="83"/>
      <c r="I350" s="6"/>
      <c r="J350" s="82"/>
      <c r="K350" s="114"/>
    </row>
    <row r="351" spans="1:11" x14ac:dyDescent="0.25">
      <c r="A351" s="102"/>
      <c r="B351" s="97"/>
      <c r="C351" s="96"/>
      <c r="D351" s="96"/>
      <c r="E351" s="82"/>
      <c r="F351" s="82"/>
      <c r="G351" s="6"/>
      <c r="H351" s="83"/>
      <c r="I351" s="6"/>
      <c r="J351" s="82"/>
      <c r="K351" s="114"/>
    </row>
    <row r="352" spans="1:11" x14ac:dyDescent="0.25">
      <c r="A352" s="102"/>
      <c r="B352" s="87" t="s">
        <v>215</v>
      </c>
      <c r="C352" s="351" t="s">
        <v>328</v>
      </c>
      <c r="D352" s="351"/>
      <c r="E352" s="351"/>
      <c r="F352" s="351"/>
      <c r="G352" s="351"/>
      <c r="H352" s="351"/>
      <c r="I352" s="351"/>
      <c r="J352" s="351"/>
      <c r="K352" s="351"/>
    </row>
    <row r="353" spans="1:11" ht="16.5" customHeight="1" x14ac:dyDescent="0.25">
      <c r="B353" s="87" t="s">
        <v>216</v>
      </c>
      <c r="C353" s="351" t="s">
        <v>340</v>
      </c>
      <c r="D353" s="351"/>
      <c r="E353" s="351"/>
      <c r="F353" s="351"/>
      <c r="G353" s="351"/>
      <c r="H353" s="351"/>
      <c r="I353" s="351"/>
      <c r="J353" s="351"/>
      <c r="K353" s="351"/>
    </row>
    <row r="354" spans="1:11" x14ac:dyDescent="0.25">
      <c r="A354" s="102"/>
      <c r="B354" s="107" t="s">
        <v>617</v>
      </c>
      <c r="C354" s="351" t="s">
        <v>18</v>
      </c>
      <c r="D354" s="351"/>
      <c r="E354" s="351"/>
      <c r="F354" s="351"/>
      <c r="G354" s="351"/>
      <c r="H354" s="351"/>
      <c r="I354" s="351"/>
      <c r="J354" s="351"/>
      <c r="K354" s="351"/>
    </row>
    <row r="355" spans="1:11" ht="16.5" customHeight="1" x14ac:dyDescent="0.25">
      <c r="A355" s="102"/>
      <c r="B355" s="107" t="s">
        <v>12</v>
      </c>
      <c r="C355" s="351" t="s">
        <v>26</v>
      </c>
      <c r="D355" s="351"/>
      <c r="E355" s="351"/>
      <c r="F355" s="351"/>
      <c r="G355" s="351"/>
      <c r="H355" s="351"/>
      <c r="I355" s="351"/>
      <c r="J355" s="351"/>
      <c r="K355" s="351"/>
    </row>
    <row r="356" spans="1:11" ht="16.5" customHeight="1" x14ac:dyDescent="0.25">
      <c r="A356" s="102"/>
      <c r="B356" s="107" t="s">
        <v>11</v>
      </c>
      <c r="C356" s="351" t="s">
        <v>59</v>
      </c>
      <c r="D356" s="351"/>
      <c r="E356" s="351"/>
      <c r="F356" s="351"/>
      <c r="G356" s="351"/>
      <c r="H356" s="351"/>
      <c r="I356" s="351"/>
      <c r="J356" s="351"/>
      <c r="K356" s="351"/>
    </row>
    <row r="357" spans="1:11" ht="16.5" customHeight="1" x14ac:dyDescent="0.25">
      <c r="A357" s="102"/>
      <c r="B357" s="107" t="s">
        <v>217</v>
      </c>
      <c r="C357" s="351" t="s">
        <v>588</v>
      </c>
      <c r="D357" s="351"/>
      <c r="E357" s="351"/>
      <c r="F357" s="351"/>
      <c r="G357" s="351"/>
      <c r="H357" s="351"/>
      <c r="I357" s="351"/>
      <c r="J357" s="351"/>
      <c r="K357" s="351"/>
    </row>
    <row r="358" spans="1:11" x14ac:dyDescent="0.25">
      <c r="A358" s="102"/>
      <c r="B358" s="88"/>
      <c r="C358" s="88"/>
      <c r="D358" s="88"/>
      <c r="E358" s="93"/>
      <c r="F358" s="93"/>
      <c r="G358" s="93"/>
      <c r="H358" s="93"/>
      <c r="I358" s="93"/>
      <c r="J358" s="93"/>
      <c r="K358" s="112"/>
    </row>
    <row r="359" spans="1:11" ht="17.25" thickBot="1" x14ac:dyDescent="0.3">
      <c r="A359" s="102"/>
      <c r="B359" s="107"/>
      <c r="C359" s="88"/>
      <c r="D359" s="88"/>
      <c r="E359" s="93"/>
      <c r="F359" s="93"/>
      <c r="G359" s="93"/>
      <c r="H359" s="93"/>
      <c r="I359" s="93"/>
      <c r="J359" s="93"/>
      <c r="K359" s="112"/>
    </row>
    <row r="360" spans="1:11" ht="16.5" customHeight="1" x14ac:dyDescent="0.25">
      <c r="A360" s="102"/>
      <c r="B360" s="329" t="s">
        <v>10</v>
      </c>
      <c r="C360" s="332" t="s">
        <v>166</v>
      </c>
      <c r="D360" s="332" t="s">
        <v>167</v>
      </c>
      <c r="E360" s="318" t="s">
        <v>168</v>
      </c>
      <c r="F360" s="318" t="s">
        <v>670</v>
      </c>
      <c r="G360" s="335" t="s">
        <v>682</v>
      </c>
      <c r="H360" s="336"/>
      <c r="I360" s="337"/>
      <c r="J360" s="326" t="s">
        <v>7</v>
      </c>
      <c r="K360" s="326" t="s">
        <v>8</v>
      </c>
    </row>
    <row r="361" spans="1:11" ht="16.5" customHeight="1" x14ac:dyDescent="0.25">
      <c r="A361" s="102"/>
      <c r="B361" s="330"/>
      <c r="C361" s="333"/>
      <c r="D361" s="333"/>
      <c r="E361" s="319"/>
      <c r="F361" s="319"/>
      <c r="G361" s="324" t="s">
        <v>881</v>
      </c>
      <c r="H361" s="325"/>
      <c r="I361" s="325"/>
      <c r="J361" s="327"/>
      <c r="K361" s="327"/>
    </row>
    <row r="362" spans="1:11" ht="18" customHeight="1" thickBot="1" x14ac:dyDescent="0.3">
      <c r="A362" s="102"/>
      <c r="B362" s="342"/>
      <c r="C362" s="343"/>
      <c r="D362" s="343"/>
      <c r="E362" s="320"/>
      <c r="F362" s="320"/>
      <c r="G362" s="298" t="s">
        <v>620</v>
      </c>
      <c r="H362" s="298" t="s">
        <v>621</v>
      </c>
      <c r="I362" s="298" t="s">
        <v>622</v>
      </c>
      <c r="J362" s="328"/>
      <c r="K362" s="328"/>
    </row>
    <row r="363" spans="1:11" ht="148.5" customHeight="1" x14ac:dyDescent="0.25">
      <c r="A363" s="102"/>
      <c r="B363" s="352" t="s">
        <v>55</v>
      </c>
      <c r="C363" s="220" t="s">
        <v>77</v>
      </c>
      <c r="D363" s="301" t="s">
        <v>78</v>
      </c>
      <c r="E363" s="133" t="s">
        <v>521</v>
      </c>
      <c r="F363" s="255">
        <v>1</v>
      </c>
      <c r="G363" s="133">
        <v>0.75</v>
      </c>
      <c r="H363" s="133">
        <v>0.75</v>
      </c>
      <c r="I363" s="133">
        <f>+H363/G363</f>
        <v>1</v>
      </c>
      <c r="J363" s="221" t="s">
        <v>85</v>
      </c>
      <c r="K363" s="199" t="s">
        <v>934</v>
      </c>
    </row>
    <row r="364" spans="1:11" ht="66" x14ac:dyDescent="0.25">
      <c r="A364" s="102"/>
      <c r="B364" s="353"/>
      <c r="C364" s="174" t="s">
        <v>81</v>
      </c>
      <c r="D364" s="268" t="s">
        <v>82</v>
      </c>
      <c r="E364" s="135" t="s">
        <v>521</v>
      </c>
      <c r="F364" s="256">
        <v>1</v>
      </c>
      <c r="G364" s="135">
        <v>0.75</v>
      </c>
      <c r="H364" s="135">
        <v>0.75</v>
      </c>
      <c r="I364" s="135">
        <f>+H364/G364</f>
        <v>1</v>
      </c>
      <c r="J364" s="175" t="s">
        <v>85</v>
      </c>
      <c r="K364" s="199" t="s">
        <v>904</v>
      </c>
    </row>
    <row r="365" spans="1:11" ht="132" x14ac:dyDescent="0.25">
      <c r="A365" s="102"/>
      <c r="B365" s="353"/>
      <c r="C365" s="174" t="s">
        <v>86</v>
      </c>
      <c r="D365" s="269" t="s">
        <v>87</v>
      </c>
      <c r="E365" s="270" t="s">
        <v>528</v>
      </c>
      <c r="F365" s="256">
        <v>158</v>
      </c>
      <c r="G365" s="256">
        <v>149</v>
      </c>
      <c r="H365" s="204">
        <v>75</v>
      </c>
      <c r="I365" s="135">
        <f>+H365/G365</f>
        <v>0.50335570469798663</v>
      </c>
      <c r="J365" s="175" t="s">
        <v>675</v>
      </c>
      <c r="K365" s="199" t="s">
        <v>817</v>
      </c>
    </row>
    <row r="366" spans="1:11" ht="33.75" thickBot="1" x14ac:dyDescent="0.3">
      <c r="A366" s="102"/>
      <c r="B366" s="354"/>
      <c r="C366" s="177" t="s">
        <v>471</v>
      </c>
      <c r="D366" s="177" t="s">
        <v>472</v>
      </c>
      <c r="E366" s="257" t="s">
        <v>537</v>
      </c>
      <c r="F366" s="271">
        <v>258</v>
      </c>
      <c r="G366" s="256">
        <v>8</v>
      </c>
      <c r="H366" s="205">
        <v>371</v>
      </c>
      <c r="I366" s="136">
        <f>+H366/G366</f>
        <v>46.375</v>
      </c>
      <c r="J366" s="202" t="s">
        <v>478</v>
      </c>
      <c r="K366" s="203" t="s">
        <v>818</v>
      </c>
    </row>
    <row r="367" spans="1:11" x14ac:dyDescent="0.25">
      <c r="A367" s="102"/>
      <c r="B367" s="97"/>
      <c r="C367" s="96"/>
      <c r="D367" s="96"/>
      <c r="E367" s="82"/>
      <c r="F367" s="143"/>
      <c r="G367" s="148"/>
      <c r="H367" s="83"/>
      <c r="I367" s="6"/>
      <c r="J367" s="82"/>
      <c r="K367" s="114"/>
    </row>
    <row r="368" spans="1:11" x14ac:dyDescent="0.25">
      <c r="A368" s="102"/>
      <c r="B368" s="97"/>
      <c r="C368" s="96"/>
      <c r="D368" s="96"/>
      <c r="E368" s="82"/>
      <c r="F368" s="82"/>
      <c r="G368" s="6"/>
      <c r="H368" s="83"/>
      <c r="I368" s="6"/>
      <c r="J368" s="82"/>
      <c r="K368" s="114"/>
    </row>
    <row r="369" spans="1:11" x14ac:dyDescent="0.25">
      <c r="A369" s="102"/>
      <c r="B369" s="87" t="s">
        <v>215</v>
      </c>
      <c r="C369" s="321" t="s">
        <v>325</v>
      </c>
      <c r="D369" s="321"/>
      <c r="E369" s="321"/>
      <c r="F369" s="321"/>
      <c r="G369" s="321"/>
      <c r="H369" s="321"/>
      <c r="I369" s="321"/>
      <c r="J369" s="321"/>
      <c r="K369" s="321"/>
    </row>
    <row r="370" spans="1:11" ht="16.5" customHeight="1" x14ac:dyDescent="0.25">
      <c r="B370" s="87" t="s">
        <v>216</v>
      </c>
      <c r="C370" s="321" t="s">
        <v>338</v>
      </c>
      <c r="D370" s="321"/>
      <c r="E370" s="321"/>
      <c r="F370" s="321"/>
      <c r="G370" s="321"/>
      <c r="H370" s="321"/>
      <c r="I370" s="321"/>
      <c r="J370" s="321"/>
      <c r="K370" s="321"/>
    </row>
    <row r="371" spans="1:11" x14ac:dyDescent="0.25">
      <c r="B371" s="107" t="s">
        <v>617</v>
      </c>
      <c r="C371" s="321" t="s">
        <v>18</v>
      </c>
      <c r="D371" s="321"/>
      <c r="E371" s="321"/>
      <c r="F371" s="321"/>
      <c r="G371" s="321"/>
      <c r="H371" s="321"/>
      <c r="I371" s="321"/>
      <c r="J371" s="321"/>
      <c r="K371" s="321"/>
    </row>
    <row r="372" spans="1:11" ht="16.5" customHeight="1" x14ac:dyDescent="0.25">
      <c r="B372" s="107" t="s">
        <v>12</v>
      </c>
      <c r="C372" s="321" t="s">
        <v>26</v>
      </c>
      <c r="D372" s="321"/>
      <c r="E372" s="321"/>
      <c r="F372" s="321"/>
      <c r="G372" s="321"/>
      <c r="H372" s="321"/>
      <c r="I372" s="321"/>
      <c r="J372" s="321"/>
      <c r="K372" s="321"/>
    </row>
    <row r="373" spans="1:11" ht="16.5" customHeight="1" x14ac:dyDescent="0.25">
      <c r="B373" s="107" t="s">
        <v>11</v>
      </c>
      <c r="C373" s="321" t="s">
        <v>39</v>
      </c>
      <c r="D373" s="321"/>
      <c r="E373" s="321"/>
      <c r="F373" s="321"/>
      <c r="G373" s="321"/>
      <c r="H373" s="321"/>
      <c r="I373" s="321"/>
      <c r="J373" s="321"/>
      <c r="K373" s="321"/>
    </row>
    <row r="374" spans="1:11" ht="16.5" customHeight="1" x14ac:dyDescent="0.25">
      <c r="B374" s="107" t="s">
        <v>217</v>
      </c>
      <c r="C374" s="321" t="s">
        <v>332</v>
      </c>
      <c r="D374" s="321"/>
      <c r="E374" s="321"/>
      <c r="F374" s="321"/>
      <c r="G374" s="321"/>
      <c r="H374" s="321"/>
      <c r="I374" s="321"/>
      <c r="J374" s="321"/>
      <c r="K374" s="321"/>
    </row>
    <row r="375" spans="1:11" x14ac:dyDescent="0.25">
      <c r="B375" s="88"/>
      <c r="C375" s="88"/>
      <c r="D375" s="88"/>
      <c r="E375" s="93"/>
      <c r="F375" s="93"/>
      <c r="G375" s="93"/>
      <c r="H375" s="93"/>
      <c r="I375" s="93"/>
      <c r="J375" s="93"/>
      <c r="K375" s="112"/>
    </row>
    <row r="376" spans="1:11" ht="17.25" thickBot="1" x14ac:dyDescent="0.3">
      <c r="B376" s="107"/>
      <c r="C376" s="88"/>
      <c r="D376" s="88"/>
      <c r="E376" s="93"/>
      <c r="F376" s="93"/>
      <c r="G376" s="93"/>
      <c r="H376" s="93"/>
      <c r="I376" s="93"/>
      <c r="J376" s="93"/>
      <c r="K376" s="112"/>
    </row>
    <row r="377" spans="1:11" ht="16.5" customHeight="1" x14ac:dyDescent="0.25">
      <c r="B377" s="329" t="s">
        <v>10</v>
      </c>
      <c r="C377" s="332" t="s">
        <v>166</v>
      </c>
      <c r="D377" s="332" t="s">
        <v>167</v>
      </c>
      <c r="E377" s="318" t="s">
        <v>168</v>
      </c>
      <c r="F377" s="318" t="s">
        <v>670</v>
      </c>
      <c r="G377" s="335" t="s">
        <v>682</v>
      </c>
      <c r="H377" s="336"/>
      <c r="I377" s="337"/>
      <c r="J377" s="326" t="s">
        <v>7</v>
      </c>
      <c r="K377" s="326" t="s">
        <v>8</v>
      </c>
    </row>
    <row r="378" spans="1:11" ht="16.5" customHeight="1" x14ac:dyDescent="0.25">
      <c r="B378" s="330"/>
      <c r="C378" s="333"/>
      <c r="D378" s="333"/>
      <c r="E378" s="319"/>
      <c r="F378" s="319"/>
      <c r="G378" s="324" t="s">
        <v>881</v>
      </c>
      <c r="H378" s="325"/>
      <c r="I378" s="325"/>
      <c r="J378" s="327"/>
      <c r="K378" s="327"/>
    </row>
    <row r="379" spans="1:11" ht="18" customHeight="1" thickBot="1" x14ac:dyDescent="0.3">
      <c r="B379" s="342"/>
      <c r="C379" s="343"/>
      <c r="D379" s="343"/>
      <c r="E379" s="320"/>
      <c r="F379" s="320"/>
      <c r="G379" s="298" t="s">
        <v>620</v>
      </c>
      <c r="H379" s="188" t="s">
        <v>621</v>
      </c>
      <c r="I379" s="298" t="s">
        <v>622</v>
      </c>
      <c r="J379" s="328"/>
      <c r="K379" s="328"/>
    </row>
    <row r="380" spans="1:11" ht="33" x14ac:dyDescent="0.25">
      <c r="B380" s="349" t="s">
        <v>55</v>
      </c>
      <c r="C380" s="66" t="s">
        <v>98</v>
      </c>
      <c r="D380" s="66" t="s">
        <v>99</v>
      </c>
      <c r="E380" s="70" t="s">
        <v>521</v>
      </c>
      <c r="F380" s="302">
        <v>150</v>
      </c>
      <c r="G380" s="303">
        <v>150</v>
      </c>
      <c r="H380" s="272">
        <v>150</v>
      </c>
      <c r="I380" s="133">
        <f>+H380/G380</f>
        <v>1</v>
      </c>
      <c r="J380" s="273" t="s">
        <v>207</v>
      </c>
      <c r="K380" s="222" t="s">
        <v>663</v>
      </c>
    </row>
    <row r="381" spans="1:11" ht="82.5" x14ac:dyDescent="0.25">
      <c r="B381" s="349"/>
      <c r="C381" s="55" t="s">
        <v>106</v>
      </c>
      <c r="D381" s="55" t="s">
        <v>633</v>
      </c>
      <c r="E381" s="100" t="s">
        <v>521</v>
      </c>
      <c r="F381" s="137">
        <v>1</v>
      </c>
      <c r="G381" s="274">
        <v>0.75</v>
      </c>
      <c r="H381" s="274">
        <v>0.75</v>
      </c>
      <c r="I381" s="133">
        <f>+H381/G381</f>
        <v>1</v>
      </c>
      <c r="J381" s="176" t="s">
        <v>211</v>
      </c>
      <c r="K381" s="199" t="s">
        <v>905</v>
      </c>
    </row>
    <row r="382" spans="1:11" ht="49.5" x14ac:dyDescent="0.25">
      <c r="B382" s="349"/>
      <c r="C382" s="157" t="s">
        <v>434</v>
      </c>
      <c r="D382" s="101" t="s">
        <v>435</v>
      </c>
      <c r="E382" s="100" t="s">
        <v>521</v>
      </c>
      <c r="F382" s="184">
        <v>48</v>
      </c>
      <c r="G382" s="184">
        <v>75</v>
      </c>
      <c r="H382" s="184">
        <v>75</v>
      </c>
      <c r="I382" s="133">
        <f>+H382/G382</f>
        <v>1</v>
      </c>
      <c r="J382" s="275" t="s">
        <v>114</v>
      </c>
      <c r="K382" s="199" t="s">
        <v>819</v>
      </c>
    </row>
    <row r="383" spans="1:11" ht="66.75" thickBot="1" x14ac:dyDescent="0.3">
      <c r="B383" s="350"/>
      <c r="C383" s="78" t="s">
        <v>372</v>
      </c>
      <c r="D383" s="78" t="s">
        <v>497</v>
      </c>
      <c r="E383" s="154" t="s">
        <v>521</v>
      </c>
      <c r="F383" s="136">
        <v>1</v>
      </c>
      <c r="G383" s="136">
        <v>0.75</v>
      </c>
      <c r="H383" s="136">
        <v>0.75</v>
      </c>
      <c r="I383" s="136">
        <f>+H383/G383</f>
        <v>1</v>
      </c>
      <c r="J383" s="202" t="s">
        <v>111</v>
      </c>
      <c r="K383" s="203" t="s">
        <v>906</v>
      </c>
    </row>
    <row r="384" spans="1:11" x14ac:dyDescent="0.25">
      <c r="F384" s="276"/>
      <c r="G384" s="276"/>
      <c r="H384" s="276"/>
      <c r="I384" s="276"/>
      <c r="J384" s="276"/>
      <c r="K384" s="277"/>
    </row>
    <row r="385" spans="1:11" x14ac:dyDescent="0.25">
      <c r="B385" s="3"/>
      <c r="C385" s="103"/>
      <c r="D385" s="103"/>
      <c r="E385" s="104"/>
      <c r="F385" s="278"/>
      <c r="G385" s="279"/>
      <c r="H385" s="280"/>
      <c r="I385" s="279"/>
      <c r="J385" s="278"/>
      <c r="K385" s="281"/>
    </row>
    <row r="386" spans="1:11" x14ac:dyDescent="0.25">
      <c r="B386" s="87" t="s">
        <v>215</v>
      </c>
      <c r="C386" s="339" t="s">
        <v>325</v>
      </c>
      <c r="D386" s="339"/>
      <c r="E386" s="339"/>
      <c r="F386" s="339"/>
      <c r="G386" s="339"/>
      <c r="H386" s="339"/>
      <c r="I386" s="339"/>
      <c r="J386" s="339"/>
      <c r="K386" s="339"/>
    </row>
    <row r="387" spans="1:11" ht="16.5" customHeight="1" x14ac:dyDescent="0.25">
      <c r="B387" s="87" t="s">
        <v>216</v>
      </c>
      <c r="C387" s="339" t="s">
        <v>342</v>
      </c>
      <c r="D387" s="339"/>
      <c r="E387" s="339"/>
      <c r="F387" s="339"/>
      <c r="G387" s="339"/>
      <c r="H387" s="339"/>
      <c r="I387" s="339"/>
      <c r="J387" s="339"/>
      <c r="K387" s="339"/>
    </row>
    <row r="388" spans="1:11" ht="16.5" customHeight="1" x14ac:dyDescent="0.25">
      <c r="A388" s="79"/>
      <c r="B388" s="107" t="s">
        <v>634</v>
      </c>
      <c r="C388" s="339" t="s">
        <v>19</v>
      </c>
      <c r="D388" s="339"/>
      <c r="E388" s="339"/>
      <c r="F388" s="339"/>
      <c r="G388" s="339"/>
      <c r="H388" s="339"/>
      <c r="I388" s="339"/>
      <c r="J388" s="339"/>
      <c r="K388" s="339"/>
    </row>
    <row r="389" spans="1:11" ht="16.5" customHeight="1" x14ac:dyDescent="0.25">
      <c r="A389" s="79"/>
      <c r="B389" s="107" t="s">
        <v>12</v>
      </c>
      <c r="C389" s="339" t="s">
        <v>26</v>
      </c>
      <c r="D389" s="339"/>
      <c r="E389" s="339"/>
      <c r="F389" s="339"/>
      <c r="G389" s="339"/>
      <c r="H389" s="339"/>
      <c r="I389" s="339"/>
      <c r="J389" s="339"/>
      <c r="K389" s="339"/>
    </row>
    <row r="390" spans="1:11" ht="16.5" customHeight="1" x14ac:dyDescent="0.25">
      <c r="A390" s="79"/>
      <c r="B390" s="107" t="s">
        <v>11</v>
      </c>
      <c r="C390" s="339" t="s">
        <v>30</v>
      </c>
      <c r="D390" s="339"/>
      <c r="E390" s="339"/>
      <c r="F390" s="339"/>
      <c r="G390" s="339"/>
      <c r="H390" s="339"/>
      <c r="I390" s="339"/>
      <c r="J390" s="339"/>
      <c r="K390" s="339"/>
    </row>
    <row r="391" spans="1:11" ht="16.5" customHeight="1" x14ac:dyDescent="0.25">
      <c r="A391" s="79"/>
      <c r="B391" s="107" t="s">
        <v>217</v>
      </c>
      <c r="C391" s="339" t="s">
        <v>451</v>
      </c>
      <c r="D391" s="339"/>
      <c r="E391" s="339"/>
      <c r="F391" s="339"/>
      <c r="G391" s="339"/>
      <c r="H391" s="339"/>
      <c r="I391" s="339"/>
      <c r="J391" s="339"/>
      <c r="K391" s="339"/>
    </row>
    <row r="392" spans="1:11" x14ac:dyDescent="0.25">
      <c r="A392" s="79"/>
      <c r="B392" s="88"/>
      <c r="C392" s="88"/>
      <c r="D392" s="88"/>
      <c r="E392" s="93"/>
      <c r="F392" s="93"/>
      <c r="G392" s="93"/>
      <c r="H392" s="93"/>
      <c r="I392" s="93"/>
      <c r="J392" s="93"/>
      <c r="K392" s="112"/>
    </row>
    <row r="393" spans="1:11" ht="17.25" thickBot="1" x14ac:dyDescent="0.3">
      <c r="A393" s="79"/>
      <c r="B393" s="107"/>
      <c r="C393" s="88"/>
      <c r="D393" s="88"/>
      <c r="E393" s="93"/>
      <c r="F393" s="93"/>
      <c r="G393" s="93"/>
      <c r="H393" s="93"/>
      <c r="I393" s="93"/>
      <c r="J393" s="93"/>
      <c r="K393" s="112"/>
    </row>
    <row r="394" spans="1:11" ht="16.5" customHeight="1" x14ac:dyDescent="0.25">
      <c r="A394" s="102"/>
      <c r="B394" s="329" t="s">
        <v>10</v>
      </c>
      <c r="C394" s="332" t="s">
        <v>166</v>
      </c>
      <c r="D394" s="332" t="s">
        <v>167</v>
      </c>
      <c r="E394" s="318" t="s">
        <v>168</v>
      </c>
      <c r="F394" s="318" t="s">
        <v>670</v>
      </c>
      <c r="G394" s="335" t="s">
        <v>682</v>
      </c>
      <c r="H394" s="336"/>
      <c r="I394" s="337"/>
      <c r="J394" s="326" t="s">
        <v>7</v>
      </c>
      <c r="K394" s="326" t="s">
        <v>8</v>
      </c>
    </row>
    <row r="395" spans="1:11" ht="16.5" customHeight="1" x14ac:dyDescent="0.25">
      <c r="A395" s="102"/>
      <c r="B395" s="330"/>
      <c r="C395" s="333"/>
      <c r="D395" s="333"/>
      <c r="E395" s="319"/>
      <c r="F395" s="319"/>
      <c r="G395" s="324" t="s">
        <v>881</v>
      </c>
      <c r="H395" s="325"/>
      <c r="I395" s="325"/>
      <c r="J395" s="327"/>
      <c r="K395" s="327"/>
    </row>
    <row r="396" spans="1:11" ht="16.5" customHeight="1" thickBot="1" x14ac:dyDescent="0.3">
      <c r="A396" s="102"/>
      <c r="B396" s="342"/>
      <c r="C396" s="343"/>
      <c r="D396" s="343"/>
      <c r="E396" s="320"/>
      <c r="F396" s="320"/>
      <c r="G396" s="188" t="s">
        <v>620</v>
      </c>
      <c r="H396" s="298" t="s">
        <v>621</v>
      </c>
      <c r="I396" s="188" t="s">
        <v>622</v>
      </c>
      <c r="J396" s="328"/>
      <c r="K396" s="328"/>
    </row>
    <row r="397" spans="1:11" ht="66" x14ac:dyDescent="0.25">
      <c r="A397" s="102"/>
      <c r="B397" s="347" t="s">
        <v>44</v>
      </c>
      <c r="C397" s="220" t="s">
        <v>278</v>
      </c>
      <c r="D397" s="220" t="s">
        <v>280</v>
      </c>
      <c r="E397" s="221" t="s">
        <v>521</v>
      </c>
      <c r="F397" s="133">
        <v>1</v>
      </c>
      <c r="G397" s="226">
        <v>0.75</v>
      </c>
      <c r="H397" s="226">
        <v>0.75</v>
      </c>
      <c r="I397" s="133">
        <f t="shared" ref="I397:I403" si="11">+H397/G397</f>
        <v>1</v>
      </c>
      <c r="J397" s="221" t="s">
        <v>498</v>
      </c>
      <c r="K397" s="282" t="s">
        <v>755</v>
      </c>
    </row>
    <row r="398" spans="1:11" ht="49.5" x14ac:dyDescent="0.25">
      <c r="A398" s="102"/>
      <c r="B398" s="347"/>
      <c r="C398" s="174" t="s">
        <v>567</v>
      </c>
      <c r="D398" s="174" t="s">
        <v>279</v>
      </c>
      <c r="E398" s="175" t="s">
        <v>521</v>
      </c>
      <c r="F398" s="135">
        <v>1</v>
      </c>
      <c r="G398" s="223">
        <v>1</v>
      </c>
      <c r="H398" s="223">
        <v>1</v>
      </c>
      <c r="I398" s="133">
        <f t="shared" si="11"/>
        <v>1</v>
      </c>
      <c r="J398" s="175" t="s">
        <v>498</v>
      </c>
      <c r="K398" s="283" t="s">
        <v>784</v>
      </c>
    </row>
    <row r="399" spans="1:11" ht="49.5" x14ac:dyDescent="0.25">
      <c r="A399" s="102"/>
      <c r="B399" s="347"/>
      <c r="C399" s="174" t="s">
        <v>546</v>
      </c>
      <c r="D399" s="174" t="s">
        <v>547</v>
      </c>
      <c r="E399" s="175" t="s">
        <v>521</v>
      </c>
      <c r="F399" s="135">
        <v>1</v>
      </c>
      <c r="G399" s="223">
        <v>1</v>
      </c>
      <c r="H399" s="223">
        <v>1</v>
      </c>
      <c r="I399" s="133">
        <f t="shared" si="11"/>
        <v>1</v>
      </c>
      <c r="J399" s="175" t="s">
        <v>281</v>
      </c>
      <c r="K399" s="283" t="s">
        <v>756</v>
      </c>
    </row>
    <row r="400" spans="1:11" ht="78.75" customHeight="1" x14ac:dyDescent="0.25">
      <c r="A400" s="102"/>
      <c r="B400" s="347"/>
      <c r="C400" s="174" t="s">
        <v>410</v>
      </c>
      <c r="D400" s="174" t="s">
        <v>411</v>
      </c>
      <c r="E400" s="175" t="s">
        <v>521</v>
      </c>
      <c r="F400" s="134">
        <v>1</v>
      </c>
      <c r="G400" s="223">
        <v>1</v>
      </c>
      <c r="H400" s="223">
        <v>1</v>
      </c>
      <c r="I400" s="133">
        <f t="shared" si="11"/>
        <v>1</v>
      </c>
      <c r="J400" s="175" t="s">
        <v>412</v>
      </c>
      <c r="K400" s="283" t="s">
        <v>907</v>
      </c>
    </row>
    <row r="401" spans="1:11" ht="66" x14ac:dyDescent="0.25">
      <c r="A401" s="102"/>
      <c r="B401" s="347"/>
      <c r="C401" s="174" t="s">
        <v>413</v>
      </c>
      <c r="D401" s="174" t="s">
        <v>414</v>
      </c>
      <c r="E401" s="175" t="s">
        <v>521</v>
      </c>
      <c r="F401" s="135">
        <v>1</v>
      </c>
      <c r="G401" s="223">
        <v>1</v>
      </c>
      <c r="H401" s="223">
        <v>1</v>
      </c>
      <c r="I401" s="133">
        <f t="shared" si="11"/>
        <v>1</v>
      </c>
      <c r="J401" s="175" t="s">
        <v>415</v>
      </c>
      <c r="K401" s="283" t="s">
        <v>820</v>
      </c>
    </row>
    <row r="402" spans="1:11" ht="66" x14ac:dyDescent="0.25">
      <c r="A402" s="102"/>
      <c r="B402" s="347"/>
      <c r="C402" s="174" t="s">
        <v>714</v>
      </c>
      <c r="D402" s="174" t="s">
        <v>489</v>
      </c>
      <c r="E402" s="175" t="s">
        <v>521</v>
      </c>
      <c r="F402" s="134">
        <v>12</v>
      </c>
      <c r="G402" s="223">
        <v>0.75</v>
      </c>
      <c r="H402" s="223">
        <v>0.75</v>
      </c>
      <c r="I402" s="133">
        <f t="shared" si="11"/>
        <v>1</v>
      </c>
      <c r="J402" s="175" t="s">
        <v>416</v>
      </c>
      <c r="K402" s="283" t="s">
        <v>757</v>
      </c>
    </row>
    <row r="403" spans="1:11" ht="66" x14ac:dyDescent="0.25">
      <c r="A403" s="102"/>
      <c r="B403" s="347"/>
      <c r="C403" s="174" t="s">
        <v>715</v>
      </c>
      <c r="D403" s="174" t="s">
        <v>417</v>
      </c>
      <c r="E403" s="175" t="s">
        <v>521</v>
      </c>
      <c r="F403" s="134">
        <v>2</v>
      </c>
      <c r="G403" s="134">
        <v>100</v>
      </c>
      <c r="H403" s="134">
        <v>100</v>
      </c>
      <c r="I403" s="135">
        <f t="shared" si="11"/>
        <v>1</v>
      </c>
      <c r="J403" s="175" t="s">
        <v>324</v>
      </c>
      <c r="K403" s="283" t="s">
        <v>758</v>
      </c>
    </row>
    <row r="404" spans="1:11" ht="66" x14ac:dyDescent="0.25">
      <c r="A404" s="102"/>
      <c r="B404" s="347"/>
      <c r="C404" s="174" t="s">
        <v>574</v>
      </c>
      <c r="D404" s="174" t="s">
        <v>575</v>
      </c>
      <c r="E404" s="175" t="s">
        <v>521</v>
      </c>
      <c r="F404" s="134">
        <v>1</v>
      </c>
      <c r="G404" s="223">
        <v>1</v>
      </c>
      <c r="H404" s="223">
        <v>1</v>
      </c>
      <c r="I404" s="223">
        <v>0</v>
      </c>
      <c r="J404" s="256" t="s">
        <v>418</v>
      </c>
      <c r="K404" s="283" t="s">
        <v>759</v>
      </c>
    </row>
    <row r="405" spans="1:11" ht="99" x14ac:dyDescent="0.25">
      <c r="A405" s="102"/>
      <c r="B405" s="347"/>
      <c r="C405" s="174" t="s">
        <v>716</v>
      </c>
      <c r="D405" s="174" t="s">
        <v>717</v>
      </c>
      <c r="E405" s="175" t="s">
        <v>521</v>
      </c>
      <c r="F405" s="135">
        <v>1</v>
      </c>
      <c r="G405" s="223">
        <v>0.75</v>
      </c>
      <c r="H405" s="223">
        <v>0.75</v>
      </c>
      <c r="I405" s="135">
        <f>+H405/G405</f>
        <v>1</v>
      </c>
      <c r="J405" s="175" t="s">
        <v>419</v>
      </c>
      <c r="K405" s="283" t="s">
        <v>821</v>
      </c>
    </row>
    <row r="406" spans="1:11" ht="82.5" x14ac:dyDescent="0.25">
      <c r="A406" s="102"/>
      <c r="B406" s="347"/>
      <c r="C406" s="174" t="s">
        <v>420</v>
      </c>
      <c r="D406" s="174" t="s">
        <v>421</v>
      </c>
      <c r="E406" s="175" t="s">
        <v>521</v>
      </c>
      <c r="F406" s="135">
        <v>1</v>
      </c>
      <c r="G406" s="223">
        <v>1</v>
      </c>
      <c r="H406" s="223">
        <v>1</v>
      </c>
      <c r="I406" s="135">
        <f t="shared" ref="I406:I408" si="12">+H406/G406</f>
        <v>1</v>
      </c>
      <c r="J406" s="175" t="s">
        <v>422</v>
      </c>
      <c r="K406" s="283" t="s">
        <v>760</v>
      </c>
    </row>
    <row r="407" spans="1:11" ht="204" customHeight="1" x14ac:dyDescent="0.25">
      <c r="A407" s="102"/>
      <c r="B407" s="347"/>
      <c r="C407" s="174" t="s">
        <v>718</v>
      </c>
      <c r="D407" s="174" t="s">
        <v>548</v>
      </c>
      <c r="E407" s="175" t="s">
        <v>521</v>
      </c>
      <c r="F407" s="135">
        <v>1</v>
      </c>
      <c r="G407" s="223">
        <v>0.5</v>
      </c>
      <c r="H407" s="223">
        <v>1</v>
      </c>
      <c r="I407" s="135">
        <f t="shared" si="12"/>
        <v>2</v>
      </c>
      <c r="J407" s="175" t="s">
        <v>282</v>
      </c>
      <c r="K407" s="283" t="s">
        <v>862</v>
      </c>
    </row>
    <row r="408" spans="1:11" ht="61.5" customHeight="1" x14ac:dyDescent="0.25">
      <c r="A408" s="102"/>
      <c r="B408" s="347"/>
      <c r="C408" s="174" t="s">
        <v>549</v>
      </c>
      <c r="D408" s="174" t="s">
        <v>576</v>
      </c>
      <c r="E408" s="175" t="s">
        <v>521</v>
      </c>
      <c r="F408" s="135">
        <v>1</v>
      </c>
      <c r="G408" s="223">
        <v>0.66</v>
      </c>
      <c r="H408" s="223">
        <v>0.66</v>
      </c>
      <c r="I408" s="135">
        <f t="shared" si="12"/>
        <v>1</v>
      </c>
      <c r="J408" s="175" t="s">
        <v>284</v>
      </c>
      <c r="K408" s="283" t="s">
        <v>761</v>
      </c>
    </row>
    <row r="409" spans="1:11" ht="49.5" x14ac:dyDescent="0.25">
      <c r="A409" s="102"/>
      <c r="B409" s="347"/>
      <c r="C409" s="174" t="s">
        <v>568</v>
      </c>
      <c r="D409" s="174" t="s">
        <v>423</v>
      </c>
      <c r="E409" s="175" t="s">
        <v>521</v>
      </c>
      <c r="F409" s="135">
        <v>1</v>
      </c>
      <c r="G409" s="223">
        <v>1</v>
      </c>
      <c r="H409" s="223">
        <v>1</v>
      </c>
      <c r="I409" s="135">
        <f>+H409/G409</f>
        <v>1</v>
      </c>
      <c r="J409" s="175" t="s">
        <v>569</v>
      </c>
      <c r="K409" s="199" t="s">
        <v>863</v>
      </c>
    </row>
    <row r="410" spans="1:11" ht="49.5" x14ac:dyDescent="0.25">
      <c r="A410" s="102"/>
      <c r="B410" s="347"/>
      <c r="C410" s="174" t="s">
        <v>570</v>
      </c>
      <c r="D410" s="174" t="s">
        <v>287</v>
      </c>
      <c r="E410" s="175" t="s">
        <v>521</v>
      </c>
      <c r="F410" s="135">
        <v>1</v>
      </c>
      <c r="G410" s="223">
        <v>0.75</v>
      </c>
      <c r="H410" s="223">
        <v>0.75</v>
      </c>
      <c r="I410" s="135">
        <f>+H410/G410</f>
        <v>1</v>
      </c>
      <c r="J410" s="175" t="s">
        <v>138</v>
      </c>
      <c r="K410" s="199" t="s">
        <v>864</v>
      </c>
    </row>
    <row r="411" spans="1:11" ht="66" x14ac:dyDescent="0.25">
      <c r="A411" s="102"/>
      <c r="B411" s="347"/>
      <c r="C411" s="174" t="s">
        <v>571</v>
      </c>
      <c r="D411" s="174" t="s">
        <v>719</v>
      </c>
      <c r="E411" s="175" t="s">
        <v>521</v>
      </c>
      <c r="F411" s="135">
        <v>1</v>
      </c>
      <c r="G411" s="223">
        <v>0.75</v>
      </c>
      <c r="H411" s="223">
        <v>0.75</v>
      </c>
      <c r="I411" s="135">
        <f>+H411/G411</f>
        <v>1</v>
      </c>
      <c r="J411" s="175" t="s">
        <v>667</v>
      </c>
      <c r="K411" s="199" t="s">
        <v>908</v>
      </c>
    </row>
    <row r="412" spans="1:11" ht="66" x14ac:dyDescent="0.25">
      <c r="A412" s="102"/>
      <c r="B412" s="347"/>
      <c r="C412" s="174" t="s">
        <v>424</v>
      </c>
      <c r="D412" s="174" t="s">
        <v>550</v>
      </c>
      <c r="E412" s="175" t="s">
        <v>521</v>
      </c>
      <c r="F412" s="135">
        <v>1</v>
      </c>
      <c r="G412" s="223">
        <v>0</v>
      </c>
      <c r="H412" s="223">
        <v>0</v>
      </c>
      <c r="I412" s="223">
        <v>0</v>
      </c>
      <c r="J412" s="175" t="s">
        <v>702</v>
      </c>
      <c r="K412" s="283" t="s">
        <v>623</v>
      </c>
    </row>
    <row r="413" spans="1:11" ht="115.5" x14ac:dyDescent="0.25">
      <c r="A413" s="102"/>
      <c r="B413" s="347"/>
      <c r="C413" s="174" t="s">
        <v>909</v>
      </c>
      <c r="D413" s="174" t="s">
        <v>577</v>
      </c>
      <c r="E413" s="175" t="s">
        <v>521</v>
      </c>
      <c r="F413" s="135">
        <v>1</v>
      </c>
      <c r="G413" s="223">
        <v>1</v>
      </c>
      <c r="H413" s="223">
        <v>1</v>
      </c>
      <c r="I413" s="135">
        <f>+H413/G413</f>
        <v>1</v>
      </c>
      <c r="J413" s="175" t="s">
        <v>294</v>
      </c>
      <c r="K413" s="283" t="s">
        <v>910</v>
      </c>
    </row>
    <row r="414" spans="1:11" ht="62.25" customHeight="1" x14ac:dyDescent="0.25">
      <c r="A414" s="102"/>
      <c r="B414" s="347"/>
      <c r="C414" s="174" t="s">
        <v>295</v>
      </c>
      <c r="D414" s="174" t="s">
        <v>296</v>
      </c>
      <c r="E414" s="175" t="s">
        <v>521</v>
      </c>
      <c r="F414" s="135">
        <v>1</v>
      </c>
      <c r="G414" s="223">
        <v>1</v>
      </c>
      <c r="H414" s="223">
        <v>1</v>
      </c>
      <c r="I414" s="135">
        <f>+H414/G414</f>
        <v>1</v>
      </c>
      <c r="J414" s="175" t="s">
        <v>301</v>
      </c>
      <c r="K414" s="283" t="s">
        <v>865</v>
      </c>
    </row>
    <row r="415" spans="1:11" ht="58.5" customHeight="1" x14ac:dyDescent="0.25">
      <c r="A415" s="102"/>
      <c r="B415" s="347"/>
      <c r="C415" s="174" t="s">
        <v>302</v>
      </c>
      <c r="D415" s="174" t="s">
        <v>520</v>
      </c>
      <c r="E415" s="175" t="s">
        <v>521</v>
      </c>
      <c r="F415" s="135">
        <v>1</v>
      </c>
      <c r="G415" s="223">
        <v>1</v>
      </c>
      <c r="H415" s="223">
        <v>1</v>
      </c>
      <c r="I415" s="135">
        <f>+H415/G415</f>
        <v>1</v>
      </c>
      <c r="J415" s="175" t="s">
        <v>301</v>
      </c>
      <c r="K415" s="199" t="s">
        <v>866</v>
      </c>
    </row>
    <row r="416" spans="1:11" ht="49.5" x14ac:dyDescent="0.25">
      <c r="A416" s="102"/>
      <c r="B416" s="347"/>
      <c r="C416" s="174" t="s">
        <v>911</v>
      </c>
      <c r="D416" s="174" t="s">
        <v>460</v>
      </c>
      <c r="E416" s="175" t="s">
        <v>521</v>
      </c>
      <c r="F416" s="141">
        <v>2</v>
      </c>
      <c r="G416" s="223">
        <v>1</v>
      </c>
      <c r="H416" s="223">
        <v>1</v>
      </c>
      <c r="I416" s="135">
        <f>+H416/G416</f>
        <v>1</v>
      </c>
      <c r="J416" s="175" t="s">
        <v>572</v>
      </c>
      <c r="K416" s="283" t="s">
        <v>762</v>
      </c>
    </row>
    <row r="417" spans="1:11" ht="33" x14ac:dyDescent="0.25">
      <c r="A417" s="102"/>
      <c r="B417" s="347"/>
      <c r="C417" s="174" t="s">
        <v>912</v>
      </c>
      <c r="D417" s="174" t="s">
        <v>303</v>
      </c>
      <c r="E417" s="175" t="s">
        <v>521</v>
      </c>
      <c r="F417" s="135">
        <v>1</v>
      </c>
      <c r="G417" s="223">
        <v>0.5</v>
      </c>
      <c r="H417" s="223">
        <v>0.5</v>
      </c>
      <c r="I417" s="135">
        <f>+H417/G417</f>
        <v>1</v>
      </c>
      <c r="J417" s="175" t="s">
        <v>573</v>
      </c>
      <c r="K417" s="283" t="s">
        <v>913</v>
      </c>
    </row>
    <row r="418" spans="1:11" ht="66" x14ac:dyDescent="0.25">
      <c r="A418" s="102"/>
      <c r="B418" s="347"/>
      <c r="C418" s="174" t="s">
        <v>425</v>
      </c>
      <c r="D418" s="174" t="s">
        <v>426</v>
      </c>
      <c r="E418" s="175" t="s">
        <v>521</v>
      </c>
      <c r="F418" s="135">
        <v>1</v>
      </c>
      <c r="G418" s="223">
        <v>0</v>
      </c>
      <c r="H418" s="223">
        <v>0</v>
      </c>
      <c r="I418" s="223">
        <v>0</v>
      </c>
      <c r="J418" s="175" t="s">
        <v>427</v>
      </c>
      <c r="K418" s="283" t="s">
        <v>623</v>
      </c>
    </row>
    <row r="419" spans="1:11" ht="82.5" x14ac:dyDescent="0.25">
      <c r="A419" s="102"/>
      <c r="B419" s="347"/>
      <c r="C419" s="174" t="s">
        <v>428</v>
      </c>
      <c r="D419" s="174" t="s">
        <v>307</v>
      </c>
      <c r="E419" s="175" t="s">
        <v>521</v>
      </c>
      <c r="F419" s="135">
        <v>1</v>
      </c>
      <c r="G419" s="223">
        <v>1</v>
      </c>
      <c r="H419" s="223">
        <v>0.99</v>
      </c>
      <c r="I419" s="135">
        <f t="shared" ref="I419:I431" si="13">+H419/G419</f>
        <v>0.99</v>
      </c>
      <c r="J419" s="175" t="s">
        <v>292</v>
      </c>
      <c r="K419" s="283" t="s">
        <v>763</v>
      </c>
    </row>
    <row r="420" spans="1:11" ht="47.25" customHeight="1" x14ac:dyDescent="0.25">
      <c r="A420" s="102"/>
      <c r="B420" s="347"/>
      <c r="C420" s="174" t="s">
        <v>914</v>
      </c>
      <c r="D420" s="174" t="s">
        <v>655</v>
      </c>
      <c r="E420" s="175" t="s">
        <v>521</v>
      </c>
      <c r="F420" s="135">
        <v>1</v>
      </c>
      <c r="G420" s="223">
        <v>0.75</v>
      </c>
      <c r="H420" s="223">
        <v>0.75</v>
      </c>
      <c r="I420" s="135">
        <f t="shared" si="13"/>
        <v>1</v>
      </c>
      <c r="J420" s="175" t="s">
        <v>429</v>
      </c>
      <c r="K420" s="199" t="s">
        <v>915</v>
      </c>
    </row>
    <row r="421" spans="1:11" ht="132" x14ac:dyDescent="0.25">
      <c r="A421" s="102"/>
      <c r="B421" s="347"/>
      <c r="C421" s="174" t="s">
        <v>720</v>
      </c>
      <c r="D421" s="174" t="s">
        <v>308</v>
      </c>
      <c r="E421" s="175" t="s">
        <v>521</v>
      </c>
      <c r="F421" s="135">
        <v>1</v>
      </c>
      <c r="G421" s="223">
        <v>0.75</v>
      </c>
      <c r="H421" s="223">
        <v>0.75</v>
      </c>
      <c r="I421" s="135">
        <f t="shared" si="13"/>
        <v>1</v>
      </c>
      <c r="J421" s="175" t="s">
        <v>430</v>
      </c>
      <c r="K421" s="199" t="s">
        <v>764</v>
      </c>
    </row>
    <row r="422" spans="1:11" ht="56.25" customHeight="1" x14ac:dyDescent="0.25">
      <c r="A422" s="102"/>
      <c r="B422" s="347"/>
      <c r="C422" s="174" t="s">
        <v>684</v>
      </c>
      <c r="D422" s="174" t="s">
        <v>431</v>
      </c>
      <c r="E422" s="175" t="s">
        <v>521</v>
      </c>
      <c r="F422" s="135">
        <v>1</v>
      </c>
      <c r="G422" s="223">
        <v>0.75</v>
      </c>
      <c r="H422" s="223">
        <v>0.75</v>
      </c>
      <c r="I422" s="135">
        <f t="shared" si="13"/>
        <v>1</v>
      </c>
      <c r="J422" s="175" t="s">
        <v>293</v>
      </c>
      <c r="K422" s="199" t="s">
        <v>697</v>
      </c>
    </row>
    <row r="423" spans="1:11" ht="82.5" x14ac:dyDescent="0.25">
      <c r="A423" s="102"/>
      <c r="B423" s="347"/>
      <c r="C423" s="51" t="s">
        <v>593</v>
      </c>
      <c r="D423" s="181" t="s">
        <v>309</v>
      </c>
      <c r="E423" s="175" t="s">
        <v>521</v>
      </c>
      <c r="F423" s="141">
        <v>4</v>
      </c>
      <c r="G423" s="223">
        <v>0.75</v>
      </c>
      <c r="H423" s="223">
        <v>0.75</v>
      </c>
      <c r="I423" s="135">
        <f t="shared" si="13"/>
        <v>1</v>
      </c>
      <c r="J423" s="175" t="s">
        <v>517</v>
      </c>
      <c r="K423" s="199" t="s">
        <v>867</v>
      </c>
    </row>
    <row r="424" spans="1:11" ht="66" x14ac:dyDescent="0.25">
      <c r="A424" s="102"/>
      <c r="B424" s="347"/>
      <c r="C424" s="174" t="s">
        <v>311</v>
      </c>
      <c r="D424" s="174" t="s">
        <v>310</v>
      </c>
      <c r="E424" s="175" t="s">
        <v>521</v>
      </c>
      <c r="F424" s="135">
        <v>1</v>
      </c>
      <c r="G424" s="223">
        <v>0.75</v>
      </c>
      <c r="H424" s="223">
        <v>0.75</v>
      </c>
      <c r="I424" s="135">
        <f t="shared" si="13"/>
        <v>1</v>
      </c>
      <c r="J424" s="175" t="s">
        <v>668</v>
      </c>
      <c r="K424" s="283" t="s">
        <v>765</v>
      </c>
    </row>
    <row r="425" spans="1:11" ht="70.5" customHeight="1" x14ac:dyDescent="0.25">
      <c r="A425" s="102"/>
      <c r="B425" s="347"/>
      <c r="C425" s="174" t="s">
        <v>314</v>
      </c>
      <c r="D425" s="174" t="s">
        <v>312</v>
      </c>
      <c r="E425" s="175" t="s">
        <v>521</v>
      </c>
      <c r="F425" s="135">
        <v>1</v>
      </c>
      <c r="G425" s="284">
        <v>0.5</v>
      </c>
      <c r="H425" s="223">
        <v>0.5</v>
      </c>
      <c r="I425" s="135">
        <f t="shared" si="13"/>
        <v>1</v>
      </c>
      <c r="J425" s="275" t="s">
        <v>594</v>
      </c>
      <c r="K425" s="199" t="s">
        <v>685</v>
      </c>
    </row>
    <row r="426" spans="1:11" ht="69" customHeight="1" x14ac:dyDescent="0.25">
      <c r="A426" s="102"/>
      <c r="B426" s="347"/>
      <c r="C426" s="174" t="s">
        <v>315</v>
      </c>
      <c r="D426" s="174" t="s">
        <v>313</v>
      </c>
      <c r="E426" s="175" t="s">
        <v>521</v>
      </c>
      <c r="F426" s="135">
        <v>1</v>
      </c>
      <c r="G426" s="223">
        <v>1</v>
      </c>
      <c r="H426" s="223">
        <v>1</v>
      </c>
      <c r="I426" s="135">
        <f t="shared" si="13"/>
        <v>1</v>
      </c>
      <c r="J426" s="175" t="s">
        <v>516</v>
      </c>
      <c r="K426" s="199" t="s">
        <v>822</v>
      </c>
    </row>
    <row r="427" spans="1:11" ht="49.5" x14ac:dyDescent="0.25">
      <c r="A427" s="102"/>
      <c r="B427" s="347"/>
      <c r="C427" s="174" t="s">
        <v>316</v>
      </c>
      <c r="D427" s="174" t="s">
        <v>578</v>
      </c>
      <c r="E427" s="175" t="s">
        <v>521</v>
      </c>
      <c r="F427" s="135">
        <v>1</v>
      </c>
      <c r="G427" s="223">
        <v>1</v>
      </c>
      <c r="H427" s="223">
        <v>1</v>
      </c>
      <c r="I427" s="135">
        <f t="shared" si="13"/>
        <v>1</v>
      </c>
      <c r="J427" s="175" t="s">
        <v>333</v>
      </c>
      <c r="K427" s="199" t="s">
        <v>868</v>
      </c>
    </row>
    <row r="428" spans="1:11" ht="66" x14ac:dyDescent="0.25">
      <c r="A428" s="102"/>
      <c r="B428" s="347"/>
      <c r="C428" s="174" t="s">
        <v>318</v>
      </c>
      <c r="D428" s="174" t="s">
        <v>319</v>
      </c>
      <c r="E428" s="175" t="s">
        <v>521</v>
      </c>
      <c r="F428" s="135">
        <v>1</v>
      </c>
      <c r="G428" s="223">
        <v>1</v>
      </c>
      <c r="H428" s="223">
        <v>1</v>
      </c>
      <c r="I428" s="135">
        <f t="shared" si="13"/>
        <v>1</v>
      </c>
      <c r="J428" s="175" t="s">
        <v>518</v>
      </c>
      <c r="K428" s="283"/>
    </row>
    <row r="429" spans="1:11" ht="66" x14ac:dyDescent="0.25">
      <c r="A429" s="102"/>
      <c r="B429" s="347"/>
      <c r="C429" s="174" t="s">
        <v>721</v>
      </c>
      <c r="D429" s="174" t="s">
        <v>320</v>
      </c>
      <c r="E429" s="175" t="s">
        <v>521</v>
      </c>
      <c r="F429" s="135">
        <v>1</v>
      </c>
      <c r="G429" s="223">
        <v>0</v>
      </c>
      <c r="H429" s="223">
        <v>0</v>
      </c>
      <c r="I429" s="135" t="e">
        <f t="shared" si="13"/>
        <v>#DIV/0!</v>
      </c>
      <c r="J429" s="175" t="s">
        <v>656</v>
      </c>
      <c r="K429" s="199" t="s">
        <v>766</v>
      </c>
    </row>
    <row r="430" spans="1:11" ht="49.5" x14ac:dyDescent="0.25">
      <c r="A430" s="102"/>
      <c r="B430" s="347"/>
      <c r="C430" s="174" t="s">
        <v>322</v>
      </c>
      <c r="D430" s="174" t="s">
        <v>323</v>
      </c>
      <c r="E430" s="175" t="s">
        <v>522</v>
      </c>
      <c r="F430" s="135">
        <v>1</v>
      </c>
      <c r="G430" s="223">
        <v>0</v>
      </c>
      <c r="H430" s="223">
        <v>0</v>
      </c>
      <c r="I430" s="135" t="e">
        <f t="shared" si="13"/>
        <v>#DIV/0!</v>
      </c>
      <c r="J430" s="175" t="s">
        <v>317</v>
      </c>
      <c r="K430" s="283" t="s">
        <v>766</v>
      </c>
    </row>
    <row r="431" spans="1:11" ht="50.25" thickBot="1" x14ac:dyDescent="0.3">
      <c r="A431" s="102"/>
      <c r="B431" s="347"/>
      <c r="C431" s="174" t="s">
        <v>321</v>
      </c>
      <c r="D431" s="174" t="s">
        <v>661</v>
      </c>
      <c r="E431" s="175" t="s">
        <v>521</v>
      </c>
      <c r="F431" s="136">
        <v>1</v>
      </c>
      <c r="G431" s="223">
        <v>0.75</v>
      </c>
      <c r="H431" s="214">
        <v>0.75</v>
      </c>
      <c r="I431" s="142">
        <f t="shared" si="13"/>
        <v>1</v>
      </c>
      <c r="J431" s="175" t="s">
        <v>669</v>
      </c>
      <c r="K431" s="283" t="s">
        <v>767</v>
      </c>
    </row>
    <row r="432" spans="1:11" ht="124.5" customHeight="1" thickBot="1" x14ac:dyDescent="0.3">
      <c r="A432" s="102"/>
      <c r="B432" s="72" t="s">
        <v>49</v>
      </c>
      <c r="C432" s="55" t="s">
        <v>255</v>
      </c>
      <c r="D432" s="55" t="s">
        <v>256</v>
      </c>
      <c r="E432" s="54" t="s">
        <v>521</v>
      </c>
      <c r="F432" s="133">
        <v>1</v>
      </c>
      <c r="G432" s="236">
        <v>0.75</v>
      </c>
      <c r="H432" s="285">
        <v>0.75</v>
      </c>
      <c r="I432" s="169">
        <f>+H432/G432</f>
        <v>1</v>
      </c>
      <c r="J432" s="238" t="s">
        <v>432</v>
      </c>
      <c r="K432" s="242" t="s">
        <v>869</v>
      </c>
    </row>
    <row r="433" spans="1:11" x14ac:dyDescent="0.25">
      <c r="A433" s="102"/>
      <c r="B433" s="97"/>
      <c r="C433" s="187"/>
      <c r="D433" s="187"/>
      <c r="E433" s="82"/>
      <c r="F433" s="143"/>
      <c r="G433" s="148"/>
      <c r="H433" s="83"/>
      <c r="I433" s="6"/>
      <c r="J433" s="82"/>
      <c r="K433" s="114"/>
    </row>
    <row r="434" spans="1:11" x14ac:dyDescent="0.25">
      <c r="A434" s="102"/>
      <c r="B434" s="97"/>
      <c r="C434" s="96"/>
      <c r="D434" s="96"/>
      <c r="E434" s="82"/>
      <c r="F434" s="82"/>
      <c r="G434" s="6"/>
      <c r="H434" s="83"/>
      <c r="I434" s="6"/>
      <c r="J434" s="82"/>
      <c r="K434" s="114"/>
    </row>
    <row r="435" spans="1:11" x14ac:dyDescent="0.25">
      <c r="A435" s="102"/>
      <c r="B435" s="87" t="s">
        <v>334</v>
      </c>
      <c r="C435" s="321" t="s">
        <v>325</v>
      </c>
      <c r="D435" s="321"/>
      <c r="E435" s="321"/>
      <c r="F435" s="321"/>
      <c r="G435" s="321"/>
      <c r="H435" s="321"/>
      <c r="I435" s="321"/>
      <c r="J435" s="321"/>
      <c r="K435" s="321"/>
    </row>
    <row r="436" spans="1:11" ht="16.5" customHeight="1" thickBot="1" x14ac:dyDescent="0.3">
      <c r="B436" s="87" t="s">
        <v>216</v>
      </c>
      <c r="C436" s="321" t="s">
        <v>342</v>
      </c>
      <c r="D436" s="321"/>
      <c r="E436" s="321"/>
      <c r="F436" s="321"/>
      <c r="G436" s="321"/>
      <c r="H436" s="321"/>
      <c r="I436" s="321"/>
      <c r="J436" s="321"/>
      <c r="K436" s="321"/>
    </row>
    <row r="437" spans="1:11" ht="16.5" customHeight="1" thickBot="1" x14ac:dyDescent="0.3">
      <c r="B437" s="107" t="s">
        <v>618</v>
      </c>
      <c r="C437" s="379" t="s">
        <v>19</v>
      </c>
      <c r="D437" s="379"/>
      <c r="E437" s="379"/>
      <c r="F437" s="379"/>
      <c r="G437" s="379"/>
      <c r="H437" s="379"/>
      <c r="I437" s="379"/>
      <c r="J437" s="379"/>
      <c r="K437" s="379"/>
    </row>
    <row r="438" spans="1:11" ht="16.5" customHeight="1" x14ac:dyDescent="0.25">
      <c r="B438" s="107" t="s">
        <v>12</v>
      </c>
      <c r="C438" s="323" t="s">
        <v>26</v>
      </c>
      <c r="D438" s="323"/>
      <c r="E438" s="323"/>
      <c r="F438" s="323"/>
      <c r="G438" s="323"/>
      <c r="H438" s="323"/>
      <c r="I438" s="323"/>
      <c r="J438" s="323"/>
      <c r="K438" s="323"/>
    </row>
    <row r="439" spans="1:11" ht="16.5" customHeight="1" x14ac:dyDescent="0.25">
      <c r="B439" s="107" t="s">
        <v>11</v>
      </c>
      <c r="C439" s="321" t="s">
        <v>34</v>
      </c>
      <c r="D439" s="321"/>
      <c r="E439" s="321"/>
      <c r="F439" s="321"/>
      <c r="G439" s="321"/>
      <c r="H439" s="321"/>
      <c r="I439" s="321"/>
      <c r="J439" s="321"/>
      <c r="K439" s="321"/>
    </row>
    <row r="440" spans="1:11" ht="16.5" customHeight="1" x14ac:dyDescent="0.25">
      <c r="B440" s="107" t="s">
        <v>217</v>
      </c>
      <c r="C440" s="321" t="s">
        <v>326</v>
      </c>
      <c r="D440" s="321"/>
      <c r="E440" s="321"/>
      <c r="F440" s="321"/>
      <c r="G440" s="321"/>
      <c r="H440" s="321"/>
      <c r="I440" s="321"/>
      <c r="J440" s="321"/>
      <c r="K440" s="321"/>
    </row>
    <row r="441" spans="1:11" x14ac:dyDescent="0.25">
      <c r="B441" s="88"/>
      <c r="C441" s="88"/>
      <c r="D441" s="88"/>
      <c r="E441" s="93"/>
      <c r="F441" s="93"/>
      <c r="G441" s="93"/>
      <c r="H441" s="93"/>
      <c r="I441" s="93"/>
      <c r="J441" s="93"/>
      <c r="K441" s="112"/>
    </row>
    <row r="442" spans="1:11" ht="17.25" thickBot="1" x14ac:dyDescent="0.3">
      <c r="B442" s="107"/>
      <c r="C442" s="88"/>
      <c r="D442" s="88"/>
      <c r="E442" s="93"/>
      <c r="F442" s="93"/>
      <c r="G442" s="93"/>
      <c r="H442" s="93"/>
      <c r="I442" s="93"/>
      <c r="J442" s="93"/>
      <c r="K442" s="112"/>
    </row>
    <row r="443" spans="1:11" ht="16.5" customHeight="1" x14ac:dyDescent="0.25">
      <c r="B443" s="329" t="s">
        <v>10</v>
      </c>
      <c r="C443" s="332" t="s">
        <v>166</v>
      </c>
      <c r="D443" s="332" t="s">
        <v>167</v>
      </c>
      <c r="E443" s="318" t="s">
        <v>168</v>
      </c>
      <c r="F443" s="318" t="s">
        <v>670</v>
      </c>
      <c r="G443" s="335" t="s">
        <v>682</v>
      </c>
      <c r="H443" s="336"/>
      <c r="I443" s="337"/>
      <c r="J443" s="326" t="s">
        <v>7</v>
      </c>
      <c r="K443" s="326" t="s">
        <v>8</v>
      </c>
    </row>
    <row r="444" spans="1:11" ht="16.5" customHeight="1" x14ac:dyDescent="0.25">
      <c r="B444" s="330"/>
      <c r="C444" s="333"/>
      <c r="D444" s="333"/>
      <c r="E444" s="319"/>
      <c r="F444" s="319"/>
      <c r="G444" s="324" t="s">
        <v>881</v>
      </c>
      <c r="H444" s="325"/>
      <c r="I444" s="325"/>
      <c r="J444" s="327"/>
      <c r="K444" s="327"/>
    </row>
    <row r="445" spans="1:11" ht="17.25" customHeight="1" thickBot="1" x14ac:dyDescent="0.3">
      <c r="B445" s="342"/>
      <c r="C445" s="343"/>
      <c r="D445" s="343"/>
      <c r="E445" s="320"/>
      <c r="F445" s="320"/>
      <c r="G445" s="298" t="s">
        <v>620</v>
      </c>
      <c r="H445" s="298" t="s">
        <v>621</v>
      </c>
      <c r="I445" s="298" t="s">
        <v>622</v>
      </c>
      <c r="J445" s="328"/>
      <c r="K445" s="328"/>
    </row>
    <row r="446" spans="1:11" ht="83.25" thickBot="1" x14ac:dyDescent="0.3">
      <c r="B446" s="119" t="s">
        <v>44</v>
      </c>
      <c r="C446" s="57" t="s">
        <v>248</v>
      </c>
      <c r="D446" s="57" t="s">
        <v>249</v>
      </c>
      <c r="E446" s="250" t="s">
        <v>521</v>
      </c>
      <c r="F446" s="133">
        <v>1</v>
      </c>
      <c r="G446" s="304">
        <v>1</v>
      </c>
      <c r="H446" s="285">
        <v>1</v>
      </c>
      <c r="I446" s="285">
        <f>+H446/G446</f>
        <v>1</v>
      </c>
      <c r="J446" s="250" t="s">
        <v>250</v>
      </c>
      <c r="K446" s="259" t="s">
        <v>686</v>
      </c>
    </row>
    <row r="447" spans="1:11" ht="65.25" customHeight="1" x14ac:dyDescent="0.25">
      <c r="B447" s="347" t="s">
        <v>49</v>
      </c>
      <c r="C447" s="66" t="s">
        <v>433</v>
      </c>
      <c r="D447" s="66" t="s">
        <v>246</v>
      </c>
      <c r="E447" s="221" t="s">
        <v>521</v>
      </c>
      <c r="F447" s="138">
        <v>1</v>
      </c>
      <c r="G447" s="286">
        <v>0.75</v>
      </c>
      <c r="H447" s="226">
        <v>0.75</v>
      </c>
      <c r="I447" s="133">
        <f>+H447/G447</f>
        <v>1</v>
      </c>
      <c r="J447" s="221" t="s">
        <v>247</v>
      </c>
      <c r="K447" s="283" t="s">
        <v>768</v>
      </c>
    </row>
    <row r="448" spans="1:11" ht="73.5" customHeight="1" x14ac:dyDescent="0.25">
      <c r="B448" s="347"/>
      <c r="C448" s="66" t="s">
        <v>251</v>
      </c>
      <c r="D448" s="153" t="s">
        <v>252</v>
      </c>
      <c r="E448" s="175" t="s">
        <v>521</v>
      </c>
      <c r="F448" s="135">
        <v>1</v>
      </c>
      <c r="G448" s="223">
        <v>1</v>
      </c>
      <c r="H448" s="223">
        <v>0.5</v>
      </c>
      <c r="I448" s="133">
        <f>+H448/G448</f>
        <v>0.5</v>
      </c>
      <c r="J448" s="175" t="s">
        <v>250</v>
      </c>
      <c r="K448" s="283" t="s">
        <v>769</v>
      </c>
    </row>
    <row r="449" spans="1:11" ht="57.75" customHeight="1" thickBot="1" x14ac:dyDescent="0.3">
      <c r="B449" s="348"/>
      <c r="C449" s="57" t="s">
        <v>253</v>
      </c>
      <c r="D449" s="64" t="s">
        <v>254</v>
      </c>
      <c r="E449" s="202" t="s">
        <v>521</v>
      </c>
      <c r="F449" s="136">
        <v>1</v>
      </c>
      <c r="G449" s="214">
        <v>0.75</v>
      </c>
      <c r="H449" s="214">
        <v>0.75</v>
      </c>
      <c r="I449" s="214">
        <f>+H449/G449</f>
        <v>1</v>
      </c>
      <c r="J449" s="202" t="s">
        <v>250</v>
      </c>
      <c r="K449" s="203" t="s">
        <v>770</v>
      </c>
    </row>
    <row r="450" spans="1:11" x14ac:dyDescent="0.25">
      <c r="C450" s="151"/>
      <c r="D450" s="151"/>
    </row>
    <row r="451" spans="1:11" x14ac:dyDescent="0.25">
      <c r="B451" s="3"/>
      <c r="C451" s="3"/>
      <c r="D451" s="3"/>
      <c r="E451" s="156"/>
      <c r="F451" s="156"/>
      <c r="G451" s="95"/>
      <c r="H451" s="94"/>
      <c r="I451" s="95"/>
      <c r="J451" s="156"/>
      <c r="K451" s="111"/>
    </row>
    <row r="452" spans="1:11" x14ac:dyDescent="0.25">
      <c r="B452" s="87" t="s">
        <v>334</v>
      </c>
      <c r="C452" s="340" t="s">
        <v>325</v>
      </c>
      <c r="D452" s="340"/>
      <c r="E452" s="340"/>
      <c r="F452" s="340"/>
      <c r="G452" s="340"/>
      <c r="H452" s="340"/>
      <c r="I452" s="340"/>
      <c r="J452" s="340"/>
      <c r="K452" s="340"/>
    </row>
    <row r="453" spans="1:11" ht="16.5" customHeight="1" x14ac:dyDescent="0.25">
      <c r="B453" s="87" t="s">
        <v>216</v>
      </c>
      <c r="C453" s="340" t="s">
        <v>337</v>
      </c>
      <c r="D453" s="340"/>
      <c r="E453" s="340"/>
      <c r="F453" s="340"/>
      <c r="G453" s="340"/>
      <c r="H453" s="340"/>
      <c r="I453" s="340"/>
      <c r="J453" s="340"/>
      <c r="K453" s="340"/>
    </row>
    <row r="454" spans="1:11" ht="24.75" customHeight="1" x14ac:dyDescent="0.25">
      <c r="A454" s="79"/>
      <c r="B454" s="107" t="s">
        <v>611</v>
      </c>
      <c r="C454" s="340" t="s">
        <v>20</v>
      </c>
      <c r="D454" s="340"/>
      <c r="E454" s="340"/>
      <c r="F454" s="340"/>
      <c r="G454" s="340"/>
      <c r="H454" s="340"/>
      <c r="I454" s="340"/>
      <c r="J454" s="340"/>
      <c r="K454" s="340"/>
    </row>
    <row r="455" spans="1:11" ht="16.5" customHeight="1" x14ac:dyDescent="0.25">
      <c r="A455" s="79"/>
      <c r="B455" s="107" t="s">
        <v>12</v>
      </c>
      <c r="C455" s="340" t="s">
        <v>26</v>
      </c>
      <c r="D455" s="340"/>
      <c r="E455" s="340"/>
      <c r="F455" s="340"/>
      <c r="G455" s="340"/>
      <c r="H455" s="340"/>
      <c r="I455" s="340"/>
      <c r="J455" s="340"/>
      <c r="K455" s="340"/>
    </row>
    <row r="456" spans="1:11" ht="16.5" customHeight="1" x14ac:dyDescent="0.25">
      <c r="A456" s="79"/>
      <c r="B456" s="107" t="s">
        <v>11</v>
      </c>
      <c r="C456" s="340" t="s">
        <v>36</v>
      </c>
      <c r="D456" s="340"/>
      <c r="E456" s="340"/>
      <c r="F456" s="340"/>
      <c r="G456" s="340"/>
      <c r="H456" s="340"/>
      <c r="I456" s="340"/>
      <c r="J456" s="340"/>
      <c r="K456" s="340"/>
    </row>
    <row r="457" spans="1:11" ht="16.5" customHeight="1" x14ac:dyDescent="0.25">
      <c r="A457" s="79"/>
      <c r="B457" s="87" t="s">
        <v>217</v>
      </c>
      <c r="C457" s="340" t="s">
        <v>376</v>
      </c>
      <c r="D457" s="340"/>
      <c r="E457" s="340"/>
      <c r="F457" s="340"/>
      <c r="G457" s="340"/>
      <c r="H457" s="340"/>
      <c r="I457" s="340"/>
      <c r="J457" s="340"/>
      <c r="K457" s="340"/>
    </row>
    <row r="458" spans="1:11" x14ac:dyDescent="0.25">
      <c r="A458" s="79"/>
      <c r="B458" s="88"/>
      <c r="C458" s="91"/>
      <c r="D458" s="91"/>
      <c r="E458" s="93"/>
      <c r="F458" s="93"/>
      <c r="G458" s="93"/>
      <c r="H458" s="93"/>
      <c r="I458" s="93"/>
      <c r="J458" s="93"/>
      <c r="K458" s="112"/>
    </row>
    <row r="459" spans="1:11" ht="17.25" thickBot="1" x14ac:dyDescent="0.3">
      <c r="A459" s="79"/>
      <c r="B459" s="107"/>
      <c r="C459" s="91"/>
      <c r="D459" s="91"/>
      <c r="E459" s="93"/>
      <c r="F459" s="93"/>
      <c r="G459" s="93"/>
      <c r="H459" s="93"/>
      <c r="I459" s="93"/>
      <c r="J459" s="93"/>
      <c r="K459" s="112"/>
    </row>
    <row r="460" spans="1:11" ht="16.5" customHeight="1" x14ac:dyDescent="0.25">
      <c r="A460" s="102"/>
      <c r="B460" s="329" t="s">
        <v>10</v>
      </c>
      <c r="C460" s="332" t="s">
        <v>166</v>
      </c>
      <c r="D460" s="332" t="s">
        <v>167</v>
      </c>
      <c r="E460" s="318" t="s">
        <v>168</v>
      </c>
      <c r="F460" s="318" t="s">
        <v>670</v>
      </c>
      <c r="G460" s="335" t="s">
        <v>682</v>
      </c>
      <c r="H460" s="336"/>
      <c r="I460" s="337"/>
      <c r="J460" s="326" t="s">
        <v>7</v>
      </c>
      <c r="K460" s="326" t="s">
        <v>8</v>
      </c>
    </row>
    <row r="461" spans="1:11" ht="16.5" customHeight="1" x14ac:dyDescent="0.25">
      <c r="A461" s="102"/>
      <c r="B461" s="330"/>
      <c r="C461" s="333"/>
      <c r="D461" s="333"/>
      <c r="E461" s="319"/>
      <c r="F461" s="319"/>
      <c r="G461" s="324" t="s">
        <v>881</v>
      </c>
      <c r="H461" s="325"/>
      <c r="I461" s="325"/>
      <c r="J461" s="327"/>
      <c r="K461" s="327"/>
    </row>
    <row r="462" spans="1:11" ht="18" customHeight="1" thickBot="1" x14ac:dyDescent="0.3">
      <c r="A462" s="102"/>
      <c r="B462" s="342"/>
      <c r="C462" s="343"/>
      <c r="D462" s="343"/>
      <c r="E462" s="320"/>
      <c r="F462" s="320"/>
      <c r="G462" s="162" t="s">
        <v>620</v>
      </c>
      <c r="H462" s="162" t="s">
        <v>621</v>
      </c>
      <c r="I462" s="188" t="s">
        <v>622</v>
      </c>
      <c r="J462" s="328"/>
      <c r="K462" s="328"/>
    </row>
    <row r="463" spans="1:11" s="265" customFormat="1" ht="75.75" customHeight="1" thickBot="1" x14ac:dyDescent="0.3">
      <c r="A463" s="261"/>
      <c r="B463" s="266" t="s">
        <v>53</v>
      </c>
      <c r="C463" s="287" t="s">
        <v>595</v>
      </c>
      <c r="D463" s="287" t="s">
        <v>596</v>
      </c>
      <c r="E463" s="288" t="s">
        <v>521</v>
      </c>
      <c r="F463" s="231">
        <v>1</v>
      </c>
      <c r="G463" s="289">
        <v>1</v>
      </c>
      <c r="H463" s="236">
        <v>1</v>
      </c>
      <c r="I463" s="285">
        <f>+H463/G463</f>
        <v>1</v>
      </c>
      <c r="J463" s="250" t="s">
        <v>186</v>
      </c>
      <c r="K463" s="290" t="s">
        <v>870</v>
      </c>
    </row>
    <row r="464" spans="1:11" x14ac:dyDescent="0.25">
      <c r="A464" s="102"/>
      <c r="B464" s="97"/>
      <c r="C464" s="152"/>
      <c r="D464" s="152"/>
      <c r="E464" s="82"/>
      <c r="F464" s="143"/>
      <c r="G464" s="148"/>
      <c r="H464" s="83"/>
      <c r="I464" s="6"/>
      <c r="J464" s="82"/>
      <c r="K464" s="114"/>
    </row>
    <row r="465" spans="1:11" x14ac:dyDescent="0.25">
      <c r="A465" s="102"/>
      <c r="B465" s="97"/>
      <c r="C465" s="152"/>
      <c r="D465" s="152"/>
      <c r="E465" s="82"/>
      <c r="F465" s="82"/>
      <c r="G465" s="6"/>
      <c r="H465" s="83"/>
      <c r="I465" s="6"/>
      <c r="J465" s="82"/>
      <c r="K465" s="114"/>
    </row>
    <row r="466" spans="1:11" x14ac:dyDescent="0.25">
      <c r="A466" s="102"/>
      <c r="B466" s="102" t="s">
        <v>334</v>
      </c>
      <c r="C466" s="321" t="s">
        <v>329</v>
      </c>
      <c r="D466" s="321"/>
      <c r="E466" s="321"/>
      <c r="F466" s="321"/>
      <c r="G466" s="321"/>
      <c r="H466" s="321"/>
      <c r="I466" s="321"/>
      <c r="J466" s="321"/>
      <c r="K466" s="321"/>
    </row>
    <row r="467" spans="1:11" ht="16.5" customHeight="1" x14ac:dyDescent="0.25">
      <c r="B467" s="87" t="s">
        <v>216</v>
      </c>
      <c r="C467" s="321" t="s">
        <v>337</v>
      </c>
      <c r="D467" s="321"/>
      <c r="E467" s="321"/>
      <c r="F467" s="321"/>
      <c r="G467" s="321"/>
      <c r="H467" s="321"/>
      <c r="I467" s="321"/>
      <c r="J467" s="321"/>
      <c r="K467" s="321"/>
    </row>
    <row r="468" spans="1:11" ht="16.5" customHeight="1" x14ac:dyDescent="0.25">
      <c r="A468" s="102"/>
      <c r="B468" s="107" t="s">
        <v>619</v>
      </c>
      <c r="C468" s="97" t="s">
        <v>20</v>
      </c>
      <c r="D468" s="97"/>
      <c r="E468" s="82"/>
      <c r="F468" s="82"/>
      <c r="G468" s="6"/>
      <c r="H468" s="83"/>
      <c r="I468" s="6"/>
      <c r="J468" s="82"/>
      <c r="K468" s="114"/>
    </row>
    <row r="469" spans="1:11" ht="16.5" customHeight="1" x14ac:dyDescent="0.25">
      <c r="A469" s="102"/>
      <c r="B469" s="107" t="s">
        <v>12</v>
      </c>
      <c r="C469" s="321" t="s">
        <v>26</v>
      </c>
      <c r="D469" s="321"/>
      <c r="E469" s="321"/>
      <c r="F469" s="321"/>
      <c r="G469" s="321"/>
      <c r="H469" s="321"/>
      <c r="I469" s="321"/>
      <c r="J469" s="321"/>
      <c r="K469" s="321"/>
    </row>
    <row r="470" spans="1:11" ht="16.5" customHeight="1" x14ac:dyDescent="0.25">
      <c r="A470" s="102"/>
      <c r="B470" s="107" t="s">
        <v>11</v>
      </c>
      <c r="C470" s="321" t="s">
        <v>57</v>
      </c>
      <c r="D470" s="321"/>
      <c r="E470" s="321"/>
      <c r="F470" s="321"/>
      <c r="G470" s="321"/>
      <c r="H470" s="321"/>
      <c r="I470" s="321"/>
      <c r="J470" s="321"/>
      <c r="K470" s="321"/>
    </row>
    <row r="471" spans="1:11" ht="16.5" customHeight="1" x14ac:dyDescent="0.25">
      <c r="A471" s="102"/>
      <c r="B471" s="109" t="s">
        <v>217</v>
      </c>
      <c r="C471" s="321" t="s">
        <v>587</v>
      </c>
      <c r="D471" s="321"/>
      <c r="E471" s="321"/>
      <c r="F471" s="321"/>
      <c r="G471" s="321"/>
      <c r="H471" s="321"/>
      <c r="I471" s="321"/>
      <c r="J471" s="321"/>
      <c r="K471" s="321"/>
    </row>
    <row r="472" spans="1:11" x14ac:dyDescent="0.25">
      <c r="A472" s="102"/>
      <c r="B472" s="88"/>
      <c r="C472" s="91"/>
      <c r="D472" s="91"/>
      <c r="E472" s="93"/>
      <c r="F472" s="93"/>
      <c r="G472" s="93"/>
      <c r="H472" s="93"/>
      <c r="I472" s="93"/>
      <c r="J472" s="93"/>
      <c r="K472" s="112"/>
    </row>
    <row r="473" spans="1:11" ht="17.25" thickBot="1" x14ac:dyDescent="0.3">
      <c r="A473" s="102"/>
      <c r="B473" s="107"/>
      <c r="C473" s="91"/>
      <c r="D473" s="91"/>
      <c r="E473" s="93"/>
      <c r="F473" s="93"/>
      <c r="G473" s="93"/>
      <c r="H473" s="93"/>
      <c r="I473" s="93"/>
      <c r="J473" s="93"/>
      <c r="K473" s="112"/>
    </row>
    <row r="474" spans="1:11" ht="16.5" customHeight="1" x14ac:dyDescent="0.25">
      <c r="A474" s="102"/>
      <c r="B474" s="329" t="s">
        <v>10</v>
      </c>
      <c r="C474" s="332" t="s">
        <v>166</v>
      </c>
      <c r="D474" s="332" t="s">
        <v>167</v>
      </c>
      <c r="E474" s="318" t="s">
        <v>168</v>
      </c>
      <c r="F474" s="318" t="s">
        <v>670</v>
      </c>
      <c r="G474" s="335" t="s">
        <v>682</v>
      </c>
      <c r="H474" s="336"/>
      <c r="I474" s="337"/>
      <c r="J474" s="326" t="s">
        <v>7</v>
      </c>
      <c r="K474" s="326" t="s">
        <v>8</v>
      </c>
    </row>
    <row r="475" spans="1:11" ht="16.5" customHeight="1" x14ac:dyDescent="0.25">
      <c r="A475" s="102"/>
      <c r="B475" s="330"/>
      <c r="C475" s="333"/>
      <c r="D475" s="333"/>
      <c r="E475" s="319"/>
      <c r="F475" s="319"/>
      <c r="G475" s="324" t="s">
        <v>881</v>
      </c>
      <c r="H475" s="325"/>
      <c r="I475" s="325"/>
      <c r="J475" s="327"/>
      <c r="K475" s="327"/>
    </row>
    <row r="476" spans="1:11" ht="21.75" customHeight="1" thickBot="1" x14ac:dyDescent="0.3">
      <c r="A476" s="102"/>
      <c r="B476" s="342"/>
      <c r="C476" s="343"/>
      <c r="D476" s="343"/>
      <c r="E476" s="320"/>
      <c r="F476" s="320"/>
      <c r="G476" s="188" t="s">
        <v>620</v>
      </c>
      <c r="H476" s="162" t="s">
        <v>621</v>
      </c>
      <c r="I476" s="188" t="s">
        <v>622</v>
      </c>
      <c r="J476" s="328"/>
      <c r="K476" s="328"/>
    </row>
    <row r="477" spans="1:11" s="265" customFormat="1" ht="82.5" x14ac:dyDescent="0.25">
      <c r="A477" s="261"/>
      <c r="B477" s="344" t="s">
        <v>53</v>
      </c>
      <c r="C477" s="291" t="s">
        <v>188</v>
      </c>
      <c r="D477" s="291" t="s">
        <v>134</v>
      </c>
      <c r="E477" s="221" t="s">
        <v>521</v>
      </c>
      <c r="F477" s="134">
        <v>5</v>
      </c>
      <c r="G477" s="226">
        <v>0.8</v>
      </c>
      <c r="H477" s="286">
        <v>0.8</v>
      </c>
      <c r="I477" s="133">
        <f>+H477/G477</f>
        <v>1</v>
      </c>
      <c r="J477" s="221" t="s">
        <v>187</v>
      </c>
      <c r="K477" s="222" t="s">
        <v>771</v>
      </c>
    </row>
    <row r="478" spans="1:11" s="265" customFormat="1" ht="33.75" thickBot="1" x14ac:dyDescent="0.3">
      <c r="A478" s="261"/>
      <c r="B478" s="345"/>
      <c r="C478" s="215" t="s">
        <v>200</v>
      </c>
      <c r="D478" s="215" t="s">
        <v>201</v>
      </c>
      <c r="E478" s="202" t="s">
        <v>521</v>
      </c>
      <c r="F478" s="292">
        <v>8</v>
      </c>
      <c r="G478" s="136">
        <v>0.75</v>
      </c>
      <c r="H478" s="136">
        <v>1</v>
      </c>
      <c r="I478" s="136">
        <f>+H478/G478</f>
        <v>1.3333333333333333</v>
      </c>
      <c r="J478" s="147" t="s">
        <v>189</v>
      </c>
      <c r="K478" s="203" t="s">
        <v>871</v>
      </c>
    </row>
    <row r="479" spans="1:11" x14ac:dyDescent="0.25">
      <c r="A479" s="102"/>
      <c r="B479" s="97"/>
      <c r="C479" s="97"/>
      <c r="D479" s="97"/>
      <c r="E479" s="82"/>
      <c r="F479" s="143"/>
      <c r="G479" s="148"/>
      <c r="H479" s="83"/>
      <c r="I479" s="6"/>
      <c r="J479" s="82"/>
      <c r="K479" s="114"/>
    </row>
    <row r="480" spans="1:11" x14ac:dyDescent="0.25">
      <c r="A480" s="102"/>
      <c r="B480" s="97"/>
      <c r="C480" s="97"/>
      <c r="D480" s="82"/>
      <c r="E480" s="6"/>
      <c r="F480" s="6"/>
      <c r="G480" s="83"/>
      <c r="H480" s="6"/>
      <c r="I480" s="97"/>
      <c r="J480" s="121"/>
      <c r="K480" s="114"/>
    </row>
    <row r="481" spans="1:11" x14ac:dyDescent="0.25">
      <c r="A481" s="102"/>
      <c r="B481" s="87" t="s">
        <v>335</v>
      </c>
      <c r="C481" s="321" t="s">
        <v>329</v>
      </c>
      <c r="D481" s="321"/>
      <c r="E481" s="321"/>
      <c r="F481" s="321"/>
      <c r="G481" s="321"/>
      <c r="H481" s="321"/>
      <c r="I481" s="321"/>
      <c r="J481" s="321"/>
      <c r="K481" s="321"/>
    </row>
    <row r="482" spans="1:11" ht="16.5" customHeight="1" x14ac:dyDescent="0.25">
      <c r="B482" s="87" t="s">
        <v>216</v>
      </c>
      <c r="C482" s="321" t="s">
        <v>337</v>
      </c>
      <c r="D482" s="321"/>
      <c r="E482" s="321"/>
      <c r="F482" s="321"/>
      <c r="G482" s="321"/>
      <c r="H482" s="321"/>
      <c r="I482" s="321"/>
      <c r="J482" s="321"/>
      <c r="K482" s="321"/>
    </row>
    <row r="483" spans="1:11" ht="16.5" customHeight="1" x14ac:dyDescent="0.25">
      <c r="B483" s="107" t="s">
        <v>619</v>
      </c>
      <c r="C483" s="321" t="s">
        <v>20</v>
      </c>
      <c r="D483" s="321"/>
      <c r="E483" s="321"/>
      <c r="F483" s="321"/>
      <c r="G483" s="321"/>
      <c r="H483" s="321"/>
      <c r="I483" s="321"/>
      <c r="J483" s="321"/>
      <c r="K483" s="321"/>
    </row>
    <row r="484" spans="1:11" ht="16.5" customHeight="1" x14ac:dyDescent="0.25">
      <c r="B484" s="107" t="s">
        <v>12</v>
      </c>
      <c r="C484" s="321" t="s">
        <v>26</v>
      </c>
      <c r="D484" s="321"/>
      <c r="E484" s="321"/>
      <c r="F484" s="321"/>
      <c r="G484" s="321"/>
      <c r="H484" s="321"/>
      <c r="I484" s="321"/>
      <c r="J484" s="321"/>
      <c r="K484" s="321"/>
    </row>
    <row r="485" spans="1:11" ht="16.5" customHeight="1" x14ac:dyDescent="0.25">
      <c r="B485" s="107" t="s">
        <v>11</v>
      </c>
      <c r="C485" s="321" t="s">
        <v>32</v>
      </c>
      <c r="D485" s="321"/>
      <c r="E485" s="321"/>
      <c r="F485" s="321"/>
      <c r="G485" s="321"/>
      <c r="H485" s="321"/>
      <c r="I485" s="321"/>
      <c r="J485" s="321"/>
      <c r="K485" s="321"/>
    </row>
    <row r="486" spans="1:11" ht="16.5" customHeight="1" x14ac:dyDescent="0.25">
      <c r="B486" s="107" t="s">
        <v>217</v>
      </c>
      <c r="C486" s="321" t="s">
        <v>330</v>
      </c>
      <c r="D486" s="321"/>
      <c r="E486" s="321"/>
      <c r="F486" s="321"/>
      <c r="G486" s="321"/>
      <c r="H486" s="321"/>
      <c r="I486" s="321"/>
      <c r="J486" s="321"/>
      <c r="K486" s="321"/>
    </row>
    <row r="487" spans="1:11" ht="17.25" thickBot="1" x14ac:dyDescent="0.3">
      <c r="B487" s="88"/>
      <c r="C487" s="91"/>
      <c r="D487" s="91"/>
      <c r="E487" s="93"/>
      <c r="F487" s="93"/>
      <c r="G487" s="93"/>
      <c r="H487" s="93"/>
      <c r="I487" s="93"/>
      <c r="J487" s="93"/>
      <c r="K487" s="112"/>
    </row>
    <row r="488" spans="1:11" ht="16.5" customHeight="1" x14ac:dyDescent="0.25">
      <c r="B488" s="329" t="s">
        <v>10</v>
      </c>
      <c r="C488" s="332" t="s">
        <v>166</v>
      </c>
      <c r="D488" s="332" t="s">
        <v>167</v>
      </c>
      <c r="E488" s="318" t="s">
        <v>168</v>
      </c>
      <c r="F488" s="318" t="s">
        <v>670</v>
      </c>
      <c r="G488" s="335" t="s">
        <v>682</v>
      </c>
      <c r="H488" s="336"/>
      <c r="I488" s="337"/>
      <c r="J488" s="326" t="s">
        <v>7</v>
      </c>
      <c r="K488" s="326" t="s">
        <v>8</v>
      </c>
    </row>
    <row r="489" spans="1:11" ht="16.5" customHeight="1" x14ac:dyDescent="0.25">
      <c r="B489" s="330"/>
      <c r="C489" s="333"/>
      <c r="D489" s="333"/>
      <c r="E489" s="319"/>
      <c r="F489" s="319"/>
      <c r="G489" s="324" t="s">
        <v>881</v>
      </c>
      <c r="H489" s="325"/>
      <c r="I489" s="325"/>
      <c r="J489" s="327"/>
      <c r="K489" s="327"/>
    </row>
    <row r="490" spans="1:11" ht="17.25" customHeight="1" thickBot="1" x14ac:dyDescent="0.3">
      <c r="B490" s="342"/>
      <c r="C490" s="343"/>
      <c r="D490" s="343"/>
      <c r="E490" s="320"/>
      <c r="F490" s="320"/>
      <c r="G490" s="188" t="s">
        <v>620</v>
      </c>
      <c r="H490" s="188" t="s">
        <v>621</v>
      </c>
      <c r="I490" s="162" t="s">
        <v>622</v>
      </c>
      <c r="J490" s="328"/>
      <c r="K490" s="328"/>
    </row>
    <row r="491" spans="1:11" s="265" customFormat="1" ht="50.25" thickBot="1" x14ac:dyDescent="0.3">
      <c r="A491" s="278"/>
      <c r="B491" s="266" t="s">
        <v>53</v>
      </c>
      <c r="C491" s="250" t="s">
        <v>190</v>
      </c>
      <c r="D491" s="287" t="s">
        <v>133</v>
      </c>
      <c r="E491" s="250" t="s">
        <v>521</v>
      </c>
      <c r="F491" s="250">
        <v>1</v>
      </c>
      <c r="G491" s="293">
        <v>1</v>
      </c>
      <c r="H491" s="293">
        <v>1</v>
      </c>
      <c r="I491" s="169">
        <f>+H491/G491</f>
        <v>1</v>
      </c>
      <c r="J491" s="250" t="s">
        <v>164</v>
      </c>
      <c r="K491" s="251" t="s">
        <v>916</v>
      </c>
    </row>
    <row r="492" spans="1:11" x14ac:dyDescent="0.25">
      <c r="A492" s="132"/>
      <c r="B492" s="82"/>
      <c r="C492" s="82"/>
      <c r="D492" s="129"/>
      <c r="E492" s="82"/>
      <c r="F492" s="82"/>
      <c r="G492" s="83"/>
      <c r="H492" s="83"/>
      <c r="I492" s="86"/>
      <c r="J492" s="82"/>
      <c r="K492" s="114"/>
    </row>
    <row r="493" spans="1:11" ht="10.5" customHeight="1" x14ac:dyDescent="0.25">
      <c r="A493" s="132"/>
      <c r="B493" s="82"/>
      <c r="C493" s="82"/>
      <c r="D493" s="129"/>
      <c r="E493" s="82"/>
      <c r="F493" s="82"/>
      <c r="G493" s="83"/>
      <c r="H493" s="83"/>
      <c r="I493" s="86"/>
      <c r="J493" s="82"/>
      <c r="K493" s="114"/>
    </row>
    <row r="494" spans="1:11" x14ac:dyDescent="0.25">
      <c r="A494" s="102"/>
      <c r="B494" s="87" t="s">
        <v>335</v>
      </c>
      <c r="C494" s="321" t="s">
        <v>329</v>
      </c>
      <c r="D494" s="321"/>
      <c r="E494" s="321"/>
      <c r="F494" s="321"/>
      <c r="G494" s="321"/>
      <c r="H494" s="321"/>
      <c r="I494" s="321"/>
      <c r="J494" s="321"/>
      <c r="K494" s="321"/>
    </row>
    <row r="495" spans="1:11" x14ac:dyDescent="0.25">
      <c r="B495" s="87" t="s">
        <v>216</v>
      </c>
      <c r="C495" s="321" t="s">
        <v>337</v>
      </c>
      <c r="D495" s="321"/>
      <c r="E495" s="321"/>
      <c r="F495" s="321"/>
      <c r="G495" s="321"/>
      <c r="H495" s="321"/>
      <c r="I495" s="321"/>
      <c r="J495" s="321"/>
      <c r="K495" s="321"/>
    </row>
    <row r="496" spans="1:11" x14ac:dyDescent="0.25">
      <c r="B496" s="107" t="s">
        <v>619</v>
      </c>
      <c r="C496" s="321" t="s">
        <v>20</v>
      </c>
      <c r="D496" s="321"/>
      <c r="E496" s="321"/>
      <c r="F496" s="321"/>
      <c r="G496" s="321"/>
      <c r="H496" s="321"/>
      <c r="I496" s="321"/>
      <c r="J496" s="321"/>
      <c r="K496" s="321"/>
    </row>
    <row r="497" spans="1:11" ht="16.5" customHeight="1" x14ac:dyDescent="0.25">
      <c r="B497" s="107" t="s">
        <v>12</v>
      </c>
      <c r="C497" s="321" t="s">
        <v>26</v>
      </c>
      <c r="D497" s="321"/>
      <c r="E497" s="321"/>
      <c r="F497" s="321"/>
      <c r="G497" s="321"/>
      <c r="H497" s="321"/>
      <c r="I497" s="321"/>
      <c r="J497" s="321"/>
      <c r="K497" s="321"/>
    </row>
    <row r="498" spans="1:11" x14ac:dyDescent="0.25">
      <c r="B498" s="107" t="s">
        <v>11</v>
      </c>
      <c r="C498" s="321" t="s">
        <v>32</v>
      </c>
      <c r="D498" s="321"/>
      <c r="E498" s="321"/>
      <c r="F498" s="321"/>
      <c r="G498" s="321"/>
      <c r="H498" s="321"/>
      <c r="I498" s="321"/>
      <c r="J498" s="321"/>
      <c r="K498" s="321"/>
    </row>
    <row r="499" spans="1:11" ht="16.5" customHeight="1" x14ac:dyDescent="0.25">
      <c r="B499" s="107" t="s">
        <v>217</v>
      </c>
      <c r="C499" s="321" t="s">
        <v>330</v>
      </c>
      <c r="D499" s="321"/>
      <c r="E499" s="321"/>
      <c r="F499" s="321"/>
      <c r="G499" s="321"/>
      <c r="H499" s="321"/>
      <c r="I499" s="321"/>
      <c r="J499" s="321"/>
      <c r="K499" s="321"/>
    </row>
    <row r="500" spans="1:11" ht="16.5" customHeight="1" thickBot="1" x14ac:dyDescent="0.3">
      <c r="B500" s="88"/>
      <c r="C500" s="91"/>
      <c r="D500" s="91"/>
      <c r="E500" s="93"/>
      <c r="F500" s="93"/>
      <c r="G500" s="93"/>
      <c r="H500" s="93"/>
      <c r="I500" s="93"/>
      <c r="J500" s="93"/>
      <c r="K500" s="112"/>
    </row>
    <row r="501" spans="1:11" ht="16.5" customHeight="1" x14ac:dyDescent="0.25">
      <c r="B501" s="329" t="s">
        <v>10</v>
      </c>
      <c r="C501" s="332" t="s">
        <v>166</v>
      </c>
      <c r="D501" s="332" t="s">
        <v>167</v>
      </c>
      <c r="E501" s="318" t="s">
        <v>168</v>
      </c>
      <c r="F501" s="318" t="s">
        <v>670</v>
      </c>
      <c r="G501" s="335" t="s">
        <v>682</v>
      </c>
      <c r="H501" s="336"/>
      <c r="I501" s="337"/>
      <c r="J501" s="326" t="s">
        <v>7</v>
      </c>
      <c r="K501" s="326" t="s">
        <v>8</v>
      </c>
    </row>
    <row r="502" spans="1:11" ht="16.5" customHeight="1" x14ac:dyDescent="0.25">
      <c r="B502" s="330"/>
      <c r="C502" s="333"/>
      <c r="D502" s="333"/>
      <c r="E502" s="319"/>
      <c r="F502" s="319"/>
      <c r="G502" s="324" t="s">
        <v>881</v>
      </c>
      <c r="H502" s="325"/>
      <c r="I502" s="325"/>
      <c r="J502" s="327"/>
      <c r="K502" s="327"/>
    </row>
    <row r="503" spans="1:11" ht="16.5" customHeight="1" thickBot="1" x14ac:dyDescent="0.3">
      <c r="B503" s="331"/>
      <c r="C503" s="334"/>
      <c r="D503" s="334"/>
      <c r="E503" s="319"/>
      <c r="F503" s="319"/>
      <c r="G503" s="162" t="s">
        <v>620</v>
      </c>
      <c r="H503" s="162" t="s">
        <v>621</v>
      </c>
      <c r="I503" s="162" t="s">
        <v>622</v>
      </c>
      <c r="J503" s="338"/>
      <c r="K503" s="338"/>
    </row>
    <row r="504" spans="1:11" s="265" customFormat="1" ht="72" customHeight="1" thickBot="1" x14ac:dyDescent="0.3">
      <c r="A504" s="278"/>
      <c r="B504" s="266" t="s">
        <v>53</v>
      </c>
      <c r="C504" s="294" t="s">
        <v>671</v>
      </c>
      <c r="D504" s="294" t="s">
        <v>672</v>
      </c>
      <c r="E504" s="238" t="s">
        <v>521</v>
      </c>
      <c r="F504" s="295">
        <v>1</v>
      </c>
      <c r="G504" s="295">
        <v>0.5</v>
      </c>
      <c r="H504" s="295">
        <v>0.5</v>
      </c>
      <c r="I504" s="169">
        <f>+H504/G504</f>
        <v>1</v>
      </c>
      <c r="J504" s="294" t="s">
        <v>678</v>
      </c>
      <c r="K504" s="242" t="s">
        <v>917</v>
      </c>
    </row>
    <row r="505" spans="1:11" ht="16.5" customHeight="1" x14ac:dyDescent="0.25">
      <c r="A505" s="132"/>
      <c r="B505" s="82"/>
      <c r="C505" s="82"/>
      <c r="D505" s="129"/>
      <c r="E505" s="82"/>
      <c r="F505" s="82"/>
      <c r="G505" s="83"/>
      <c r="H505" s="83"/>
      <c r="I505" s="86"/>
      <c r="J505" s="82"/>
      <c r="K505" s="114"/>
    </row>
    <row r="506" spans="1:11" x14ac:dyDescent="0.25">
      <c r="A506" s="102"/>
      <c r="B506" s="129"/>
      <c r="C506" s="130"/>
      <c r="D506" s="130"/>
      <c r="E506" s="74"/>
      <c r="F506" s="74"/>
      <c r="G506" s="6"/>
      <c r="H506" s="50"/>
      <c r="I506" s="6"/>
      <c r="J506" s="74"/>
      <c r="K506" s="114"/>
    </row>
    <row r="507" spans="1:11" x14ac:dyDescent="0.25">
      <c r="A507" s="102"/>
      <c r="B507" s="87" t="s">
        <v>215</v>
      </c>
      <c r="C507" s="322" t="s">
        <v>325</v>
      </c>
      <c r="D507" s="322"/>
      <c r="E507" s="322"/>
      <c r="F507" s="322"/>
      <c r="G507" s="322"/>
      <c r="H507" s="322"/>
      <c r="I507" s="322"/>
      <c r="J507" s="322"/>
      <c r="K507" s="322"/>
    </row>
    <row r="508" spans="1:11" ht="16.5" customHeight="1" x14ac:dyDescent="0.25">
      <c r="B508" s="87" t="s">
        <v>216</v>
      </c>
      <c r="C508" s="322" t="s">
        <v>343</v>
      </c>
      <c r="D508" s="322"/>
      <c r="E508" s="322"/>
      <c r="F508" s="322"/>
      <c r="G508" s="322"/>
      <c r="H508" s="322"/>
      <c r="I508" s="322"/>
      <c r="J508" s="322"/>
      <c r="K508" s="322"/>
    </row>
    <row r="509" spans="1:11" x14ac:dyDescent="0.25">
      <c r="B509" s="107" t="s">
        <v>635</v>
      </c>
      <c r="C509" s="322" t="s">
        <v>21</v>
      </c>
      <c r="D509" s="322"/>
      <c r="E509" s="322"/>
      <c r="F509" s="322"/>
      <c r="G509" s="322"/>
      <c r="H509" s="322"/>
      <c r="I509" s="322"/>
      <c r="J509" s="322"/>
      <c r="K509" s="322"/>
    </row>
    <row r="510" spans="1:11" ht="16.5" customHeight="1" x14ac:dyDescent="0.25">
      <c r="B510" s="107" t="s">
        <v>12</v>
      </c>
      <c r="C510" s="322" t="s">
        <v>26</v>
      </c>
      <c r="D510" s="322"/>
      <c r="E510" s="322"/>
      <c r="F510" s="322"/>
      <c r="G510" s="322"/>
      <c r="H510" s="322"/>
      <c r="I510" s="322"/>
      <c r="J510" s="322"/>
      <c r="K510" s="322"/>
    </row>
    <row r="511" spans="1:11" ht="16.5" customHeight="1" x14ac:dyDescent="0.25">
      <c r="B511" s="107" t="s">
        <v>11</v>
      </c>
      <c r="C511" s="322" t="s">
        <v>39</v>
      </c>
      <c r="D511" s="322"/>
      <c r="E511" s="322"/>
      <c r="F511" s="322"/>
      <c r="G511" s="322"/>
      <c r="H511" s="322"/>
      <c r="I511" s="322"/>
      <c r="J511" s="322"/>
      <c r="K511" s="322"/>
    </row>
    <row r="512" spans="1:11" ht="16.5" customHeight="1" x14ac:dyDescent="0.25">
      <c r="B512" s="107" t="s">
        <v>217</v>
      </c>
      <c r="C512" s="322" t="s">
        <v>332</v>
      </c>
      <c r="D512" s="322"/>
      <c r="E512" s="322"/>
      <c r="F512" s="322"/>
      <c r="G512" s="322"/>
      <c r="H512" s="322"/>
      <c r="I512" s="322"/>
      <c r="J512" s="322"/>
      <c r="K512" s="322"/>
    </row>
    <row r="513" spans="2:11" x14ac:dyDescent="0.25">
      <c r="B513" s="88"/>
      <c r="C513" s="88"/>
      <c r="D513" s="88"/>
      <c r="E513" s="93"/>
      <c r="F513" s="93"/>
      <c r="G513" s="93"/>
      <c r="H513" s="93"/>
      <c r="I513" s="93"/>
      <c r="J513" s="93"/>
      <c r="K513" s="112"/>
    </row>
    <row r="514" spans="2:11" ht="17.25" thickBot="1" x14ac:dyDescent="0.3">
      <c r="B514" s="107"/>
      <c r="C514" s="88"/>
      <c r="D514" s="88"/>
      <c r="E514" s="93"/>
      <c r="F514" s="93"/>
      <c r="G514" s="93"/>
      <c r="H514" s="93"/>
      <c r="I514" s="93"/>
      <c r="J514" s="93"/>
      <c r="K514" s="112"/>
    </row>
    <row r="515" spans="2:11" ht="16.5" customHeight="1" x14ac:dyDescent="0.25">
      <c r="B515" s="329" t="s">
        <v>10</v>
      </c>
      <c r="C515" s="332" t="s">
        <v>166</v>
      </c>
      <c r="D515" s="332" t="s">
        <v>167</v>
      </c>
      <c r="E515" s="318" t="s">
        <v>168</v>
      </c>
      <c r="F515" s="318" t="s">
        <v>670</v>
      </c>
      <c r="G515" s="335" t="s">
        <v>682</v>
      </c>
      <c r="H515" s="336"/>
      <c r="I515" s="337"/>
      <c r="J515" s="326" t="s">
        <v>7</v>
      </c>
      <c r="K515" s="326" t="s">
        <v>8</v>
      </c>
    </row>
    <row r="516" spans="2:11" ht="16.5" customHeight="1" x14ac:dyDescent="0.25">
      <c r="B516" s="330"/>
      <c r="C516" s="333"/>
      <c r="D516" s="333"/>
      <c r="E516" s="319"/>
      <c r="F516" s="319"/>
      <c r="G516" s="324" t="s">
        <v>881</v>
      </c>
      <c r="H516" s="325"/>
      <c r="I516" s="325"/>
      <c r="J516" s="327"/>
      <c r="K516" s="327"/>
    </row>
    <row r="517" spans="2:11" ht="15.75" customHeight="1" thickBot="1" x14ac:dyDescent="0.3">
      <c r="B517" s="342"/>
      <c r="C517" s="343"/>
      <c r="D517" s="343"/>
      <c r="E517" s="320"/>
      <c r="F517" s="320"/>
      <c r="G517" s="162" t="s">
        <v>620</v>
      </c>
      <c r="H517" s="162" t="s">
        <v>621</v>
      </c>
      <c r="I517" s="162" t="s">
        <v>622</v>
      </c>
      <c r="J517" s="328"/>
      <c r="K517" s="328"/>
    </row>
    <row r="518" spans="2:11" s="265" customFormat="1" ht="115.5" x14ac:dyDescent="0.25">
      <c r="B518" s="346" t="s">
        <v>54</v>
      </c>
      <c r="C518" s="179" t="s">
        <v>722</v>
      </c>
      <c r="D518" s="179" t="s">
        <v>100</v>
      </c>
      <c r="E518" s="180" t="s">
        <v>521</v>
      </c>
      <c r="F518" s="138">
        <v>1</v>
      </c>
      <c r="G518" s="138">
        <v>0.75</v>
      </c>
      <c r="H518" s="138">
        <v>0.75</v>
      </c>
      <c r="I518" s="138">
        <f>+H518/G518</f>
        <v>1</v>
      </c>
      <c r="J518" s="189" t="s">
        <v>207</v>
      </c>
      <c r="K518" s="296" t="s">
        <v>699</v>
      </c>
    </row>
    <row r="519" spans="2:11" s="265" customFormat="1" ht="95.25" customHeight="1" x14ac:dyDescent="0.25">
      <c r="B519" s="344"/>
      <c r="C519" s="174" t="s">
        <v>499</v>
      </c>
      <c r="D519" s="174" t="s">
        <v>135</v>
      </c>
      <c r="E519" s="175" t="s">
        <v>521</v>
      </c>
      <c r="F519" s="182">
        <v>1</v>
      </c>
      <c r="G519" s="135">
        <v>1</v>
      </c>
      <c r="H519" s="137">
        <v>0.98</v>
      </c>
      <c r="I519" s="135">
        <f>+H519/G519</f>
        <v>0.98</v>
      </c>
      <c r="J519" s="190" t="s">
        <v>597</v>
      </c>
      <c r="K519" s="199" t="s">
        <v>872</v>
      </c>
    </row>
    <row r="520" spans="2:11" s="265" customFormat="1" ht="49.5" x14ac:dyDescent="0.25">
      <c r="B520" s="344"/>
      <c r="C520" s="174" t="s">
        <v>723</v>
      </c>
      <c r="D520" s="174" t="s">
        <v>191</v>
      </c>
      <c r="E520" s="175" t="s">
        <v>521</v>
      </c>
      <c r="F520" s="182">
        <v>1</v>
      </c>
      <c r="G520" s="137">
        <v>1</v>
      </c>
      <c r="H520" s="137">
        <v>1</v>
      </c>
      <c r="I520" s="135">
        <f t="shared" ref="I520:I522" si="14">+H520/G520</f>
        <v>1</v>
      </c>
      <c r="J520" s="186" t="s">
        <v>111</v>
      </c>
      <c r="K520" s="199" t="s">
        <v>918</v>
      </c>
    </row>
    <row r="521" spans="2:11" s="265" customFormat="1" ht="66" x14ac:dyDescent="0.25">
      <c r="B521" s="344"/>
      <c r="C521" s="174" t="s">
        <v>149</v>
      </c>
      <c r="D521" s="174" t="s">
        <v>919</v>
      </c>
      <c r="E521" s="175" t="s">
        <v>521</v>
      </c>
      <c r="F521" s="183">
        <v>1</v>
      </c>
      <c r="G521" s="135">
        <v>1</v>
      </c>
      <c r="H521" s="137">
        <v>1</v>
      </c>
      <c r="I521" s="135">
        <f t="shared" si="14"/>
        <v>1</v>
      </c>
      <c r="J521" s="186" t="s">
        <v>192</v>
      </c>
      <c r="K521" s="199" t="s">
        <v>781</v>
      </c>
    </row>
    <row r="522" spans="2:11" s="265" customFormat="1" ht="82.5" x14ac:dyDescent="0.25">
      <c r="B522" s="344"/>
      <c r="C522" s="174" t="s">
        <v>664</v>
      </c>
      <c r="D522" s="174" t="s">
        <v>224</v>
      </c>
      <c r="E522" s="175" t="s">
        <v>521</v>
      </c>
      <c r="F522" s="135">
        <v>1</v>
      </c>
      <c r="G522" s="135">
        <v>1</v>
      </c>
      <c r="H522" s="135">
        <v>1</v>
      </c>
      <c r="I522" s="135">
        <f t="shared" si="14"/>
        <v>1</v>
      </c>
      <c r="J522" s="186" t="s">
        <v>225</v>
      </c>
      <c r="K522" s="199" t="s">
        <v>920</v>
      </c>
    </row>
    <row r="523" spans="2:11" s="265" customFormat="1" ht="130.5" customHeight="1" x14ac:dyDescent="0.25">
      <c r="B523" s="344"/>
      <c r="C523" s="174" t="s">
        <v>512</v>
      </c>
      <c r="D523" s="174" t="s">
        <v>500</v>
      </c>
      <c r="E523" s="175" t="s">
        <v>521</v>
      </c>
      <c r="F523" s="135">
        <v>1</v>
      </c>
      <c r="G523" s="135">
        <v>0.75</v>
      </c>
      <c r="H523" s="135">
        <v>0.75</v>
      </c>
      <c r="I523" s="297">
        <f>+H523/G523</f>
        <v>1</v>
      </c>
      <c r="J523" s="186" t="s">
        <v>921</v>
      </c>
      <c r="K523" s="199" t="s">
        <v>823</v>
      </c>
    </row>
    <row r="524" spans="2:11" s="265" customFormat="1" ht="82.5" x14ac:dyDescent="0.25">
      <c r="B524" s="344"/>
      <c r="C524" s="174" t="s">
        <v>922</v>
      </c>
      <c r="D524" s="174" t="s">
        <v>501</v>
      </c>
      <c r="E524" s="175" t="s">
        <v>521</v>
      </c>
      <c r="F524" s="135">
        <v>1</v>
      </c>
      <c r="G524" s="135">
        <v>1</v>
      </c>
      <c r="H524" s="135">
        <v>1</v>
      </c>
      <c r="I524" s="297">
        <f>+H524/G524</f>
        <v>1</v>
      </c>
      <c r="J524" s="186" t="s">
        <v>772</v>
      </c>
      <c r="K524" s="199" t="s">
        <v>691</v>
      </c>
    </row>
    <row r="525" spans="2:11" s="265" customFormat="1" ht="122.25" customHeight="1" x14ac:dyDescent="0.25">
      <c r="B525" s="344"/>
      <c r="C525" s="174" t="s">
        <v>436</v>
      </c>
      <c r="D525" s="174" t="s">
        <v>551</v>
      </c>
      <c r="E525" s="175" t="s">
        <v>521</v>
      </c>
      <c r="F525" s="135">
        <v>1</v>
      </c>
      <c r="G525" s="135">
        <v>0</v>
      </c>
      <c r="H525" s="135">
        <v>0</v>
      </c>
      <c r="I525" s="135">
        <v>0</v>
      </c>
      <c r="J525" s="186" t="s">
        <v>437</v>
      </c>
      <c r="K525" s="199" t="s">
        <v>623</v>
      </c>
    </row>
    <row r="526" spans="2:11" s="265" customFormat="1" ht="93.75" customHeight="1" x14ac:dyDescent="0.25">
      <c r="B526" s="344"/>
      <c r="C526" s="174" t="s">
        <v>665</v>
      </c>
      <c r="D526" s="174" t="s">
        <v>552</v>
      </c>
      <c r="E526" s="175" t="s">
        <v>521</v>
      </c>
      <c r="F526" s="135">
        <v>1</v>
      </c>
      <c r="G526" s="135">
        <v>0</v>
      </c>
      <c r="H526" s="135">
        <v>0</v>
      </c>
      <c r="I526" s="135">
        <v>0</v>
      </c>
      <c r="J526" s="186" t="s">
        <v>773</v>
      </c>
      <c r="K526" s="199" t="s">
        <v>623</v>
      </c>
    </row>
    <row r="527" spans="2:11" s="265" customFormat="1" ht="78.75" customHeight="1" x14ac:dyDescent="0.25">
      <c r="B527" s="344"/>
      <c r="C527" s="174" t="s">
        <v>724</v>
      </c>
      <c r="D527" s="174" t="s">
        <v>226</v>
      </c>
      <c r="E527" s="175" t="s">
        <v>521</v>
      </c>
      <c r="F527" s="135">
        <v>1</v>
      </c>
      <c r="G527" s="135">
        <v>1</v>
      </c>
      <c r="H527" s="297">
        <v>1</v>
      </c>
      <c r="I527" s="297">
        <f>+H527/G527</f>
        <v>1</v>
      </c>
      <c r="J527" s="186" t="s">
        <v>774</v>
      </c>
      <c r="K527" s="199" t="s">
        <v>923</v>
      </c>
    </row>
    <row r="528" spans="2:11" s="265" customFormat="1" ht="66" x14ac:dyDescent="0.25">
      <c r="B528" s="344"/>
      <c r="C528" s="174" t="s">
        <v>553</v>
      </c>
      <c r="D528" s="174" t="s">
        <v>227</v>
      </c>
      <c r="E528" s="175" t="s">
        <v>521</v>
      </c>
      <c r="F528" s="135">
        <v>1</v>
      </c>
      <c r="G528" s="135">
        <v>0.75</v>
      </c>
      <c r="H528" s="135">
        <v>0.75</v>
      </c>
      <c r="I528" s="135">
        <f>+H528/G528</f>
        <v>1</v>
      </c>
      <c r="J528" s="186" t="s">
        <v>924</v>
      </c>
      <c r="K528" s="199" t="s">
        <v>824</v>
      </c>
    </row>
    <row r="529" spans="2:11" s="265" customFormat="1" ht="66" x14ac:dyDescent="0.25">
      <c r="B529" s="344"/>
      <c r="C529" s="174" t="s">
        <v>438</v>
      </c>
      <c r="D529" s="174" t="s">
        <v>228</v>
      </c>
      <c r="E529" s="175" t="s">
        <v>521</v>
      </c>
      <c r="F529" s="135">
        <v>1</v>
      </c>
      <c r="G529" s="135">
        <v>0.75</v>
      </c>
      <c r="H529" s="135">
        <v>0.75</v>
      </c>
      <c r="I529" s="135">
        <f>+H529/G529</f>
        <v>1</v>
      </c>
      <c r="J529" s="186" t="s">
        <v>925</v>
      </c>
      <c r="K529" s="199" t="s">
        <v>824</v>
      </c>
    </row>
    <row r="530" spans="2:11" s="265" customFormat="1" ht="49.5" x14ac:dyDescent="0.25">
      <c r="B530" s="344"/>
      <c r="C530" s="174" t="s">
        <v>580</v>
      </c>
      <c r="D530" s="174" t="s">
        <v>229</v>
      </c>
      <c r="E530" s="175" t="s">
        <v>521</v>
      </c>
      <c r="F530" s="135">
        <v>1</v>
      </c>
      <c r="G530" s="135">
        <v>0</v>
      </c>
      <c r="H530" s="135">
        <v>0</v>
      </c>
      <c r="I530" s="135">
        <v>0</v>
      </c>
      <c r="J530" s="186" t="s">
        <v>775</v>
      </c>
      <c r="K530" s="199" t="s">
        <v>623</v>
      </c>
    </row>
    <row r="531" spans="2:11" s="265" customFormat="1" ht="49.5" x14ac:dyDescent="0.25">
      <c r="B531" s="344"/>
      <c r="C531" s="174" t="s">
        <v>581</v>
      </c>
      <c r="D531" s="174" t="s">
        <v>439</v>
      </c>
      <c r="E531" s="175" t="s">
        <v>521</v>
      </c>
      <c r="F531" s="135">
        <v>1</v>
      </c>
      <c r="G531" s="135">
        <v>0.5</v>
      </c>
      <c r="H531" s="137">
        <v>0.5</v>
      </c>
      <c r="I531" s="135">
        <f>+H531/G531</f>
        <v>1</v>
      </c>
      <c r="J531" s="186" t="s">
        <v>301</v>
      </c>
      <c r="K531" s="199" t="s">
        <v>679</v>
      </c>
    </row>
    <row r="532" spans="2:11" s="265" customFormat="1" ht="72.75" customHeight="1" x14ac:dyDescent="0.25">
      <c r="B532" s="344"/>
      <c r="C532" s="174" t="s">
        <v>231</v>
      </c>
      <c r="D532" s="174" t="s">
        <v>233</v>
      </c>
      <c r="E532" s="175" t="s">
        <v>521</v>
      </c>
      <c r="F532" s="135">
        <v>1</v>
      </c>
      <c r="G532" s="135">
        <v>1</v>
      </c>
      <c r="H532" s="137">
        <v>1</v>
      </c>
      <c r="I532" s="135">
        <f>+H532/G532</f>
        <v>1</v>
      </c>
      <c r="J532" s="186" t="s">
        <v>232</v>
      </c>
      <c r="K532" s="199" t="s">
        <v>680</v>
      </c>
    </row>
    <row r="533" spans="2:11" s="265" customFormat="1" ht="39" customHeight="1" x14ac:dyDescent="0.25">
      <c r="B533" s="344"/>
      <c r="C533" s="174" t="s">
        <v>235</v>
      </c>
      <c r="D533" s="174" t="s">
        <v>236</v>
      </c>
      <c r="E533" s="175" t="s">
        <v>521</v>
      </c>
      <c r="F533" s="137">
        <v>1</v>
      </c>
      <c r="G533" s="135">
        <v>1</v>
      </c>
      <c r="H533" s="135">
        <v>1</v>
      </c>
      <c r="I533" s="135">
        <v>0</v>
      </c>
      <c r="J533" s="186" t="s">
        <v>237</v>
      </c>
      <c r="K533" s="199" t="s">
        <v>778</v>
      </c>
    </row>
    <row r="534" spans="2:11" s="265" customFormat="1" ht="63" customHeight="1" x14ac:dyDescent="0.25">
      <c r="B534" s="344"/>
      <c r="C534" s="174" t="s">
        <v>238</v>
      </c>
      <c r="D534" s="174" t="s">
        <v>239</v>
      </c>
      <c r="E534" s="175" t="s">
        <v>521</v>
      </c>
      <c r="F534" s="137">
        <v>1</v>
      </c>
      <c r="G534" s="135">
        <v>0.66</v>
      </c>
      <c r="H534" s="137">
        <v>0.66</v>
      </c>
      <c r="I534" s="135">
        <f>+H534/G534</f>
        <v>1</v>
      </c>
      <c r="J534" s="186" t="s">
        <v>240</v>
      </c>
      <c r="K534" s="199" t="s">
        <v>935</v>
      </c>
    </row>
    <row r="535" spans="2:11" s="265" customFormat="1" ht="66" x14ac:dyDescent="0.25">
      <c r="B535" s="344"/>
      <c r="C535" s="174" t="s">
        <v>241</v>
      </c>
      <c r="D535" s="174" t="s">
        <v>242</v>
      </c>
      <c r="E535" s="175" t="s">
        <v>521</v>
      </c>
      <c r="F535" s="137">
        <v>1</v>
      </c>
      <c r="G535" s="135">
        <v>0.5</v>
      </c>
      <c r="H535" s="137">
        <v>0.5</v>
      </c>
      <c r="I535" s="135">
        <f>+H535/G535</f>
        <v>1</v>
      </c>
      <c r="J535" s="186" t="s">
        <v>243</v>
      </c>
      <c r="K535" s="199" t="s">
        <v>873</v>
      </c>
    </row>
    <row r="536" spans="2:11" s="265" customFormat="1" ht="66" x14ac:dyDescent="0.25">
      <c r="B536" s="344"/>
      <c r="C536" s="174" t="s">
        <v>725</v>
      </c>
      <c r="D536" s="174" t="s">
        <v>926</v>
      </c>
      <c r="E536" s="175" t="s">
        <v>521</v>
      </c>
      <c r="F536" s="137">
        <v>1</v>
      </c>
      <c r="G536" s="135">
        <v>0.5</v>
      </c>
      <c r="H536" s="137">
        <v>0.5</v>
      </c>
      <c r="I536" s="208">
        <v>0</v>
      </c>
      <c r="J536" s="186" t="s">
        <v>244</v>
      </c>
      <c r="K536" s="199" t="s">
        <v>681</v>
      </c>
    </row>
    <row r="537" spans="2:11" s="265" customFormat="1" ht="85.5" customHeight="1" x14ac:dyDescent="0.25">
      <c r="B537" s="344"/>
      <c r="C537" s="174" t="s">
        <v>582</v>
      </c>
      <c r="D537" s="174" t="s">
        <v>502</v>
      </c>
      <c r="E537" s="175" t="s">
        <v>521</v>
      </c>
      <c r="F537" s="137">
        <v>1</v>
      </c>
      <c r="G537" s="135">
        <v>0.75</v>
      </c>
      <c r="H537" s="135">
        <v>0.75</v>
      </c>
      <c r="I537" s="135">
        <f t="shared" ref="I537:I545" si="15">+H537/G537</f>
        <v>1</v>
      </c>
      <c r="J537" s="186" t="s">
        <v>440</v>
      </c>
      <c r="K537" s="199" t="s">
        <v>874</v>
      </c>
    </row>
    <row r="538" spans="2:11" s="265" customFormat="1" ht="51" customHeight="1" x14ac:dyDescent="0.25">
      <c r="B538" s="344"/>
      <c r="C538" s="174" t="s">
        <v>726</v>
      </c>
      <c r="D538" s="174" t="s">
        <v>727</v>
      </c>
      <c r="E538" s="175" t="s">
        <v>521</v>
      </c>
      <c r="F538" s="137">
        <v>1</v>
      </c>
      <c r="G538" s="135">
        <v>0.75</v>
      </c>
      <c r="H538" s="135">
        <v>0.75</v>
      </c>
      <c r="I538" s="135">
        <f t="shared" si="15"/>
        <v>1</v>
      </c>
      <c r="J538" s="186" t="s">
        <v>245</v>
      </c>
      <c r="K538" s="199" t="s">
        <v>780</v>
      </c>
    </row>
    <row r="539" spans="2:11" s="265" customFormat="1" ht="42.75" customHeight="1" x14ac:dyDescent="0.25">
      <c r="B539" s="344"/>
      <c r="C539" s="174" t="s">
        <v>257</v>
      </c>
      <c r="D539" s="174" t="s">
        <v>258</v>
      </c>
      <c r="E539" s="175" t="s">
        <v>521</v>
      </c>
      <c r="F539" s="137">
        <v>1</v>
      </c>
      <c r="G539" s="135">
        <v>0.75</v>
      </c>
      <c r="H539" s="135">
        <v>0.75</v>
      </c>
      <c r="I539" s="135">
        <f t="shared" si="15"/>
        <v>1</v>
      </c>
      <c r="J539" s="186" t="s">
        <v>259</v>
      </c>
      <c r="K539" s="199" t="s">
        <v>927</v>
      </c>
    </row>
    <row r="540" spans="2:11" s="265" customFormat="1" ht="94.5" customHeight="1" x14ac:dyDescent="0.25">
      <c r="B540" s="344"/>
      <c r="C540" s="174" t="s">
        <v>441</v>
      </c>
      <c r="D540" s="174" t="s">
        <v>442</v>
      </c>
      <c r="E540" s="175" t="s">
        <v>521</v>
      </c>
      <c r="F540" s="137">
        <v>1</v>
      </c>
      <c r="G540" s="135">
        <v>0.75</v>
      </c>
      <c r="H540" s="135">
        <v>0.75</v>
      </c>
      <c r="I540" s="135">
        <f t="shared" si="15"/>
        <v>1</v>
      </c>
      <c r="J540" s="186" t="s">
        <v>259</v>
      </c>
      <c r="K540" s="199" t="s">
        <v>933</v>
      </c>
    </row>
    <row r="541" spans="2:11" s="265" customFormat="1" ht="49.5" x14ac:dyDescent="0.25">
      <c r="B541" s="344"/>
      <c r="C541" s="174" t="s">
        <v>260</v>
      </c>
      <c r="D541" s="174" t="s">
        <v>261</v>
      </c>
      <c r="E541" s="175" t="s">
        <v>521</v>
      </c>
      <c r="F541" s="137">
        <v>1</v>
      </c>
      <c r="G541" s="135">
        <v>0.75</v>
      </c>
      <c r="H541" s="135">
        <v>0.75</v>
      </c>
      <c r="I541" s="135">
        <f t="shared" si="15"/>
        <v>1</v>
      </c>
      <c r="J541" s="186" t="s">
        <v>262</v>
      </c>
      <c r="K541" s="199" t="s">
        <v>875</v>
      </c>
    </row>
    <row r="542" spans="2:11" s="265" customFormat="1" ht="82.5" x14ac:dyDescent="0.25">
      <c r="B542" s="344"/>
      <c r="C542" s="174" t="s">
        <v>728</v>
      </c>
      <c r="D542" s="174" t="s">
        <v>729</v>
      </c>
      <c r="E542" s="175" t="s">
        <v>521</v>
      </c>
      <c r="F542" s="137">
        <v>1</v>
      </c>
      <c r="G542" s="135">
        <v>0.75</v>
      </c>
      <c r="H542" s="135">
        <v>0.75</v>
      </c>
      <c r="I542" s="135">
        <f t="shared" si="15"/>
        <v>1</v>
      </c>
      <c r="J542" s="186" t="s">
        <v>259</v>
      </c>
      <c r="K542" s="199" t="s">
        <v>779</v>
      </c>
    </row>
    <row r="543" spans="2:11" s="265" customFormat="1" ht="115.5" x14ac:dyDescent="0.25">
      <c r="B543" s="344"/>
      <c r="C543" s="174" t="s">
        <v>554</v>
      </c>
      <c r="D543" s="174" t="s">
        <v>263</v>
      </c>
      <c r="E543" s="175" t="s">
        <v>521</v>
      </c>
      <c r="F543" s="137">
        <v>1</v>
      </c>
      <c r="G543" s="135">
        <v>0.75</v>
      </c>
      <c r="H543" s="135">
        <v>0.75</v>
      </c>
      <c r="I543" s="135">
        <f t="shared" si="15"/>
        <v>1</v>
      </c>
      <c r="J543" s="186" t="s">
        <v>259</v>
      </c>
      <c r="K543" s="199" t="s">
        <v>876</v>
      </c>
    </row>
    <row r="544" spans="2:11" s="265" customFormat="1" ht="198" x14ac:dyDescent="0.25">
      <c r="B544" s="344"/>
      <c r="C544" s="174" t="s">
        <v>373</v>
      </c>
      <c r="D544" s="174" t="s">
        <v>374</v>
      </c>
      <c r="E544" s="175" t="s">
        <v>521</v>
      </c>
      <c r="F544" s="137">
        <v>1</v>
      </c>
      <c r="G544" s="135">
        <v>0.75</v>
      </c>
      <c r="H544" s="135">
        <v>0.75</v>
      </c>
      <c r="I544" s="135">
        <f t="shared" si="15"/>
        <v>1</v>
      </c>
      <c r="J544" s="186" t="s">
        <v>259</v>
      </c>
      <c r="K544" s="199" t="s">
        <v>928</v>
      </c>
    </row>
    <row r="545" spans="2:11" s="265" customFormat="1" ht="148.5" x14ac:dyDescent="0.25">
      <c r="B545" s="344"/>
      <c r="C545" s="174" t="s">
        <v>443</v>
      </c>
      <c r="D545" s="174" t="s">
        <v>444</v>
      </c>
      <c r="E545" s="175" t="s">
        <v>521</v>
      </c>
      <c r="F545" s="137">
        <v>1</v>
      </c>
      <c r="G545" s="135">
        <v>0.75</v>
      </c>
      <c r="H545" s="135">
        <v>0.75</v>
      </c>
      <c r="I545" s="135">
        <f t="shared" si="15"/>
        <v>1</v>
      </c>
      <c r="J545" s="186" t="s">
        <v>264</v>
      </c>
      <c r="K545" s="199" t="s">
        <v>929</v>
      </c>
    </row>
    <row r="546" spans="2:11" s="265" customFormat="1" ht="49.5" x14ac:dyDescent="0.25">
      <c r="B546" s="344"/>
      <c r="C546" s="174" t="s">
        <v>555</v>
      </c>
      <c r="D546" s="174" t="s">
        <v>703</v>
      </c>
      <c r="E546" s="175" t="s">
        <v>521</v>
      </c>
      <c r="F546" s="137">
        <v>1</v>
      </c>
      <c r="G546" s="135">
        <v>0</v>
      </c>
      <c r="H546" s="135">
        <v>0</v>
      </c>
      <c r="I546" s="135">
        <v>0</v>
      </c>
      <c r="J546" s="186" t="s">
        <v>286</v>
      </c>
      <c r="K546" s="199" t="s">
        <v>623</v>
      </c>
    </row>
    <row r="547" spans="2:11" s="265" customFormat="1" ht="66" customHeight="1" x14ac:dyDescent="0.25">
      <c r="B547" s="344"/>
      <c r="C547" s="174" t="s">
        <v>730</v>
      </c>
      <c r="D547" s="174" t="s">
        <v>230</v>
      </c>
      <c r="E547" s="175" t="s">
        <v>521</v>
      </c>
      <c r="F547" s="135">
        <v>1</v>
      </c>
      <c r="G547" s="135">
        <v>1</v>
      </c>
      <c r="H547" s="135">
        <v>1</v>
      </c>
      <c r="I547" s="135">
        <f>+H547/G547</f>
        <v>1</v>
      </c>
      <c r="J547" s="186" t="s">
        <v>138</v>
      </c>
      <c r="K547" s="199" t="s">
        <v>930</v>
      </c>
    </row>
    <row r="548" spans="2:11" s="265" customFormat="1" ht="49.5" x14ac:dyDescent="0.25">
      <c r="B548" s="344"/>
      <c r="C548" s="174" t="s">
        <v>583</v>
      </c>
      <c r="D548" s="174" t="s">
        <v>731</v>
      </c>
      <c r="E548" s="175" t="s">
        <v>521</v>
      </c>
      <c r="F548" s="137">
        <v>1</v>
      </c>
      <c r="G548" s="135">
        <v>0</v>
      </c>
      <c r="H548" s="135">
        <v>0</v>
      </c>
      <c r="I548" s="135">
        <v>0</v>
      </c>
      <c r="J548" s="186" t="s">
        <v>138</v>
      </c>
      <c r="K548" s="199" t="s">
        <v>860</v>
      </c>
    </row>
    <row r="549" spans="2:11" s="265" customFormat="1" ht="33" x14ac:dyDescent="0.25">
      <c r="B549" s="344"/>
      <c r="C549" s="174" t="s">
        <v>445</v>
      </c>
      <c r="D549" s="174" t="s">
        <v>732</v>
      </c>
      <c r="E549" s="175" t="s">
        <v>521</v>
      </c>
      <c r="F549" s="137">
        <v>1</v>
      </c>
      <c r="G549" s="135">
        <v>0</v>
      </c>
      <c r="H549" s="135">
        <v>0</v>
      </c>
      <c r="I549" s="135">
        <v>0</v>
      </c>
      <c r="J549" s="186" t="s">
        <v>138</v>
      </c>
      <c r="K549" s="199" t="s">
        <v>860</v>
      </c>
    </row>
    <row r="550" spans="2:11" s="265" customFormat="1" ht="66" x14ac:dyDescent="0.25">
      <c r="B550" s="344"/>
      <c r="C550" s="174" t="s">
        <v>446</v>
      </c>
      <c r="D550" s="174" t="s">
        <v>733</v>
      </c>
      <c r="E550" s="175" t="s">
        <v>521</v>
      </c>
      <c r="F550" s="137">
        <v>1</v>
      </c>
      <c r="G550" s="135">
        <v>0</v>
      </c>
      <c r="H550" s="135">
        <v>0</v>
      </c>
      <c r="I550" s="135">
        <v>0</v>
      </c>
      <c r="J550" s="186" t="s">
        <v>447</v>
      </c>
      <c r="K550" s="199" t="s">
        <v>860</v>
      </c>
    </row>
    <row r="551" spans="2:11" s="265" customFormat="1" ht="49.5" x14ac:dyDescent="0.25">
      <c r="B551" s="344"/>
      <c r="C551" s="174" t="s">
        <v>448</v>
      </c>
      <c r="D551" s="174" t="s">
        <v>285</v>
      </c>
      <c r="E551" s="175" t="s">
        <v>521</v>
      </c>
      <c r="F551" s="137">
        <v>1</v>
      </c>
      <c r="G551" s="135">
        <v>0</v>
      </c>
      <c r="H551" s="135">
        <v>0</v>
      </c>
      <c r="I551" s="135">
        <v>0</v>
      </c>
      <c r="J551" s="186" t="s">
        <v>776</v>
      </c>
      <c r="K551" s="199" t="s">
        <v>860</v>
      </c>
    </row>
    <row r="552" spans="2:11" s="265" customFormat="1" ht="66" x14ac:dyDescent="0.25">
      <c r="B552" s="344"/>
      <c r="C552" s="174" t="s">
        <v>605</v>
      </c>
      <c r="D552" s="174" t="s">
        <v>515</v>
      </c>
      <c r="E552" s="175" t="s">
        <v>521</v>
      </c>
      <c r="F552" s="137">
        <v>1</v>
      </c>
      <c r="G552" s="135">
        <v>0.75</v>
      </c>
      <c r="H552" s="135">
        <v>0.75</v>
      </c>
      <c r="I552" s="135">
        <f t="shared" ref="I552:I560" si="16">+H552/G552</f>
        <v>1</v>
      </c>
      <c r="J552" s="191" t="s">
        <v>598</v>
      </c>
      <c r="K552" s="199" t="s">
        <v>877</v>
      </c>
    </row>
    <row r="553" spans="2:11" s="265" customFormat="1" ht="66" x14ac:dyDescent="0.25">
      <c r="B553" s="344"/>
      <c r="C553" s="174" t="s">
        <v>136</v>
      </c>
      <c r="D553" s="174" t="s">
        <v>137</v>
      </c>
      <c r="E553" s="175" t="s">
        <v>521</v>
      </c>
      <c r="F553" s="183">
        <v>3</v>
      </c>
      <c r="G553" s="135">
        <v>0.67</v>
      </c>
      <c r="H553" s="135">
        <v>0.67</v>
      </c>
      <c r="I553" s="135">
        <f t="shared" si="16"/>
        <v>1</v>
      </c>
      <c r="J553" s="186" t="s">
        <v>138</v>
      </c>
      <c r="K553" s="199" t="s">
        <v>878</v>
      </c>
    </row>
    <row r="554" spans="2:11" s="265" customFormat="1" ht="40.5" customHeight="1" x14ac:dyDescent="0.25">
      <c r="B554" s="344"/>
      <c r="C554" s="174" t="s">
        <v>584</v>
      </c>
      <c r="D554" s="174" t="s">
        <v>449</v>
      </c>
      <c r="E554" s="175" t="s">
        <v>521</v>
      </c>
      <c r="F554" s="183">
        <v>4</v>
      </c>
      <c r="G554" s="135">
        <v>0.75</v>
      </c>
      <c r="H554" s="135">
        <v>0.75</v>
      </c>
      <c r="I554" s="135">
        <f t="shared" si="16"/>
        <v>1</v>
      </c>
      <c r="J554" s="186" t="s">
        <v>138</v>
      </c>
      <c r="K554" s="199" t="s">
        <v>879</v>
      </c>
    </row>
    <row r="555" spans="2:11" s="265" customFormat="1" ht="54.75" customHeight="1" x14ac:dyDescent="0.25">
      <c r="B555" s="344"/>
      <c r="C555" s="174" t="s">
        <v>139</v>
      </c>
      <c r="D555" s="174" t="s">
        <v>140</v>
      </c>
      <c r="E555" s="175" t="s">
        <v>521</v>
      </c>
      <c r="F555" s="183">
        <v>26</v>
      </c>
      <c r="G555" s="184">
        <v>87</v>
      </c>
      <c r="H555" s="184">
        <v>87</v>
      </c>
      <c r="I555" s="135">
        <f t="shared" si="16"/>
        <v>1</v>
      </c>
      <c r="J555" s="186" t="s">
        <v>138</v>
      </c>
      <c r="K555" s="199" t="s">
        <v>880</v>
      </c>
    </row>
    <row r="556" spans="2:11" s="265" customFormat="1" ht="44.25" customHeight="1" x14ac:dyDescent="0.25">
      <c r="B556" s="344"/>
      <c r="C556" s="174" t="s">
        <v>141</v>
      </c>
      <c r="D556" s="174" t="s">
        <v>142</v>
      </c>
      <c r="E556" s="175" t="s">
        <v>521</v>
      </c>
      <c r="F556" s="183">
        <v>30</v>
      </c>
      <c r="G556" s="184">
        <v>77</v>
      </c>
      <c r="H556" s="184">
        <v>77</v>
      </c>
      <c r="I556" s="135">
        <f t="shared" si="16"/>
        <v>1</v>
      </c>
      <c r="J556" s="186" t="s">
        <v>138</v>
      </c>
      <c r="K556" s="199" t="s">
        <v>777</v>
      </c>
    </row>
    <row r="557" spans="2:11" s="265" customFormat="1" ht="49.5" x14ac:dyDescent="0.25">
      <c r="B557" s="344"/>
      <c r="C557" s="174" t="s">
        <v>143</v>
      </c>
      <c r="D557" s="174" t="s">
        <v>144</v>
      </c>
      <c r="E557" s="175" t="s">
        <v>521</v>
      </c>
      <c r="F557" s="184">
        <v>1</v>
      </c>
      <c r="G557" s="135">
        <v>1</v>
      </c>
      <c r="H557" s="135">
        <v>1</v>
      </c>
      <c r="I557" s="135">
        <f t="shared" si="16"/>
        <v>1</v>
      </c>
      <c r="J557" s="186" t="s">
        <v>138</v>
      </c>
      <c r="K557" s="199" t="s">
        <v>778</v>
      </c>
    </row>
    <row r="558" spans="2:11" s="265" customFormat="1" ht="49.5" x14ac:dyDescent="0.25">
      <c r="B558" s="344"/>
      <c r="C558" s="174" t="s">
        <v>585</v>
      </c>
      <c r="D558" s="174" t="s">
        <v>145</v>
      </c>
      <c r="E558" s="175" t="s">
        <v>521</v>
      </c>
      <c r="F558" s="135">
        <v>1</v>
      </c>
      <c r="G558" s="135">
        <v>0.75</v>
      </c>
      <c r="H558" s="135">
        <v>0.75</v>
      </c>
      <c r="I558" s="135">
        <f t="shared" si="16"/>
        <v>1</v>
      </c>
      <c r="J558" s="186" t="s">
        <v>138</v>
      </c>
      <c r="K558" s="199" t="s">
        <v>825</v>
      </c>
    </row>
    <row r="559" spans="2:11" s="265" customFormat="1" ht="49.5" x14ac:dyDescent="0.25">
      <c r="B559" s="344"/>
      <c r="C559" s="174" t="s">
        <v>146</v>
      </c>
      <c r="D559" s="174" t="s">
        <v>147</v>
      </c>
      <c r="E559" s="175" t="s">
        <v>521</v>
      </c>
      <c r="F559" s="135">
        <v>1</v>
      </c>
      <c r="G559" s="135">
        <v>0.75</v>
      </c>
      <c r="H559" s="135">
        <v>0.75</v>
      </c>
      <c r="I559" s="135">
        <f t="shared" si="16"/>
        <v>1</v>
      </c>
      <c r="J559" s="186" t="s">
        <v>138</v>
      </c>
      <c r="K559" s="199" t="s">
        <v>630</v>
      </c>
    </row>
    <row r="560" spans="2:11" s="265" customFormat="1" ht="33.75" thickBot="1" x14ac:dyDescent="0.3">
      <c r="B560" s="345"/>
      <c r="C560" s="177" t="s">
        <v>450</v>
      </c>
      <c r="D560" s="177" t="s">
        <v>148</v>
      </c>
      <c r="E560" s="202" t="s">
        <v>521</v>
      </c>
      <c r="F560" s="136">
        <v>1</v>
      </c>
      <c r="G560" s="136">
        <v>7.56</v>
      </c>
      <c r="H560" s="136">
        <v>0.75</v>
      </c>
      <c r="I560" s="136">
        <f t="shared" si="16"/>
        <v>9.9206349206349215E-2</v>
      </c>
      <c r="J560" s="305" t="s">
        <v>138</v>
      </c>
      <c r="K560" s="203" t="s">
        <v>826</v>
      </c>
    </row>
    <row r="567" spans="7:7" x14ac:dyDescent="0.25">
      <c r="G567" s="105"/>
    </row>
    <row r="568" spans="7:7" x14ac:dyDescent="0.25">
      <c r="G568" s="105"/>
    </row>
    <row r="569" spans="7:7" x14ac:dyDescent="0.25">
      <c r="G569" s="105"/>
    </row>
  </sheetData>
  <mergeCells count="408">
    <mergeCell ref="B2:B8"/>
    <mergeCell ref="G2:G4"/>
    <mergeCell ref="G5:G6"/>
    <mergeCell ref="G7:G8"/>
    <mergeCell ref="C338:K338"/>
    <mergeCell ref="C339:K339"/>
    <mergeCell ref="C340:K340"/>
    <mergeCell ref="C341:K341"/>
    <mergeCell ref="C356:K356"/>
    <mergeCell ref="C342:K342"/>
    <mergeCell ref="C352:K352"/>
    <mergeCell ref="C353:K353"/>
    <mergeCell ref="C354:K354"/>
    <mergeCell ref="C355:K355"/>
    <mergeCell ref="C343:K343"/>
    <mergeCell ref="G347:I347"/>
    <mergeCell ref="C273:K273"/>
    <mergeCell ref="H2:K4"/>
    <mergeCell ref="H5:K6"/>
    <mergeCell ref="C215:K215"/>
    <mergeCell ref="C216:K216"/>
    <mergeCell ref="C217:K217"/>
    <mergeCell ref="G198:I198"/>
    <mergeCell ref="C171:K171"/>
    <mergeCell ref="C435:K435"/>
    <mergeCell ref="C437:K437"/>
    <mergeCell ref="C436:K436"/>
    <mergeCell ref="J394:J396"/>
    <mergeCell ref="K394:K396"/>
    <mergeCell ref="F394:F396"/>
    <mergeCell ref="C496:K496"/>
    <mergeCell ref="J460:J462"/>
    <mergeCell ref="K460:K462"/>
    <mergeCell ref="C460:C462"/>
    <mergeCell ref="D460:D462"/>
    <mergeCell ref="E460:E462"/>
    <mergeCell ref="G460:I460"/>
    <mergeCell ref="C324:K324"/>
    <mergeCell ref="C192:K192"/>
    <mergeCell ref="C193:K193"/>
    <mergeCell ref="C194:K194"/>
    <mergeCell ref="C275:K275"/>
    <mergeCell ref="C276:K276"/>
    <mergeCell ref="C277:K277"/>
    <mergeCell ref="C278:K278"/>
    <mergeCell ref="C289:K289"/>
    <mergeCell ref="C290:K290"/>
    <mergeCell ref="E197:E199"/>
    <mergeCell ref="G197:I197"/>
    <mergeCell ref="J197:J199"/>
    <mergeCell ref="G242:I242"/>
    <mergeCell ref="J242:J244"/>
    <mergeCell ref="C234:K234"/>
    <mergeCell ref="C235:K235"/>
    <mergeCell ref="C236:K236"/>
    <mergeCell ref="C237:K237"/>
    <mergeCell ref="K197:K199"/>
    <mergeCell ref="C212:K212"/>
    <mergeCell ref="C213:K213"/>
    <mergeCell ref="C8:E8"/>
    <mergeCell ref="C2:E4"/>
    <mergeCell ref="K7:K8"/>
    <mergeCell ref="C197:C199"/>
    <mergeCell ref="D197:D199"/>
    <mergeCell ref="C50:K50"/>
    <mergeCell ref="C70:K70"/>
    <mergeCell ref="J53:J55"/>
    <mergeCell ref="K53:K55"/>
    <mergeCell ref="F23:F25"/>
    <mergeCell ref="C100:K100"/>
    <mergeCell ref="C101:K101"/>
    <mergeCell ref="C102:K102"/>
    <mergeCell ref="C152:K152"/>
    <mergeCell ref="C153:K153"/>
    <mergeCell ref="K108:K110"/>
    <mergeCell ref="G109:I109"/>
    <mergeCell ref="C136:K136"/>
    <mergeCell ref="C137:K137"/>
    <mergeCell ref="C154:K154"/>
    <mergeCell ref="C155:K155"/>
    <mergeCell ref="C168:K168"/>
    <mergeCell ref="C169:K169"/>
    <mergeCell ref="C170:K170"/>
    <mergeCell ref="B42:B43"/>
    <mergeCell ref="B26:B41"/>
    <mergeCell ref="B56:B62"/>
    <mergeCell ref="B63:B67"/>
    <mergeCell ref="B53:B55"/>
    <mergeCell ref="C53:C55"/>
    <mergeCell ref="D53:D55"/>
    <mergeCell ref="E53:E55"/>
    <mergeCell ref="G53:I53"/>
    <mergeCell ref="G54:I54"/>
    <mergeCell ref="F53:F55"/>
    <mergeCell ref="C45:K45"/>
    <mergeCell ref="C46:K46"/>
    <mergeCell ref="C47:K47"/>
    <mergeCell ref="C48:K48"/>
    <mergeCell ref="C49:K49"/>
    <mergeCell ref="B81:B93"/>
    <mergeCell ref="B94:B97"/>
    <mergeCell ref="B10:C10"/>
    <mergeCell ref="D10:K10"/>
    <mergeCell ref="G23:I23"/>
    <mergeCell ref="J23:J25"/>
    <mergeCell ref="K23:K25"/>
    <mergeCell ref="B12:C12"/>
    <mergeCell ref="D12:K12"/>
    <mergeCell ref="B13:C13"/>
    <mergeCell ref="D13:K13"/>
    <mergeCell ref="B23:B25"/>
    <mergeCell ref="C23:C25"/>
    <mergeCell ref="D23:D25"/>
    <mergeCell ref="E23:E25"/>
    <mergeCell ref="B11:C11"/>
    <mergeCell ref="D11:K11"/>
    <mergeCell ref="G24:I24"/>
    <mergeCell ref="C15:K15"/>
    <mergeCell ref="C16:K16"/>
    <mergeCell ref="C17:K17"/>
    <mergeCell ref="C18:K18"/>
    <mergeCell ref="C19:K19"/>
    <mergeCell ref="C20:K20"/>
    <mergeCell ref="B78:B80"/>
    <mergeCell ref="C78:C80"/>
    <mergeCell ref="D78:D80"/>
    <mergeCell ref="E78:E80"/>
    <mergeCell ref="G78:I78"/>
    <mergeCell ref="J78:J80"/>
    <mergeCell ref="K78:K80"/>
    <mergeCell ref="G79:I79"/>
    <mergeCell ref="C151:K151"/>
    <mergeCell ref="B111:B112"/>
    <mergeCell ref="B113:B131"/>
    <mergeCell ref="B132:B133"/>
    <mergeCell ref="B108:B110"/>
    <mergeCell ref="C108:C110"/>
    <mergeCell ref="D108:D110"/>
    <mergeCell ref="E108:E110"/>
    <mergeCell ref="G108:I108"/>
    <mergeCell ref="B144:B146"/>
    <mergeCell ref="C144:C146"/>
    <mergeCell ref="D144:D146"/>
    <mergeCell ref="E144:E146"/>
    <mergeCell ref="G144:I144"/>
    <mergeCell ref="G145:I145"/>
    <mergeCell ref="J108:J110"/>
    <mergeCell ref="B162:B164"/>
    <mergeCell ref="B159:B161"/>
    <mergeCell ref="C159:C161"/>
    <mergeCell ref="D159:D161"/>
    <mergeCell ref="E159:E161"/>
    <mergeCell ref="G159:I159"/>
    <mergeCell ref="J159:J161"/>
    <mergeCell ref="K159:K161"/>
    <mergeCell ref="C156:K156"/>
    <mergeCell ref="G160:I160"/>
    <mergeCell ref="F159:F161"/>
    <mergeCell ref="B176:B178"/>
    <mergeCell ref="C176:C178"/>
    <mergeCell ref="D176:D178"/>
    <mergeCell ref="E176:E178"/>
    <mergeCell ref="G176:I176"/>
    <mergeCell ref="J176:J178"/>
    <mergeCell ref="K176:K178"/>
    <mergeCell ref="G177:I177"/>
    <mergeCell ref="F176:F178"/>
    <mergeCell ref="B200:B206"/>
    <mergeCell ref="B207:B209"/>
    <mergeCell ref="B197:B199"/>
    <mergeCell ref="B245:B248"/>
    <mergeCell ref="B242:B244"/>
    <mergeCell ref="C242:C244"/>
    <mergeCell ref="D242:D244"/>
    <mergeCell ref="E242:E244"/>
    <mergeCell ref="B179:B180"/>
    <mergeCell ref="B181:B186"/>
    <mergeCell ref="C239:K239"/>
    <mergeCell ref="K242:K244"/>
    <mergeCell ref="G243:I243"/>
    <mergeCell ref="B223:B228"/>
    <mergeCell ref="B229:B230"/>
    <mergeCell ref="B220:B222"/>
    <mergeCell ref="C220:C222"/>
    <mergeCell ref="D220:D222"/>
    <mergeCell ref="E220:E222"/>
    <mergeCell ref="G220:I220"/>
    <mergeCell ref="J220:J222"/>
    <mergeCell ref="K220:K222"/>
    <mergeCell ref="C238:K238"/>
    <mergeCell ref="C214:K214"/>
    <mergeCell ref="B262:B264"/>
    <mergeCell ref="B265:B270"/>
    <mergeCell ref="B259:B261"/>
    <mergeCell ref="C259:C261"/>
    <mergeCell ref="D259:D261"/>
    <mergeCell ref="E259:E261"/>
    <mergeCell ref="C252:K252"/>
    <mergeCell ref="C253:K253"/>
    <mergeCell ref="C254:K254"/>
    <mergeCell ref="K259:K261"/>
    <mergeCell ref="C255:K255"/>
    <mergeCell ref="C256:K256"/>
    <mergeCell ref="G259:I259"/>
    <mergeCell ref="J259:J261"/>
    <mergeCell ref="G260:I260"/>
    <mergeCell ref="B284:B285"/>
    <mergeCell ref="B281:B283"/>
    <mergeCell ref="C281:C283"/>
    <mergeCell ref="D281:D283"/>
    <mergeCell ref="E281:E283"/>
    <mergeCell ref="G281:I281"/>
    <mergeCell ref="J281:J283"/>
    <mergeCell ref="K281:K283"/>
    <mergeCell ref="G282:I282"/>
    <mergeCell ref="B332:B334"/>
    <mergeCell ref="C332:C334"/>
    <mergeCell ref="D332:D334"/>
    <mergeCell ref="E332:E334"/>
    <mergeCell ref="G332:I332"/>
    <mergeCell ref="J332:J334"/>
    <mergeCell ref="K332:K334"/>
    <mergeCell ref="G298:I298"/>
    <mergeCell ref="G333:I333"/>
    <mergeCell ref="B300:B321"/>
    <mergeCell ref="C301:C302"/>
    <mergeCell ref="B297:B299"/>
    <mergeCell ref="C297:C299"/>
    <mergeCell ref="D297:D299"/>
    <mergeCell ref="E297:E299"/>
    <mergeCell ref="G297:I297"/>
    <mergeCell ref="C327:K327"/>
    <mergeCell ref="C328:K328"/>
    <mergeCell ref="C329:K329"/>
    <mergeCell ref="F332:F334"/>
    <mergeCell ref="C326:K326"/>
    <mergeCell ref="J297:J299"/>
    <mergeCell ref="C325:K325"/>
    <mergeCell ref="K297:K299"/>
    <mergeCell ref="B346:B348"/>
    <mergeCell ref="C346:C348"/>
    <mergeCell ref="D346:D348"/>
    <mergeCell ref="E346:E348"/>
    <mergeCell ref="G346:I346"/>
    <mergeCell ref="J346:J348"/>
    <mergeCell ref="K346:K348"/>
    <mergeCell ref="C357:K357"/>
    <mergeCell ref="G377:I377"/>
    <mergeCell ref="J377:J379"/>
    <mergeCell ref="K377:K379"/>
    <mergeCell ref="C373:K373"/>
    <mergeCell ref="C374:K374"/>
    <mergeCell ref="G378:I378"/>
    <mergeCell ref="J360:J362"/>
    <mergeCell ref="K360:K362"/>
    <mergeCell ref="G361:I361"/>
    <mergeCell ref="B363:B366"/>
    <mergeCell ref="B360:B362"/>
    <mergeCell ref="C360:C362"/>
    <mergeCell ref="D360:D362"/>
    <mergeCell ref="E360:E362"/>
    <mergeCell ref="G360:I360"/>
    <mergeCell ref="C369:K369"/>
    <mergeCell ref="B397:B431"/>
    <mergeCell ref="B394:B396"/>
    <mergeCell ref="C394:C396"/>
    <mergeCell ref="D394:D396"/>
    <mergeCell ref="E394:E396"/>
    <mergeCell ref="G394:I394"/>
    <mergeCell ref="G395:I395"/>
    <mergeCell ref="B380:B383"/>
    <mergeCell ref="B377:B379"/>
    <mergeCell ref="C377:C379"/>
    <mergeCell ref="D377:D379"/>
    <mergeCell ref="E377:E379"/>
    <mergeCell ref="C386:K386"/>
    <mergeCell ref="C387:K387"/>
    <mergeCell ref="C388:K388"/>
    <mergeCell ref="C389:K389"/>
    <mergeCell ref="C390:K390"/>
    <mergeCell ref="C391:K391"/>
    <mergeCell ref="B447:B449"/>
    <mergeCell ref="B443:B445"/>
    <mergeCell ref="C443:C445"/>
    <mergeCell ref="D443:D445"/>
    <mergeCell ref="E443:E445"/>
    <mergeCell ref="G443:I443"/>
    <mergeCell ref="J443:J445"/>
    <mergeCell ref="B474:B476"/>
    <mergeCell ref="C474:C476"/>
    <mergeCell ref="D474:D476"/>
    <mergeCell ref="E474:E476"/>
    <mergeCell ref="G474:I474"/>
    <mergeCell ref="J474:J476"/>
    <mergeCell ref="C471:K471"/>
    <mergeCell ref="C452:K452"/>
    <mergeCell ref="C453:K453"/>
    <mergeCell ref="C454:K454"/>
    <mergeCell ref="C455:K455"/>
    <mergeCell ref="C456:K456"/>
    <mergeCell ref="B460:B462"/>
    <mergeCell ref="F443:F445"/>
    <mergeCell ref="G475:I475"/>
    <mergeCell ref="F474:F476"/>
    <mergeCell ref="C457:K457"/>
    <mergeCell ref="B518:B560"/>
    <mergeCell ref="B515:B517"/>
    <mergeCell ref="C515:C517"/>
    <mergeCell ref="D515:D517"/>
    <mergeCell ref="E515:E517"/>
    <mergeCell ref="G515:I515"/>
    <mergeCell ref="J515:J517"/>
    <mergeCell ref="K515:K517"/>
    <mergeCell ref="G516:I516"/>
    <mergeCell ref="F515:F517"/>
    <mergeCell ref="B488:B490"/>
    <mergeCell ref="C488:C490"/>
    <mergeCell ref="D488:D490"/>
    <mergeCell ref="E488:E490"/>
    <mergeCell ref="G488:I488"/>
    <mergeCell ref="J488:J490"/>
    <mergeCell ref="K488:K490"/>
    <mergeCell ref="G489:I489"/>
    <mergeCell ref="B477:B478"/>
    <mergeCell ref="C481:K481"/>
    <mergeCell ref="C482:K482"/>
    <mergeCell ref="C483:K483"/>
    <mergeCell ref="C484:K484"/>
    <mergeCell ref="C485:K485"/>
    <mergeCell ref="C486:K486"/>
    <mergeCell ref="F488:F490"/>
    <mergeCell ref="C73:K73"/>
    <mergeCell ref="C74:K74"/>
    <mergeCell ref="C75:K75"/>
    <mergeCell ref="F197:F199"/>
    <mergeCell ref="F220:F222"/>
    <mergeCell ref="F242:F244"/>
    <mergeCell ref="F259:F261"/>
    <mergeCell ref="F281:F283"/>
    <mergeCell ref="F297:F299"/>
    <mergeCell ref="C274:K274"/>
    <mergeCell ref="G221:I221"/>
    <mergeCell ref="C251:K251"/>
    <mergeCell ref="C291:K291"/>
    <mergeCell ref="C292:K292"/>
    <mergeCell ref="C293:K293"/>
    <mergeCell ref="C294:K294"/>
    <mergeCell ref="C172:K172"/>
    <mergeCell ref="C173:K173"/>
    <mergeCell ref="C189:K189"/>
    <mergeCell ref="C190:K190"/>
    <mergeCell ref="C191:K191"/>
    <mergeCell ref="C511:K511"/>
    <mergeCell ref="C512:K512"/>
    <mergeCell ref="B501:B503"/>
    <mergeCell ref="C501:C503"/>
    <mergeCell ref="D501:D503"/>
    <mergeCell ref="E501:E503"/>
    <mergeCell ref="G501:I501"/>
    <mergeCell ref="J501:J503"/>
    <mergeCell ref="K501:K503"/>
    <mergeCell ref="G502:I502"/>
    <mergeCell ref="F501:F503"/>
    <mergeCell ref="C507:K507"/>
    <mergeCell ref="C508:K508"/>
    <mergeCell ref="C509:K509"/>
    <mergeCell ref="C510:K510"/>
    <mergeCell ref="C498:K498"/>
    <mergeCell ref="C499:K499"/>
    <mergeCell ref="C438:K438"/>
    <mergeCell ref="C439:K439"/>
    <mergeCell ref="C440:K440"/>
    <mergeCell ref="G461:I461"/>
    <mergeCell ref="C467:K467"/>
    <mergeCell ref="C469:K469"/>
    <mergeCell ref="C470:K470"/>
    <mergeCell ref="K443:K445"/>
    <mergeCell ref="G444:I444"/>
    <mergeCell ref="C466:K466"/>
    <mergeCell ref="K474:K476"/>
    <mergeCell ref="C494:K494"/>
    <mergeCell ref="C495:K495"/>
    <mergeCell ref="C497:K497"/>
    <mergeCell ref="F460:F462"/>
    <mergeCell ref="J7:J8"/>
    <mergeCell ref="H7:I8"/>
    <mergeCell ref="C5:F5"/>
    <mergeCell ref="C6:F6"/>
    <mergeCell ref="C7:F7"/>
    <mergeCell ref="F346:F348"/>
    <mergeCell ref="F360:F362"/>
    <mergeCell ref="F377:F379"/>
    <mergeCell ref="C370:K370"/>
    <mergeCell ref="C371:K371"/>
    <mergeCell ref="C372:K372"/>
    <mergeCell ref="C71:K71"/>
    <mergeCell ref="C72:K72"/>
    <mergeCell ref="J144:J146"/>
    <mergeCell ref="K144:K146"/>
    <mergeCell ref="C138:K138"/>
    <mergeCell ref="C139:K139"/>
    <mergeCell ref="C140:K140"/>
    <mergeCell ref="C141:K141"/>
    <mergeCell ref="F78:F80"/>
    <mergeCell ref="F108:F110"/>
    <mergeCell ref="C103:K103"/>
    <mergeCell ref="C104:K104"/>
    <mergeCell ref="C105:K105"/>
  </mergeCells>
  <dataValidations count="11">
    <dataValidation type="list" allowBlank="1" showInputMessage="1" showErrorMessage="1" sqref="B147:B148 B397 B446:B447 B432" xr:uid="{00000000-0002-0000-0100-000000000000}"/>
    <dataValidation type="list" allowBlank="1" showInputMessage="1" showErrorMessage="1" sqref="B200 B207:B208" xr:uid="{00000000-0002-0000-0100-000001000000}">
      <formula1>"Fortalecimiento organizacional y simplificación de procesos, Defensa jurídica"</formula1>
    </dataValidation>
    <dataValidation type="list" allowBlank="1" showInputMessage="1" showErrorMessage="1" sqref="B111 B132 B113" xr:uid="{00000000-0002-0000-0100-000002000000}">
      <formula1>"Gestión presupuestal y eficiencia del gasto público, Fortalecimiento organizacional y simplificación de procesos, Racionalización de trámites"</formula1>
    </dataValidation>
    <dataValidation type="list" allowBlank="1" showInputMessage="1" showErrorMessage="1" sqref="B162 B181 B179 B165" xr:uid="{00000000-0002-0000-0100-000003000000}">
      <formula1>"Fortalecimiento organizacional y simplificación de procesos, Gestión presupuestal y eficiencia del gasto público"</formula1>
    </dataValidation>
    <dataValidation type="list" allowBlank="1" showInputMessage="1" showErrorMessage="1" sqref="B284 B286" xr:uid="{00000000-0002-0000-0100-000004000000}">
      <formula1>"Fortalecimiento organizacional y simplificación de procesos, Participación ciudadana en la gestión pública"</formula1>
    </dataValidation>
    <dataValidation type="list" allowBlank="1" showInputMessage="1" showErrorMessage="1" sqref="B262:B264" xr:uid="{00000000-0002-0000-0100-000005000000}">
      <formula1>"Fortalecimiento organizacional y simplificación de procesos, Racionalización de trámites"</formula1>
    </dataValidation>
    <dataValidation type="list" allowBlank="1" showInputMessage="1" showErrorMessage="1" sqref="B245" xr:uid="{00000000-0002-0000-0100-000006000000}">
      <formula1>"Fortalecimiento organizacional y simplificación de procesos"</formula1>
    </dataValidation>
    <dataValidation type="list" allowBlank="1" showInputMessage="1" showErrorMessage="1" sqref="C390 C439" xr:uid="{00000000-0002-0000-0100-000007000000}">
      <formula1>"GESTIÓN DE TECNOLOGIAS DE INFORMACION Y COMUNICACIÓN, ADMINISTRACIÓN DE BIENES Y SERVICIOS"</formula1>
    </dataValidation>
    <dataValidation type="list" allowBlank="1" showInputMessage="1" showErrorMessage="1" sqref="C456 C470" xr:uid="{00000000-0002-0000-0100-000008000000}">
      <formula1>"GESTIÓN DEL RIESGO EN LA INFRAESTRUCTURA DE TRANSPORTE A CARGO DEL INVIAS, GESTIÓN DEL TALENTO HUMANO, GESTIÓN DE INNOVACIÓN Y REGLAMENTACIÓN TÉCNICA DE LA INFRAESTRUCTURA"</formula1>
    </dataValidation>
    <dataValidation type="list" allowBlank="1" showInputMessage="1" showErrorMessage="1" sqref="C485 C498" xr:uid="{00000000-0002-0000-0100-000009000000}">
      <formula1>"GESTIÓN DEL TALENTO HUMANO, GESTIÓN DE INNOVACIÓN Y REGLAMENTACIÓN TÉCNICA DE LA INFRAESTRUCTURA"</formula1>
    </dataValidation>
    <dataValidation type="list" allowBlank="1" showInputMessage="1" showErrorMessage="1" sqref="C511" xr:uid="{00000000-0002-0000-0100-00000A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B000000}">
          <x14:formula1>
            <xm:f>'Políticas Vs Dimensión'!$A$5:$A$6</xm:f>
          </x14:formula1>
          <xm:sqref>B42 B26:B27</xm:sqref>
        </x14:dataValidation>
        <x14:dataValidation type="list" allowBlank="1" showInputMessage="1" showErrorMessage="1" xr:uid="{00000000-0002-0000-0100-00000C000000}">
          <x14:formula1>
            <xm:f>'Políticas Vs Dimensión'!$A$3:$A$4</xm:f>
          </x14:formula1>
          <xm:sqref>B56 B63</xm:sqref>
        </x14:dataValidation>
        <x14:dataValidation type="list" allowBlank="1" showInputMessage="1" showErrorMessage="1" xr:uid="{00000000-0002-0000-0100-00000D000000}">
          <x14:formula1>
            <xm:f>'Políticas Vs Dimensión'!$A$8:$A$10</xm:f>
          </x14:formula1>
          <xm:sqref>B223 B229 B231</xm:sqref>
        </x14:dataValidation>
        <x14:dataValidation type="list" allowBlank="1" showInputMessage="1" showErrorMessage="1" xr:uid="{00000000-0002-0000-0100-00000E000000}">
          <x14:formula1>
            <xm:f>'Políticas Vs Dimensión'!$A$13:$A$14</xm:f>
          </x14:formula1>
          <xm:sqref>B94 B81:B82</xm:sqref>
        </x14:dataValidation>
        <x14:dataValidation type="list" allowBlank="1" showInputMessage="1" showErrorMessage="1" xr:uid="{00000000-0002-0000-0100-00000F000000}">
          <x14:formula1>
            <xm:f>'Políticas Vs Dimensión'!$A$18</xm:f>
          </x14:formula1>
          <xm:sqref>B300 B335 B363 B349 B380</xm:sqref>
        </x14:dataValidation>
        <x14:dataValidation type="list" allowBlank="1" showInputMessage="1" showErrorMessage="1" xr:uid="{00000000-0002-0000-0100-000010000000}">
          <x14:formula1>
            <xm:f>'Políticas Vs Dimensión'!$A$16</xm:f>
          </x14:formula1>
          <xm:sqref>B477 B463 B491:B493 B504:B505</xm:sqref>
        </x14:dataValidation>
        <x14:dataValidation type="list" allowBlank="1" showInputMessage="1" showErrorMessage="1" xr:uid="{00000000-0002-0000-0100-000011000000}">
          <x14:formula1>
            <xm:f>'Políticas Vs Dimensión'!$A$17</xm:f>
          </x14:formula1>
          <xm:sqref>B518</xm:sqref>
        </x14:dataValidation>
        <x14:dataValidation type="list" allowBlank="1" showInputMessage="1" showErrorMessage="1" xr:uid="{00000000-0002-0000-0100-000012000000}">
          <x14:formula1>
            <xm:f>'C:\Users\avarelam\Desktop\Planeación\PLANEACIÓN 2017\Varios\Formatos\[Formato Plan de Accion V2.1.xlsx]Políticas Vs Dimención'!#REF!</xm:f>
          </x14:formula1>
          <xm:sqref>C255 C373 C293 C342 C328 C356 C277 C238 C216 C193 C172 C155 C140 C104 C74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4:E8"/>
  <sheetViews>
    <sheetView workbookViewId="0">
      <selection activeCell="D6" sqref="D6"/>
    </sheetView>
  </sheetViews>
  <sheetFormatPr baseColWidth="10" defaultRowHeight="15" x14ac:dyDescent="0.25"/>
  <sheetData>
    <row r="4" spans="4:5" x14ac:dyDescent="0.25">
      <c r="D4">
        <v>129641</v>
      </c>
      <c r="E4">
        <v>76</v>
      </c>
    </row>
    <row r="5" spans="4:5" x14ac:dyDescent="0.25">
      <c r="D5">
        <v>113707.2</v>
      </c>
    </row>
    <row r="7" spans="4:5" x14ac:dyDescent="0.25">
      <c r="D7">
        <f>D5*E4</f>
        <v>8641747.1999999993</v>
      </c>
    </row>
    <row r="8" spans="4:5" x14ac:dyDescent="0.25">
      <c r="D8">
        <f>D7/D4</f>
        <v>66.659060019592559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Políticas Vs Dimensión</vt:lpstr>
      <vt:lpstr>SEGUIMIENTO 2 TRIM. PAA 2018</vt:lpstr>
      <vt:lpstr>Hoja1</vt:lpstr>
      <vt:lpstr>'SEGUIMIENTO 2 TRIM. PAA 2018'!Área_de_impresión</vt:lpstr>
      <vt:lpstr>PAAC</vt:lpstr>
      <vt:lpstr>'SEGUIMIENTO 2 TRIM. PAA 2018'!Títulos_a_imprimir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Estebana Tulia Regino Contreras</cp:lastModifiedBy>
  <dcterms:created xsi:type="dcterms:W3CDTF">2014-11-11T21:05:34Z</dcterms:created>
  <dcterms:modified xsi:type="dcterms:W3CDTF">2018-12-14T21:43:45Z</dcterms:modified>
</cp:coreProperties>
</file>