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s\Documents\INVIAS\2. SEMÁFORO\2021\PÁGINA WEB\6.- JUNIO\"/>
    </mc:Choice>
  </mc:AlternateContent>
  <xr:revisionPtr revIDLastSave="0" documentId="13_ncr:1_{8C82978D-4A31-4252-8797-F5259499E8F2}" xr6:coauthVersionLast="46" xr6:coauthVersionMax="46" xr10:uidLastSave="{00000000-0000-0000-0000-000000000000}"/>
  <bookViews>
    <workbookView xWindow="-120" yWindow="-120" windowWidth="29040" windowHeight="15840" xr2:uid="{0923F3E2-C619-4FA4-8939-1896EA956AE1}"/>
  </bookViews>
  <sheets>
    <sheet name="REP_EPG034_EjecucionPresupue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1" i="1"/>
  <c r="Q171" i="1"/>
  <c r="P171" i="1"/>
  <c r="O171" i="1"/>
  <c r="N171" i="1"/>
  <c r="M171" i="1"/>
  <c r="L171" i="1"/>
  <c r="K171" i="1"/>
  <c r="J171" i="1"/>
  <c r="I171" i="1"/>
  <c r="H171" i="1"/>
  <c r="Q37" i="1"/>
  <c r="P37" i="1"/>
  <c r="O37" i="1"/>
  <c r="N37" i="1"/>
  <c r="M37" i="1"/>
  <c r="L37" i="1"/>
  <c r="K37" i="1"/>
  <c r="J37" i="1"/>
  <c r="I37" i="1"/>
  <c r="H37" i="1"/>
  <c r="Q31" i="1"/>
  <c r="P31" i="1"/>
  <c r="O31" i="1"/>
  <c r="N31" i="1"/>
  <c r="M31" i="1"/>
  <c r="L31" i="1"/>
  <c r="K31" i="1"/>
  <c r="J31" i="1"/>
  <c r="I31" i="1"/>
  <c r="M22" i="1"/>
  <c r="M33" i="1" s="1"/>
  <c r="M173" i="1" s="1"/>
  <c r="N22" i="1"/>
  <c r="O22" i="1"/>
  <c r="P22" i="1"/>
  <c r="Q22" i="1"/>
  <c r="I22" i="1"/>
  <c r="J22" i="1"/>
  <c r="K22" i="1"/>
  <c r="L22" i="1"/>
  <c r="H22" i="1"/>
  <c r="Q13" i="1"/>
  <c r="Q33" i="1" s="1"/>
  <c r="Q173" i="1" s="1"/>
  <c r="P13" i="1"/>
  <c r="P33" i="1" s="1"/>
  <c r="P173" i="1" s="1"/>
  <c r="O13" i="1"/>
  <c r="O33" i="1" s="1"/>
  <c r="O173" i="1" s="1"/>
  <c r="N13" i="1"/>
  <c r="N33" i="1" s="1"/>
  <c r="N173" i="1" s="1"/>
  <c r="M13" i="1"/>
  <c r="L13" i="1"/>
  <c r="L33" i="1" s="1"/>
  <c r="L173" i="1" s="1"/>
  <c r="K13" i="1"/>
  <c r="K33" i="1" s="1"/>
  <c r="K173" i="1" s="1"/>
  <c r="J13" i="1"/>
  <c r="J33" i="1" s="1"/>
  <c r="J173" i="1" s="1"/>
  <c r="I13" i="1"/>
  <c r="H13" i="1"/>
  <c r="H33" i="1" s="1"/>
  <c r="Q8" i="1"/>
  <c r="P8" i="1"/>
  <c r="O8" i="1"/>
  <c r="N8" i="1"/>
  <c r="M8" i="1"/>
  <c r="L8" i="1"/>
  <c r="K8" i="1"/>
  <c r="J8" i="1"/>
  <c r="I8" i="1"/>
  <c r="H8" i="1"/>
  <c r="S6" i="1"/>
  <c r="S7" i="1"/>
  <c r="S10" i="1"/>
  <c r="S11" i="1"/>
  <c r="S12" i="1"/>
  <c r="S15" i="1"/>
  <c r="S16" i="1"/>
  <c r="S17" i="1"/>
  <c r="S18" i="1"/>
  <c r="S19" i="1"/>
  <c r="S20" i="1"/>
  <c r="S21" i="1"/>
  <c r="S24" i="1"/>
  <c r="S25" i="1"/>
  <c r="S26" i="1"/>
  <c r="S27" i="1"/>
  <c r="S28" i="1"/>
  <c r="S29" i="1"/>
  <c r="S30" i="1"/>
  <c r="S36" i="1"/>
  <c r="S37" i="1" s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R6" i="1"/>
  <c r="R7" i="1"/>
  <c r="R10" i="1"/>
  <c r="R11" i="1"/>
  <c r="R12" i="1"/>
  <c r="R15" i="1"/>
  <c r="R16" i="1"/>
  <c r="R17" i="1"/>
  <c r="R18" i="1"/>
  <c r="R19" i="1"/>
  <c r="R20" i="1"/>
  <c r="R21" i="1"/>
  <c r="R24" i="1"/>
  <c r="R25" i="1"/>
  <c r="R26" i="1"/>
  <c r="R27" i="1"/>
  <c r="R28" i="1"/>
  <c r="R29" i="1"/>
  <c r="R30" i="1"/>
  <c r="R36" i="1"/>
  <c r="R37" i="1" s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S5" i="1"/>
  <c r="R5" i="1"/>
  <c r="I173" i="1" l="1"/>
  <c r="R171" i="1"/>
  <c r="S171" i="1"/>
  <c r="H173" i="1"/>
  <c r="R22" i="1"/>
  <c r="R31" i="1"/>
  <c r="S22" i="1"/>
  <c r="S31" i="1"/>
  <c r="R13" i="1"/>
  <c r="S13" i="1"/>
  <c r="S33" i="1" s="1"/>
  <c r="R8" i="1"/>
  <c r="S8" i="1"/>
  <c r="S173" i="1" l="1"/>
  <c r="R33" i="1"/>
  <c r="R173" i="1" s="1"/>
</calcChain>
</file>

<file path=xl/sharedStrings.xml><?xml version="1.0" encoding="utf-8"?>
<sst xmlns="http://schemas.openxmlformats.org/spreadsheetml/2006/main" count="1146" uniqueCount="271">
  <si>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</si>
  <si>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</si>
  <si>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</si>
  <si>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</si>
  <si>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</si>
  <si>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</si>
  <si>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</si>
  <si>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</si>
  <si>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</si>
  <si>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</si>
  <si>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</si>
  <si>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</si>
  <si>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</si>
  <si>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</si>
  <si>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</si>
  <si>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</si>
  <si>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</si>
  <si>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</si>
  <si>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</si>
  <si>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</si>
  <si>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</si>
  <si>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</si>
  <si>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</si>
  <si>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24-02-00</t>
  </si>
  <si>
    <t>INSTITUTO NACIONAL DE VIAS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</si>
  <si>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</si>
  <si>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</si>
  <si>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</si>
  <si>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</si>
  <si>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</si>
  <si>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</si>
  <si>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</si>
  <si>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</si>
  <si>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</si>
  <si>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</si>
  <si>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</si>
  <si>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</si>
  <si>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</si>
  <si>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Propios</t>
  </si>
  <si>
    <t>20</t>
  </si>
  <si>
    <t>A-03-03-04-007</t>
  </si>
  <si>
    <t>11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</si>
  <si>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</si>
  <si>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</si>
  <si>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</si>
  <si>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A-03-04-02-036</t>
  </si>
  <si>
    <t>PROGRAMA DE SALUD OCUPACIONAL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</si>
  <si>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</si>
  <si>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</si>
  <si>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</si>
  <si>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</si>
  <si>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</si>
  <si>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</si>
  <si>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A-08-01</t>
  </si>
  <si>
    <t>IMPUESTOS</t>
  </si>
  <si>
    <t>A-08-02</t>
  </si>
  <si>
    <t>ESTAMPILLAS</t>
  </si>
  <si>
    <t>A-08-03</t>
  </si>
  <si>
    <t>TASAS Y DERECHOS ADMINISTRATIVOS</t>
  </si>
  <si>
    <t>A-08-04-01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</si>
  <si>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</si>
  <si>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</si>
  <si>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</si>
  <si>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</si>
  <si>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</si>
  <si>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</si>
  <si>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B-10-01-02</t>
  </si>
  <si>
    <t>PRÉSTAMOS</t>
  </si>
  <si>
    <t>C-2401-0600-41</t>
  </si>
  <si>
    <t>54</t>
  </si>
  <si>
    <t>MEJORAMIENTO Y MANTENIMIENTO CARRETERA SANTA FE DE BOGOTÁ - CHIQUINQUIRÁ- BUCARAMANGA- SAN ALBERTO DE LA TRONCAL CENTRAL.   CUNDINAMARCA, BOYACÁ, SANTANDER, NORTE DE SANTANDER-[PREVIO CONCEPTO DNP]</t>
  </si>
  <si>
    <t>C-2401-0600-70</t>
  </si>
  <si>
    <t>CONSTRUCCIÓN , MEJORAMIENTO Y MANTENIMIENTO DE LA VÍA PUERTO SALGAR - PUERTO ARAUJO - LA LIZAMA - SAN ALBERTO - SAN ROQUE DE LA TRONCAL DEL MAGDALENA.  CUNDINAMARCA, BOYACÁ, SANTANDER, NORTE DE SANTANDER, CESAR-[PREVIO CONCEPTO DNP]</t>
  </si>
  <si>
    <t>C-2401-0600-71</t>
  </si>
  <si>
    <t>MEJORAMIENTO Y MANTENIMIENTO DE LA CARRETERA CUCUTA - SARDINATA - OCAÑA - AGUACLARA Y ACCESOS.  CESAR, NORTE DE SANTANDER-[PREVIO CONCEPTO DNP]</t>
  </si>
  <si>
    <t>C-2401-0600-72</t>
  </si>
  <si>
    <t>MEJORAMIENTO Y MANTENIMIENTO TRIBUGÁ-MEDELLÍN-PUERTO BERRIO-CRUCE RUTA 45-BARRANCABERMEJA-BUCARAMANGA-PAMPLONA-ARAUCA.   CHOCÓ, ANTIOQUIA, SANTANDER, NORTE DE SANTANDER, ARAUCA-[PREVIO CONCEPTO DNP]</t>
  </si>
  <si>
    <t>C-2401-0600-73</t>
  </si>
  <si>
    <t>MEJORAMIENTO , MANTENIMIENTO DE LA CARRETERA PUERTO REY - MONTERÍA - CERETÉ - LA YE - EL VIAJANO - GUAYEPO - MAJAGUAL DE LA TRANSVERSAL PUERTO REY - MONTERÍA - TIBÚ. DEPARTAMENTOS   CÓRDOBA, SUCRE-[PREVIO CONCEPTO DNP]</t>
  </si>
  <si>
    <t>C-2401-0600-74</t>
  </si>
  <si>
    <t>MEJORAMIENTO  Y MANTENIMIENTO CARRETERA PUERTO BOYACÁ - CHIQUINQUIRÁ - VILLA DE LEYVA - TUNJA - RAMIRIQUI - MIRAFLORES - MONTERREY.  BOYACÁ, CASANARE-[PREVIO CONCEPTO DNP]</t>
  </si>
  <si>
    <t>C-2401-0600-75</t>
  </si>
  <si>
    <t>MEJORAMIENTO Y MANTENIMIENTO CARRETERA LAS ANIMAS-SANTA CECILIA-PUEBLO RICO-FRESNO-BOGOTA. TRANSVERSAL LAS ANIMAS-BOGOTÁ.   CHOCÓ, RISARALDA, CALDAS, TOLIMA, CUNDINAMARCA-[PREVIO CONCEPTO DNP]</t>
  </si>
  <si>
    <t>C-2401-0600-76</t>
  </si>
  <si>
    <t>MEJORAMIENTO Y MANTENIMIENTO DE LA CARRETERA PUENTE SAN MIGUEL - ESPINAL DE LA TRONCAL DEL MAGDALENA. DEPARTAMENTOS  PUTUMAYO, CAUCA, HUILA, TOLIMA-[PREVIO CONCEPTO DNP]</t>
  </si>
  <si>
    <t>C-2401-0600-77</t>
  </si>
  <si>
    <t>MEJORAMIENTO Y  MANTENIMIENTO DE LA CARRETERA  LOS CUROS - MALAGA.  SANTANDER-[PREVIO CONCEPTO DNP]</t>
  </si>
  <si>
    <t>C-2401-0600-78</t>
  </si>
  <si>
    <t>CONSTRUCCIÓN , MEJORAMIENTO Y MANTENIMIENTO DE LA CARRETERA CALI - LOBOGUERRERO DE LOS ACCESOS A CALI.  VALLE DEL CAUCA</t>
  </si>
  <si>
    <t>C-2401-0600-79</t>
  </si>
  <si>
    <t>ADMINISTRACIÓN , RECAUDO Y CONTROL DE LA TASA DE PEAJE.  NACIONAL-[PREVIO CONCEPTO DNP]</t>
  </si>
  <si>
    <t>C-2401-0600-80</t>
  </si>
  <si>
    <t>CONSTRUCCIÓN , MEJORAMIENTO Y MANTENIMIENTO DE LA CARRETERA ALTAMIRA - FLORENCIA.  HUILA, CAQUETÁ-[PREVIO CONCEPTO DNP]</t>
  </si>
  <si>
    <t>C-2401-0600-81</t>
  </si>
  <si>
    <t>CONSTRUCCIÓN , MEJORAMIENTO Y MANTENIMIENTO DE LA VARIANTE CALARCÁ - CIRCASIA.   QUINDIO</t>
  </si>
  <si>
    <t>C-2401-0600-82</t>
  </si>
  <si>
    <t>CONSTRUCCIÓN , MEJORAMIENTO Y MANTENIMIENTO DE LA CARRETERA SABANETA – COVEÑAS.  SUCRE - CORDOBA</t>
  </si>
  <si>
    <t>C-2401-0600-83</t>
  </si>
  <si>
    <t>MEJORAMIENTO Y MANTENIMIENTO CARRETERA SAN  GIL - BARICHARA - GUANE.  SANTANDER</t>
  </si>
  <si>
    <t>C-2401-0600-84</t>
  </si>
  <si>
    <t>CONSTRUCCIÓN , MEJORAMIENTO, MANTENIMIENTO Y REHABILITACIÓN DE LA VÍA SANTANA - LA GLORIA DEL ACCESO TRANSVERSAL CARMEN - BOSCONIA DEL DEPARTAMENTO DEL  MAGDALENA</t>
  </si>
  <si>
    <t>C-2401-0600-85</t>
  </si>
  <si>
    <t>CONSTRUCCIÓN , MEJORAMIENTO Y MANTENIMIENTO DE LA CARRETERA SAN ROQUE - LA PAZ - SAN JUAN DEL CESAR - BUENAVISTA Y VALLEDUPAR - LA PAZ. TRONCAL DEL CARBÓN.  CESAR, LA GUAJIRA-[PREVIO CONCEPTO DNP]</t>
  </si>
  <si>
    <t>C-2401-0600-86</t>
  </si>
  <si>
    <t>CONSTRUCCIÓN , MEJORAMIENTO Y MANTENIMIENTO CARRETERA BOGOTÁ - TUNJA - DUITAMA - SOATA - MÁLAGA - PAMPLONA - CÚCUTA - PUERTO SANTANDER - PUENTE INTERNACIONAL. TRONCAL CENTRAL DEL NORTE Y ALTERNAS.   CUNDINAMARCA, BOYACÁ, SANTANDER, NORTE DE SANTANDE</t>
  </si>
  <si>
    <t>C-2401-0600-88</t>
  </si>
  <si>
    <t>CONSTRUCCIÓN , MEJORAMIENTO Y MANTENIMIENTO DE LA CARRETERA LA VIRGINIA - APIA, DE LA CONEXIÓN TRONCAL DE OCCIDENTE - TRANSVERSAL LAS ANIMAS-BOGOTÁ  RISARALDA</t>
  </si>
  <si>
    <t>C-2401-0600-89</t>
  </si>
  <si>
    <t>CONSTRUCCIÓN , MEJORAMIENTO Y MANTENIMIENTO DE LA CARRETERA GUACHUCAL - IPIALES - EL ESPINO, VÍA ALTERNA AL PUERTO DE TUMACO.  NARIÑO</t>
  </si>
  <si>
    <t>C-2401-0600-90</t>
  </si>
  <si>
    <t>CONSTRUCCIÓN , MEJORAMIENTO Y MANTENIMIENTO DE LA TRANSVERSAL ROSAS - CONDAGUA.  CAUCA, PUTUMAYO-[PREVIO CONCEPTO DNP]</t>
  </si>
  <si>
    <t>C-2401-0600-91</t>
  </si>
  <si>
    <t>CONSTRUCCIÓN , MEJORAMIENTO Y MANTENIMIENTO DE LA CARRETERA TURBO-CARTAGENA-BARRANQUILLA-SANTA MARTA-RIOHACHA-PARAGUACHÓN. TRANSVERSAL DEL CARIBE.  CÓRDOBA, ATLÁNTICO, SUCRE, ANTIOQUIA, BOLÍVAR, MAGDALENA, LA GUAJIRA-[PREVIO CONCEPTO DNP]</t>
  </si>
  <si>
    <t>C-2401-0600-92</t>
  </si>
  <si>
    <t>CONSTRUCCIÓN , MEJORAMIENTO Y MANTENIMIENTO DE LA CARRETERA LORICA - CHINU, CONEXIÓN TRANSVERSAL DEL CARIBE - TRONCAL DE OCCIDENTE.  CÓRDOBA</t>
  </si>
  <si>
    <t>C-2401-0600-93</t>
  </si>
  <si>
    <t>CONSTRUCCIÓN , MEJORAMIENTO Y MANTENIMIENTO DE LA CARRETERA YACOPÍ - LA PALMA – CAPARRAPÍ - DINDAL.  CUNDINAMARCA</t>
  </si>
  <si>
    <t>C-2401-0600-94</t>
  </si>
  <si>
    <t>CONSTRUCCIÓN , MEJORAMIENTO Y MANTENIMIENTO DE LA CARRETERA PLATO - SALAMINA - PALERMO. PARALELA RÍO MAGDALENA.  MAGDALENA-[PREVIO CONCEPTO DNP]</t>
  </si>
  <si>
    <t>C-2401-0600-95</t>
  </si>
  <si>
    <t>CONSTRUCCIÓN , MEJORAMIENTO Y MANTENIMIENTO DE LA CARRETERA PUERTO ARAUJO - CIMITARRA - LANDAZURI - VELEZ - BARBOSA - TUNJA DE LA TRANSVERSAL DEL CARARE.  BOYACÁ, SANTANDER-[PREVIO CONCEPTO DNP]</t>
  </si>
  <si>
    <t>C-2401-0600-96</t>
  </si>
  <si>
    <t>CONSTRUCCIÓN , MEJORAMIENTO Y MANTENIMIENTO DE LA CARRETERA SANTA LUCIA - MOÑITOS EN EL DEPARTAMENTO DE  CÓRDOBA-[PREVIO CONCEPTO DNP]</t>
  </si>
  <si>
    <t>C-2401-0600-97</t>
  </si>
  <si>
    <t>CONSTRUCCIÓN , MEJORAMIENTO Y MANTENIMIENTO DE LA CARRETERA OCAÑA - LA ONDINA - LLANO GRANDE - CONVENCIÓN. ACCESO A OCAÑA.  NORTE DE SANTANDER</t>
  </si>
  <si>
    <t>C-2401-0600-99</t>
  </si>
  <si>
    <t>CONSTRUCCIÓN , MEJORAMIENTO Y MANTENIMIENTO DE LAS VÍAS ALTERNAS A LA TRANSVERSAL DEL CARIBE.  CÓRDOBA, ATLÁNTICO, BOLÍVAR</t>
  </si>
  <si>
    <t>C-2401-0600-100</t>
  </si>
  <si>
    <t>CONSTRUCCIÓN , MEJORAMIENTO Y MANTENIMIENTO DE LA CARRETERA CLUB CAMPESTRE –ARMENIA – PEREIRA – CHINCHINA – LA MANUELA  - LA FELISA Y VARIANTES, TRONCAL DEL EJE CAFETERO.     QUINDIO, RISARALDA, CALDAS, VALLE DEL CAUCA-[PREVIO CONCEPTO DNP]</t>
  </si>
  <si>
    <t>C-2401-0600-101</t>
  </si>
  <si>
    <t>CONSTRUCCIÓN , MEJORAMIENTO Y MANTENIMIENTO DE LA CARRETERA TAME - COROCORO - ARAUCA. TRANSVERSAL CORREDOR FRONTERIZO DEL ORIENTE COLOMBIANO.  ARAUCA</t>
  </si>
  <si>
    <t>C-2401-0600-102</t>
  </si>
  <si>
    <t>CONSTRUCCIÓN , MEJORAMIENTO Y MANTENIMIENTO DE LA CARRETERA MEDELLÍN-SANTUARIO-PUERTO TRIUNFO-CRUCE RUTA 45 Y TOBIAGRANDE-SANTAFE DE BOGOTÁ. TRANSVERSAL MEDELLÍN-BOGOTÁ.  CUNDINAMARCA, ANTIOQUIA</t>
  </si>
  <si>
    <t>C-2401-0600-103</t>
  </si>
  <si>
    <t>CONSERVACIÓN DE VÍAS A TRAVÉS DE MANTENIMIENTO RUTINARIO Y ADMINISTRACIÓN VIAL.  NACIONAL</t>
  </si>
  <si>
    <t>C-2401-0600-104</t>
  </si>
  <si>
    <t>CONSTRUCCIÓN DE LAS OBRAS DE INFRAESTRUCTURA VIAL PARA LA SOLUCIÓN INTEGRAL DEL PASO SOBRE EL RÍO MAGDALENA EN LA CARRETERA BARRANQUILLA - PALERMO - SANTA MARTA EN LOS DEPARTAMENTOS DE   ATLÁNTICO, MAGDALENA</t>
  </si>
  <si>
    <t>C-2401-0600-105</t>
  </si>
  <si>
    <t>CONSTRUCCIÓN , MEJORAMIENTO Y MANTENIMIENTO DE LAS VÍAS TRANSFERIDAS POR LA EMERGENCIA DEL RIO PÁEZ.  CAUCA, HUILA</t>
  </si>
  <si>
    <t>C-2401-0600-106</t>
  </si>
  <si>
    <t>CONSTRUCCIÓN OBRAS ANEXAS Y TÚNEL DEL SEGUNDO CENTENARIO EN LOS DEPARTAMENTOS DE  TOLIMA, QUINDIO-[PREVIO CONCEPTO DNP]</t>
  </si>
  <si>
    <t>C-2401-0600-107</t>
  </si>
  <si>
    <t>CONSTRUCCIÓN TÚNEL DEL TOYO Y VÍAS DE ACCESO EN EL CORREDOR SANTAFÉ DE ANTIOQUIA - CAÑASGORDAS EN EL DEPARTAMENTO DE  ANTIOQUIA-[PREVIO CONCEPTO DNP]</t>
  </si>
  <si>
    <t>C-2401-0600-108</t>
  </si>
  <si>
    <t>MEJORAMIENTO , MANTENIMIENTO Y REHABILITACIÓN DE LA VÍA BELEN - SOCHA - SACAMA - LA CABUYA.  CASANARE, BOYACÁ-[PREVIO CONCEPTO DNP]</t>
  </si>
  <si>
    <t>C-2401-0600-109</t>
  </si>
  <si>
    <t>CONSTRUCCIÓN , MEJORAMIENTO Y MANTENIMIENTO DE LA CARRETERA PUERTA DE HIERRO-MAGANGUÉ- MOMPOX-EL BANCO-ARJONA-CUATROVIENTOS-CODAZZI Y EL BANCO-TAMALAMEQUE-EL BURRO. TRANSVERSAL DEPRESIÓN MOMPOSINA.  BOLÍVAR, CESAR, MAGDALENA-[PREVIO CONCEPTO DNP]</t>
  </si>
  <si>
    <t>C-2401-0600-110</t>
  </si>
  <si>
    <t>CONSTRUCCIÓN , MEJORAMIENTO Y MANTENIMIENTO DE LA CARRETERA GRANADA - SAN JOSÉ DEL GUAVIARE DE LA TRANSVERSAL BUGA - PUERTO INÍRIDA.  META - GUAVIARE-[PREVIO CONCEPTO DNP]</t>
  </si>
  <si>
    <t>C-2401-0600-111</t>
  </si>
  <si>
    <t>CONSTRUCCIÓN , MEJORAMIENTO Y MANTENIMIENTO DE LA CARRETERA CHAPARRAL - ORTEGA - GUAMO. ALTERNA BUGA - PUERTO INÍRIDA.  TOLIMA</t>
  </si>
  <si>
    <t>C-2401-0600-112</t>
  </si>
  <si>
    <t>CONSTRUCCIÓN , MEJORAMIENTO Y MANTENIMIENTO DE LA CARRETERA RUMICHACA-PALMIRA-CERRITO-MEDELLÍN-SINCELEJO-BARRANQUILLA. TRONCAL DE OCCIDENTE.  NARIÑO, CAUCA, VALLE DEL CAUCA, RISARALDA, CALDAS, ANTIOQUIA, CÓRDOBA, SUCRE, BOLÍVAR, ATLÁNTICO-[PREVIO CO</t>
  </si>
  <si>
    <t>C-2401-0600-113</t>
  </si>
  <si>
    <t>CONSTRUCCIÓN , MEJORAMIENTO Y MANTENIMIENTO DE LA CARRETERA POPAYÁN - PATICO - PALETARÁ - ISNOS - PITALITO - SAN AGUSTÍN DE LOS CIRCUITOS ECOTURÍSTICOS  HUILA, CAUCA-[PREVIO CONCEPTO DNP]</t>
  </si>
  <si>
    <t>C-2401-0600-114</t>
  </si>
  <si>
    <t>CONSTRUCCIÓN , MEJORAMIENTO Y MANTENIMIENTO DE LA CARRETERA SAN CAYETANO - CORNEJO - ZULIA.  NORTE DE SANTANDER</t>
  </si>
  <si>
    <t>C-2401-0600-115</t>
  </si>
  <si>
    <t>CONSTRUCCIÓN , MEJORAMIENTO Y MANTENIMIENTO DE LA CARRETERA TUQUERRES - SAMANIEGO.  NARIÑO</t>
  </si>
  <si>
    <t>C-2401-0600-116</t>
  </si>
  <si>
    <t>CONSTRUCCIÓN , MEJORAMIENTO Y MANTENIMIENTO DE LA CONEXIÓN ENTRE LA TRANSVERSAL BUENAVENTURA - PUERTO CARREÑO Y LA TRONCAL CENTRAL DEL NORTE,  CUNDINAMARCA</t>
  </si>
  <si>
    <t>C-2401-0600-117</t>
  </si>
  <si>
    <t>CONSTRUCCIÓN , MEJORAMIENTO Y MANTENIMIENTO DE LA CARRETERA POPAYÁN (CRUCERO) - TOTORO - GUADUALEJO - PUERTO VALENCIA - LA PLATA - LABERINTO Y ALTERNAS DE LA TRANSVERSAL  HUILA, CAUCA-[PREVIO CONCEPTO DNP]</t>
  </si>
  <si>
    <t>C-2401-0600-118</t>
  </si>
  <si>
    <t>CONSTRUCCIÓN , MEJORAMIENTO Y MANTENIMIENTO DE LA CARRETERA BUENAVENTURA-BOGOTÁ-VILLAVICENCIO-PUERTO GAITÁN-EL PORVENIR-PUERTO CARREÑO. TRANSVERSAL BUENAVENTURA-VILLAVICENCIO-PUERTO CARREÑO.  VALLE DEL CAUCA, QUINDIO, TOLIMA, C/MARCA, META, VICHADA-</t>
  </si>
  <si>
    <t>C-2401-0600-119</t>
  </si>
  <si>
    <t>CONSTRUCCIÓN , MEJORAMIENTO Y MANTENIMIENTO DE LA CARRETERA CARTAGO-ALCALA-MONTENEGRO-ARMENIA.  VALLE DEL CAUCA, QUINDIO-[PREVIO CONCEPTO DNP]</t>
  </si>
  <si>
    <t>C-2401-0600-120</t>
  </si>
  <si>
    <t>CONSTRUCCIÓN , MEJORAMIENTO Y MANTENIMIENTO DE LA CARRETERA LA UNIÓN - SONSON, CIRCUITO MEDELLÍN - VALLE DE RIONEGRO.  ANTIOQUIA-[PREVIO CONCEPTO DNP]</t>
  </si>
  <si>
    <t>C-2401-0600-121</t>
  </si>
  <si>
    <t>MEJORAMIENTO Y MANTENIMIENTO DE LA VÍA ALTERNA AL PUERTO DE SANTA MARTA EN EL DEPARTAMENTO DE  MAGDALENA</t>
  </si>
  <si>
    <t>C-2401-0600-123</t>
  </si>
  <si>
    <t>CONSTRUCCIÓN , MEJORAMIENTO Y MANTENIMIENTO DE LA CARRETERA TUMACO-PASTO-MOCOA DE LA TRANSVERSAL TUMACO-MOCOA EN LOS DEPARTAMENTOS DE  NARIÑO, PUTUMAYO-[PREVIO CONCEPTO DNP]</t>
  </si>
  <si>
    <t>C-2401-0600-124</t>
  </si>
  <si>
    <t>CONSTRUCCIÓN , MEJORAMIENTO Y MANTENIMIENTO DE LAS CIRCUNVALARES DE  SAN ANDRES Y PROVIDENCIA-[PREVIO CONCEPTO DNP]</t>
  </si>
  <si>
    <t>C-2401-0600-125</t>
  </si>
  <si>
    <t>CONSTRUCCIÓN , MEJORAMIENTO Y MANTENIMIENTO DE LA CARRETERA LA ESPRIELLA - RIO MATAJE-CONEXIÓN TRANSVERSAL TUMACO LETICIA Y EL ECUADOR EN EL DEPARTAMENTO DE  NARIÑO</t>
  </si>
  <si>
    <t>C-2401-0600-126</t>
  </si>
  <si>
    <t>CONSTRUCCIÓN , MEJORAMIENTO Y MANTENIMIENTO CARRETERA CALAMAR - SAN JOSÉ DEL GUAVIARE DE LOS ACCESOS A MITÚ. DEPARTAMENTO DEL  GUAVIARE-[PREVIO CONCEPTO DNP]</t>
  </si>
  <si>
    <t>C-2401-0600-127</t>
  </si>
  <si>
    <t>CONSTRUCCIÓN , MEJORAMIENTO Y MANTENIMIENTO DE LA CARRETERA CÚCUTA - DOS RIOS - SAN FAUSTINO - LA CHINA,  NORTE DE SANTANDER</t>
  </si>
  <si>
    <t>C-2401-0600-128</t>
  </si>
  <si>
    <t>CONSTRUCCIÓN , MEJORAMIENTO Y MANTENIMIENTO DE LA CARRETERA EL CARMEN - VALLEDUPAR - MAICAO. TRANSVERSAL CARMEN - BOSCONIA - VALLEDUPAR - MAICAO.  BOLÍVAR, MAGDALENA, CESAR, LA GUAJIRA-[PREVIO CONCEPTO DNP]</t>
  </si>
  <si>
    <t>C-2401-0600-129</t>
  </si>
  <si>
    <t>CONSTRUCCIÓN , MEJORAMIENTO Y MANTENIMIENTO DE LA CARRETERA HOBO - YAGUARÁ.  HUILA</t>
  </si>
  <si>
    <t>C-2401-0600-130</t>
  </si>
  <si>
    <t>CONSTRUCCIÓN MEJORAMIENTO Y MANTENIMIENTO DE LA CARRETERA DUITAMA-SOGAMOSO-AGUAZUL. ACCESOS A YOPAL EN LOS DEPARTAMENTOS DE   BOYACÁ, CASANARE-[PREVIO CONCEPTO DNP]</t>
  </si>
  <si>
    <t>C-2401-0600-131</t>
  </si>
  <si>
    <t>CONSTRUCCIÓN , MEJORAMIENTO Y MANTENIMIENTO DE LA CARRETERA LETICIA - TARAPACÁ  AMAZONAS-[PREVIO CONCEPTO DNP]</t>
  </si>
  <si>
    <t>C-2401-0600-132</t>
  </si>
  <si>
    <t>CONSTRUCCIÓN , MEJORAMIENTO Y MANTENIMIENTO DE LA CARRETERA VILLAGARZÓN-LA MINA-SAN JUAN DE ARAMA-VILLAVICENCIO-TAME-SARAVENA-PUENTE INTERNACIONAL RÍO ARAUCA. TRONCAL VILLAGARZÓN-SARAVENA.   PUTUMAYO, CAQUETÁ, META, CASANARE-[PREVIO CONCEPTO DNP]</t>
  </si>
  <si>
    <t>C-2401-0600-133</t>
  </si>
  <si>
    <t>CONSTRUCCIÓN , MEJORAMIENTO Y MANTENIMIENTO DE LA CONEXIÓN COSTA PACÍFICA Y LA TRONCAL DE OCCIDENTE.  CAUCA</t>
  </si>
  <si>
    <t>C-2401-0600-134</t>
  </si>
  <si>
    <t>CONSTRUCCIÓN , MEJORAMIENTO Y MANTENIMIENTO DE LA CARRETERA PATICO - LA PLATA DE LOS CIRCUITOS ECOTURÍSTICOS  HUILA, CAUCA</t>
  </si>
  <si>
    <t>C-2401-0600-135</t>
  </si>
  <si>
    <t>CONSTRUCCIÓN , MEJORAMIENTO Y MANTENIMIENTO DE LA CARRETERA NEIVA - PLATANILLAL - BALSILLAS - SAN VICENTE. TRANSVERSAL NEIVA - SAN VICENTE.  HUILA, CAQUETÁ-[PREVIO CONCEPTO DNP]</t>
  </si>
  <si>
    <t>C-2401-0600-136</t>
  </si>
  <si>
    <t>CONSTRUCCIÓN , MEJORAMIENTO Y MANTENIMIENTO DE LA CARRETERA CHINCHINÁ - MANIZALES. ACCESOS A MANIZALES.  CALDAS</t>
  </si>
  <si>
    <t>C-2401-0600-137</t>
  </si>
  <si>
    <t>CONSTRUCCIÓN , MEJORAMIENTO Y MANTENIMIENTO DE LA CARRETERA SAN GIL - ONZAGA - SANTA ROSITA. TRANSVERSAL SAN GIL - MOGOTES - LA ROSITA.   SANTANDER, BOYACÁ</t>
  </si>
  <si>
    <t>C-2401-0600-138</t>
  </si>
  <si>
    <t>CONSTRUCCIÓN , MEJORAMIENTO Y MANTENIMIENTO DE VÍAS ALTERNAS A LA TRONCAL DE OCCIDENTE.  NARIÑO, ANTIOQUIA, CAUCA, VALLE DEL CAUCA, RISARALDA</t>
  </si>
  <si>
    <t>C-2401-0600-139</t>
  </si>
  <si>
    <t>CONSTRUCCION DE OBRAS DE EMERGENCIA EN LA INFRAESTRUCTURA DE LA RED VIAL PRIMARIA. NACIONAL</t>
  </si>
  <si>
    <t>C-2401-0600-140</t>
  </si>
  <si>
    <t>CONSTRUCCIÓN , MEJORAMIENTO Y MANTENIMIENTO DE LAS VÍAS PEREIRA - CERRITOS Y RETORNO SANTA ROSA DE LOS ACCESOS A PEREIRA.  RISARALDA</t>
  </si>
  <si>
    <t>C-2402-0600-11</t>
  </si>
  <si>
    <t>MEJORAMIENTO ,MANTENIMIENTO Y REHABILITACIÓN DE LA RED TERCIARIA.  NACIONAL-[PREVIO CONCEPTO DNP]</t>
  </si>
  <si>
    <t>C-2402-0600-12</t>
  </si>
  <si>
    <t>MEJORAMIENTO, MANTENIMIENTO Y REHABILITACION DE CORREDORES RURALES PRODUCTIVOS - COLOMBIA RURAL. NACIONAL-[PREVIO CONCEPTO DNP]</t>
  </si>
  <si>
    <t>C-2402-0600-13</t>
  </si>
  <si>
    <t>CONSTRUCCIÓN , MEJORAMIENTO Y MANTENIMIENTO DE INFRAESTRUCTURA PARA CONECTAR TERRITORIOS, GOBIERNOS Y POBLACIONES.  NACIONAL-[PREVIO CONCEPTO DNP]</t>
  </si>
  <si>
    <t>21</t>
  </si>
  <si>
    <t>C-2404-0600-2</t>
  </si>
  <si>
    <t>MEJORAMIENTO , MANTENIMIENTO Y CONSERVACIÓN DEL SISTEMA DE TRANSPORTE FÉRREO EN LA RED VIAL.   NACIONAL-[PREVIO CONCEPTO DNP]</t>
  </si>
  <si>
    <t>C-2405-0600-5</t>
  </si>
  <si>
    <t>CONSTRUCCIÓN , MEJORAMIENTO Y MANTENIMIENTO DE LOS ACCESOS MARÍTIMOS A LOS PUERTOS DE LA NACIÓN.  NACIONAL</t>
  </si>
  <si>
    <t>C-2405-0600-6</t>
  </si>
  <si>
    <t>RECUPERACION Y MITIGACION AMBIENTAL EN EL AREA DE INFLUENCIA DE LA ZONA PORTUARIA DE SANTA MARTA - CAÑO CLARIN. DEPARTAMENTO DEL MAGDALENA</t>
  </si>
  <si>
    <t>C-2406-0600-6</t>
  </si>
  <si>
    <t>ADECUACIÓN MEJORAMIENTO Y MANTENIMIENTO DE LA RED FLUVIAL.  NACIONAL</t>
  </si>
  <si>
    <t>C-2406-0600-7</t>
  </si>
  <si>
    <t>CONSTRUCCIÓN , MEJORAMIENTO, MANTENIMIENTO Y OPERACIÓN DE LA INFRAESTRUCTURA PORTUARIA FLUVIAL.  NACIONAL</t>
  </si>
  <si>
    <t>C-2406-0600-8</t>
  </si>
  <si>
    <t>CONSTRUCCIÓN Y MANTENIMIENTO DE TRANSBORDADORES.  NACIONAL</t>
  </si>
  <si>
    <t>C-2409-0600-2</t>
  </si>
  <si>
    <t>FORTALECIMIENTO DE LA SEGURIDAD CIUDADANA EN LAS VÍAS NACIONALES.  NACIONAL</t>
  </si>
  <si>
    <t>C-2409-0600-3</t>
  </si>
  <si>
    <t>CONSTRUCCIÓN DE OBRAS Y SEÑALIZACIÓN PARA LA SEGURIDAD VIAL EN LA INFRAESTRUCTURA DE TRANSPORTE.  NACIONAL-[PREVIO CONCEPTO DNP]</t>
  </si>
  <si>
    <t>C-2409-0600-4</t>
  </si>
  <si>
    <t>CONSTRUCCIÓN DE OBRAS DE EMERGENCIA EN LA INFRAESTRUCTURA DE TRANSPORTE.  NACIONAL</t>
  </si>
  <si>
    <t>C-2409-0600-5</t>
  </si>
  <si>
    <t>IMPLEMENTACIÓN DE UN SISTEMA DE INFORMACIÓN GEOGRÁFICO DEL INVIAS.  NACIONAL</t>
  </si>
  <si>
    <t>C-2409-0600-6</t>
  </si>
  <si>
    <t>IMPLEMENTACIÓN DE LA GESTIÓN DEL RIESGO EN LA INFRAESTRUCTURA DE TRANSPORTE.  NACIONAL-[PREVIO CONCEPTO DNP]</t>
  </si>
  <si>
    <t>C-2410-0600-1</t>
  </si>
  <si>
    <t>INVESTIGACIÓN DE NUEVAS TECNOLOGÍAS PARA LA INFRAESTRUCTURA DE TRANSPORTE.  NACIONAL</t>
  </si>
  <si>
    <t>C-2410-0600-2</t>
  </si>
  <si>
    <t>DESARROLLO E IMPLEMENTACION DE CRITERIOS DE SOSTENIBILIDAD EN LA INFRAESTRUCTURA DE TRANSPORTE  NACIONAL-[PREVIO CONCEPTO DNP]</t>
  </si>
  <si>
    <t>C-2499-0600-17</t>
  </si>
  <si>
    <t>MEJORAMIENTO DE LA CALIDAD EN LA ESTRUCTURACIÓN Y DISEÑOS DE PROYECTOS DE INFRAESTRUCTURA DE TRANSPORTE.  NACIONAL-[PREVIO CONCEPTO DNP]</t>
  </si>
  <si>
    <t>C-2499-0600-18</t>
  </si>
  <si>
    <t>IMPLEMENTACIÓN , MONITOREO Y SEGUIMIENTO DEL MODELO INTEGRADO DE PLANEACIÓN Y GESTIÓN - MIPG DE INVIAS.  NACIONAL</t>
  </si>
  <si>
    <t>C-2499-0600-19</t>
  </si>
  <si>
    <t>CAPACITACIÓN INTEGRAL PARA LOS FUNCIONARIOS DEL INSTITUTO NACIONAL DE VÍAS.   NACIONAL</t>
  </si>
  <si>
    <t>C-2499-0600-20</t>
  </si>
  <si>
    <t>MEJORAMIENTO , MANTENIMIENTO, ADECUACIÓN Y ADQUISICIÓN DE EDIFICIOS SEDES DEL INVIAS.  NACIONAL</t>
  </si>
  <si>
    <t>C-2499-0600-21</t>
  </si>
  <si>
    <t>RENOVACIÓN , ACTUALIZACIÓN Y MANTENIMIENTO DE LAS TECNOLOGÍAS DE LA INFORMACIÓN Y LAS COMUNICACIONES EN EL INVÍAS.  NACIONAL</t>
  </si>
  <si>
    <t>C-2499-0600-22</t>
  </si>
  <si>
    <t>ANÁLISIS ESTUDIOS Y/O DISEÑOS EN INFRAESTRUCTURA DE TRANSPORTE.  NACIONAL</t>
  </si>
  <si>
    <t>C-2499-0600-23</t>
  </si>
  <si>
    <t>LEVANTAMIENTO Y ANÁLISIS DE INFORMACIÓN DEL PARQUE AUTOMOTOR QUE TRANSITA POR LA RED VIAL.  NACIONAL</t>
  </si>
  <si>
    <t>C-2499-0600-25</t>
  </si>
  <si>
    <t>ADMINISTRACIÓN , RECAUDO Y CONTROL DE LA CONTRIBUCIÓN POR VALORIZACIÓN.  NACIONAL-[PREVIO CONCEPTO DNP]</t>
  </si>
  <si>
    <t>C-2499-0600-26</t>
  </si>
  <si>
    <t>DESARROLLO Y ACTUALIZACIÓN DE ANÁLISIS DE PRECIOS UNITARIOS DEL INVIAS. NACIONAL</t>
  </si>
  <si>
    <t>C-2499-0600-27</t>
  </si>
  <si>
    <t>DESARROLLO E IMPLEMENTACION DE UN SISTEMA DE GESTION DE LA INFRAESTRUCTURA DE TRANSPORTE.  NACIONAL</t>
  </si>
  <si>
    <t>COMPROMETIDO POR OBLIGAR</t>
  </si>
  <si>
    <t>CUENTAS POR PAGAR</t>
  </si>
  <si>
    <t>SUBTOTAL GASTOS DE PERSONAL</t>
  </si>
  <si>
    <t>SUBTOTAL ADQUISICION BIENES Y SERVICIOS</t>
  </si>
  <si>
    <t>SUBTOTAL TRANSFERENCIAS</t>
  </si>
  <si>
    <t>SUBTOTAL  GASTOS TRIBUTOS, MULTAS, SANCIONES</t>
  </si>
  <si>
    <t>TOTAL FUNCIONAMIENTO</t>
  </si>
  <si>
    <t>TOTAL DEUDA PUBLICA</t>
  </si>
  <si>
    <t>TOTAL INVERSION</t>
  </si>
  <si>
    <t>TOTAL GENERAL</t>
  </si>
  <si>
    <t>INVIAS - EJECUCION PRESUPUESTO DE GASTOS VIGENCIA 2021 - A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</si>
</sst>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>
    <font>
      <sz val="11"/>
      <color rgb="FF000000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BDEAE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164" fontId="4" fillId="2" borderId="5" xfId="0" applyNumberFormat="1" applyFont="1" applyFill="1" applyBorder="1" applyAlignment="1">
      <alignment horizontal="right" vertical="center" wrapText="1" readingOrder="1"/>
    </xf>
    <xf numFmtId="164" fontId="4" fillId="3" borderId="5" xfId="0" applyNumberFormat="1" applyFont="1" applyFill="1" applyBorder="1" applyAlignment="1">
      <alignment horizontal="right" vertical="center" wrapText="1" readingOrder="1"/>
    </xf>
    <xf numFmtId="164" fontId="4" fillId="4" borderId="5" xfId="0" applyNumberFormat="1" applyFont="1" applyFill="1" applyBorder="1" applyAlignment="1">
      <alignment horizontal="right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5" fillId="5" borderId="5" xfId="0" applyFont="1" applyFill="1" applyBorder="1" applyAlignment="1">
      <alignment horizontal="center" vertical="center" wrapText="1" readingOrder="1"/>
    </xf>
    <xf numFmtId="0" fontId="1" fillId="5" borderId="5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0AA6F-729A-46F2-9DC6-4B9AD4FFAFB6}">
  <dimension ref="A1:S174"/>
  <sheetViews>
    <sheetView showGridLines="0" tabSelected="1" topLeftCell="C1" workbookViewId="0">
      <pane xSplit="5" ySplit="4" topLeftCell="H5" activePane="bottomRight" state="frozen"/>
      <selection activeCell="C1" sqref="C1"/>
      <selection pane="topRight" activeCell="H1" sqref="H1"/>
      <selection pane="bottomLeft" activeCell="C5" sqref="C5"/>
      <selection pane="bottomRight" activeCell="G5" sqref="G5"/>
    </sheetView>
  </sheetViews>
  <sheetFormatPr baseColWidth="10" defaultRowHeight="15"/>
  <cols>
    <col min="1" max="1" width="13.42578125" style="3" hidden="1" customWidth="1"/>
    <col min="2" max="2" width="27" style="3" hidden="1" customWidth="1"/>
    <col min="3" max="3" width="21.5703125" style="3" customWidth="1"/>
    <col min="4" max="4" width="9.5703125" style="3" customWidth="1"/>
    <col min="5" max="5" width="8" style="3" customWidth="1"/>
    <col min="6" max="6" width="9.5703125" style="3" customWidth="1"/>
    <col min="7" max="7" width="27.5703125" style="3" customWidth="1"/>
    <col min="8" max="19" width="18.85546875" style="3" customWidth="1"/>
    <col min="20" max="16384" width="11.42578125" style="3"/>
  </cols>
  <sheetData>
    <row r="1" spans="1:19">
      <c r="A1" s="1" t="s">
        <v>0</v>
      </c>
      <c r="B1" s="1">
        <v>2021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/>
      <c r="S1" s="2"/>
    </row>
    <row r="2" spans="1:19" ht="15" customHeight="1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13" t="s">
        <v>270</v>
      </c>
      <c r="G2" s="14"/>
      <c r="H2" s="14"/>
      <c r="I2" s="14"/>
      <c r="J2" s="14"/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/>
      <c r="S2" s="2"/>
    </row>
    <row r="3" spans="1:19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/>
      <c r="S3" s="2"/>
    </row>
    <row r="4" spans="1:19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260</v>
      </c>
      <c r="S4" s="1" t="s">
        <v>261</v>
      </c>
    </row>
    <row r="5" spans="1:19">
      <c r="A5" s="4" t="s">
        <v>23</v>
      </c>
      <c r="B5" s="5" t="s">
        <v>24</v>
      </c>
      <c r="C5" s="6" t="s">
        <v>25</v>
      </c>
      <c r="D5" s="4" t="s">
        <v>26</v>
      </c>
      <c r="E5" s="4" t="s">
        <v>27</v>
      </c>
      <c r="F5" s="4" t="s">
        <v>28</v>
      </c>
      <c r="G5" s="5" t="s">
        <v>29</v>
      </c>
      <c r="H5" s="7">
        <v>42348225000</v>
      </c>
      <c r="I5" s="7">
        <v>0</v>
      </c>
      <c r="J5" s="7">
        <v>0</v>
      </c>
      <c r="K5" s="7">
        <v>42348225000</v>
      </c>
      <c r="L5" s="7">
        <v>0</v>
      </c>
      <c r="M5" s="7">
        <v>42348225000</v>
      </c>
      <c r="N5" s="7">
        <v>0</v>
      </c>
      <c r="O5" s="7">
        <v>17584642108</v>
      </c>
      <c r="P5" s="7">
        <v>17557058556</v>
      </c>
      <c r="Q5" s="7">
        <v>16229010754</v>
      </c>
      <c r="R5" s="7">
        <f>O5-P5</f>
        <v>27583552</v>
      </c>
      <c r="S5" s="7">
        <f>P5-Q5</f>
        <v>1328047802</v>
      </c>
    </row>
    <row r="6" spans="1:19" ht="22.5">
      <c r="A6" s="4" t="s">
        <v>23</v>
      </c>
      <c r="B6" s="5" t="s">
        <v>24</v>
      </c>
      <c r="C6" s="6" t="s">
        <v>30</v>
      </c>
      <c r="D6" s="4" t="s">
        <v>26</v>
      </c>
      <c r="E6" s="4" t="s">
        <v>27</v>
      </c>
      <c r="F6" s="4" t="s">
        <v>28</v>
      </c>
      <c r="G6" s="5" t="s">
        <v>31</v>
      </c>
      <c r="H6" s="7">
        <v>16999675000</v>
      </c>
      <c r="I6" s="7">
        <v>0</v>
      </c>
      <c r="J6" s="7">
        <v>0</v>
      </c>
      <c r="K6" s="7">
        <v>16999675000</v>
      </c>
      <c r="L6" s="7">
        <v>0</v>
      </c>
      <c r="M6" s="7">
        <v>16999675000</v>
      </c>
      <c r="N6" s="7">
        <v>0</v>
      </c>
      <c r="O6" s="7">
        <v>6937859837</v>
      </c>
      <c r="P6" s="7">
        <v>6937859837</v>
      </c>
      <c r="Q6" s="7">
        <v>6926859837</v>
      </c>
      <c r="R6" s="7">
        <f t="shared" ref="R6:R82" si="0">O6-P6</f>
        <v>0</v>
      </c>
      <c r="S6" s="7">
        <f t="shared" ref="S6:S82" si="1">P6-Q6</f>
        <v>11000000</v>
      </c>
    </row>
    <row r="7" spans="1:19" ht="33.75">
      <c r="A7" s="4" t="s">
        <v>23</v>
      </c>
      <c r="B7" s="5" t="s">
        <v>24</v>
      </c>
      <c r="C7" s="6" t="s">
        <v>32</v>
      </c>
      <c r="D7" s="4" t="s">
        <v>26</v>
      </c>
      <c r="E7" s="4" t="s">
        <v>27</v>
      </c>
      <c r="F7" s="4" t="s">
        <v>28</v>
      </c>
      <c r="G7" s="5" t="s">
        <v>33</v>
      </c>
      <c r="H7" s="7">
        <v>6287910000</v>
      </c>
      <c r="I7" s="7">
        <v>0</v>
      </c>
      <c r="J7" s="7">
        <v>0</v>
      </c>
      <c r="K7" s="7">
        <v>6287910000</v>
      </c>
      <c r="L7" s="7">
        <v>0</v>
      </c>
      <c r="M7" s="7">
        <v>6287910000</v>
      </c>
      <c r="N7" s="7">
        <v>0</v>
      </c>
      <c r="O7" s="7">
        <v>2200358208</v>
      </c>
      <c r="P7" s="7">
        <v>2177995513</v>
      </c>
      <c r="Q7" s="7">
        <v>2173175237</v>
      </c>
      <c r="R7" s="7">
        <f t="shared" si="0"/>
        <v>22362695</v>
      </c>
      <c r="S7" s="7">
        <f t="shared" si="1"/>
        <v>4820276</v>
      </c>
    </row>
    <row r="8" spans="1:19" ht="15" customHeight="1">
      <c r="A8" s="4"/>
      <c r="B8" s="5"/>
      <c r="C8" s="15" t="s">
        <v>262</v>
      </c>
      <c r="D8" s="16"/>
      <c r="E8" s="16"/>
      <c r="F8" s="17"/>
      <c r="G8" s="8"/>
      <c r="H8" s="8">
        <f>SUM(H5:H7)</f>
        <v>65635810000</v>
      </c>
      <c r="I8" s="8">
        <f t="shared" ref="I8:S8" si="2">SUM(I5:I7)</f>
        <v>0</v>
      </c>
      <c r="J8" s="8">
        <f t="shared" si="2"/>
        <v>0</v>
      </c>
      <c r="K8" s="8">
        <f t="shared" si="2"/>
        <v>65635810000</v>
      </c>
      <c r="L8" s="8">
        <f t="shared" si="2"/>
        <v>0</v>
      </c>
      <c r="M8" s="8">
        <f t="shared" si="2"/>
        <v>65635810000</v>
      </c>
      <c r="N8" s="8">
        <f t="shared" si="2"/>
        <v>0</v>
      </c>
      <c r="O8" s="8">
        <f t="shared" si="2"/>
        <v>26722860153</v>
      </c>
      <c r="P8" s="8">
        <f t="shared" si="2"/>
        <v>26672913906</v>
      </c>
      <c r="Q8" s="8">
        <f t="shared" si="2"/>
        <v>25329045828</v>
      </c>
      <c r="R8" s="8">
        <f t="shared" si="2"/>
        <v>49946247</v>
      </c>
      <c r="S8" s="8">
        <f t="shared" si="2"/>
        <v>1343868078</v>
      </c>
    </row>
    <row r="9" spans="1:19">
      <c r="A9" s="4"/>
      <c r="B9" s="5"/>
      <c r="C9" s="6"/>
      <c r="D9" s="4"/>
      <c r="E9" s="4"/>
      <c r="F9" s="4"/>
      <c r="G9" s="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2.5">
      <c r="A10" s="4" t="s">
        <v>23</v>
      </c>
      <c r="B10" s="5" t="s">
        <v>24</v>
      </c>
      <c r="C10" s="6" t="s">
        <v>34</v>
      </c>
      <c r="D10" s="4" t="s">
        <v>26</v>
      </c>
      <c r="E10" s="4" t="s">
        <v>27</v>
      </c>
      <c r="F10" s="4" t="s">
        <v>28</v>
      </c>
      <c r="G10" s="5" t="s">
        <v>35</v>
      </c>
      <c r="H10" s="7">
        <v>90000000</v>
      </c>
      <c r="I10" s="7">
        <v>90000000</v>
      </c>
      <c r="J10" s="7">
        <v>0</v>
      </c>
      <c r="K10" s="7">
        <v>180000000</v>
      </c>
      <c r="L10" s="7">
        <v>0</v>
      </c>
      <c r="M10" s="7">
        <v>80400000</v>
      </c>
      <c r="N10" s="7">
        <v>99600000</v>
      </c>
      <c r="O10" s="7">
        <v>400000</v>
      </c>
      <c r="P10" s="7">
        <v>400000</v>
      </c>
      <c r="Q10" s="7">
        <v>400000</v>
      </c>
      <c r="R10" s="7">
        <f t="shared" si="0"/>
        <v>0</v>
      </c>
      <c r="S10" s="7">
        <f t="shared" si="1"/>
        <v>0</v>
      </c>
    </row>
    <row r="11" spans="1:19" ht="22.5">
      <c r="A11" s="4" t="s">
        <v>23</v>
      </c>
      <c r="B11" s="5" t="s">
        <v>24</v>
      </c>
      <c r="C11" s="6" t="s">
        <v>36</v>
      </c>
      <c r="D11" s="4" t="s">
        <v>26</v>
      </c>
      <c r="E11" s="4" t="s">
        <v>27</v>
      </c>
      <c r="F11" s="4" t="s">
        <v>28</v>
      </c>
      <c r="G11" s="5" t="s">
        <v>37</v>
      </c>
      <c r="H11" s="7">
        <v>30240898000</v>
      </c>
      <c r="I11" s="7">
        <v>2470000000</v>
      </c>
      <c r="J11" s="7">
        <v>6038784454</v>
      </c>
      <c r="K11" s="7">
        <v>26672113546</v>
      </c>
      <c r="L11" s="7">
        <v>0</v>
      </c>
      <c r="M11" s="7">
        <v>25492096116.279999</v>
      </c>
      <c r="N11" s="7">
        <v>1180017429.72</v>
      </c>
      <c r="O11" s="7">
        <v>21354359187.669998</v>
      </c>
      <c r="P11" s="7">
        <v>8949616772.0100002</v>
      </c>
      <c r="Q11" s="7">
        <v>8894829378.5100002</v>
      </c>
      <c r="R11" s="7">
        <f t="shared" si="0"/>
        <v>12404742415.659998</v>
      </c>
      <c r="S11" s="7">
        <f t="shared" si="1"/>
        <v>54787393.5</v>
      </c>
    </row>
    <row r="12" spans="1:19" ht="22.5">
      <c r="A12" s="4" t="s">
        <v>23</v>
      </c>
      <c r="B12" s="5" t="s">
        <v>24</v>
      </c>
      <c r="C12" s="6" t="s">
        <v>36</v>
      </c>
      <c r="D12" s="4" t="s">
        <v>38</v>
      </c>
      <c r="E12" s="4" t="s">
        <v>39</v>
      </c>
      <c r="F12" s="4" t="s">
        <v>28</v>
      </c>
      <c r="G12" s="5" t="s">
        <v>37</v>
      </c>
      <c r="H12" s="7">
        <v>10506844000</v>
      </c>
      <c r="I12" s="7">
        <v>6038784454</v>
      </c>
      <c r="J12" s="7">
        <v>0</v>
      </c>
      <c r="K12" s="7">
        <v>16545628454</v>
      </c>
      <c r="L12" s="7">
        <v>0</v>
      </c>
      <c r="M12" s="7">
        <v>16321429222</v>
      </c>
      <c r="N12" s="7">
        <v>224199232</v>
      </c>
      <c r="O12" s="7">
        <v>16098110113.120001</v>
      </c>
      <c r="P12" s="7">
        <v>7589183630.4099998</v>
      </c>
      <c r="Q12" s="7">
        <v>7589183630.4099998</v>
      </c>
      <c r="R12" s="7">
        <f t="shared" si="0"/>
        <v>8508926482.710001</v>
      </c>
      <c r="S12" s="7">
        <f t="shared" si="1"/>
        <v>0</v>
      </c>
    </row>
    <row r="13" spans="1:19">
      <c r="A13" s="4"/>
      <c r="B13" s="5"/>
      <c r="C13" s="18" t="s">
        <v>263</v>
      </c>
      <c r="D13" s="18"/>
      <c r="E13" s="18"/>
      <c r="F13" s="18"/>
      <c r="G13" s="8"/>
      <c r="H13" s="8">
        <f>SUM(H10:H12)</f>
        <v>40837742000</v>
      </c>
      <c r="I13" s="8">
        <f t="shared" ref="I13:P13" si="3">SUM(I10:I12)</f>
        <v>8598784454</v>
      </c>
      <c r="J13" s="8">
        <f t="shared" si="3"/>
        <v>6038784454</v>
      </c>
      <c r="K13" s="8">
        <f t="shared" si="3"/>
        <v>43397742000</v>
      </c>
      <c r="L13" s="8">
        <f t="shared" si="3"/>
        <v>0</v>
      </c>
      <c r="M13" s="8">
        <f t="shared" si="3"/>
        <v>41893925338.279999</v>
      </c>
      <c r="N13" s="8">
        <f t="shared" si="3"/>
        <v>1503816661.72</v>
      </c>
      <c r="O13" s="8">
        <f t="shared" si="3"/>
        <v>37452869300.790001</v>
      </c>
      <c r="P13" s="8">
        <f t="shared" si="3"/>
        <v>16539200402.42</v>
      </c>
      <c r="Q13" s="8">
        <f>SUM(Q10:Q12)</f>
        <v>16484413008.92</v>
      </c>
      <c r="R13" s="8">
        <f>SUM(R10:R12)</f>
        <v>20913668898.369999</v>
      </c>
      <c r="S13" s="8">
        <f t="shared" ref="S13" si="4">SUM(S10:S12)</f>
        <v>54787393.5</v>
      </c>
    </row>
    <row r="14" spans="1:19">
      <c r="A14" s="4"/>
      <c r="B14" s="5"/>
      <c r="C14" s="6"/>
      <c r="D14" s="4"/>
      <c r="E14" s="4"/>
      <c r="F14" s="4"/>
      <c r="G14" s="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45">
      <c r="A15" s="4" t="s">
        <v>23</v>
      </c>
      <c r="B15" s="5" t="s">
        <v>24</v>
      </c>
      <c r="C15" s="6" t="s">
        <v>40</v>
      </c>
      <c r="D15" s="4" t="s">
        <v>26</v>
      </c>
      <c r="E15" s="4" t="s">
        <v>41</v>
      </c>
      <c r="F15" s="4" t="s">
        <v>28</v>
      </c>
      <c r="G15" s="5" t="s">
        <v>42</v>
      </c>
      <c r="H15" s="7">
        <v>4343945000</v>
      </c>
      <c r="I15" s="7">
        <v>0</v>
      </c>
      <c r="J15" s="7">
        <v>0</v>
      </c>
      <c r="K15" s="7">
        <v>4343945000</v>
      </c>
      <c r="L15" s="7">
        <v>4343945000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  <c r="S15" s="7">
        <f t="shared" si="1"/>
        <v>0</v>
      </c>
    </row>
    <row r="16" spans="1:19" ht="45">
      <c r="A16" s="4" t="s">
        <v>23</v>
      </c>
      <c r="B16" s="5" t="s">
        <v>24</v>
      </c>
      <c r="C16" s="6" t="s">
        <v>40</v>
      </c>
      <c r="D16" s="4" t="s">
        <v>38</v>
      </c>
      <c r="E16" s="4" t="s">
        <v>39</v>
      </c>
      <c r="F16" s="4" t="s">
        <v>28</v>
      </c>
      <c r="G16" s="5" t="s">
        <v>42</v>
      </c>
      <c r="H16" s="7">
        <v>19000000000</v>
      </c>
      <c r="I16" s="7">
        <v>0</v>
      </c>
      <c r="J16" s="7">
        <v>0</v>
      </c>
      <c r="K16" s="7">
        <v>19000000000</v>
      </c>
      <c r="L16" s="7">
        <v>19000000000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  <c r="S16" s="7">
        <f t="shared" si="1"/>
        <v>0</v>
      </c>
    </row>
    <row r="17" spans="1:19" ht="33.75">
      <c r="A17" s="4" t="s">
        <v>23</v>
      </c>
      <c r="B17" s="5" t="s">
        <v>24</v>
      </c>
      <c r="C17" s="6" t="s">
        <v>43</v>
      </c>
      <c r="D17" s="4" t="s">
        <v>26</v>
      </c>
      <c r="E17" s="4" t="s">
        <v>27</v>
      </c>
      <c r="F17" s="4" t="s">
        <v>28</v>
      </c>
      <c r="G17" s="5" t="s">
        <v>44</v>
      </c>
      <c r="H17" s="7">
        <v>354456000</v>
      </c>
      <c r="I17" s="7">
        <v>0</v>
      </c>
      <c r="J17" s="7">
        <v>0</v>
      </c>
      <c r="K17" s="7">
        <v>354456000</v>
      </c>
      <c r="L17" s="7">
        <v>0</v>
      </c>
      <c r="M17" s="7">
        <v>354456000</v>
      </c>
      <c r="N17" s="7">
        <v>0</v>
      </c>
      <c r="O17" s="7">
        <v>83177044</v>
      </c>
      <c r="P17" s="7">
        <v>70610831</v>
      </c>
      <c r="Q17" s="7">
        <v>70610831</v>
      </c>
      <c r="R17" s="7">
        <f t="shared" si="0"/>
        <v>12566213</v>
      </c>
      <c r="S17" s="7">
        <f t="shared" si="1"/>
        <v>0</v>
      </c>
    </row>
    <row r="18" spans="1:19" ht="33.75">
      <c r="A18" s="4" t="s">
        <v>23</v>
      </c>
      <c r="B18" s="5" t="s">
        <v>24</v>
      </c>
      <c r="C18" s="6" t="s">
        <v>45</v>
      </c>
      <c r="D18" s="4" t="s">
        <v>26</v>
      </c>
      <c r="E18" s="4" t="s">
        <v>27</v>
      </c>
      <c r="F18" s="4" t="s">
        <v>28</v>
      </c>
      <c r="G18" s="5" t="s">
        <v>46</v>
      </c>
      <c r="H18" s="7">
        <v>350000000</v>
      </c>
      <c r="I18" s="7">
        <v>0</v>
      </c>
      <c r="J18" s="7">
        <v>0</v>
      </c>
      <c r="K18" s="7">
        <v>350000000</v>
      </c>
      <c r="L18" s="7">
        <v>0</v>
      </c>
      <c r="M18" s="7">
        <v>121415991</v>
      </c>
      <c r="N18" s="7">
        <v>228584009</v>
      </c>
      <c r="O18" s="7">
        <v>0</v>
      </c>
      <c r="P18" s="7">
        <v>0</v>
      </c>
      <c r="Q18" s="7">
        <v>0</v>
      </c>
      <c r="R18" s="7">
        <f t="shared" si="0"/>
        <v>0</v>
      </c>
      <c r="S18" s="7">
        <f t="shared" si="1"/>
        <v>0</v>
      </c>
    </row>
    <row r="19" spans="1:19">
      <c r="A19" s="4" t="s">
        <v>23</v>
      </c>
      <c r="B19" s="5" t="s">
        <v>24</v>
      </c>
      <c r="C19" s="6" t="s">
        <v>47</v>
      </c>
      <c r="D19" s="4" t="s">
        <v>38</v>
      </c>
      <c r="E19" s="4" t="s">
        <v>39</v>
      </c>
      <c r="F19" s="4" t="s">
        <v>28</v>
      </c>
      <c r="G19" s="5" t="s">
        <v>48</v>
      </c>
      <c r="H19" s="7">
        <v>4676687000</v>
      </c>
      <c r="I19" s="7">
        <v>9709063714.6399994</v>
      </c>
      <c r="J19" s="7">
        <v>0</v>
      </c>
      <c r="K19" s="7">
        <v>14385750714.639999</v>
      </c>
      <c r="L19" s="7">
        <v>0</v>
      </c>
      <c r="M19" s="7">
        <v>14385750714.639999</v>
      </c>
      <c r="N19" s="7">
        <v>0</v>
      </c>
      <c r="O19" s="7">
        <v>4695345374.4700003</v>
      </c>
      <c r="P19" s="7">
        <v>4695344374.4700003</v>
      </c>
      <c r="Q19" s="7">
        <v>4263357482.52</v>
      </c>
      <c r="R19" s="7">
        <f t="shared" si="0"/>
        <v>1000</v>
      </c>
      <c r="S19" s="7">
        <f t="shared" si="1"/>
        <v>431986891.95000029</v>
      </c>
    </row>
    <row r="20" spans="1:19">
      <c r="A20" s="4" t="s">
        <v>23</v>
      </c>
      <c r="B20" s="5" t="s">
        <v>24</v>
      </c>
      <c r="C20" s="6" t="s">
        <v>49</v>
      </c>
      <c r="D20" s="4" t="s">
        <v>38</v>
      </c>
      <c r="E20" s="4" t="s">
        <v>39</v>
      </c>
      <c r="F20" s="4" t="s">
        <v>28</v>
      </c>
      <c r="G20" s="5" t="s">
        <v>50</v>
      </c>
      <c r="H20" s="7">
        <v>0</v>
      </c>
      <c r="I20" s="7">
        <v>5937447303.04</v>
      </c>
      <c r="J20" s="7">
        <v>0</v>
      </c>
      <c r="K20" s="7">
        <v>5937447303.04</v>
      </c>
      <c r="L20" s="7">
        <v>0</v>
      </c>
      <c r="M20" s="7">
        <v>5937447303.04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  <c r="S20" s="7">
        <f t="shared" si="1"/>
        <v>0</v>
      </c>
    </row>
    <row r="21" spans="1:19">
      <c r="A21" s="4" t="s">
        <v>23</v>
      </c>
      <c r="B21" s="5" t="s">
        <v>24</v>
      </c>
      <c r="C21" s="6" t="s">
        <v>51</v>
      </c>
      <c r="D21" s="4" t="s">
        <v>38</v>
      </c>
      <c r="E21" s="4" t="s">
        <v>39</v>
      </c>
      <c r="F21" s="4" t="s">
        <v>28</v>
      </c>
      <c r="G21" s="5" t="s">
        <v>52</v>
      </c>
      <c r="H21" s="7">
        <v>26323313000</v>
      </c>
      <c r="I21" s="7">
        <v>0</v>
      </c>
      <c r="J21" s="7">
        <v>15646511017.68</v>
      </c>
      <c r="K21" s="7">
        <v>10676801982.32</v>
      </c>
      <c r="L21" s="7">
        <v>0</v>
      </c>
      <c r="M21" s="7">
        <v>10676801982.32</v>
      </c>
      <c r="N21" s="7">
        <v>0</v>
      </c>
      <c r="O21" s="7">
        <v>9750482570.5599995</v>
      </c>
      <c r="P21" s="7">
        <v>0</v>
      </c>
      <c r="Q21" s="7">
        <v>0</v>
      </c>
      <c r="R21" s="7">
        <f t="shared" si="0"/>
        <v>9750482570.5599995</v>
      </c>
      <c r="S21" s="7">
        <f t="shared" si="1"/>
        <v>0</v>
      </c>
    </row>
    <row r="22" spans="1:19">
      <c r="A22" s="4"/>
      <c r="B22" s="5"/>
      <c r="C22" s="18" t="s">
        <v>264</v>
      </c>
      <c r="D22" s="18"/>
      <c r="E22" s="18"/>
      <c r="F22" s="18"/>
      <c r="G22" s="8"/>
      <c r="H22" s="8">
        <f>SUM(H15:H21)</f>
        <v>55048401000</v>
      </c>
      <c r="I22" s="8">
        <f t="shared" ref="I22:L22" si="5">SUM(I15:I21)</f>
        <v>15646511017.68</v>
      </c>
      <c r="J22" s="8">
        <f t="shared" si="5"/>
        <v>15646511017.68</v>
      </c>
      <c r="K22" s="8">
        <f t="shared" si="5"/>
        <v>55048401000</v>
      </c>
      <c r="L22" s="8">
        <f t="shared" si="5"/>
        <v>23343945000</v>
      </c>
      <c r="M22" s="8">
        <f>SUM(M15:M21)</f>
        <v>31475871991</v>
      </c>
      <c r="N22" s="8">
        <f t="shared" ref="N22" si="6">SUM(N15:N21)</f>
        <v>228584009</v>
      </c>
      <c r="O22" s="8">
        <f t="shared" ref="O22" si="7">SUM(O15:O21)</f>
        <v>14529004989.029999</v>
      </c>
      <c r="P22" s="8">
        <f t="shared" ref="P22" si="8">SUM(P15:P21)</f>
        <v>4765955205.4700003</v>
      </c>
      <c r="Q22" s="8">
        <f t="shared" ref="Q22" si="9">SUM(Q15:Q21)</f>
        <v>4333968313.5200005</v>
      </c>
      <c r="R22" s="8">
        <f>SUM(R15:R21)</f>
        <v>9763049783.5599995</v>
      </c>
      <c r="S22" s="8">
        <f t="shared" ref="S22" si="10">SUM(S15:S21)</f>
        <v>431986891.95000029</v>
      </c>
    </row>
    <row r="23" spans="1:19">
      <c r="A23" s="4"/>
      <c r="B23" s="5"/>
      <c r="C23" s="6"/>
      <c r="D23" s="4"/>
      <c r="E23" s="4"/>
      <c r="F23" s="4"/>
      <c r="G23" s="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>
      <c r="A24" s="4" t="s">
        <v>23</v>
      </c>
      <c r="B24" s="5" t="s">
        <v>24</v>
      </c>
      <c r="C24" s="6" t="s">
        <v>53</v>
      </c>
      <c r="D24" s="4" t="s">
        <v>26</v>
      </c>
      <c r="E24" s="4" t="s">
        <v>27</v>
      </c>
      <c r="F24" s="4" t="s">
        <v>28</v>
      </c>
      <c r="G24" s="5" t="s">
        <v>54</v>
      </c>
      <c r="H24" s="7">
        <v>19804636000</v>
      </c>
      <c r="I24" s="7">
        <v>6038784454</v>
      </c>
      <c r="J24" s="7">
        <v>2587340000</v>
      </c>
      <c r="K24" s="7">
        <v>23256080454</v>
      </c>
      <c r="L24" s="7">
        <v>0</v>
      </c>
      <c r="M24" s="7">
        <v>15287340000</v>
      </c>
      <c r="N24" s="7">
        <v>7968740454</v>
      </c>
      <c r="O24" s="7">
        <v>11890429637.139999</v>
      </c>
      <c r="P24" s="7">
        <v>11387990576.139999</v>
      </c>
      <c r="Q24" s="7">
        <v>11387990576.139999</v>
      </c>
      <c r="R24" s="7">
        <f t="shared" si="0"/>
        <v>502439061</v>
      </c>
      <c r="S24" s="7">
        <f t="shared" si="1"/>
        <v>0</v>
      </c>
    </row>
    <row r="25" spans="1:19">
      <c r="A25" s="4" t="s">
        <v>23</v>
      </c>
      <c r="B25" s="5" t="s">
        <v>24</v>
      </c>
      <c r="C25" s="6" t="s">
        <v>53</v>
      </c>
      <c r="D25" s="4" t="s">
        <v>38</v>
      </c>
      <c r="E25" s="4" t="s">
        <v>39</v>
      </c>
      <c r="F25" s="4" t="s">
        <v>28</v>
      </c>
      <c r="G25" s="5" t="s">
        <v>54</v>
      </c>
      <c r="H25" s="7">
        <v>6695364000</v>
      </c>
      <c r="I25" s="7">
        <v>0</v>
      </c>
      <c r="J25" s="7">
        <v>6038784454</v>
      </c>
      <c r="K25" s="7">
        <v>656579546</v>
      </c>
      <c r="L25" s="7">
        <v>0</v>
      </c>
      <c r="M25" s="7">
        <v>54135200</v>
      </c>
      <c r="N25" s="7">
        <v>602444346</v>
      </c>
      <c r="O25" s="7">
        <v>25583486.969999999</v>
      </c>
      <c r="P25" s="7">
        <v>25046664.219999999</v>
      </c>
      <c r="Q25" s="7">
        <v>23772143.219999999</v>
      </c>
      <c r="R25" s="7">
        <f t="shared" si="0"/>
        <v>536822.75</v>
      </c>
      <c r="S25" s="7">
        <f t="shared" si="1"/>
        <v>1274521</v>
      </c>
    </row>
    <row r="26" spans="1:19">
      <c r="A26" s="4" t="s">
        <v>23</v>
      </c>
      <c r="B26" s="5" t="s">
        <v>24</v>
      </c>
      <c r="C26" s="6" t="s">
        <v>55</v>
      </c>
      <c r="D26" s="4" t="s">
        <v>26</v>
      </c>
      <c r="E26" s="4" t="s">
        <v>27</v>
      </c>
      <c r="F26" s="4" t="s">
        <v>28</v>
      </c>
      <c r="G26" s="5" t="s">
        <v>56</v>
      </c>
      <c r="H26" s="7">
        <v>51500000</v>
      </c>
      <c r="I26" s="7">
        <v>0</v>
      </c>
      <c r="J26" s="7">
        <v>0</v>
      </c>
      <c r="K26" s="7">
        <v>51500000</v>
      </c>
      <c r="L26" s="7">
        <v>0</v>
      </c>
      <c r="M26" s="7">
        <v>0</v>
      </c>
      <c r="N26" s="7">
        <v>51500000</v>
      </c>
      <c r="O26" s="7">
        <v>0</v>
      </c>
      <c r="P26" s="7">
        <v>0</v>
      </c>
      <c r="Q26" s="7">
        <v>0</v>
      </c>
      <c r="R26" s="7">
        <f t="shared" si="0"/>
        <v>0</v>
      </c>
      <c r="S26" s="7">
        <f t="shared" si="1"/>
        <v>0</v>
      </c>
    </row>
    <row r="27" spans="1:19" ht="22.5">
      <c r="A27" s="4" t="s">
        <v>23</v>
      </c>
      <c r="B27" s="5" t="s">
        <v>24</v>
      </c>
      <c r="C27" s="6" t="s">
        <v>57</v>
      </c>
      <c r="D27" s="4" t="s">
        <v>26</v>
      </c>
      <c r="E27" s="4" t="s">
        <v>27</v>
      </c>
      <c r="F27" s="4" t="s">
        <v>28</v>
      </c>
      <c r="G27" s="5" t="s">
        <v>58</v>
      </c>
      <c r="H27" s="7">
        <v>1500000</v>
      </c>
      <c r="I27" s="7">
        <v>0</v>
      </c>
      <c r="J27" s="7">
        <v>0</v>
      </c>
      <c r="K27" s="7">
        <v>1500000</v>
      </c>
      <c r="L27" s="7">
        <v>0</v>
      </c>
      <c r="M27" s="7">
        <v>0</v>
      </c>
      <c r="N27" s="7">
        <v>1500000</v>
      </c>
      <c r="O27" s="7">
        <v>0</v>
      </c>
      <c r="P27" s="7">
        <v>0</v>
      </c>
      <c r="Q27" s="7">
        <v>0</v>
      </c>
      <c r="R27" s="7">
        <f t="shared" si="0"/>
        <v>0</v>
      </c>
      <c r="S27" s="7">
        <f t="shared" si="1"/>
        <v>0</v>
      </c>
    </row>
    <row r="28" spans="1:19" ht="22.5">
      <c r="A28" s="4" t="s">
        <v>23</v>
      </c>
      <c r="B28" s="5" t="s">
        <v>24</v>
      </c>
      <c r="C28" s="6" t="s">
        <v>59</v>
      </c>
      <c r="D28" s="4" t="s">
        <v>26</v>
      </c>
      <c r="E28" s="4" t="s">
        <v>41</v>
      </c>
      <c r="F28" s="4" t="s">
        <v>60</v>
      </c>
      <c r="G28" s="5" t="s">
        <v>61</v>
      </c>
      <c r="H28" s="7">
        <v>4609000000</v>
      </c>
      <c r="I28" s="7">
        <v>0</v>
      </c>
      <c r="J28" s="7">
        <v>0</v>
      </c>
      <c r="K28" s="7">
        <v>4609000000</v>
      </c>
      <c r="L28" s="7">
        <v>0</v>
      </c>
      <c r="M28" s="7">
        <v>0</v>
      </c>
      <c r="N28" s="7">
        <v>4609000000</v>
      </c>
      <c r="O28" s="7">
        <v>0</v>
      </c>
      <c r="P28" s="7">
        <v>0</v>
      </c>
      <c r="Q28" s="7">
        <v>0</v>
      </c>
      <c r="R28" s="7">
        <f t="shared" si="0"/>
        <v>0</v>
      </c>
      <c r="S28" s="7">
        <f t="shared" si="1"/>
        <v>0</v>
      </c>
    </row>
    <row r="29" spans="1:19" ht="22.5">
      <c r="A29" s="4" t="s">
        <v>23</v>
      </c>
      <c r="B29" s="5" t="s">
        <v>24</v>
      </c>
      <c r="C29" s="6" t="s">
        <v>62</v>
      </c>
      <c r="D29" s="4" t="s">
        <v>26</v>
      </c>
      <c r="E29" s="4" t="s">
        <v>27</v>
      </c>
      <c r="F29" s="4" t="s">
        <v>28</v>
      </c>
      <c r="G29" s="5" t="s">
        <v>63</v>
      </c>
      <c r="H29" s="7">
        <v>3090000000</v>
      </c>
      <c r="I29" s="7">
        <v>0</v>
      </c>
      <c r="J29" s="7">
        <v>0</v>
      </c>
      <c r="K29" s="7">
        <v>3090000000</v>
      </c>
      <c r="L29" s="7">
        <v>0</v>
      </c>
      <c r="M29" s="7">
        <v>3090000000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  <c r="S29" s="7">
        <f t="shared" si="1"/>
        <v>0</v>
      </c>
    </row>
    <row r="30" spans="1:19" ht="22.5">
      <c r="A30" s="4" t="s">
        <v>23</v>
      </c>
      <c r="B30" s="5" t="s">
        <v>24</v>
      </c>
      <c r="C30" s="6" t="s">
        <v>64</v>
      </c>
      <c r="D30" s="4" t="s">
        <v>26</v>
      </c>
      <c r="E30" s="4" t="s">
        <v>27</v>
      </c>
      <c r="F30" s="4" t="s">
        <v>28</v>
      </c>
      <c r="G30" s="5" t="s">
        <v>65</v>
      </c>
      <c r="H30" s="7">
        <v>2660000</v>
      </c>
      <c r="I30" s="7">
        <v>27340000</v>
      </c>
      <c r="J30" s="7">
        <v>0</v>
      </c>
      <c r="K30" s="7">
        <v>30000000</v>
      </c>
      <c r="L30" s="7">
        <v>0</v>
      </c>
      <c r="M30" s="7">
        <v>30000000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  <c r="S30" s="7">
        <f t="shared" si="1"/>
        <v>0</v>
      </c>
    </row>
    <row r="31" spans="1:19">
      <c r="A31" s="4"/>
      <c r="B31" s="5"/>
      <c r="C31" s="18" t="s">
        <v>265</v>
      </c>
      <c r="D31" s="18"/>
      <c r="E31" s="18"/>
      <c r="F31" s="18"/>
      <c r="G31" s="8"/>
      <c r="H31" s="8">
        <f>SUM(H24:H30)</f>
        <v>34254660000</v>
      </c>
      <c r="I31" s="8">
        <f t="shared" ref="I31:P31" si="11">SUM(I24:I30)</f>
        <v>6066124454</v>
      </c>
      <c r="J31" s="8">
        <f t="shared" si="11"/>
        <v>8626124454</v>
      </c>
      <c r="K31" s="8">
        <f t="shared" si="11"/>
        <v>31694660000</v>
      </c>
      <c r="L31" s="8">
        <f t="shared" si="11"/>
        <v>0</v>
      </c>
      <c r="M31" s="8">
        <f t="shared" si="11"/>
        <v>18461475200</v>
      </c>
      <c r="N31" s="8">
        <f t="shared" si="11"/>
        <v>13233184800</v>
      </c>
      <c r="O31" s="8">
        <f t="shared" si="11"/>
        <v>11916013124.109999</v>
      </c>
      <c r="P31" s="8">
        <f t="shared" si="11"/>
        <v>11413037240.359999</v>
      </c>
      <c r="Q31" s="8">
        <f>SUM(Q24:Q30)</f>
        <v>11411762719.359999</v>
      </c>
      <c r="R31" s="8">
        <f>SUM(R24:R30)</f>
        <v>502975883.75</v>
      </c>
      <c r="S31" s="8">
        <f t="shared" ref="S31" si="12">SUM(S24:S30)</f>
        <v>1274521</v>
      </c>
    </row>
    <row r="32" spans="1:19">
      <c r="A32" s="4"/>
      <c r="B32" s="5"/>
      <c r="C32" s="6"/>
      <c r="D32" s="4"/>
      <c r="E32" s="4"/>
      <c r="F32" s="4"/>
      <c r="G32" s="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5" customHeight="1">
      <c r="A33" s="4"/>
      <c r="B33" s="5"/>
      <c r="C33" s="11" t="s">
        <v>266</v>
      </c>
      <c r="D33" s="11"/>
      <c r="E33" s="11"/>
      <c r="F33" s="11"/>
      <c r="G33" s="9"/>
      <c r="H33" s="9">
        <f>H13+H22+H31+H8</f>
        <v>195776613000</v>
      </c>
      <c r="I33" s="9">
        <f>I13+I22+I31+I8</f>
        <v>30311419925.68</v>
      </c>
      <c r="J33" s="9">
        <f t="shared" ref="J33:L33" si="13">J13+J22+J31+J8</f>
        <v>30311419925.68</v>
      </c>
      <c r="K33" s="9">
        <f t="shared" si="13"/>
        <v>195776613000</v>
      </c>
      <c r="L33" s="9">
        <f t="shared" si="13"/>
        <v>23343945000</v>
      </c>
      <c r="M33" s="9">
        <f>M13+M22+M31+M8</f>
        <v>157467082529.28</v>
      </c>
      <c r="N33" s="9">
        <f>N13+N22+N31+N8</f>
        <v>14965585470.719999</v>
      </c>
      <c r="O33" s="9">
        <f t="shared" ref="O33:Q33" si="14">O13+O22+O31+O8</f>
        <v>90620747566.929993</v>
      </c>
      <c r="P33" s="9">
        <f t="shared" si="14"/>
        <v>59391106754.25</v>
      </c>
      <c r="Q33" s="9">
        <f t="shared" si="14"/>
        <v>57559189869.800003</v>
      </c>
      <c r="R33" s="9">
        <f>R13+R22+R31+R8</f>
        <v>31229640812.68</v>
      </c>
      <c r="S33" s="9">
        <f>S13+S22+S31+S8</f>
        <v>1831916884.4500003</v>
      </c>
    </row>
    <row r="34" spans="1:19">
      <c r="A34" s="4"/>
      <c r="B34" s="5"/>
      <c r="C34" s="6"/>
      <c r="D34" s="4"/>
      <c r="E34" s="4"/>
      <c r="F34" s="4"/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>
      <c r="A35" s="4"/>
      <c r="B35" s="5"/>
      <c r="C35" s="6"/>
      <c r="D35" s="4"/>
      <c r="E35" s="4"/>
      <c r="F35" s="4"/>
      <c r="G35" s="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>
      <c r="A36" s="4" t="s">
        <v>23</v>
      </c>
      <c r="B36" s="5" t="s">
        <v>24</v>
      </c>
      <c r="C36" s="6" t="s">
        <v>66</v>
      </c>
      <c r="D36" s="4" t="s">
        <v>26</v>
      </c>
      <c r="E36" s="4" t="s">
        <v>41</v>
      </c>
      <c r="F36" s="4" t="s">
        <v>60</v>
      </c>
      <c r="G36" s="5" t="s">
        <v>67</v>
      </c>
      <c r="H36" s="7">
        <v>2456712528</v>
      </c>
      <c r="I36" s="7">
        <v>0</v>
      </c>
      <c r="J36" s="7">
        <v>0</v>
      </c>
      <c r="K36" s="7">
        <v>2456712528</v>
      </c>
      <c r="L36" s="7">
        <v>0</v>
      </c>
      <c r="M36" s="7">
        <v>0</v>
      </c>
      <c r="N36" s="7">
        <v>2456712528</v>
      </c>
      <c r="O36" s="7">
        <v>0</v>
      </c>
      <c r="P36" s="7">
        <v>0</v>
      </c>
      <c r="Q36" s="7">
        <v>0</v>
      </c>
      <c r="R36" s="7">
        <f t="shared" si="0"/>
        <v>0</v>
      </c>
      <c r="S36" s="7">
        <f t="shared" si="1"/>
        <v>0</v>
      </c>
    </row>
    <row r="37" spans="1:19" ht="15" customHeight="1">
      <c r="A37" s="4"/>
      <c r="B37" s="5"/>
      <c r="C37" s="11" t="s">
        <v>267</v>
      </c>
      <c r="D37" s="11"/>
      <c r="E37" s="11"/>
      <c r="F37" s="11"/>
      <c r="G37" s="9"/>
      <c r="H37" s="9">
        <f>SUM(H36)</f>
        <v>2456712528</v>
      </c>
      <c r="I37" s="9">
        <f t="shared" ref="I37:S37" si="15">SUM(I36)</f>
        <v>0</v>
      </c>
      <c r="J37" s="9">
        <f t="shared" si="15"/>
        <v>0</v>
      </c>
      <c r="K37" s="9">
        <f t="shared" si="15"/>
        <v>2456712528</v>
      </c>
      <c r="L37" s="9">
        <f t="shared" si="15"/>
        <v>0</v>
      </c>
      <c r="M37" s="9">
        <f t="shared" si="15"/>
        <v>0</v>
      </c>
      <c r="N37" s="9">
        <f t="shared" si="15"/>
        <v>2456712528</v>
      </c>
      <c r="O37" s="9">
        <f t="shared" si="15"/>
        <v>0</v>
      </c>
      <c r="P37" s="9">
        <f t="shared" si="15"/>
        <v>0</v>
      </c>
      <c r="Q37" s="9">
        <f t="shared" si="15"/>
        <v>0</v>
      </c>
      <c r="R37" s="9">
        <f t="shared" si="15"/>
        <v>0</v>
      </c>
      <c r="S37" s="9">
        <f t="shared" si="15"/>
        <v>0</v>
      </c>
    </row>
    <row r="38" spans="1:19">
      <c r="A38" s="4"/>
      <c r="B38" s="5"/>
      <c r="C38" s="6"/>
      <c r="D38" s="4"/>
      <c r="E38" s="4"/>
      <c r="F38" s="4"/>
      <c r="G38" s="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01.25">
      <c r="A39" s="4" t="s">
        <v>23</v>
      </c>
      <c r="B39" s="5" t="s">
        <v>24</v>
      </c>
      <c r="C39" s="6" t="s">
        <v>68</v>
      </c>
      <c r="D39" s="4" t="s">
        <v>26</v>
      </c>
      <c r="E39" s="4" t="s">
        <v>69</v>
      </c>
      <c r="F39" s="4" t="s">
        <v>28</v>
      </c>
      <c r="G39" s="5" t="s">
        <v>70</v>
      </c>
      <c r="H39" s="7">
        <v>40000000000</v>
      </c>
      <c r="I39" s="7">
        <v>0</v>
      </c>
      <c r="J39" s="7">
        <v>0</v>
      </c>
      <c r="K39" s="7">
        <v>40000000000</v>
      </c>
      <c r="L39" s="7">
        <v>0</v>
      </c>
      <c r="M39" s="7">
        <v>40000000000</v>
      </c>
      <c r="N39" s="7">
        <v>0</v>
      </c>
      <c r="O39" s="7">
        <v>40000000000</v>
      </c>
      <c r="P39" s="7">
        <v>19691749016</v>
      </c>
      <c r="Q39" s="7">
        <v>19691749016</v>
      </c>
      <c r="R39" s="7">
        <f t="shared" si="0"/>
        <v>20308250984</v>
      </c>
      <c r="S39" s="7">
        <f t="shared" si="1"/>
        <v>0</v>
      </c>
    </row>
    <row r="40" spans="1:19" ht="101.25">
      <c r="A40" s="4" t="s">
        <v>23</v>
      </c>
      <c r="B40" s="5" t="s">
        <v>24</v>
      </c>
      <c r="C40" s="6" t="s">
        <v>68</v>
      </c>
      <c r="D40" s="4" t="s">
        <v>38</v>
      </c>
      <c r="E40" s="4" t="s">
        <v>39</v>
      </c>
      <c r="F40" s="4" t="s">
        <v>28</v>
      </c>
      <c r="G40" s="5" t="s">
        <v>70</v>
      </c>
      <c r="H40" s="7">
        <v>130500000000</v>
      </c>
      <c r="I40" s="7">
        <v>0</v>
      </c>
      <c r="J40" s="7">
        <v>0</v>
      </c>
      <c r="K40" s="7">
        <v>130500000000</v>
      </c>
      <c r="L40" s="7">
        <v>0</v>
      </c>
      <c r="M40" s="7">
        <v>130499479499</v>
      </c>
      <c r="N40" s="7">
        <v>520501</v>
      </c>
      <c r="O40" s="7">
        <v>104115500149</v>
      </c>
      <c r="P40" s="7">
        <v>26979003846.75</v>
      </c>
      <c r="Q40" s="7">
        <v>22518316289.75</v>
      </c>
      <c r="R40" s="7">
        <f t="shared" si="0"/>
        <v>77136496302.25</v>
      </c>
      <c r="S40" s="7">
        <f t="shared" si="1"/>
        <v>4460687557</v>
      </c>
    </row>
    <row r="41" spans="1:19" ht="112.5">
      <c r="A41" s="4" t="s">
        <v>23</v>
      </c>
      <c r="B41" s="5" t="s">
        <v>24</v>
      </c>
      <c r="C41" s="6" t="s">
        <v>71</v>
      </c>
      <c r="D41" s="4" t="s">
        <v>38</v>
      </c>
      <c r="E41" s="4" t="s">
        <v>39</v>
      </c>
      <c r="F41" s="4" t="s">
        <v>28</v>
      </c>
      <c r="G41" s="5" t="s">
        <v>72</v>
      </c>
      <c r="H41" s="7">
        <v>60000000000</v>
      </c>
      <c r="I41" s="7">
        <v>0</v>
      </c>
      <c r="J41" s="7">
        <v>0</v>
      </c>
      <c r="K41" s="7">
        <v>60000000000</v>
      </c>
      <c r="L41" s="7">
        <v>0</v>
      </c>
      <c r="M41" s="7">
        <v>59605332976</v>
      </c>
      <c r="N41" s="7">
        <v>394667024</v>
      </c>
      <c r="O41" s="7">
        <v>58346849391.879997</v>
      </c>
      <c r="P41" s="7">
        <v>2953753478.98</v>
      </c>
      <c r="Q41" s="7">
        <v>2953753478.98</v>
      </c>
      <c r="R41" s="7">
        <f t="shared" si="0"/>
        <v>55393095912.899994</v>
      </c>
      <c r="S41" s="7">
        <f t="shared" si="1"/>
        <v>0</v>
      </c>
    </row>
    <row r="42" spans="1:19" ht="78.75">
      <c r="A42" s="4" t="s">
        <v>23</v>
      </c>
      <c r="B42" s="5" t="s">
        <v>24</v>
      </c>
      <c r="C42" s="6" t="s">
        <v>73</v>
      </c>
      <c r="D42" s="4" t="s">
        <v>26</v>
      </c>
      <c r="E42" s="4" t="s">
        <v>41</v>
      </c>
      <c r="F42" s="4" t="s">
        <v>28</v>
      </c>
      <c r="G42" s="5" t="s">
        <v>74</v>
      </c>
      <c r="H42" s="7">
        <v>16000000000</v>
      </c>
      <c r="I42" s="7">
        <v>0</v>
      </c>
      <c r="J42" s="7">
        <v>0</v>
      </c>
      <c r="K42" s="7">
        <v>16000000000</v>
      </c>
      <c r="L42" s="7">
        <v>0</v>
      </c>
      <c r="M42" s="7">
        <v>15176192209</v>
      </c>
      <c r="N42" s="7">
        <v>823807791</v>
      </c>
      <c r="O42" s="7">
        <v>15176192209</v>
      </c>
      <c r="P42" s="7">
        <v>13134891238</v>
      </c>
      <c r="Q42" s="7">
        <v>13134891238</v>
      </c>
      <c r="R42" s="7">
        <f t="shared" si="0"/>
        <v>2041300971</v>
      </c>
      <c r="S42" s="7">
        <f t="shared" si="1"/>
        <v>0</v>
      </c>
    </row>
    <row r="43" spans="1:19" ht="78.75">
      <c r="A43" s="4" t="s">
        <v>23</v>
      </c>
      <c r="B43" s="5" t="s">
        <v>24</v>
      </c>
      <c r="C43" s="6" t="s">
        <v>73</v>
      </c>
      <c r="D43" s="4" t="s">
        <v>26</v>
      </c>
      <c r="E43" s="4" t="s">
        <v>69</v>
      </c>
      <c r="F43" s="4" t="s">
        <v>28</v>
      </c>
      <c r="G43" s="5" t="s">
        <v>74</v>
      </c>
      <c r="H43" s="7">
        <v>4000000000</v>
      </c>
      <c r="I43" s="7">
        <v>0</v>
      </c>
      <c r="J43" s="7">
        <v>0</v>
      </c>
      <c r="K43" s="7">
        <v>4000000000</v>
      </c>
      <c r="L43" s="7">
        <v>0</v>
      </c>
      <c r="M43" s="7">
        <v>4000000000</v>
      </c>
      <c r="N43" s="7">
        <v>0</v>
      </c>
      <c r="O43" s="7">
        <v>4000000000</v>
      </c>
      <c r="P43" s="7">
        <v>1120380700</v>
      </c>
      <c r="Q43" s="7">
        <v>1120380700</v>
      </c>
      <c r="R43" s="7">
        <f t="shared" si="0"/>
        <v>2879619300</v>
      </c>
      <c r="S43" s="7">
        <f t="shared" si="1"/>
        <v>0</v>
      </c>
    </row>
    <row r="44" spans="1:19" ht="78.75">
      <c r="A44" s="4" t="s">
        <v>23</v>
      </c>
      <c r="B44" s="5" t="s">
        <v>24</v>
      </c>
      <c r="C44" s="6" t="s">
        <v>73</v>
      </c>
      <c r="D44" s="4" t="s">
        <v>38</v>
      </c>
      <c r="E44" s="4" t="s">
        <v>39</v>
      </c>
      <c r="F44" s="4" t="s">
        <v>28</v>
      </c>
      <c r="G44" s="5" t="s">
        <v>74</v>
      </c>
      <c r="H44" s="7">
        <v>5000000000</v>
      </c>
      <c r="I44" s="7">
        <v>0</v>
      </c>
      <c r="J44" s="7">
        <v>0</v>
      </c>
      <c r="K44" s="7">
        <v>5000000000</v>
      </c>
      <c r="L44" s="7">
        <v>0</v>
      </c>
      <c r="M44" s="7">
        <v>1000000000</v>
      </c>
      <c r="N44" s="7">
        <v>4000000000</v>
      </c>
      <c r="O44" s="7">
        <v>0</v>
      </c>
      <c r="P44" s="7">
        <v>0</v>
      </c>
      <c r="Q44" s="7">
        <v>0</v>
      </c>
      <c r="R44" s="7">
        <f t="shared" si="0"/>
        <v>0</v>
      </c>
      <c r="S44" s="7">
        <f t="shared" si="1"/>
        <v>0</v>
      </c>
    </row>
    <row r="45" spans="1:19" ht="112.5">
      <c r="A45" s="4" t="s">
        <v>23</v>
      </c>
      <c r="B45" s="5" t="s">
        <v>24</v>
      </c>
      <c r="C45" s="6" t="s">
        <v>75</v>
      </c>
      <c r="D45" s="4" t="s">
        <v>26</v>
      </c>
      <c r="E45" s="4" t="s">
        <v>41</v>
      </c>
      <c r="F45" s="4" t="s">
        <v>28</v>
      </c>
      <c r="G45" s="5" t="s">
        <v>76</v>
      </c>
      <c r="H45" s="7">
        <v>70500000000</v>
      </c>
      <c r="I45" s="7">
        <v>0</v>
      </c>
      <c r="J45" s="7">
        <v>0</v>
      </c>
      <c r="K45" s="7">
        <v>70500000000</v>
      </c>
      <c r="L45" s="7">
        <v>0</v>
      </c>
      <c r="M45" s="7">
        <v>70500000000</v>
      </c>
      <c r="N45" s="7">
        <v>0</v>
      </c>
      <c r="O45" s="7">
        <v>70500000000</v>
      </c>
      <c r="P45" s="7">
        <v>46321684251</v>
      </c>
      <c r="Q45" s="7">
        <v>46321684251</v>
      </c>
      <c r="R45" s="7">
        <f t="shared" si="0"/>
        <v>24178315749</v>
      </c>
      <c r="S45" s="7">
        <f t="shared" si="1"/>
        <v>0</v>
      </c>
    </row>
    <row r="46" spans="1:19" ht="112.5">
      <c r="A46" s="4" t="s">
        <v>23</v>
      </c>
      <c r="B46" s="5" t="s">
        <v>24</v>
      </c>
      <c r="C46" s="6" t="s">
        <v>75</v>
      </c>
      <c r="D46" s="4" t="s">
        <v>26</v>
      </c>
      <c r="E46" s="4" t="s">
        <v>69</v>
      </c>
      <c r="F46" s="4" t="s">
        <v>28</v>
      </c>
      <c r="G46" s="5" t="s">
        <v>76</v>
      </c>
      <c r="H46" s="7">
        <v>104000000000</v>
      </c>
      <c r="I46" s="7">
        <v>0</v>
      </c>
      <c r="J46" s="7">
        <v>0</v>
      </c>
      <c r="K46" s="7">
        <v>104000000000</v>
      </c>
      <c r="L46" s="7">
        <v>0</v>
      </c>
      <c r="M46" s="7">
        <v>98115515921</v>
      </c>
      <c r="N46" s="7">
        <v>5884484079</v>
      </c>
      <c r="O46" s="7">
        <v>78115495334</v>
      </c>
      <c r="P46" s="7">
        <v>12392070873.799999</v>
      </c>
      <c r="Q46" s="7">
        <v>12392070873.799999</v>
      </c>
      <c r="R46" s="7">
        <f t="shared" si="0"/>
        <v>65723424460.199997</v>
      </c>
      <c r="S46" s="7">
        <f t="shared" si="1"/>
        <v>0</v>
      </c>
    </row>
    <row r="47" spans="1:19" ht="101.25">
      <c r="A47" s="4" t="s">
        <v>23</v>
      </c>
      <c r="B47" s="5" t="s">
        <v>24</v>
      </c>
      <c r="C47" s="6" t="s">
        <v>77</v>
      </c>
      <c r="D47" s="4" t="s">
        <v>26</v>
      </c>
      <c r="E47" s="4" t="s">
        <v>69</v>
      </c>
      <c r="F47" s="4" t="s">
        <v>28</v>
      </c>
      <c r="G47" s="5" t="s">
        <v>78</v>
      </c>
      <c r="H47" s="7">
        <v>10000000000</v>
      </c>
      <c r="I47" s="7">
        <v>0</v>
      </c>
      <c r="J47" s="7">
        <v>0</v>
      </c>
      <c r="K47" s="7">
        <v>10000000000</v>
      </c>
      <c r="L47" s="7">
        <v>0</v>
      </c>
      <c r="M47" s="7">
        <v>10000000000</v>
      </c>
      <c r="N47" s="7">
        <v>0</v>
      </c>
      <c r="O47" s="7">
        <v>0</v>
      </c>
      <c r="P47" s="7">
        <v>0</v>
      </c>
      <c r="Q47" s="7">
        <v>0</v>
      </c>
      <c r="R47" s="7">
        <f t="shared" si="0"/>
        <v>0</v>
      </c>
      <c r="S47" s="7">
        <f t="shared" si="1"/>
        <v>0</v>
      </c>
    </row>
    <row r="48" spans="1:19" ht="101.25">
      <c r="A48" s="4" t="s">
        <v>23</v>
      </c>
      <c r="B48" s="5" t="s">
        <v>24</v>
      </c>
      <c r="C48" s="6" t="s">
        <v>77</v>
      </c>
      <c r="D48" s="4" t="s">
        <v>38</v>
      </c>
      <c r="E48" s="4" t="s">
        <v>39</v>
      </c>
      <c r="F48" s="4" t="s">
        <v>28</v>
      </c>
      <c r="G48" s="5" t="s">
        <v>78</v>
      </c>
      <c r="H48" s="7">
        <v>17000000000</v>
      </c>
      <c r="I48" s="7">
        <v>0</v>
      </c>
      <c r="J48" s="7">
        <v>0</v>
      </c>
      <c r="K48" s="7">
        <v>17000000000</v>
      </c>
      <c r="L48" s="7">
        <v>0</v>
      </c>
      <c r="M48" s="7">
        <v>17000000000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0</v>
      </c>
      <c r="S48" s="7">
        <f t="shared" si="1"/>
        <v>0</v>
      </c>
    </row>
    <row r="49" spans="1:19" ht="90">
      <c r="A49" s="4" t="s">
        <v>23</v>
      </c>
      <c r="B49" s="5" t="s">
        <v>24</v>
      </c>
      <c r="C49" s="6" t="s">
        <v>79</v>
      </c>
      <c r="D49" s="4" t="s">
        <v>26</v>
      </c>
      <c r="E49" s="4" t="s">
        <v>69</v>
      </c>
      <c r="F49" s="4" t="s">
        <v>28</v>
      </c>
      <c r="G49" s="5" t="s">
        <v>80</v>
      </c>
      <c r="H49" s="7">
        <v>35000000000</v>
      </c>
      <c r="I49" s="7">
        <v>0</v>
      </c>
      <c r="J49" s="7">
        <v>0</v>
      </c>
      <c r="K49" s="7">
        <v>35000000000</v>
      </c>
      <c r="L49" s="7">
        <v>0</v>
      </c>
      <c r="M49" s="7">
        <v>35000000000</v>
      </c>
      <c r="N49" s="7">
        <v>0</v>
      </c>
      <c r="O49" s="7">
        <v>29314547683</v>
      </c>
      <c r="P49" s="7">
        <v>0</v>
      </c>
      <c r="Q49" s="7">
        <v>0</v>
      </c>
      <c r="R49" s="7">
        <f t="shared" si="0"/>
        <v>29314547683</v>
      </c>
      <c r="S49" s="7">
        <f t="shared" si="1"/>
        <v>0</v>
      </c>
    </row>
    <row r="50" spans="1:19" ht="90">
      <c r="A50" s="4" t="s">
        <v>23</v>
      </c>
      <c r="B50" s="5" t="s">
        <v>24</v>
      </c>
      <c r="C50" s="6" t="s">
        <v>79</v>
      </c>
      <c r="D50" s="4" t="s">
        <v>38</v>
      </c>
      <c r="E50" s="4" t="s">
        <v>39</v>
      </c>
      <c r="F50" s="4" t="s">
        <v>28</v>
      </c>
      <c r="G50" s="5" t="s">
        <v>80</v>
      </c>
      <c r="H50" s="7">
        <v>25000000000</v>
      </c>
      <c r="I50" s="7">
        <v>0</v>
      </c>
      <c r="J50" s="7">
        <v>0</v>
      </c>
      <c r="K50" s="7">
        <v>25000000000</v>
      </c>
      <c r="L50" s="7">
        <v>0</v>
      </c>
      <c r="M50" s="7">
        <v>25000000000</v>
      </c>
      <c r="N50" s="7">
        <v>0</v>
      </c>
      <c r="O50" s="7">
        <v>685452317</v>
      </c>
      <c r="P50" s="7">
        <v>538598616</v>
      </c>
      <c r="Q50" s="7">
        <v>379871095</v>
      </c>
      <c r="R50" s="7">
        <f t="shared" si="0"/>
        <v>146853701</v>
      </c>
      <c r="S50" s="7">
        <f t="shared" si="1"/>
        <v>158727521</v>
      </c>
    </row>
    <row r="51" spans="1:19" ht="101.25">
      <c r="A51" s="4" t="s">
        <v>23</v>
      </c>
      <c r="B51" s="5" t="s">
        <v>24</v>
      </c>
      <c r="C51" s="6" t="s">
        <v>81</v>
      </c>
      <c r="D51" s="4" t="s">
        <v>26</v>
      </c>
      <c r="E51" s="4" t="s">
        <v>41</v>
      </c>
      <c r="F51" s="4" t="s">
        <v>28</v>
      </c>
      <c r="G51" s="5" t="s">
        <v>82</v>
      </c>
      <c r="H51" s="7">
        <v>29500000000</v>
      </c>
      <c r="I51" s="7">
        <v>0</v>
      </c>
      <c r="J51" s="7">
        <v>0</v>
      </c>
      <c r="K51" s="7">
        <v>29500000000</v>
      </c>
      <c r="L51" s="7">
        <v>0</v>
      </c>
      <c r="M51" s="7">
        <v>29500000000</v>
      </c>
      <c r="N51" s="7">
        <v>0</v>
      </c>
      <c r="O51" s="7">
        <v>29500000000</v>
      </c>
      <c r="P51" s="7">
        <v>6588167388.6999998</v>
      </c>
      <c r="Q51" s="7">
        <v>5644520260.8000002</v>
      </c>
      <c r="R51" s="7">
        <f t="shared" si="0"/>
        <v>22911832611.299999</v>
      </c>
      <c r="S51" s="7">
        <f t="shared" si="1"/>
        <v>943647127.89999962</v>
      </c>
    </row>
    <row r="52" spans="1:19" ht="101.25">
      <c r="A52" s="4" t="s">
        <v>23</v>
      </c>
      <c r="B52" s="5" t="s">
        <v>24</v>
      </c>
      <c r="C52" s="6" t="s">
        <v>81</v>
      </c>
      <c r="D52" s="4" t="s">
        <v>26</v>
      </c>
      <c r="E52" s="4" t="s">
        <v>69</v>
      </c>
      <c r="F52" s="4" t="s">
        <v>28</v>
      </c>
      <c r="G52" s="5" t="s">
        <v>82</v>
      </c>
      <c r="H52" s="7">
        <v>80000000000</v>
      </c>
      <c r="I52" s="7">
        <v>0</v>
      </c>
      <c r="J52" s="7">
        <v>0</v>
      </c>
      <c r="K52" s="7">
        <v>80000000000</v>
      </c>
      <c r="L52" s="7">
        <v>0</v>
      </c>
      <c r="M52" s="7">
        <v>72728608931</v>
      </c>
      <c r="N52" s="7">
        <v>7271391069</v>
      </c>
      <c r="O52" s="7">
        <v>51698006865</v>
      </c>
      <c r="P52" s="7">
        <v>30297714902</v>
      </c>
      <c r="Q52" s="7">
        <v>30297714902</v>
      </c>
      <c r="R52" s="7">
        <f t="shared" si="0"/>
        <v>21400291963</v>
      </c>
      <c r="S52" s="7">
        <f t="shared" si="1"/>
        <v>0</v>
      </c>
    </row>
    <row r="53" spans="1:19" ht="101.25">
      <c r="A53" s="4" t="s">
        <v>23</v>
      </c>
      <c r="B53" s="5" t="s">
        <v>24</v>
      </c>
      <c r="C53" s="6" t="s">
        <v>81</v>
      </c>
      <c r="D53" s="4" t="s">
        <v>38</v>
      </c>
      <c r="E53" s="4" t="s">
        <v>39</v>
      </c>
      <c r="F53" s="4" t="s">
        <v>28</v>
      </c>
      <c r="G53" s="5" t="s">
        <v>82</v>
      </c>
      <c r="H53" s="7">
        <v>95000000000</v>
      </c>
      <c r="I53" s="7">
        <v>0</v>
      </c>
      <c r="J53" s="7">
        <v>0</v>
      </c>
      <c r="K53" s="7">
        <v>95000000000</v>
      </c>
      <c r="L53" s="7">
        <v>0</v>
      </c>
      <c r="M53" s="7">
        <v>52769397934</v>
      </c>
      <c r="N53" s="7">
        <v>42230602066</v>
      </c>
      <c r="O53" s="7">
        <v>41301609249.220001</v>
      </c>
      <c r="P53" s="7">
        <v>2627512533.1900001</v>
      </c>
      <c r="Q53" s="7">
        <v>2627512533.1900001</v>
      </c>
      <c r="R53" s="7">
        <f t="shared" si="0"/>
        <v>38674096716.029999</v>
      </c>
      <c r="S53" s="7">
        <f t="shared" si="1"/>
        <v>0</v>
      </c>
    </row>
    <row r="54" spans="1:19" ht="90">
      <c r="A54" s="4" t="s">
        <v>23</v>
      </c>
      <c r="B54" s="5" t="s">
        <v>24</v>
      </c>
      <c r="C54" s="6" t="s">
        <v>83</v>
      </c>
      <c r="D54" s="4" t="s">
        <v>26</v>
      </c>
      <c r="E54" s="4" t="s">
        <v>69</v>
      </c>
      <c r="F54" s="4" t="s">
        <v>28</v>
      </c>
      <c r="G54" s="5" t="s">
        <v>84</v>
      </c>
      <c r="H54" s="7">
        <v>17000000000</v>
      </c>
      <c r="I54" s="7">
        <v>0</v>
      </c>
      <c r="J54" s="7">
        <v>0</v>
      </c>
      <c r="K54" s="7">
        <v>17000000000</v>
      </c>
      <c r="L54" s="7">
        <v>0</v>
      </c>
      <c r="M54" s="7">
        <v>16029060934</v>
      </c>
      <c r="N54" s="7">
        <v>970939066</v>
      </c>
      <c r="O54" s="7">
        <v>16029060934</v>
      </c>
      <c r="P54" s="7">
        <v>6349837525.2200003</v>
      </c>
      <c r="Q54" s="7">
        <v>6349837525.2200003</v>
      </c>
      <c r="R54" s="7">
        <f t="shared" si="0"/>
        <v>9679223408.7799988</v>
      </c>
      <c r="S54" s="7">
        <f t="shared" si="1"/>
        <v>0</v>
      </c>
    </row>
    <row r="55" spans="1:19" ht="56.25">
      <c r="A55" s="4" t="s">
        <v>23</v>
      </c>
      <c r="B55" s="5" t="s">
        <v>24</v>
      </c>
      <c r="C55" s="6" t="s">
        <v>85</v>
      </c>
      <c r="D55" s="4" t="s">
        <v>26</v>
      </c>
      <c r="E55" s="4" t="s">
        <v>69</v>
      </c>
      <c r="F55" s="4" t="s">
        <v>28</v>
      </c>
      <c r="G55" s="5" t="s">
        <v>86</v>
      </c>
      <c r="H55" s="7">
        <v>25000000000</v>
      </c>
      <c r="I55" s="7">
        <v>0</v>
      </c>
      <c r="J55" s="7">
        <v>0</v>
      </c>
      <c r="K55" s="7">
        <v>25000000000</v>
      </c>
      <c r="L55" s="7">
        <v>0</v>
      </c>
      <c r="M55" s="7">
        <v>25000000000</v>
      </c>
      <c r="N55" s="7">
        <v>0</v>
      </c>
      <c r="O55" s="7">
        <v>11169963799</v>
      </c>
      <c r="P55" s="7">
        <v>0</v>
      </c>
      <c r="Q55" s="7">
        <v>0</v>
      </c>
      <c r="R55" s="7">
        <f t="shared" si="0"/>
        <v>11169963799</v>
      </c>
      <c r="S55" s="7">
        <f t="shared" si="1"/>
        <v>0</v>
      </c>
    </row>
    <row r="56" spans="1:19" ht="56.25">
      <c r="A56" s="4" t="s">
        <v>23</v>
      </c>
      <c r="B56" s="5" t="s">
        <v>24</v>
      </c>
      <c r="C56" s="6" t="s">
        <v>87</v>
      </c>
      <c r="D56" s="4" t="s">
        <v>38</v>
      </c>
      <c r="E56" s="4" t="s">
        <v>39</v>
      </c>
      <c r="F56" s="4" t="s">
        <v>28</v>
      </c>
      <c r="G56" s="5" t="s">
        <v>88</v>
      </c>
      <c r="H56" s="7">
        <v>3000000000</v>
      </c>
      <c r="I56" s="7">
        <v>0</v>
      </c>
      <c r="J56" s="7">
        <v>0</v>
      </c>
      <c r="K56" s="7">
        <v>3000000000</v>
      </c>
      <c r="L56" s="7">
        <v>0</v>
      </c>
      <c r="M56" s="7">
        <v>3000000000</v>
      </c>
      <c r="N56" s="7">
        <v>0</v>
      </c>
      <c r="O56" s="7">
        <v>556215620</v>
      </c>
      <c r="P56" s="7">
        <v>88830239.400000006</v>
      </c>
      <c r="Q56" s="7">
        <v>88830239.400000006</v>
      </c>
      <c r="R56" s="7">
        <f t="shared" si="0"/>
        <v>467385380.60000002</v>
      </c>
      <c r="S56" s="7">
        <f t="shared" si="1"/>
        <v>0</v>
      </c>
    </row>
    <row r="57" spans="1:19" ht="45">
      <c r="A57" s="4" t="s">
        <v>23</v>
      </c>
      <c r="B57" s="5" t="s">
        <v>24</v>
      </c>
      <c r="C57" s="6" t="s">
        <v>89</v>
      </c>
      <c r="D57" s="4" t="s">
        <v>38</v>
      </c>
      <c r="E57" s="4" t="s">
        <v>39</v>
      </c>
      <c r="F57" s="4" t="s">
        <v>28</v>
      </c>
      <c r="G57" s="5" t="s">
        <v>90</v>
      </c>
      <c r="H57" s="7">
        <v>2000000000</v>
      </c>
      <c r="I57" s="7">
        <v>0</v>
      </c>
      <c r="J57" s="7">
        <v>0</v>
      </c>
      <c r="K57" s="7">
        <v>2000000000</v>
      </c>
      <c r="L57" s="7">
        <v>0</v>
      </c>
      <c r="M57" s="7">
        <v>1518325000</v>
      </c>
      <c r="N57" s="7">
        <v>481675000</v>
      </c>
      <c r="O57" s="7">
        <v>1159090567</v>
      </c>
      <c r="P57" s="7">
        <v>302911882.66000003</v>
      </c>
      <c r="Q57" s="7">
        <v>302911882.66000003</v>
      </c>
      <c r="R57" s="7">
        <f t="shared" si="0"/>
        <v>856178684.33999991</v>
      </c>
      <c r="S57" s="7">
        <f t="shared" si="1"/>
        <v>0</v>
      </c>
    </row>
    <row r="58" spans="1:19" ht="56.25">
      <c r="A58" s="4" t="s">
        <v>23</v>
      </c>
      <c r="B58" s="5" t="s">
        <v>24</v>
      </c>
      <c r="C58" s="6" t="s">
        <v>91</v>
      </c>
      <c r="D58" s="4" t="s">
        <v>26</v>
      </c>
      <c r="E58" s="4" t="s">
        <v>69</v>
      </c>
      <c r="F58" s="4" t="s">
        <v>28</v>
      </c>
      <c r="G58" s="5" t="s">
        <v>92</v>
      </c>
      <c r="H58" s="7">
        <v>25000000000</v>
      </c>
      <c r="I58" s="7">
        <v>0</v>
      </c>
      <c r="J58" s="7">
        <v>0</v>
      </c>
      <c r="K58" s="7">
        <v>25000000000</v>
      </c>
      <c r="L58" s="7">
        <v>0</v>
      </c>
      <c r="M58" s="7">
        <v>24999630393</v>
      </c>
      <c r="N58" s="7">
        <v>369607</v>
      </c>
      <c r="O58" s="7">
        <v>23283630393</v>
      </c>
      <c r="P58" s="7">
        <v>19942417451</v>
      </c>
      <c r="Q58" s="7">
        <v>19852580495</v>
      </c>
      <c r="R58" s="7">
        <f t="shared" si="0"/>
        <v>3341212942</v>
      </c>
      <c r="S58" s="7">
        <f t="shared" si="1"/>
        <v>89836956</v>
      </c>
    </row>
    <row r="59" spans="1:19" ht="45">
      <c r="A59" s="4" t="s">
        <v>23</v>
      </c>
      <c r="B59" s="5" t="s">
        <v>24</v>
      </c>
      <c r="C59" s="6" t="s">
        <v>93</v>
      </c>
      <c r="D59" s="4" t="s">
        <v>38</v>
      </c>
      <c r="E59" s="4" t="s">
        <v>39</v>
      </c>
      <c r="F59" s="4" t="s">
        <v>28</v>
      </c>
      <c r="G59" s="5" t="s">
        <v>94</v>
      </c>
      <c r="H59" s="7">
        <v>5000000000</v>
      </c>
      <c r="I59" s="7">
        <v>0</v>
      </c>
      <c r="J59" s="7">
        <v>0</v>
      </c>
      <c r="K59" s="7">
        <v>5000000000</v>
      </c>
      <c r="L59" s="7">
        <v>0</v>
      </c>
      <c r="M59" s="7">
        <v>0</v>
      </c>
      <c r="N59" s="7">
        <v>5000000000</v>
      </c>
      <c r="O59" s="7">
        <v>0</v>
      </c>
      <c r="P59" s="7">
        <v>0</v>
      </c>
      <c r="Q59" s="7">
        <v>0</v>
      </c>
      <c r="R59" s="7">
        <f t="shared" si="0"/>
        <v>0</v>
      </c>
      <c r="S59" s="7">
        <f t="shared" si="1"/>
        <v>0</v>
      </c>
    </row>
    <row r="60" spans="1:19" ht="45">
      <c r="A60" s="4" t="s">
        <v>23</v>
      </c>
      <c r="B60" s="5" t="s">
        <v>24</v>
      </c>
      <c r="C60" s="6" t="s">
        <v>95</v>
      </c>
      <c r="D60" s="4" t="s">
        <v>38</v>
      </c>
      <c r="E60" s="4" t="s">
        <v>39</v>
      </c>
      <c r="F60" s="4" t="s">
        <v>28</v>
      </c>
      <c r="G60" s="5" t="s">
        <v>96</v>
      </c>
      <c r="H60" s="7">
        <v>500000000</v>
      </c>
      <c r="I60" s="7">
        <v>0</v>
      </c>
      <c r="J60" s="7">
        <v>0</v>
      </c>
      <c r="K60" s="7">
        <v>500000000</v>
      </c>
      <c r="L60" s="7">
        <v>0</v>
      </c>
      <c r="M60" s="7">
        <v>500000000</v>
      </c>
      <c r="N60" s="7">
        <v>0</v>
      </c>
      <c r="O60" s="7">
        <v>0</v>
      </c>
      <c r="P60" s="7">
        <v>0</v>
      </c>
      <c r="Q60" s="7">
        <v>0</v>
      </c>
      <c r="R60" s="7">
        <f t="shared" si="0"/>
        <v>0</v>
      </c>
      <c r="S60" s="7">
        <f t="shared" si="1"/>
        <v>0</v>
      </c>
    </row>
    <row r="61" spans="1:19" ht="45">
      <c r="A61" s="4" t="s">
        <v>23</v>
      </c>
      <c r="B61" s="5" t="s">
        <v>24</v>
      </c>
      <c r="C61" s="6" t="s">
        <v>97</v>
      </c>
      <c r="D61" s="4" t="s">
        <v>38</v>
      </c>
      <c r="E61" s="4" t="s">
        <v>39</v>
      </c>
      <c r="F61" s="4" t="s">
        <v>28</v>
      </c>
      <c r="G61" s="5" t="s">
        <v>98</v>
      </c>
      <c r="H61" s="7">
        <v>1000000000</v>
      </c>
      <c r="I61" s="7">
        <v>0</v>
      </c>
      <c r="J61" s="7">
        <v>0</v>
      </c>
      <c r="K61" s="7">
        <v>1000000000</v>
      </c>
      <c r="L61" s="7">
        <v>0</v>
      </c>
      <c r="M61" s="7">
        <v>0</v>
      </c>
      <c r="N61" s="7">
        <v>1000000000</v>
      </c>
      <c r="O61" s="7">
        <v>0</v>
      </c>
      <c r="P61" s="7">
        <v>0</v>
      </c>
      <c r="Q61" s="7">
        <v>0</v>
      </c>
      <c r="R61" s="7">
        <f t="shared" si="0"/>
        <v>0</v>
      </c>
      <c r="S61" s="7">
        <f t="shared" si="1"/>
        <v>0</v>
      </c>
    </row>
    <row r="62" spans="1:19" ht="90">
      <c r="A62" s="4" t="s">
        <v>23</v>
      </c>
      <c r="B62" s="5" t="s">
        <v>24</v>
      </c>
      <c r="C62" s="6" t="s">
        <v>99</v>
      </c>
      <c r="D62" s="4" t="s">
        <v>38</v>
      </c>
      <c r="E62" s="4" t="s">
        <v>39</v>
      </c>
      <c r="F62" s="4" t="s">
        <v>28</v>
      </c>
      <c r="G62" s="5" t="s">
        <v>100</v>
      </c>
      <c r="H62" s="7">
        <v>800000000</v>
      </c>
      <c r="I62" s="7">
        <v>0</v>
      </c>
      <c r="J62" s="7">
        <v>0</v>
      </c>
      <c r="K62" s="7">
        <v>800000000</v>
      </c>
      <c r="L62" s="7">
        <v>0</v>
      </c>
      <c r="M62" s="7">
        <v>800000000</v>
      </c>
      <c r="N62" s="7">
        <v>0</v>
      </c>
      <c r="O62" s="7">
        <v>610868369</v>
      </c>
      <c r="P62" s="7">
        <v>0</v>
      </c>
      <c r="Q62" s="7">
        <v>0</v>
      </c>
      <c r="R62" s="7">
        <f t="shared" si="0"/>
        <v>610868369</v>
      </c>
      <c r="S62" s="7">
        <f t="shared" si="1"/>
        <v>0</v>
      </c>
    </row>
    <row r="63" spans="1:19" ht="90">
      <c r="A63" s="4" t="s">
        <v>23</v>
      </c>
      <c r="B63" s="5" t="s">
        <v>24</v>
      </c>
      <c r="C63" s="6" t="s">
        <v>101</v>
      </c>
      <c r="D63" s="4" t="s">
        <v>26</v>
      </c>
      <c r="E63" s="4" t="s">
        <v>69</v>
      </c>
      <c r="F63" s="4" t="s">
        <v>28</v>
      </c>
      <c r="G63" s="5" t="s">
        <v>102</v>
      </c>
      <c r="H63" s="7">
        <v>10000000000</v>
      </c>
      <c r="I63" s="7">
        <v>0</v>
      </c>
      <c r="J63" s="7">
        <v>0</v>
      </c>
      <c r="K63" s="7">
        <v>10000000000</v>
      </c>
      <c r="L63" s="7">
        <v>0</v>
      </c>
      <c r="M63" s="7">
        <v>9999905752</v>
      </c>
      <c r="N63" s="7">
        <v>94248</v>
      </c>
      <c r="O63" s="7">
        <v>9999905752</v>
      </c>
      <c r="P63" s="7">
        <v>2322202233.2399998</v>
      </c>
      <c r="Q63" s="7">
        <v>2322202233.2399998</v>
      </c>
      <c r="R63" s="7">
        <f t="shared" si="0"/>
        <v>7677703518.7600002</v>
      </c>
      <c r="S63" s="7">
        <f t="shared" si="1"/>
        <v>0</v>
      </c>
    </row>
    <row r="64" spans="1:19" ht="90">
      <c r="A64" s="4" t="s">
        <v>23</v>
      </c>
      <c r="B64" s="5" t="s">
        <v>24</v>
      </c>
      <c r="C64" s="6" t="s">
        <v>101</v>
      </c>
      <c r="D64" s="4" t="s">
        <v>38</v>
      </c>
      <c r="E64" s="4" t="s">
        <v>39</v>
      </c>
      <c r="F64" s="4" t="s">
        <v>28</v>
      </c>
      <c r="G64" s="5" t="s">
        <v>102</v>
      </c>
      <c r="H64" s="7">
        <v>40000000000</v>
      </c>
      <c r="I64" s="7">
        <v>0</v>
      </c>
      <c r="J64" s="7">
        <v>0</v>
      </c>
      <c r="K64" s="7">
        <v>40000000000</v>
      </c>
      <c r="L64" s="7">
        <v>0</v>
      </c>
      <c r="M64" s="7">
        <v>22209059658</v>
      </c>
      <c r="N64" s="7">
        <v>17790940342</v>
      </c>
      <c r="O64" s="7">
        <v>14506404901</v>
      </c>
      <c r="P64" s="7">
        <v>9794353226</v>
      </c>
      <c r="Q64" s="7">
        <v>9794353226</v>
      </c>
      <c r="R64" s="7">
        <f t="shared" si="0"/>
        <v>4712051675</v>
      </c>
      <c r="S64" s="7">
        <f t="shared" si="1"/>
        <v>0</v>
      </c>
    </row>
    <row r="65" spans="1:19" ht="112.5">
      <c r="A65" s="4" t="s">
        <v>23</v>
      </c>
      <c r="B65" s="5" t="s">
        <v>24</v>
      </c>
      <c r="C65" s="6" t="s">
        <v>103</v>
      </c>
      <c r="D65" s="4" t="s">
        <v>26</v>
      </c>
      <c r="E65" s="4" t="s">
        <v>69</v>
      </c>
      <c r="F65" s="4" t="s">
        <v>28</v>
      </c>
      <c r="G65" s="5" t="s">
        <v>104</v>
      </c>
      <c r="H65" s="7">
        <v>90000000000</v>
      </c>
      <c r="I65" s="7">
        <v>0</v>
      </c>
      <c r="J65" s="7">
        <v>0</v>
      </c>
      <c r="K65" s="7">
        <v>90000000000</v>
      </c>
      <c r="L65" s="7">
        <v>0</v>
      </c>
      <c r="M65" s="7">
        <v>78653222840</v>
      </c>
      <c r="N65" s="7">
        <v>11346777160</v>
      </c>
      <c r="O65" s="7">
        <v>70823295198</v>
      </c>
      <c r="P65" s="7">
        <v>43453435234</v>
      </c>
      <c r="Q65" s="7">
        <v>43453435234</v>
      </c>
      <c r="R65" s="7">
        <f t="shared" si="0"/>
        <v>27369859964</v>
      </c>
      <c r="S65" s="7">
        <f t="shared" si="1"/>
        <v>0</v>
      </c>
    </row>
    <row r="66" spans="1:19" ht="112.5">
      <c r="A66" s="4" t="s">
        <v>23</v>
      </c>
      <c r="B66" s="5" t="s">
        <v>24</v>
      </c>
      <c r="C66" s="6" t="s">
        <v>103</v>
      </c>
      <c r="D66" s="4" t="s">
        <v>38</v>
      </c>
      <c r="E66" s="4" t="s">
        <v>39</v>
      </c>
      <c r="F66" s="4" t="s">
        <v>28</v>
      </c>
      <c r="G66" s="5" t="s">
        <v>104</v>
      </c>
      <c r="H66" s="7">
        <v>3008000000</v>
      </c>
      <c r="I66" s="7">
        <v>0</v>
      </c>
      <c r="J66" s="7">
        <v>0</v>
      </c>
      <c r="K66" s="7">
        <v>3008000000</v>
      </c>
      <c r="L66" s="7">
        <v>0</v>
      </c>
      <c r="M66" s="7">
        <v>0</v>
      </c>
      <c r="N66" s="7">
        <v>3008000000</v>
      </c>
      <c r="O66" s="7">
        <v>0</v>
      </c>
      <c r="P66" s="7">
        <v>0</v>
      </c>
      <c r="Q66" s="7">
        <v>0</v>
      </c>
      <c r="R66" s="7">
        <f t="shared" si="0"/>
        <v>0</v>
      </c>
      <c r="S66" s="7">
        <f t="shared" si="1"/>
        <v>0</v>
      </c>
    </row>
    <row r="67" spans="1:19" ht="67.5">
      <c r="A67" s="4" t="s">
        <v>23</v>
      </c>
      <c r="B67" s="5" t="s">
        <v>24</v>
      </c>
      <c r="C67" s="6" t="s">
        <v>105</v>
      </c>
      <c r="D67" s="4" t="s">
        <v>38</v>
      </c>
      <c r="E67" s="4" t="s">
        <v>39</v>
      </c>
      <c r="F67" s="4" t="s">
        <v>28</v>
      </c>
      <c r="G67" s="5" t="s">
        <v>106</v>
      </c>
      <c r="H67" s="7">
        <v>3000000000</v>
      </c>
      <c r="I67" s="7">
        <v>0</v>
      </c>
      <c r="J67" s="7">
        <v>0</v>
      </c>
      <c r="K67" s="7">
        <v>3000000000</v>
      </c>
      <c r="L67" s="7">
        <v>0</v>
      </c>
      <c r="M67" s="7">
        <v>0</v>
      </c>
      <c r="N67" s="7">
        <v>3000000000</v>
      </c>
      <c r="O67" s="7">
        <v>0</v>
      </c>
      <c r="P67" s="7">
        <v>0</v>
      </c>
      <c r="Q67" s="7">
        <v>0</v>
      </c>
      <c r="R67" s="7">
        <f t="shared" si="0"/>
        <v>0</v>
      </c>
      <c r="S67" s="7">
        <f t="shared" si="1"/>
        <v>0</v>
      </c>
    </row>
    <row r="68" spans="1:19" ht="67.5">
      <c r="A68" s="4" t="s">
        <v>23</v>
      </c>
      <c r="B68" s="5" t="s">
        <v>24</v>
      </c>
      <c r="C68" s="6" t="s">
        <v>107</v>
      </c>
      <c r="D68" s="4" t="s">
        <v>38</v>
      </c>
      <c r="E68" s="4" t="s">
        <v>39</v>
      </c>
      <c r="F68" s="4" t="s">
        <v>28</v>
      </c>
      <c r="G68" s="5" t="s">
        <v>108</v>
      </c>
      <c r="H68" s="7">
        <v>800000000</v>
      </c>
      <c r="I68" s="7">
        <v>0</v>
      </c>
      <c r="J68" s="7">
        <v>0</v>
      </c>
      <c r="K68" s="7">
        <v>800000000</v>
      </c>
      <c r="L68" s="7">
        <v>0</v>
      </c>
      <c r="M68" s="7">
        <v>800000000</v>
      </c>
      <c r="N68" s="7">
        <v>0</v>
      </c>
      <c r="O68" s="7">
        <v>0</v>
      </c>
      <c r="P68" s="7">
        <v>0</v>
      </c>
      <c r="Q68" s="7">
        <v>0</v>
      </c>
      <c r="R68" s="7">
        <f t="shared" si="0"/>
        <v>0</v>
      </c>
      <c r="S68" s="7">
        <f t="shared" si="1"/>
        <v>0</v>
      </c>
    </row>
    <row r="69" spans="1:19" ht="56.25">
      <c r="A69" s="4" t="s">
        <v>23</v>
      </c>
      <c r="B69" s="5" t="s">
        <v>24</v>
      </c>
      <c r="C69" s="6" t="s">
        <v>109</v>
      </c>
      <c r="D69" s="4" t="s">
        <v>26</v>
      </c>
      <c r="E69" s="4" t="s">
        <v>69</v>
      </c>
      <c r="F69" s="4" t="s">
        <v>28</v>
      </c>
      <c r="G69" s="5" t="s">
        <v>110</v>
      </c>
      <c r="H69" s="7">
        <v>10000000000</v>
      </c>
      <c r="I69" s="7">
        <v>0</v>
      </c>
      <c r="J69" s="7">
        <v>0</v>
      </c>
      <c r="K69" s="7">
        <v>10000000000</v>
      </c>
      <c r="L69" s="7">
        <v>0</v>
      </c>
      <c r="M69" s="7">
        <v>10000000000</v>
      </c>
      <c r="N69" s="7">
        <v>0</v>
      </c>
      <c r="O69" s="7">
        <v>1000006932</v>
      </c>
      <c r="P69" s="7">
        <v>0</v>
      </c>
      <c r="Q69" s="7">
        <v>0</v>
      </c>
      <c r="R69" s="7">
        <f t="shared" si="0"/>
        <v>1000006932</v>
      </c>
      <c r="S69" s="7">
        <f t="shared" si="1"/>
        <v>0</v>
      </c>
    </row>
    <row r="70" spans="1:19" ht="112.5">
      <c r="A70" s="4" t="s">
        <v>23</v>
      </c>
      <c r="B70" s="5" t="s">
        <v>24</v>
      </c>
      <c r="C70" s="6" t="s">
        <v>111</v>
      </c>
      <c r="D70" s="4" t="s">
        <v>26</v>
      </c>
      <c r="E70" s="4" t="s">
        <v>69</v>
      </c>
      <c r="F70" s="4" t="s">
        <v>28</v>
      </c>
      <c r="G70" s="5" t="s">
        <v>112</v>
      </c>
      <c r="H70" s="7">
        <v>25000000000</v>
      </c>
      <c r="I70" s="7">
        <v>0</v>
      </c>
      <c r="J70" s="7">
        <v>0</v>
      </c>
      <c r="K70" s="7">
        <v>25000000000</v>
      </c>
      <c r="L70" s="7">
        <v>0</v>
      </c>
      <c r="M70" s="7">
        <v>21055555065</v>
      </c>
      <c r="N70" s="7">
        <v>3944444935</v>
      </c>
      <c r="O70" s="7">
        <v>8897645855</v>
      </c>
      <c r="P70" s="7">
        <v>4058018591.4000001</v>
      </c>
      <c r="Q70" s="7">
        <v>3998538742.1999998</v>
      </c>
      <c r="R70" s="7">
        <f t="shared" si="0"/>
        <v>4839627263.6000004</v>
      </c>
      <c r="S70" s="7">
        <f t="shared" si="1"/>
        <v>59479849.200000286</v>
      </c>
    </row>
    <row r="71" spans="1:19" ht="112.5">
      <c r="A71" s="4" t="s">
        <v>23</v>
      </c>
      <c r="B71" s="5" t="s">
        <v>24</v>
      </c>
      <c r="C71" s="6" t="s">
        <v>111</v>
      </c>
      <c r="D71" s="4" t="s">
        <v>38</v>
      </c>
      <c r="E71" s="4" t="s">
        <v>39</v>
      </c>
      <c r="F71" s="4" t="s">
        <v>28</v>
      </c>
      <c r="G71" s="5" t="s">
        <v>112</v>
      </c>
      <c r="H71" s="7">
        <v>75000000000</v>
      </c>
      <c r="I71" s="7">
        <v>0</v>
      </c>
      <c r="J71" s="7">
        <v>0</v>
      </c>
      <c r="K71" s="7">
        <v>75000000000</v>
      </c>
      <c r="L71" s="7">
        <v>0</v>
      </c>
      <c r="M71" s="7">
        <v>43249670671</v>
      </c>
      <c r="N71" s="7">
        <v>31750329329</v>
      </c>
      <c r="O71" s="7">
        <v>39249670671</v>
      </c>
      <c r="P71" s="7">
        <v>987914166.85000002</v>
      </c>
      <c r="Q71" s="7">
        <v>539310996</v>
      </c>
      <c r="R71" s="7">
        <f t="shared" si="0"/>
        <v>38261756504.150002</v>
      </c>
      <c r="S71" s="7">
        <f t="shared" si="1"/>
        <v>448603170.85000002</v>
      </c>
    </row>
    <row r="72" spans="1:19" ht="67.5">
      <c r="A72" s="4" t="s">
        <v>23</v>
      </c>
      <c r="B72" s="5" t="s">
        <v>24</v>
      </c>
      <c r="C72" s="6" t="s">
        <v>113</v>
      </c>
      <c r="D72" s="4" t="s">
        <v>38</v>
      </c>
      <c r="E72" s="4" t="s">
        <v>39</v>
      </c>
      <c r="F72" s="4" t="s">
        <v>28</v>
      </c>
      <c r="G72" s="5" t="s">
        <v>114</v>
      </c>
      <c r="H72" s="7">
        <v>25000000000</v>
      </c>
      <c r="I72" s="7">
        <v>0</v>
      </c>
      <c r="J72" s="7">
        <v>0</v>
      </c>
      <c r="K72" s="7">
        <v>25000000000</v>
      </c>
      <c r="L72" s="7">
        <v>0</v>
      </c>
      <c r="M72" s="7">
        <v>12664962679</v>
      </c>
      <c r="N72" s="7">
        <v>12335037321</v>
      </c>
      <c r="O72" s="7">
        <v>10030206634</v>
      </c>
      <c r="P72" s="7">
        <v>9768271968</v>
      </c>
      <c r="Q72" s="7">
        <v>9768271968</v>
      </c>
      <c r="R72" s="7">
        <f t="shared" si="0"/>
        <v>261934666</v>
      </c>
      <c r="S72" s="7">
        <f t="shared" si="1"/>
        <v>0</v>
      </c>
    </row>
    <row r="73" spans="1:19" ht="56.25">
      <c r="A73" s="4" t="s">
        <v>23</v>
      </c>
      <c r="B73" s="5" t="s">
        <v>24</v>
      </c>
      <c r="C73" s="6" t="s">
        <v>115</v>
      </c>
      <c r="D73" s="4" t="s">
        <v>38</v>
      </c>
      <c r="E73" s="4" t="s">
        <v>39</v>
      </c>
      <c r="F73" s="4" t="s">
        <v>28</v>
      </c>
      <c r="G73" s="5" t="s">
        <v>116</v>
      </c>
      <c r="H73" s="7">
        <v>1000000000</v>
      </c>
      <c r="I73" s="7">
        <v>0</v>
      </c>
      <c r="J73" s="7">
        <v>0</v>
      </c>
      <c r="K73" s="7">
        <v>1000000000</v>
      </c>
      <c r="L73" s="7">
        <v>0</v>
      </c>
      <c r="M73" s="7">
        <v>999335546</v>
      </c>
      <c r="N73" s="7">
        <v>664454</v>
      </c>
      <c r="O73" s="7">
        <v>929390995</v>
      </c>
      <c r="P73" s="7">
        <v>0</v>
      </c>
      <c r="Q73" s="7">
        <v>0</v>
      </c>
      <c r="R73" s="7">
        <f t="shared" si="0"/>
        <v>929390995</v>
      </c>
      <c r="S73" s="7">
        <f t="shared" si="1"/>
        <v>0</v>
      </c>
    </row>
    <row r="74" spans="1:19" ht="67.5">
      <c r="A74" s="4" t="s">
        <v>23</v>
      </c>
      <c r="B74" s="5" t="s">
        <v>24</v>
      </c>
      <c r="C74" s="6" t="s">
        <v>117</v>
      </c>
      <c r="D74" s="4" t="s">
        <v>26</v>
      </c>
      <c r="E74" s="4" t="s">
        <v>69</v>
      </c>
      <c r="F74" s="4" t="s">
        <v>28</v>
      </c>
      <c r="G74" s="5" t="s">
        <v>118</v>
      </c>
      <c r="H74" s="7">
        <v>10000000000</v>
      </c>
      <c r="I74" s="7">
        <v>0</v>
      </c>
      <c r="J74" s="7">
        <v>0</v>
      </c>
      <c r="K74" s="7">
        <v>10000000000</v>
      </c>
      <c r="L74" s="7">
        <v>0</v>
      </c>
      <c r="M74" s="7">
        <v>10000000000</v>
      </c>
      <c r="N74" s="7">
        <v>0</v>
      </c>
      <c r="O74" s="7">
        <v>8871576269</v>
      </c>
      <c r="P74" s="7">
        <v>3496000000</v>
      </c>
      <c r="Q74" s="7">
        <v>3496000000</v>
      </c>
      <c r="R74" s="7">
        <f t="shared" si="0"/>
        <v>5375576269</v>
      </c>
      <c r="S74" s="7">
        <f t="shared" si="1"/>
        <v>0</v>
      </c>
    </row>
    <row r="75" spans="1:19" ht="67.5">
      <c r="A75" s="4" t="s">
        <v>23</v>
      </c>
      <c r="B75" s="5" t="s">
        <v>24</v>
      </c>
      <c r="C75" s="6" t="s">
        <v>117</v>
      </c>
      <c r="D75" s="4" t="s">
        <v>38</v>
      </c>
      <c r="E75" s="4" t="s">
        <v>39</v>
      </c>
      <c r="F75" s="4" t="s">
        <v>28</v>
      </c>
      <c r="G75" s="5" t="s">
        <v>118</v>
      </c>
      <c r="H75" s="7">
        <v>5000000000</v>
      </c>
      <c r="I75" s="7">
        <v>0</v>
      </c>
      <c r="J75" s="7">
        <v>0</v>
      </c>
      <c r="K75" s="7">
        <v>5000000000</v>
      </c>
      <c r="L75" s="7">
        <v>0</v>
      </c>
      <c r="M75" s="7">
        <v>5000000000</v>
      </c>
      <c r="N75" s="7">
        <v>0</v>
      </c>
      <c r="O75" s="7">
        <v>1069955045</v>
      </c>
      <c r="P75" s="7">
        <v>513157929</v>
      </c>
      <c r="Q75" s="7">
        <v>513157929</v>
      </c>
      <c r="R75" s="7">
        <f t="shared" si="0"/>
        <v>556797116</v>
      </c>
      <c r="S75" s="7">
        <f t="shared" si="1"/>
        <v>0</v>
      </c>
    </row>
    <row r="76" spans="1:19" ht="90">
      <c r="A76" s="4" t="s">
        <v>23</v>
      </c>
      <c r="B76" s="5" t="s">
        <v>24</v>
      </c>
      <c r="C76" s="6" t="s">
        <v>119</v>
      </c>
      <c r="D76" s="4" t="s">
        <v>26</v>
      </c>
      <c r="E76" s="4" t="s">
        <v>69</v>
      </c>
      <c r="F76" s="4" t="s">
        <v>28</v>
      </c>
      <c r="G76" s="5" t="s">
        <v>120</v>
      </c>
      <c r="H76" s="7">
        <v>50000000000</v>
      </c>
      <c r="I76" s="7">
        <v>0</v>
      </c>
      <c r="J76" s="7">
        <v>0</v>
      </c>
      <c r="K76" s="7">
        <v>50000000000</v>
      </c>
      <c r="L76" s="7">
        <v>0</v>
      </c>
      <c r="M76" s="7">
        <v>46953017694</v>
      </c>
      <c r="N76" s="7">
        <v>3046982306</v>
      </c>
      <c r="O76" s="7">
        <v>46953017694</v>
      </c>
      <c r="P76" s="7">
        <v>16580472696</v>
      </c>
      <c r="Q76" s="7">
        <v>16580472696</v>
      </c>
      <c r="R76" s="7">
        <f t="shared" si="0"/>
        <v>30372544998</v>
      </c>
      <c r="S76" s="7">
        <f t="shared" si="1"/>
        <v>0</v>
      </c>
    </row>
    <row r="77" spans="1:19" ht="90">
      <c r="A77" s="4" t="s">
        <v>23</v>
      </c>
      <c r="B77" s="5" t="s">
        <v>24</v>
      </c>
      <c r="C77" s="6" t="s">
        <v>119</v>
      </c>
      <c r="D77" s="4" t="s">
        <v>38</v>
      </c>
      <c r="E77" s="4" t="s">
        <v>39</v>
      </c>
      <c r="F77" s="4" t="s">
        <v>28</v>
      </c>
      <c r="G77" s="5" t="s">
        <v>120</v>
      </c>
      <c r="H77" s="7">
        <v>30000000000</v>
      </c>
      <c r="I77" s="7">
        <v>0</v>
      </c>
      <c r="J77" s="7">
        <v>0</v>
      </c>
      <c r="K77" s="7">
        <v>30000000000</v>
      </c>
      <c r="L77" s="7">
        <v>0</v>
      </c>
      <c r="M77" s="7">
        <v>0</v>
      </c>
      <c r="N77" s="7">
        <v>30000000000</v>
      </c>
      <c r="O77" s="7">
        <v>0</v>
      </c>
      <c r="P77" s="7">
        <v>0</v>
      </c>
      <c r="Q77" s="7">
        <v>0</v>
      </c>
      <c r="R77" s="7">
        <f t="shared" si="0"/>
        <v>0</v>
      </c>
      <c r="S77" s="7">
        <f t="shared" si="1"/>
        <v>0</v>
      </c>
    </row>
    <row r="78" spans="1:19" ht="67.5">
      <c r="A78" s="4" t="s">
        <v>23</v>
      </c>
      <c r="B78" s="5" t="s">
        <v>24</v>
      </c>
      <c r="C78" s="6" t="s">
        <v>121</v>
      </c>
      <c r="D78" s="4" t="s">
        <v>26</v>
      </c>
      <c r="E78" s="4" t="s">
        <v>69</v>
      </c>
      <c r="F78" s="4" t="s">
        <v>28</v>
      </c>
      <c r="G78" s="5" t="s">
        <v>122</v>
      </c>
      <c r="H78" s="7">
        <v>25000000000</v>
      </c>
      <c r="I78" s="7">
        <v>0</v>
      </c>
      <c r="J78" s="7">
        <v>0</v>
      </c>
      <c r="K78" s="7">
        <v>25000000000</v>
      </c>
      <c r="L78" s="7">
        <v>0</v>
      </c>
      <c r="M78" s="7">
        <v>25000000000</v>
      </c>
      <c r="N78" s="7">
        <v>0</v>
      </c>
      <c r="O78" s="7">
        <v>18472666029</v>
      </c>
      <c r="P78" s="7">
        <v>0</v>
      </c>
      <c r="Q78" s="7">
        <v>0</v>
      </c>
      <c r="R78" s="7">
        <f t="shared" si="0"/>
        <v>18472666029</v>
      </c>
      <c r="S78" s="7">
        <f t="shared" si="1"/>
        <v>0</v>
      </c>
    </row>
    <row r="79" spans="1:19" ht="67.5">
      <c r="A79" s="4" t="s">
        <v>23</v>
      </c>
      <c r="B79" s="5" t="s">
        <v>24</v>
      </c>
      <c r="C79" s="6" t="s">
        <v>123</v>
      </c>
      <c r="D79" s="4" t="s">
        <v>38</v>
      </c>
      <c r="E79" s="4" t="s">
        <v>39</v>
      </c>
      <c r="F79" s="4" t="s">
        <v>28</v>
      </c>
      <c r="G79" s="5" t="s">
        <v>124</v>
      </c>
      <c r="H79" s="7">
        <v>3000000000</v>
      </c>
      <c r="I79" s="7">
        <v>0</v>
      </c>
      <c r="J79" s="7">
        <v>0</v>
      </c>
      <c r="K79" s="7">
        <v>3000000000</v>
      </c>
      <c r="L79" s="7">
        <v>0</v>
      </c>
      <c r="M79" s="7">
        <v>292281745</v>
      </c>
      <c r="N79" s="7">
        <v>2707718255</v>
      </c>
      <c r="O79" s="7">
        <v>0</v>
      </c>
      <c r="P79" s="7">
        <v>0</v>
      </c>
      <c r="Q79" s="7">
        <v>0</v>
      </c>
      <c r="R79" s="7">
        <f t="shared" si="0"/>
        <v>0</v>
      </c>
      <c r="S79" s="7">
        <f t="shared" si="1"/>
        <v>0</v>
      </c>
    </row>
    <row r="80" spans="1:19" ht="56.25">
      <c r="A80" s="4" t="s">
        <v>23</v>
      </c>
      <c r="B80" s="5" t="s">
        <v>24</v>
      </c>
      <c r="C80" s="6" t="s">
        <v>125</v>
      </c>
      <c r="D80" s="4" t="s">
        <v>38</v>
      </c>
      <c r="E80" s="4" t="s">
        <v>39</v>
      </c>
      <c r="F80" s="4" t="s">
        <v>28</v>
      </c>
      <c r="G80" s="5" t="s">
        <v>126</v>
      </c>
      <c r="H80" s="7">
        <v>200000000</v>
      </c>
      <c r="I80" s="7">
        <v>0</v>
      </c>
      <c r="J80" s="7">
        <v>0</v>
      </c>
      <c r="K80" s="7">
        <v>200000000</v>
      </c>
      <c r="L80" s="7">
        <v>0</v>
      </c>
      <c r="M80" s="7">
        <v>200000000</v>
      </c>
      <c r="N80" s="7">
        <v>0</v>
      </c>
      <c r="O80" s="7">
        <v>0</v>
      </c>
      <c r="P80" s="7">
        <v>0</v>
      </c>
      <c r="Q80" s="7">
        <v>0</v>
      </c>
      <c r="R80" s="7">
        <f t="shared" si="0"/>
        <v>0</v>
      </c>
      <c r="S80" s="7">
        <f t="shared" si="1"/>
        <v>0</v>
      </c>
    </row>
    <row r="81" spans="1:19" ht="101.25">
      <c r="A81" s="4" t="s">
        <v>23</v>
      </c>
      <c r="B81" s="5" t="s">
        <v>24</v>
      </c>
      <c r="C81" s="6" t="s">
        <v>127</v>
      </c>
      <c r="D81" s="4" t="s">
        <v>26</v>
      </c>
      <c r="E81" s="4" t="s">
        <v>69</v>
      </c>
      <c r="F81" s="4" t="s">
        <v>28</v>
      </c>
      <c r="G81" s="5" t="s">
        <v>128</v>
      </c>
      <c r="H81" s="7">
        <v>10000000000</v>
      </c>
      <c r="I81" s="7">
        <v>0</v>
      </c>
      <c r="J81" s="7">
        <v>0</v>
      </c>
      <c r="K81" s="7">
        <v>10000000000</v>
      </c>
      <c r="L81" s="7">
        <v>0</v>
      </c>
      <c r="M81" s="7">
        <v>7947388518</v>
      </c>
      <c r="N81" s="7">
        <v>2052611482</v>
      </c>
      <c r="O81" s="7">
        <v>1265238316</v>
      </c>
      <c r="P81" s="7">
        <v>0</v>
      </c>
      <c r="Q81" s="7">
        <v>0</v>
      </c>
      <c r="R81" s="7">
        <f t="shared" si="0"/>
        <v>1265238316</v>
      </c>
      <c r="S81" s="7">
        <f t="shared" si="1"/>
        <v>0</v>
      </c>
    </row>
    <row r="82" spans="1:19" ht="101.25">
      <c r="A82" s="4" t="s">
        <v>23</v>
      </c>
      <c r="B82" s="5" t="s">
        <v>24</v>
      </c>
      <c r="C82" s="6" t="s">
        <v>127</v>
      </c>
      <c r="D82" s="4" t="s">
        <v>38</v>
      </c>
      <c r="E82" s="4" t="s">
        <v>39</v>
      </c>
      <c r="F82" s="4" t="s">
        <v>28</v>
      </c>
      <c r="G82" s="5" t="s">
        <v>128</v>
      </c>
      <c r="H82" s="7">
        <v>2000000000</v>
      </c>
      <c r="I82" s="7">
        <v>0</v>
      </c>
      <c r="J82" s="7">
        <v>0</v>
      </c>
      <c r="K82" s="7">
        <v>2000000000</v>
      </c>
      <c r="L82" s="7">
        <v>0</v>
      </c>
      <c r="M82" s="7">
        <v>2000000000</v>
      </c>
      <c r="N82" s="7">
        <v>0</v>
      </c>
      <c r="O82" s="7">
        <v>0</v>
      </c>
      <c r="P82" s="7">
        <v>0</v>
      </c>
      <c r="Q82" s="7">
        <v>0</v>
      </c>
      <c r="R82" s="7">
        <f t="shared" si="0"/>
        <v>0</v>
      </c>
      <c r="S82" s="7">
        <f t="shared" si="1"/>
        <v>0</v>
      </c>
    </row>
    <row r="83" spans="1:19" ht="67.5">
      <c r="A83" s="4" t="s">
        <v>23</v>
      </c>
      <c r="B83" s="5" t="s">
        <v>24</v>
      </c>
      <c r="C83" s="6" t="s">
        <v>129</v>
      </c>
      <c r="D83" s="4" t="s">
        <v>38</v>
      </c>
      <c r="E83" s="4" t="s">
        <v>39</v>
      </c>
      <c r="F83" s="4" t="s">
        <v>28</v>
      </c>
      <c r="G83" s="5" t="s">
        <v>130</v>
      </c>
      <c r="H83" s="7">
        <v>5000000000</v>
      </c>
      <c r="I83" s="7">
        <v>0</v>
      </c>
      <c r="J83" s="7">
        <v>0</v>
      </c>
      <c r="K83" s="7">
        <v>5000000000</v>
      </c>
      <c r="L83" s="7">
        <v>0</v>
      </c>
      <c r="M83" s="7">
        <v>5000000000</v>
      </c>
      <c r="N83" s="7">
        <v>0</v>
      </c>
      <c r="O83" s="7">
        <v>0</v>
      </c>
      <c r="P83" s="7">
        <v>0</v>
      </c>
      <c r="Q83" s="7">
        <v>0</v>
      </c>
      <c r="R83" s="7">
        <f t="shared" ref="R83:R146" si="16">O83-P83</f>
        <v>0</v>
      </c>
      <c r="S83" s="7">
        <f t="shared" ref="S83:S146" si="17">P83-Q83</f>
        <v>0</v>
      </c>
    </row>
    <row r="84" spans="1:19" ht="101.25">
      <c r="A84" s="4" t="s">
        <v>23</v>
      </c>
      <c r="B84" s="5" t="s">
        <v>24</v>
      </c>
      <c r="C84" s="6" t="s">
        <v>131</v>
      </c>
      <c r="D84" s="4" t="s">
        <v>38</v>
      </c>
      <c r="E84" s="4" t="s">
        <v>39</v>
      </c>
      <c r="F84" s="4" t="s">
        <v>28</v>
      </c>
      <c r="G84" s="5" t="s">
        <v>132</v>
      </c>
      <c r="H84" s="7">
        <v>15000000000</v>
      </c>
      <c r="I84" s="7">
        <v>0</v>
      </c>
      <c r="J84" s="7">
        <v>0</v>
      </c>
      <c r="K84" s="7">
        <v>15000000000</v>
      </c>
      <c r="L84" s="7">
        <v>0</v>
      </c>
      <c r="M84" s="7">
        <v>15000000000</v>
      </c>
      <c r="N84" s="7">
        <v>0</v>
      </c>
      <c r="O84" s="7">
        <v>15000000000</v>
      </c>
      <c r="P84" s="7">
        <v>1167146065</v>
      </c>
      <c r="Q84" s="7">
        <v>1167146065</v>
      </c>
      <c r="R84" s="7">
        <f t="shared" si="16"/>
        <v>13832853935</v>
      </c>
      <c r="S84" s="7">
        <f t="shared" si="17"/>
        <v>0</v>
      </c>
    </row>
    <row r="85" spans="1:19" ht="45">
      <c r="A85" s="4" t="s">
        <v>23</v>
      </c>
      <c r="B85" s="5" t="s">
        <v>24</v>
      </c>
      <c r="C85" s="6" t="s">
        <v>133</v>
      </c>
      <c r="D85" s="4" t="s">
        <v>38</v>
      </c>
      <c r="E85" s="4" t="s">
        <v>39</v>
      </c>
      <c r="F85" s="4" t="s">
        <v>28</v>
      </c>
      <c r="G85" s="5" t="s">
        <v>134</v>
      </c>
      <c r="H85" s="7">
        <v>174722000000</v>
      </c>
      <c r="I85" s="7">
        <v>0</v>
      </c>
      <c r="J85" s="7">
        <v>0</v>
      </c>
      <c r="K85" s="7">
        <v>174722000000</v>
      </c>
      <c r="L85" s="7">
        <v>0</v>
      </c>
      <c r="M85" s="7">
        <v>165449623644.34</v>
      </c>
      <c r="N85" s="7">
        <v>9272376355.6599998</v>
      </c>
      <c r="O85" s="7">
        <v>157740446243.34</v>
      </c>
      <c r="P85" s="7">
        <v>48553038571.940002</v>
      </c>
      <c r="Q85" s="7">
        <v>47753922712.029999</v>
      </c>
      <c r="R85" s="7">
        <f t="shared" si="16"/>
        <v>109187407671.39999</v>
      </c>
      <c r="S85" s="7">
        <f t="shared" si="17"/>
        <v>799115859.91000366</v>
      </c>
    </row>
    <row r="86" spans="1:19" ht="101.25">
      <c r="A86" s="4" t="s">
        <v>23</v>
      </c>
      <c r="B86" s="5" t="s">
        <v>24</v>
      </c>
      <c r="C86" s="6" t="s">
        <v>135</v>
      </c>
      <c r="D86" s="4" t="s">
        <v>38</v>
      </c>
      <c r="E86" s="4" t="s">
        <v>39</v>
      </c>
      <c r="F86" s="4" t="s">
        <v>28</v>
      </c>
      <c r="G86" s="5" t="s">
        <v>136</v>
      </c>
      <c r="H86" s="7">
        <v>10000000000</v>
      </c>
      <c r="I86" s="7">
        <v>0</v>
      </c>
      <c r="J86" s="7">
        <v>0</v>
      </c>
      <c r="K86" s="7">
        <v>10000000000</v>
      </c>
      <c r="L86" s="7">
        <v>0</v>
      </c>
      <c r="M86" s="7">
        <v>1798150343</v>
      </c>
      <c r="N86" s="7">
        <v>8201849657</v>
      </c>
      <c r="O86" s="7">
        <v>780217009.5</v>
      </c>
      <c r="P86" s="7">
        <v>37295246.329999998</v>
      </c>
      <c r="Q86" s="7">
        <v>37295246.329999998</v>
      </c>
      <c r="R86" s="7">
        <f t="shared" si="16"/>
        <v>742921763.16999996</v>
      </c>
      <c r="S86" s="7">
        <f t="shared" si="17"/>
        <v>0</v>
      </c>
    </row>
    <row r="87" spans="1:19" ht="56.25">
      <c r="A87" s="4" t="s">
        <v>23</v>
      </c>
      <c r="B87" s="5" t="s">
        <v>24</v>
      </c>
      <c r="C87" s="6" t="s">
        <v>137</v>
      </c>
      <c r="D87" s="4" t="s">
        <v>38</v>
      </c>
      <c r="E87" s="4" t="s">
        <v>39</v>
      </c>
      <c r="F87" s="4" t="s">
        <v>28</v>
      </c>
      <c r="G87" s="5" t="s">
        <v>138</v>
      </c>
      <c r="H87" s="7">
        <v>500000000</v>
      </c>
      <c r="I87" s="7">
        <v>0</v>
      </c>
      <c r="J87" s="7">
        <v>0</v>
      </c>
      <c r="K87" s="7">
        <v>500000000</v>
      </c>
      <c r="L87" s="7">
        <v>0</v>
      </c>
      <c r="M87" s="7">
        <v>0</v>
      </c>
      <c r="N87" s="7">
        <v>500000000</v>
      </c>
      <c r="O87" s="7">
        <v>0</v>
      </c>
      <c r="P87" s="7">
        <v>0</v>
      </c>
      <c r="Q87" s="7">
        <v>0</v>
      </c>
      <c r="R87" s="7">
        <f t="shared" si="16"/>
        <v>0</v>
      </c>
      <c r="S87" s="7">
        <f t="shared" si="17"/>
        <v>0</v>
      </c>
    </row>
    <row r="88" spans="1:19" ht="67.5">
      <c r="A88" s="4" t="s">
        <v>23</v>
      </c>
      <c r="B88" s="5" t="s">
        <v>24</v>
      </c>
      <c r="C88" s="6" t="s">
        <v>139</v>
      </c>
      <c r="D88" s="4" t="s">
        <v>26</v>
      </c>
      <c r="E88" s="4" t="s">
        <v>69</v>
      </c>
      <c r="F88" s="4" t="s">
        <v>28</v>
      </c>
      <c r="G88" s="5" t="s">
        <v>140</v>
      </c>
      <c r="H88" s="7">
        <v>36000000000</v>
      </c>
      <c r="I88" s="7">
        <v>0</v>
      </c>
      <c r="J88" s="7">
        <v>0</v>
      </c>
      <c r="K88" s="7">
        <v>36000000000</v>
      </c>
      <c r="L88" s="7">
        <v>0</v>
      </c>
      <c r="M88" s="7">
        <v>36000000000</v>
      </c>
      <c r="N88" s="7">
        <v>0</v>
      </c>
      <c r="O88" s="7">
        <v>36000000000</v>
      </c>
      <c r="P88" s="7">
        <v>11005160261.450001</v>
      </c>
      <c r="Q88" s="7">
        <v>11005160261.450001</v>
      </c>
      <c r="R88" s="7">
        <f t="shared" si="16"/>
        <v>24994839738.549999</v>
      </c>
      <c r="S88" s="7">
        <f t="shared" si="17"/>
        <v>0</v>
      </c>
    </row>
    <row r="89" spans="1:19" ht="67.5">
      <c r="A89" s="4" t="s">
        <v>23</v>
      </c>
      <c r="B89" s="5" t="s">
        <v>24</v>
      </c>
      <c r="C89" s="6" t="s">
        <v>139</v>
      </c>
      <c r="D89" s="4" t="s">
        <v>38</v>
      </c>
      <c r="E89" s="4" t="s">
        <v>39</v>
      </c>
      <c r="F89" s="4" t="s">
        <v>28</v>
      </c>
      <c r="G89" s="5" t="s">
        <v>140</v>
      </c>
      <c r="H89" s="7">
        <v>100000000000</v>
      </c>
      <c r="I89" s="7">
        <v>0</v>
      </c>
      <c r="J89" s="7">
        <v>0</v>
      </c>
      <c r="K89" s="7">
        <v>100000000000</v>
      </c>
      <c r="L89" s="7">
        <v>0</v>
      </c>
      <c r="M89" s="7">
        <v>99265366936.5</v>
      </c>
      <c r="N89" s="7">
        <v>734633063.5</v>
      </c>
      <c r="O89" s="7">
        <v>98167169787.5</v>
      </c>
      <c r="P89" s="7">
        <v>19471495593</v>
      </c>
      <c r="Q89" s="7">
        <v>18518372064</v>
      </c>
      <c r="R89" s="7">
        <f t="shared" si="16"/>
        <v>78695674194.5</v>
      </c>
      <c r="S89" s="7">
        <f t="shared" si="17"/>
        <v>953123529</v>
      </c>
    </row>
    <row r="90" spans="1:19" ht="78.75">
      <c r="A90" s="4" t="s">
        <v>23</v>
      </c>
      <c r="B90" s="5" t="s">
        <v>24</v>
      </c>
      <c r="C90" s="6" t="s">
        <v>141</v>
      </c>
      <c r="D90" s="4" t="s">
        <v>26</v>
      </c>
      <c r="E90" s="4" t="s">
        <v>69</v>
      </c>
      <c r="F90" s="4" t="s">
        <v>28</v>
      </c>
      <c r="G90" s="5" t="s">
        <v>142</v>
      </c>
      <c r="H90" s="7">
        <v>100000000000</v>
      </c>
      <c r="I90" s="7">
        <v>0</v>
      </c>
      <c r="J90" s="7">
        <v>0</v>
      </c>
      <c r="K90" s="7">
        <v>100000000000</v>
      </c>
      <c r="L90" s="7">
        <v>0</v>
      </c>
      <c r="M90" s="7">
        <v>97529371900</v>
      </c>
      <c r="N90" s="7">
        <v>2470628100</v>
      </c>
      <c r="O90" s="7">
        <v>65230958143</v>
      </c>
      <c r="P90" s="7">
        <v>0</v>
      </c>
      <c r="Q90" s="7">
        <v>0</v>
      </c>
      <c r="R90" s="7">
        <f t="shared" si="16"/>
        <v>65230958143</v>
      </c>
      <c r="S90" s="7">
        <f t="shared" si="17"/>
        <v>0</v>
      </c>
    </row>
    <row r="91" spans="1:19" ht="67.5">
      <c r="A91" s="4" t="s">
        <v>23</v>
      </c>
      <c r="B91" s="5" t="s">
        <v>24</v>
      </c>
      <c r="C91" s="6" t="s">
        <v>143</v>
      </c>
      <c r="D91" s="4" t="s">
        <v>26</v>
      </c>
      <c r="E91" s="4" t="s">
        <v>69</v>
      </c>
      <c r="F91" s="4" t="s">
        <v>28</v>
      </c>
      <c r="G91" s="5" t="s">
        <v>144</v>
      </c>
      <c r="H91" s="7">
        <v>25000000000</v>
      </c>
      <c r="I91" s="7">
        <v>0</v>
      </c>
      <c r="J91" s="7">
        <v>0</v>
      </c>
      <c r="K91" s="7">
        <v>25000000000</v>
      </c>
      <c r="L91" s="7">
        <v>0</v>
      </c>
      <c r="M91" s="7">
        <v>20750000000</v>
      </c>
      <c r="N91" s="7">
        <v>4250000000</v>
      </c>
      <c r="O91" s="7">
        <v>8939859028</v>
      </c>
      <c r="P91" s="7">
        <v>0</v>
      </c>
      <c r="Q91" s="7">
        <v>0</v>
      </c>
      <c r="R91" s="7">
        <f t="shared" si="16"/>
        <v>8939859028</v>
      </c>
      <c r="S91" s="7">
        <f t="shared" si="17"/>
        <v>0</v>
      </c>
    </row>
    <row r="92" spans="1:19" ht="123.75">
      <c r="A92" s="4" t="s">
        <v>23</v>
      </c>
      <c r="B92" s="5" t="s">
        <v>24</v>
      </c>
      <c r="C92" s="6" t="s">
        <v>145</v>
      </c>
      <c r="D92" s="4" t="s">
        <v>26</v>
      </c>
      <c r="E92" s="4" t="s">
        <v>69</v>
      </c>
      <c r="F92" s="4" t="s">
        <v>28</v>
      </c>
      <c r="G92" s="5" t="s">
        <v>146</v>
      </c>
      <c r="H92" s="7">
        <v>40000000000</v>
      </c>
      <c r="I92" s="7">
        <v>0</v>
      </c>
      <c r="J92" s="7">
        <v>0</v>
      </c>
      <c r="K92" s="7">
        <v>40000000000</v>
      </c>
      <c r="L92" s="7">
        <v>0</v>
      </c>
      <c r="M92" s="7">
        <v>33184766461</v>
      </c>
      <c r="N92" s="7">
        <v>6815233539</v>
      </c>
      <c r="O92" s="7">
        <v>33184766461</v>
      </c>
      <c r="P92" s="7">
        <v>14054578531</v>
      </c>
      <c r="Q92" s="7">
        <v>14054578531</v>
      </c>
      <c r="R92" s="7">
        <f t="shared" si="16"/>
        <v>19130187930</v>
      </c>
      <c r="S92" s="7">
        <f t="shared" si="17"/>
        <v>0</v>
      </c>
    </row>
    <row r="93" spans="1:19" ht="123.75">
      <c r="A93" s="4" t="s">
        <v>23</v>
      </c>
      <c r="B93" s="5" t="s">
        <v>24</v>
      </c>
      <c r="C93" s="6" t="s">
        <v>145</v>
      </c>
      <c r="D93" s="4" t="s">
        <v>38</v>
      </c>
      <c r="E93" s="4" t="s">
        <v>39</v>
      </c>
      <c r="F93" s="4" t="s">
        <v>28</v>
      </c>
      <c r="G93" s="5" t="s">
        <v>146</v>
      </c>
      <c r="H93" s="7">
        <v>40000000000</v>
      </c>
      <c r="I93" s="7">
        <v>0</v>
      </c>
      <c r="J93" s="7">
        <v>0</v>
      </c>
      <c r="K93" s="7">
        <v>40000000000</v>
      </c>
      <c r="L93" s="7">
        <v>0</v>
      </c>
      <c r="M93" s="7">
        <v>25774732460</v>
      </c>
      <c r="N93" s="7">
        <v>14225267540</v>
      </c>
      <c r="O93" s="7">
        <v>7809810538</v>
      </c>
      <c r="P93" s="7">
        <v>0</v>
      </c>
      <c r="Q93" s="7">
        <v>0</v>
      </c>
      <c r="R93" s="7">
        <f t="shared" si="16"/>
        <v>7809810538</v>
      </c>
      <c r="S93" s="7">
        <f t="shared" si="17"/>
        <v>0</v>
      </c>
    </row>
    <row r="94" spans="1:19" ht="78.75">
      <c r="A94" s="4" t="s">
        <v>23</v>
      </c>
      <c r="B94" s="5" t="s">
        <v>24</v>
      </c>
      <c r="C94" s="6" t="s">
        <v>147</v>
      </c>
      <c r="D94" s="4" t="s">
        <v>26</v>
      </c>
      <c r="E94" s="4" t="s">
        <v>69</v>
      </c>
      <c r="F94" s="4" t="s">
        <v>28</v>
      </c>
      <c r="G94" s="5" t="s">
        <v>148</v>
      </c>
      <c r="H94" s="7">
        <v>3000000000</v>
      </c>
      <c r="I94" s="7">
        <v>0</v>
      </c>
      <c r="J94" s="7">
        <v>0</v>
      </c>
      <c r="K94" s="7">
        <v>3000000000</v>
      </c>
      <c r="L94" s="7">
        <v>0</v>
      </c>
      <c r="M94" s="7">
        <v>3000000000</v>
      </c>
      <c r="N94" s="7">
        <v>0</v>
      </c>
      <c r="O94" s="7">
        <v>0</v>
      </c>
      <c r="P94" s="7">
        <v>0</v>
      </c>
      <c r="Q94" s="7">
        <v>0</v>
      </c>
      <c r="R94" s="7">
        <f t="shared" si="16"/>
        <v>0</v>
      </c>
      <c r="S94" s="7">
        <f t="shared" si="17"/>
        <v>0</v>
      </c>
    </row>
    <row r="95" spans="1:19" ht="78.75">
      <c r="A95" s="4" t="s">
        <v>23</v>
      </c>
      <c r="B95" s="5" t="s">
        <v>24</v>
      </c>
      <c r="C95" s="6" t="s">
        <v>147</v>
      </c>
      <c r="D95" s="4" t="s">
        <v>38</v>
      </c>
      <c r="E95" s="4" t="s">
        <v>39</v>
      </c>
      <c r="F95" s="4" t="s">
        <v>28</v>
      </c>
      <c r="G95" s="5" t="s">
        <v>148</v>
      </c>
      <c r="H95" s="7">
        <v>5000000000</v>
      </c>
      <c r="I95" s="7">
        <v>0</v>
      </c>
      <c r="J95" s="7">
        <v>0</v>
      </c>
      <c r="K95" s="7">
        <v>5000000000</v>
      </c>
      <c r="L95" s="7">
        <v>0</v>
      </c>
      <c r="M95" s="7">
        <v>5000000000</v>
      </c>
      <c r="N95" s="7">
        <v>0</v>
      </c>
      <c r="O95" s="7">
        <v>0</v>
      </c>
      <c r="P95" s="7">
        <v>0</v>
      </c>
      <c r="Q95" s="7">
        <v>0</v>
      </c>
      <c r="R95" s="7">
        <f t="shared" si="16"/>
        <v>0</v>
      </c>
      <c r="S95" s="7">
        <f t="shared" si="17"/>
        <v>0</v>
      </c>
    </row>
    <row r="96" spans="1:19" ht="67.5">
      <c r="A96" s="4" t="s">
        <v>23</v>
      </c>
      <c r="B96" s="5" t="s">
        <v>24</v>
      </c>
      <c r="C96" s="6" t="s">
        <v>149</v>
      </c>
      <c r="D96" s="4" t="s">
        <v>38</v>
      </c>
      <c r="E96" s="4" t="s">
        <v>39</v>
      </c>
      <c r="F96" s="4" t="s">
        <v>28</v>
      </c>
      <c r="G96" s="5" t="s">
        <v>150</v>
      </c>
      <c r="H96" s="7">
        <v>1000000000</v>
      </c>
      <c r="I96" s="7">
        <v>0</v>
      </c>
      <c r="J96" s="7">
        <v>0</v>
      </c>
      <c r="K96" s="7">
        <v>1000000000</v>
      </c>
      <c r="L96" s="7">
        <v>0</v>
      </c>
      <c r="M96" s="7">
        <v>1000000000</v>
      </c>
      <c r="N96" s="7">
        <v>0</v>
      </c>
      <c r="O96" s="7">
        <v>0</v>
      </c>
      <c r="P96" s="7">
        <v>0</v>
      </c>
      <c r="Q96" s="7">
        <v>0</v>
      </c>
      <c r="R96" s="7">
        <f t="shared" si="16"/>
        <v>0</v>
      </c>
      <c r="S96" s="7">
        <f t="shared" si="17"/>
        <v>0</v>
      </c>
    </row>
    <row r="97" spans="1:19" ht="123.75">
      <c r="A97" s="4" t="s">
        <v>23</v>
      </c>
      <c r="B97" s="5" t="s">
        <v>24</v>
      </c>
      <c r="C97" s="6" t="s">
        <v>151</v>
      </c>
      <c r="D97" s="4" t="s">
        <v>26</v>
      </c>
      <c r="E97" s="4" t="s">
        <v>69</v>
      </c>
      <c r="F97" s="4" t="s">
        <v>28</v>
      </c>
      <c r="G97" s="5" t="s">
        <v>152</v>
      </c>
      <c r="H97" s="7">
        <v>30000000000</v>
      </c>
      <c r="I97" s="7">
        <v>0</v>
      </c>
      <c r="J97" s="7">
        <v>0</v>
      </c>
      <c r="K97" s="7">
        <v>30000000000</v>
      </c>
      <c r="L97" s="7">
        <v>0</v>
      </c>
      <c r="M97" s="7">
        <v>23775030022</v>
      </c>
      <c r="N97" s="7">
        <v>6224969978</v>
      </c>
      <c r="O97" s="7">
        <v>15237272958</v>
      </c>
      <c r="P97" s="7">
        <v>103903651</v>
      </c>
      <c r="Q97" s="7">
        <v>103903651</v>
      </c>
      <c r="R97" s="7">
        <f t="shared" si="16"/>
        <v>15133369307</v>
      </c>
      <c r="S97" s="7">
        <f t="shared" si="17"/>
        <v>0</v>
      </c>
    </row>
    <row r="98" spans="1:19" ht="123.75">
      <c r="A98" s="4" t="s">
        <v>23</v>
      </c>
      <c r="B98" s="5" t="s">
        <v>24</v>
      </c>
      <c r="C98" s="6" t="s">
        <v>151</v>
      </c>
      <c r="D98" s="4" t="s">
        <v>38</v>
      </c>
      <c r="E98" s="4" t="s">
        <v>39</v>
      </c>
      <c r="F98" s="4" t="s">
        <v>28</v>
      </c>
      <c r="G98" s="5" t="s">
        <v>152</v>
      </c>
      <c r="H98" s="7">
        <v>105000000000</v>
      </c>
      <c r="I98" s="7">
        <v>0</v>
      </c>
      <c r="J98" s="7">
        <v>0</v>
      </c>
      <c r="K98" s="7">
        <v>105000000000</v>
      </c>
      <c r="L98" s="7">
        <v>0</v>
      </c>
      <c r="M98" s="7">
        <v>88231187136</v>
      </c>
      <c r="N98" s="7">
        <v>16768812864</v>
      </c>
      <c r="O98" s="7">
        <v>25277238059.580002</v>
      </c>
      <c r="P98" s="7">
        <v>2776535580.0799999</v>
      </c>
      <c r="Q98" s="7">
        <v>2776535580.0799999</v>
      </c>
      <c r="R98" s="7">
        <f t="shared" si="16"/>
        <v>22500702479.5</v>
      </c>
      <c r="S98" s="7">
        <f t="shared" si="17"/>
        <v>0</v>
      </c>
    </row>
    <row r="99" spans="1:19" ht="78.75">
      <c r="A99" s="4" t="s">
        <v>23</v>
      </c>
      <c r="B99" s="5" t="s">
        <v>24</v>
      </c>
      <c r="C99" s="6" t="s">
        <v>153</v>
      </c>
      <c r="D99" s="4" t="s">
        <v>26</v>
      </c>
      <c r="E99" s="4" t="s">
        <v>69</v>
      </c>
      <c r="F99" s="4" t="s">
        <v>28</v>
      </c>
      <c r="G99" s="5" t="s">
        <v>154</v>
      </c>
      <c r="H99" s="7">
        <v>60000000000</v>
      </c>
      <c r="I99" s="7">
        <v>0</v>
      </c>
      <c r="J99" s="7">
        <v>0</v>
      </c>
      <c r="K99" s="7">
        <v>60000000000</v>
      </c>
      <c r="L99" s="7">
        <v>0</v>
      </c>
      <c r="M99" s="7">
        <v>55789184462</v>
      </c>
      <c r="N99" s="7">
        <v>4210815538</v>
      </c>
      <c r="O99" s="7">
        <v>43538276098</v>
      </c>
      <c r="P99" s="7">
        <v>25541307504.099998</v>
      </c>
      <c r="Q99" s="7">
        <v>25541307504.099998</v>
      </c>
      <c r="R99" s="7">
        <f t="shared" si="16"/>
        <v>17996968593.900002</v>
      </c>
      <c r="S99" s="7">
        <f t="shared" si="17"/>
        <v>0</v>
      </c>
    </row>
    <row r="100" spans="1:19" ht="56.25">
      <c r="A100" s="4" t="s">
        <v>23</v>
      </c>
      <c r="B100" s="5" t="s">
        <v>24</v>
      </c>
      <c r="C100" s="6" t="s">
        <v>155</v>
      </c>
      <c r="D100" s="4" t="s">
        <v>38</v>
      </c>
      <c r="E100" s="4" t="s">
        <v>39</v>
      </c>
      <c r="F100" s="4" t="s">
        <v>28</v>
      </c>
      <c r="G100" s="5" t="s">
        <v>156</v>
      </c>
      <c r="H100" s="7">
        <v>500000000</v>
      </c>
      <c r="I100" s="7">
        <v>0</v>
      </c>
      <c r="J100" s="7">
        <v>0</v>
      </c>
      <c r="K100" s="7">
        <v>500000000</v>
      </c>
      <c r="L100" s="7">
        <v>0</v>
      </c>
      <c r="M100" s="7">
        <v>500000000</v>
      </c>
      <c r="N100" s="7">
        <v>0</v>
      </c>
      <c r="O100" s="7">
        <v>0</v>
      </c>
      <c r="P100" s="7">
        <v>0</v>
      </c>
      <c r="Q100" s="7">
        <v>0</v>
      </c>
      <c r="R100" s="7">
        <f t="shared" si="16"/>
        <v>0</v>
      </c>
      <c r="S100" s="7">
        <f t="shared" si="17"/>
        <v>0</v>
      </c>
    </row>
    <row r="101" spans="1:19" ht="45">
      <c r="A101" s="4" t="s">
        <v>23</v>
      </c>
      <c r="B101" s="5" t="s">
        <v>24</v>
      </c>
      <c r="C101" s="6" t="s">
        <v>157</v>
      </c>
      <c r="D101" s="4" t="s">
        <v>38</v>
      </c>
      <c r="E101" s="4" t="s">
        <v>39</v>
      </c>
      <c r="F101" s="4" t="s">
        <v>28</v>
      </c>
      <c r="G101" s="5" t="s">
        <v>158</v>
      </c>
      <c r="H101" s="7">
        <v>1000000000</v>
      </c>
      <c r="I101" s="7">
        <v>0</v>
      </c>
      <c r="J101" s="7">
        <v>0</v>
      </c>
      <c r="K101" s="7">
        <v>1000000000</v>
      </c>
      <c r="L101" s="7">
        <v>0</v>
      </c>
      <c r="M101" s="7">
        <v>1000000000</v>
      </c>
      <c r="N101" s="7">
        <v>0</v>
      </c>
      <c r="O101" s="7">
        <v>0</v>
      </c>
      <c r="P101" s="7">
        <v>0</v>
      </c>
      <c r="Q101" s="7">
        <v>0</v>
      </c>
      <c r="R101" s="7">
        <f t="shared" si="16"/>
        <v>0</v>
      </c>
      <c r="S101" s="7">
        <f t="shared" si="17"/>
        <v>0</v>
      </c>
    </row>
    <row r="102" spans="1:19" ht="78.75">
      <c r="A102" s="4" t="s">
        <v>23</v>
      </c>
      <c r="B102" s="5" t="s">
        <v>24</v>
      </c>
      <c r="C102" s="6" t="s">
        <v>159</v>
      </c>
      <c r="D102" s="4" t="s">
        <v>38</v>
      </c>
      <c r="E102" s="4" t="s">
        <v>39</v>
      </c>
      <c r="F102" s="4" t="s">
        <v>28</v>
      </c>
      <c r="G102" s="5" t="s">
        <v>160</v>
      </c>
      <c r="H102" s="7">
        <v>200000000</v>
      </c>
      <c r="I102" s="7">
        <v>0</v>
      </c>
      <c r="J102" s="7">
        <v>0</v>
      </c>
      <c r="K102" s="7">
        <v>200000000</v>
      </c>
      <c r="L102" s="7">
        <v>0</v>
      </c>
      <c r="M102" s="7">
        <v>182219585</v>
      </c>
      <c r="N102" s="7">
        <v>17780415</v>
      </c>
      <c r="O102" s="7">
        <v>171678055</v>
      </c>
      <c r="P102" s="7">
        <v>0</v>
      </c>
      <c r="Q102" s="7">
        <v>0</v>
      </c>
      <c r="R102" s="7">
        <f t="shared" si="16"/>
        <v>171678055</v>
      </c>
      <c r="S102" s="7">
        <f t="shared" si="17"/>
        <v>0</v>
      </c>
    </row>
    <row r="103" spans="1:19" ht="101.25">
      <c r="A103" s="4" t="s">
        <v>23</v>
      </c>
      <c r="B103" s="5" t="s">
        <v>24</v>
      </c>
      <c r="C103" s="6" t="s">
        <v>161</v>
      </c>
      <c r="D103" s="4" t="s">
        <v>26</v>
      </c>
      <c r="E103" s="4" t="s">
        <v>69</v>
      </c>
      <c r="F103" s="4" t="s">
        <v>28</v>
      </c>
      <c r="G103" s="5" t="s">
        <v>162</v>
      </c>
      <c r="H103" s="7">
        <v>80000000000</v>
      </c>
      <c r="I103" s="7">
        <v>0</v>
      </c>
      <c r="J103" s="7">
        <v>0</v>
      </c>
      <c r="K103" s="7">
        <v>80000000000</v>
      </c>
      <c r="L103" s="7">
        <v>0</v>
      </c>
      <c r="M103" s="7">
        <v>73478006503</v>
      </c>
      <c r="N103" s="7">
        <v>6521993497</v>
      </c>
      <c r="O103" s="7">
        <v>73478006503</v>
      </c>
      <c r="P103" s="7">
        <v>25702444083.5</v>
      </c>
      <c r="Q103" s="7">
        <v>25702444083.5</v>
      </c>
      <c r="R103" s="7">
        <f t="shared" si="16"/>
        <v>47775562419.5</v>
      </c>
      <c r="S103" s="7">
        <f t="shared" si="17"/>
        <v>0</v>
      </c>
    </row>
    <row r="104" spans="1:19" ht="112.5">
      <c r="A104" s="4" t="s">
        <v>23</v>
      </c>
      <c r="B104" s="5" t="s">
        <v>24</v>
      </c>
      <c r="C104" s="6" t="s">
        <v>163</v>
      </c>
      <c r="D104" s="4" t="s">
        <v>26</v>
      </c>
      <c r="E104" s="4" t="s">
        <v>69</v>
      </c>
      <c r="F104" s="4" t="s">
        <v>28</v>
      </c>
      <c r="G104" s="5" t="s">
        <v>164</v>
      </c>
      <c r="H104" s="7">
        <v>150000000000</v>
      </c>
      <c r="I104" s="7">
        <v>0</v>
      </c>
      <c r="J104" s="7">
        <v>0</v>
      </c>
      <c r="K104" s="7">
        <v>150000000000</v>
      </c>
      <c r="L104" s="7">
        <v>0</v>
      </c>
      <c r="M104" s="7">
        <v>134018400120</v>
      </c>
      <c r="N104" s="7">
        <v>15981599880</v>
      </c>
      <c r="O104" s="7">
        <v>69513338949</v>
      </c>
      <c r="P104" s="7">
        <v>32166455192.73</v>
      </c>
      <c r="Q104" s="7">
        <v>32166455192.73</v>
      </c>
      <c r="R104" s="7">
        <f t="shared" si="16"/>
        <v>37346883756.270004</v>
      </c>
      <c r="S104" s="7">
        <f t="shared" si="17"/>
        <v>0</v>
      </c>
    </row>
    <row r="105" spans="1:19" ht="112.5">
      <c r="A105" s="4" t="s">
        <v>23</v>
      </c>
      <c r="B105" s="5" t="s">
        <v>24</v>
      </c>
      <c r="C105" s="6" t="s">
        <v>163</v>
      </c>
      <c r="D105" s="4" t="s">
        <v>38</v>
      </c>
      <c r="E105" s="4" t="s">
        <v>39</v>
      </c>
      <c r="F105" s="4" t="s">
        <v>28</v>
      </c>
      <c r="G105" s="5" t="s">
        <v>164</v>
      </c>
      <c r="H105" s="7">
        <v>50000000000</v>
      </c>
      <c r="I105" s="7">
        <v>0</v>
      </c>
      <c r="J105" s="7">
        <v>0</v>
      </c>
      <c r="K105" s="7">
        <v>50000000000</v>
      </c>
      <c r="L105" s="7">
        <v>0</v>
      </c>
      <c r="M105" s="7">
        <v>49990750000</v>
      </c>
      <c r="N105" s="7">
        <v>9250000</v>
      </c>
      <c r="O105" s="7">
        <v>48164310746.18</v>
      </c>
      <c r="P105" s="7">
        <v>1007893863.63</v>
      </c>
      <c r="Q105" s="7">
        <v>1007893863.63</v>
      </c>
      <c r="R105" s="7">
        <f t="shared" si="16"/>
        <v>47156416882.550003</v>
      </c>
      <c r="S105" s="7">
        <f t="shared" si="17"/>
        <v>0</v>
      </c>
    </row>
    <row r="106" spans="1:19" ht="67.5">
      <c r="A106" s="4" t="s">
        <v>23</v>
      </c>
      <c r="B106" s="5" t="s">
        <v>24</v>
      </c>
      <c r="C106" s="6" t="s">
        <v>165</v>
      </c>
      <c r="D106" s="4" t="s">
        <v>26</v>
      </c>
      <c r="E106" s="4" t="s">
        <v>69</v>
      </c>
      <c r="F106" s="4" t="s">
        <v>28</v>
      </c>
      <c r="G106" s="5" t="s">
        <v>166</v>
      </c>
      <c r="H106" s="7">
        <v>40000000000</v>
      </c>
      <c r="I106" s="7">
        <v>0</v>
      </c>
      <c r="J106" s="7">
        <v>0</v>
      </c>
      <c r="K106" s="7">
        <v>40000000000</v>
      </c>
      <c r="L106" s="7">
        <v>0</v>
      </c>
      <c r="M106" s="7">
        <v>6953132356</v>
      </c>
      <c r="N106" s="7">
        <v>33046867644</v>
      </c>
      <c r="O106" s="7">
        <v>6953132356</v>
      </c>
      <c r="P106" s="7">
        <v>0</v>
      </c>
      <c r="Q106" s="7">
        <v>0</v>
      </c>
      <c r="R106" s="7">
        <f t="shared" si="16"/>
        <v>6953132356</v>
      </c>
      <c r="S106" s="7">
        <f t="shared" si="17"/>
        <v>0</v>
      </c>
    </row>
    <row r="107" spans="1:19" ht="67.5">
      <c r="A107" s="4" t="s">
        <v>23</v>
      </c>
      <c r="B107" s="5" t="s">
        <v>24</v>
      </c>
      <c r="C107" s="6" t="s">
        <v>165</v>
      </c>
      <c r="D107" s="4" t="s">
        <v>38</v>
      </c>
      <c r="E107" s="4" t="s">
        <v>39</v>
      </c>
      <c r="F107" s="4" t="s">
        <v>28</v>
      </c>
      <c r="G107" s="5" t="s">
        <v>166</v>
      </c>
      <c r="H107" s="7">
        <v>5000000000</v>
      </c>
      <c r="I107" s="7">
        <v>0</v>
      </c>
      <c r="J107" s="7">
        <v>0</v>
      </c>
      <c r="K107" s="7">
        <v>5000000000</v>
      </c>
      <c r="L107" s="7">
        <v>0</v>
      </c>
      <c r="M107" s="7">
        <v>0</v>
      </c>
      <c r="N107" s="7">
        <v>5000000000</v>
      </c>
      <c r="O107" s="7">
        <v>0</v>
      </c>
      <c r="P107" s="7">
        <v>0</v>
      </c>
      <c r="Q107" s="7">
        <v>0</v>
      </c>
      <c r="R107" s="7">
        <f t="shared" si="16"/>
        <v>0</v>
      </c>
      <c r="S107" s="7">
        <f t="shared" si="17"/>
        <v>0</v>
      </c>
    </row>
    <row r="108" spans="1:19" ht="67.5">
      <c r="A108" s="4" t="s">
        <v>23</v>
      </c>
      <c r="B108" s="5" t="s">
        <v>24</v>
      </c>
      <c r="C108" s="6" t="s">
        <v>167</v>
      </c>
      <c r="D108" s="4" t="s">
        <v>38</v>
      </c>
      <c r="E108" s="4" t="s">
        <v>39</v>
      </c>
      <c r="F108" s="4" t="s">
        <v>28</v>
      </c>
      <c r="G108" s="5" t="s">
        <v>168</v>
      </c>
      <c r="H108" s="7">
        <v>4000000000</v>
      </c>
      <c r="I108" s="7">
        <v>0</v>
      </c>
      <c r="J108" s="7">
        <v>0</v>
      </c>
      <c r="K108" s="7">
        <v>4000000000</v>
      </c>
      <c r="L108" s="7">
        <v>0</v>
      </c>
      <c r="M108" s="7">
        <v>4000000000</v>
      </c>
      <c r="N108" s="7">
        <v>0</v>
      </c>
      <c r="O108" s="7">
        <v>93876791</v>
      </c>
      <c r="P108" s="7">
        <v>22671314.25</v>
      </c>
      <c r="Q108" s="7">
        <v>22671314.25</v>
      </c>
      <c r="R108" s="7">
        <f t="shared" si="16"/>
        <v>71205476.75</v>
      </c>
      <c r="S108" s="7">
        <f t="shared" si="17"/>
        <v>0</v>
      </c>
    </row>
    <row r="109" spans="1:19" ht="56.25">
      <c r="A109" s="4" t="s">
        <v>23</v>
      </c>
      <c r="B109" s="5" t="s">
        <v>24</v>
      </c>
      <c r="C109" s="6" t="s">
        <v>169</v>
      </c>
      <c r="D109" s="4" t="s">
        <v>38</v>
      </c>
      <c r="E109" s="4" t="s">
        <v>39</v>
      </c>
      <c r="F109" s="4" t="s">
        <v>28</v>
      </c>
      <c r="G109" s="5" t="s">
        <v>170</v>
      </c>
      <c r="H109" s="7">
        <v>800000000</v>
      </c>
      <c r="I109" s="7">
        <v>0</v>
      </c>
      <c r="J109" s="7">
        <v>0</v>
      </c>
      <c r="K109" s="7">
        <v>800000000</v>
      </c>
      <c r="L109" s="7">
        <v>0</v>
      </c>
      <c r="M109" s="7">
        <v>800000000</v>
      </c>
      <c r="N109" s="7">
        <v>0</v>
      </c>
      <c r="O109" s="7">
        <v>0</v>
      </c>
      <c r="P109" s="7">
        <v>0</v>
      </c>
      <c r="Q109" s="7">
        <v>0</v>
      </c>
      <c r="R109" s="7">
        <f t="shared" si="16"/>
        <v>0</v>
      </c>
      <c r="S109" s="7">
        <f t="shared" si="17"/>
        <v>0</v>
      </c>
    </row>
    <row r="110" spans="1:19" ht="90">
      <c r="A110" s="4" t="s">
        <v>23</v>
      </c>
      <c r="B110" s="5" t="s">
        <v>24</v>
      </c>
      <c r="C110" s="6" t="s">
        <v>171</v>
      </c>
      <c r="D110" s="4" t="s">
        <v>26</v>
      </c>
      <c r="E110" s="4" t="s">
        <v>69</v>
      </c>
      <c r="F110" s="4" t="s">
        <v>28</v>
      </c>
      <c r="G110" s="5" t="s">
        <v>172</v>
      </c>
      <c r="H110" s="7">
        <v>60000000000</v>
      </c>
      <c r="I110" s="7">
        <v>0</v>
      </c>
      <c r="J110" s="7">
        <v>0</v>
      </c>
      <c r="K110" s="7">
        <v>60000000000</v>
      </c>
      <c r="L110" s="7">
        <v>0</v>
      </c>
      <c r="M110" s="7">
        <v>59851208785</v>
      </c>
      <c r="N110" s="7">
        <v>148791215</v>
      </c>
      <c r="O110" s="7">
        <v>59851208785</v>
      </c>
      <c r="P110" s="7">
        <v>0</v>
      </c>
      <c r="Q110" s="7">
        <v>0</v>
      </c>
      <c r="R110" s="7">
        <f t="shared" si="16"/>
        <v>59851208785</v>
      </c>
      <c r="S110" s="7">
        <f t="shared" si="17"/>
        <v>0</v>
      </c>
    </row>
    <row r="111" spans="1:19" ht="56.25">
      <c r="A111" s="4" t="s">
        <v>23</v>
      </c>
      <c r="B111" s="5" t="s">
        <v>24</v>
      </c>
      <c r="C111" s="6" t="s">
        <v>173</v>
      </c>
      <c r="D111" s="4" t="s">
        <v>26</v>
      </c>
      <c r="E111" s="4" t="s">
        <v>41</v>
      </c>
      <c r="F111" s="4" t="s">
        <v>28</v>
      </c>
      <c r="G111" s="5" t="s">
        <v>174</v>
      </c>
      <c r="H111" s="7">
        <v>15000000000</v>
      </c>
      <c r="I111" s="7">
        <v>0</v>
      </c>
      <c r="J111" s="7">
        <v>0</v>
      </c>
      <c r="K111" s="7">
        <v>15000000000</v>
      </c>
      <c r="L111" s="7">
        <v>0</v>
      </c>
      <c r="M111" s="7">
        <v>15000000000</v>
      </c>
      <c r="N111" s="7">
        <v>0</v>
      </c>
      <c r="O111" s="7">
        <v>15000000000</v>
      </c>
      <c r="P111" s="7">
        <v>3060831993.2399998</v>
      </c>
      <c r="Q111" s="7">
        <v>1896736655.3399999</v>
      </c>
      <c r="R111" s="7">
        <f t="shared" si="16"/>
        <v>11939168006.76</v>
      </c>
      <c r="S111" s="7">
        <f t="shared" si="17"/>
        <v>1164095337.8999999</v>
      </c>
    </row>
    <row r="112" spans="1:19" ht="56.25">
      <c r="A112" s="4" t="s">
        <v>23</v>
      </c>
      <c r="B112" s="5" t="s">
        <v>24</v>
      </c>
      <c r="C112" s="6" t="s">
        <v>173</v>
      </c>
      <c r="D112" s="4" t="s">
        <v>26</v>
      </c>
      <c r="E112" s="4" t="s">
        <v>69</v>
      </c>
      <c r="F112" s="4" t="s">
        <v>28</v>
      </c>
      <c r="G112" s="5" t="s">
        <v>174</v>
      </c>
      <c r="H112" s="7">
        <v>5000000000</v>
      </c>
      <c r="I112" s="7">
        <v>0</v>
      </c>
      <c r="J112" s="7">
        <v>0</v>
      </c>
      <c r="K112" s="7">
        <v>5000000000</v>
      </c>
      <c r="L112" s="7">
        <v>0</v>
      </c>
      <c r="M112" s="7">
        <v>4810000000</v>
      </c>
      <c r="N112" s="7">
        <v>190000000</v>
      </c>
      <c r="O112" s="7">
        <v>4810000000</v>
      </c>
      <c r="P112" s="7">
        <v>0</v>
      </c>
      <c r="Q112" s="7">
        <v>0</v>
      </c>
      <c r="R112" s="7">
        <f t="shared" si="16"/>
        <v>4810000000</v>
      </c>
      <c r="S112" s="7">
        <f t="shared" si="17"/>
        <v>0</v>
      </c>
    </row>
    <row r="113" spans="1:19" ht="78.75">
      <c r="A113" s="4" t="s">
        <v>23</v>
      </c>
      <c r="B113" s="5" t="s">
        <v>24</v>
      </c>
      <c r="C113" s="6" t="s">
        <v>175</v>
      </c>
      <c r="D113" s="4" t="s">
        <v>38</v>
      </c>
      <c r="E113" s="4" t="s">
        <v>39</v>
      </c>
      <c r="F113" s="4" t="s">
        <v>28</v>
      </c>
      <c r="G113" s="5" t="s">
        <v>176</v>
      </c>
      <c r="H113" s="7">
        <v>26071579393</v>
      </c>
      <c r="I113" s="7">
        <v>0</v>
      </c>
      <c r="J113" s="7">
        <v>0</v>
      </c>
      <c r="K113" s="7">
        <v>26071579393</v>
      </c>
      <c r="L113" s="7">
        <v>0</v>
      </c>
      <c r="M113" s="7">
        <v>13670000000</v>
      </c>
      <c r="N113" s="7">
        <v>12401579393</v>
      </c>
      <c r="O113" s="7">
        <v>13670000000</v>
      </c>
      <c r="P113" s="7">
        <v>0</v>
      </c>
      <c r="Q113" s="7">
        <v>0</v>
      </c>
      <c r="R113" s="7">
        <f t="shared" si="16"/>
        <v>13670000000</v>
      </c>
      <c r="S113" s="7">
        <f t="shared" si="17"/>
        <v>0</v>
      </c>
    </row>
    <row r="114" spans="1:19" ht="78.75">
      <c r="A114" s="4" t="s">
        <v>23</v>
      </c>
      <c r="B114" s="5" t="s">
        <v>24</v>
      </c>
      <c r="C114" s="6" t="s">
        <v>177</v>
      </c>
      <c r="D114" s="4" t="s">
        <v>26</v>
      </c>
      <c r="E114" s="4" t="s">
        <v>69</v>
      </c>
      <c r="F114" s="4" t="s">
        <v>28</v>
      </c>
      <c r="G114" s="5" t="s">
        <v>178</v>
      </c>
      <c r="H114" s="7">
        <v>30000000000</v>
      </c>
      <c r="I114" s="7">
        <v>0</v>
      </c>
      <c r="J114" s="7">
        <v>0</v>
      </c>
      <c r="K114" s="7">
        <v>30000000000</v>
      </c>
      <c r="L114" s="7">
        <v>0</v>
      </c>
      <c r="M114" s="7">
        <v>30000000000</v>
      </c>
      <c r="N114" s="7">
        <v>0</v>
      </c>
      <c r="O114" s="7">
        <v>1688256969</v>
      </c>
      <c r="P114" s="7">
        <v>0</v>
      </c>
      <c r="Q114" s="7">
        <v>0</v>
      </c>
      <c r="R114" s="7">
        <f t="shared" si="16"/>
        <v>1688256969</v>
      </c>
      <c r="S114" s="7">
        <f t="shared" si="17"/>
        <v>0</v>
      </c>
    </row>
    <row r="115" spans="1:19" ht="56.25">
      <c r="A115" s="4" t="s">
        <v>23</v>
      </c>
      <c r="B115" s="5" t="s">
        <v>24</v>
      </c>
      <c r="C115" s="6" t="s">
        <v>179</v>
      </c>
      <c r="D115" s="4" t="s">
        <v>38</v>
      </c>
      <c r="E115" s="4" t="s">
        <v>39</v>
      </c>
      <c r="F115" s="4" t="s">
        <v>28</v>
      </c>
      <c r="G115" s="5" t="s">
        <v>180</v>
      </c>
      <c r="H115" s="7">
        <v>500000000</v>
      </c>
      <c r="I115" s="7">
        <v>0</v>
      </c>
      <c r="J115" s="7">
        <v>0</v>
      </c>
      <c r="K115" s="7">
        <v>500000000</v>
      </c>
      <c r="L115" s="7">
        <v>0</v>
      </c>
      <c r="M115" s="7">
        <v>500000000</v>
      </c>
      <c r="N115" s="7">
        <v>0</v>
      </c>
      <c r="O115" s="7">
        <v>0</v>
      </c>
      <c r="P115" s="7">
        <v>0</v>
      </c>
      <c r="Q115" s="7">
        <v>0</v>
      </c>
      <c r="R115" s="7">
        <f t="shared" si="16"/>
        <v>0</v>
      </c>
      <c r="S115" s="7">
        <f t="shared" si="17"/>
        <v>0</v>
      </c>
    </row>
    <row r="116" spans="1:19" ht="101.25">
      <c r="A116" s="4" t="s">
        <v>23</v>
      </c>
      <c r="B116" s="5" t="s">
        <v>24</v>
      </c>
      <c r="C116" s="6" t="s">
        <v>181</v>
      </c>
      <c r="D116" s="4" t="s">
        <v>26</v>
      </c>
      <c r="E116" s="4" t="s">
        <v>69</v>
      </c>
      <c r="F116" s="4" t="s">
        <v>28</v>
      </c>
      <c r="G116" s="5" t="s">
        <v>182</v>
      </c>
      <c r="H116" s="7">
        <v>30000000000</v>
      </c>
      <c r="I116" s="7">
        <v>0</v>
      </c>
      <c r="J116" s="7">
        <v>0</v>
      </c>
      <c r="K116" s="7">
        <v>30000000000</v>
      </c>
      <c r="L116" s="7">
        <v>0</v>
      </c>
      <c r="M116" s="7">
        <v>14057379953</v>
      </c>
      <c r="N116" s="7">
        <v>15942620047</v>
      </c>
      <c r="O116" s="7">
        <v>12599092633</v>
      </c>
      <c r="P116" s="7">
        <v>7465320394.7600002</v>
      </c>
      <c r="Q116" s="7">
        <v>6937200068.7600002</v>
      </c>
      <c r="R116" s="7">
        <f t="shared" si="16"/>
        <v>5133772238.2399998</v>
      </c>
      <c r="S116" s="7">
        <f t="shared" si="17"/>
        <v>528120326</v>
      </c>
    </row>
    <row r="117" spans="1:19" ht="101.25">
      <c r="A117" s="4" t="s">
        <v>23</v>
      </c>
      <c r="B117" s="5" t="s">
        <v>24</v>
      </c>
      <c r="C117" s="6" t="s">
        <v>181</v>
      </c>
      <c r="D117" s="4" t="s">
        <v>38</v>
      </c>
      <c r="E117" s="4" t="s">
        <v>39</v>
      </c>
      <c r="F117" s="4" t="s">
        <v>28</v>
      </c>
      <c r="G117" s="5" t="s">
        <v>182</v>
      </c>
      <c r="H117" s="7">
        <v>25000000000</v>
      </c>
      <c r="I117" s="7">
        <v>0</v>
      </c>
      <c r="J117" s="7">
        <v>0</v>
      </c>
      <c r="K117" s="7">
        <v>25000000000</v>
      </c>
      <c r="L117" s="7">
        <v>0</v>
      </c>
      <c r="M117" s="7">
        <v>18500000000</v>
      </c>
      <c r="N117" s="7">
        <v>6500000000</v>
      </c>
      <c r="O117" s="7">
        <v>0</v>
      </c>
      <c r="P117" s="7">
        <v>0</v>
      </c>
      <c r="Q117" s="7">
        <v>0</v>
      </c>
      <c r="R117" s="7">
        <f t="shared" si="16"/>
        <v>0</v>
      </c>
      <c r="S117" s="7">
        <f t="shared" si="17"/>
        <v>0</v>
      </c>
    </row>
    <row r="118" spans="1:19" ht="45">
      <c r="A118" s="4" t="s">
        <v>23</v>
      </c>
      <c r="B118" s="5" t="s">
        <v>24</v>
      </c>
      <c r="C118" s="6" t="s">
        <v>183</v>
      </c>
      <c r="D118" s="4" t="s">
        <v>38</v>
      </c>
      <c r="E118" s="4" t="s">
        <v>39</v>
      </c>
      <c r="F118" s="4" t="s">
        <v>28</v>
      </c>
      <c r="G118" s="5" t="s">
        <v>184</v>
      </c>
      <c r="H118" s="7">
        <v>300000000</v>
      </c>
      <c r="I118" s="7">
        <v>0</v>
      </c>
      <c r="J118" s="7">
        <v>0</v>
      </c>
      <c r="K118" s="7">
        <v>300000000</v>
      </c>
      <c r="L118" s="7">
        <v>0</v>
      </c>
      <c r="M118" s="7">
        <v>300000000</v>
      </c>
      <c r="N118" s="7">
        <v>0</v>
      </c>
      <c r="O118" s="7">
        <v>288328989</v>
      </c>
      <c r="P118" s="7">
        <v>0</v>
      </c>
      <c r="Q118" s="7">
        <v>0</v>
      </c>
      <c r="R118" s="7">
        <f t="shared" si="16"/>
        <v>288328989</v>
      </c>
      <c r="S118" s="7">
        <f t="shared" si="17"/>
        <v>0</v>
      </c>
    </row>
    <row r="119" spans="1:19" ht="78.75">
      <c r="A119" s="4" t="s">
        <v>23</v>
      </c>
      <c r="B119" s="5" t="s">
        <v>24</v>
      </c>
      <c r="C119" s="6" t="s">
        <v>185</v>
      </c>
      <c r="D119" s="4" t="s">
        <v>26</v>
      </c>
      <c r="E119" s="4" t="s">
        <v>69</v>
      </c>
      <c r="F119" s="4" t="s">
        <v>28</v>
      </c>
      <c r="G119" s="5" t="s">
        <v>186</v>
      </c>
      <c r="H119" s="7">
        <v>30000000000</v>
      </c>
      <c r="I119" s="7">
        <v>0</v>
      </c>
      <c r="J119" s="7">
        <v>0</v>
      </c>
      <c r="K119" s="7">
        <v>30000000000</v>
      </c>
      <c r="L119" s="7">
        <v>0</v>
      </c>
      <c r="M119" s="7">
        <v>25789495744</v>
      </c>
      <c r="N119" s="7">
        <v>4210504256</v>
      </c>
      <c r="O119" s="7">
        <v>25789495744</v>
      </c>
      <c r="P119" s="7">
        <v>13204665048</v>
      </c>
      <c r="Q119" s="7">
        <v>13204665048</v>
      </c>
      <c r="R119" s="7">
        <f t="shared" si="16"/>
        <v>12584830696</v>
      </c>
      <c r="S119" s="7">
        <f t="shared" si="17"/>
        <v>0</v>
      </c>
    </row>
    <row r="120" spans="1:19" ht="78.75">
      <c r="A120" s="4" t="s">
        <v>23</v>
      </c>
      <c r="B120" s="5" t="s">
        <v>24</v>
      </c>
      <c r="C120" s="6" t="s">
        <v>185</v>
      </c>
      <c r="D120" s="4" t="s">
        <v>38</v>
      </c>
      <c r="E120" s="4" t="s">
        <v>39</v>
      </c>
      <c r="F120" s="4" t="s">
        <v>28</v>
      </c>
      <c r="G120" s="5" t="s">
        <v>186</v>
      </c>
      <c r="H120" s="7">
        <v>21000000000</v>
      </c>
      <c r="I120" s="7">
        <v>0</v>
      </c>
      <c r="J120" s="7">
        <v>0</v>
      </c>
      <c r="K120" s="7">
        <v>21000000000</v>
      </c>
      <c r="L120" s="7">
        <v>0</v>
      </c>
      <c r="M120" s="7">
        <v>1064615724</v>
      </c>
      <c r="N120" s="7">
        <v>19935384276</v>
      </c>
      <c r="O120" s="7">
        <v>1064615724</v>
      </c>
      <c r="P120" s="7">
        <v>517599856.60000002</v>
      </c>
      <c r="Q120" s="7">
        <v>517599856.60000002</v>
      </c>
      <c r="R120" s="7">
        <f t="shared" si="16"/>
        <v>547015867.39999998</v>
      </c>
      <c r="S120" s="7">
        <f t="shared" si="17"/>
        <v>0</v>
      </c>
    </row>
    <row r="121" spans="1:19" ht="56.25">
      <c r="A121" s="4" t="s">
        <v>23</v>
      </c>
      <c r="B121" s="5" t="s">
        <v>24</v>
      </c>
      <c r="C121" s="6" t="s">
        <v>187</v>
      </c>
      <c r="D121" s="4" t="s">
        <v>26</v>
      </c>
      <c r="E121" s="4" t="s">
        <v>41</v>
      </c>
      <c r="F121" s="4" t="s">
        <v>28</v>
      </c>
      <c r="G121" s="5" t="s">
        <v>188</v>
      </c>
      <c r="H121" s="7">
        <v>2000000000</v>
      </c>
      <c r="I121" s="7">
        <v>0</v>
      </c>
      <c r="J121" s="7">
        <v>0</v>
      </c>
      <c r="K121" s="7">
        <v>2000000000</v>
      </c>
      <c r="L121" s="7">
        <v>0</v>
      </c>
      <c r="M121" s="7">
        <v>1677333685</v>
      </c>
      <c r="N121" s="7">
        <v>322666315</v>
      </c>
      <c r="O121" s="7">
        <v>1677333685</v>
      </c>
      <c r="P121" s="7">
        <v>458668603</v>
      </c>
      <c r="Q121" s="7">
        <v>458668603</v>
      </c>
      <c r="R121" s="7">
        <f t="shared" si="16"/>
        <v>1218665082</v>
      </c>
      <c r="S121" s="7">
        <f t="shared" si="17"/>
        <v>0</v>
      </c>
    </row>
    <row r="122" spans="1:19" ht="56.25">
      <c r="A122" s="4" t="s">
        <v>23</v>
      </c>
      <c r="B122" s="5" t="s">
        <v>24</v>
      </c>
      <c r="C122" s="6" t="s">
        <v>187</v>
      </c>
      <c r="D122" s="4" t="s">
        <v>26</v>
      </c>
      <c r="E122" s="4" t="s">
        <v>69</v>
      </c>
      <c r="F122" s="4" t="s">
        <v>28</v>
      </c>
      <c r="G122" s="5" t="s">
        <v>188</v>
      </c>
      <c r="H122" s="7">
        <v>18000000000</v>
      </c>
      <c r="I122" s="7">
        <v>0</v>
      </c>
      <c r="J122" s="7">
        <v>0</v>
      </c>
      <c r="K122" s="7">
        <v>18000000000</v>
      </c>
      <c r="L122" s="7">
        <v>0</v>
      </c>
      <c r="M122" s="7">
        <v>18000000000</v>
      </c>
      <c r="N122" s="7">
        <v>0</v>
      </c>
      <c r="O122" s="7">
        <v>18000000000</v>
      </c>
      <c r="P122" s="7">
        <v>8725427603</v>
      </c>
      <c r="Q122" s="7">
        <v>8725427603</v>
      </c>
      <c r="R122" s="7">
        <f t="shared" si="16"/>
        <v>9274572397</v>
      </c>
      <c r="S122" s="7">
        <f t="shared" si="17"/>
        <v>0</v>
      </c>
    </row>
    <row r="123" spans="1:19" ht="123.75">
      <c r="A123" s="4" t="s">
        <v>23</v>
      </c>
      <c r="B123" s="5" t="s">
        <v>24</v>
      </c>
      <c r="C123" s="6" t="s">
        <v>189</v>
      </c>
      <c r="D123" s="4" t="s">
        <v>26</v>
      </c>
      <c r="E123" s="4" t="s">
        <v>69</v>
      </c>
      <c r="F123" s="4" t="s">
        <v>28</v>
      </c>
      <c r="G123" s="5" t="s">
        <v>190</v>
      </c>
      <c r="H123" s="7">
        <v>75000000000</v>
      </c>
      <c r="I123" s="7">
        <v>0</v>
      </c>
      <c r="J123" s="7">
        <v>0</v>
      </c>
      <c r="K123" s="7">
        <v>75000000000</v>
      </c>
      <c r="L123" s="7">
        <v>0</v>
      </c>
      <c r="M123" s="7">
        <v>75000000000</v>
      </c>
      <c r="N123" s="7">
        <v>0</v>
      </c>
      <c r="O123" s="7">
        <v>35698488731</v>
      </c>
      <c r="P123" s="7">
        <v>0</v>
      </c>
      <c r="Q123" s="7">
        <v>0</v>
      </c>
      <c r="R123" s="7">
        <f t="shared" si="16"/>
        <v>35698488731</v>
      </c>
      <c r="S123" s="7">
        <f t="shared" si="17"/>
        <v>0</v>
      </c>
    </row>
    <row r="124" spans="1:19" ht="56.25">
      <c r="A124" s="4" t="s">
        <v>23</v>
      </c>
      <c r="B124" s="5" t="s">
        <v>24</v>
      </c>
      <c r="C124" s="6" t="s">
        <v>191</v>
      </c>
      <c r="D124" s="4" t="s">
        <v>38</v>
      </c>
      <c r="E124" s="4" t="s">
        <v>39</v>
      </c>
      <c r="F124" s="4" t="s">
        <v>28</v>
      </c>
      <c r="G124" s="5" t="s">
        <v>192</v>
      </c>
      <c r="H124" s="7">
        <v>4000000000</v>
      </c>
      <c r="I124" s="7">
        <v>0</v>
      </c>
      <c r="J124" s="7">
        <v>0</v>
      </c>
      <c r="K124" s="7">
        <v>4000000000</v>
      </c>
      <c r="L124" s="7">
        <v>0</v>
      </c>
      <c r="M124" s="7">
        <v>4000000000</v>
      </c>
      <c r="N124" s="7">
        <v>0</v>
      </c>
      <c r="O124" s="7">
        <v>106970469</v>
      </c>
      <c r="P124" s="7">
        <v>0</v>
      </c>
      <c r="Q124" s="7">
        <v>0</v>
      </c>
      <c r="R124" s="7">
        <f t="shared" si="16"/>
        <v>106970469</v>
      </c>
      <c r="S124" s="7">
        <f t="shared" si="17"/>
        <v>0</v>
      </c>
    </row>
    <row r="125" spans="1:19" ht="56.25">
      <c r="A125" s="4" t="s">
        <v>23</v>
      </c>
      <c r="B125" s="5" t="s">
        <v>24</v>
      </c>
      <c r="C125" s="6" t="s">
        <v>193</v>
      </c>
      <c r="D125" s="4" t="s">
        <v>38</v>
      </c>
      <c r="E125" s="4" t="s">
        <v>39</v>
      </c>
      <c r="F125" s="4" t="s">
        <v>28</v>
      </c>
      <c r="G125" s="5" t="s">
        <v>194</v>
      </c>
      <c r="H125" s="7">
        <v>700000000</v>
      </c>
      <c r="I125" s="7">
        <v>0</v>
      </c>
      <c r="J125" s="7">
        <v>0</v>
      </c>
      <c r="K125" s="7">
        <v>700000000</v>
      </c>
      <c r="L125" s="7">
        <v>0</v>
      </c>
      <c r="M125" s="7">
        <v>700000000</v>
      </c>
      <c r="N125" s="7">
        <v>0</v>
      </c>
      <c r="O125" s="7">
        <v>0</v>
      </c>
      <c r="P125" s="7">
        <v>0</v>
      </c>
      <c r="Q125" s="7">
        <v>0</v>
      </c>
      <c r="R125" s="7">
        <f t="shared" si="16"/>
        <v>0</v>
      </c>
      <c r="S125" s="7">
        <f t="shared" si="17"/>
        <v>0</v>
      </c>
    </row>
    <row r="126" spans="1:19" ht="78.75">
      <c r="A126" s="4" t="s">
        <v>23</v>
      </c>
      <c r="B126" s="5" t="s">
        <v>24</v>
      </c>
      <c r="C126" s="6" t="s">
        <v>195</v>
      </c>
      <c r="D126" s="4" t="s">
        <v>26</v>
      </c>
      <c r="E126" s="4" t="s">
        <v>69</v>
      </c>
      <c r="F126" s="4" t="s">
        <v>28</v>
      </c>
      <c r="G126" s="5" t="s">
        <v>196</v>
      </c>
      <c r="H126" s="7">
        <v>5000000000</v>
      </c>
      <c r="I126" s="7">
        <v>0</v>
      </c>
      <c r="J126" s="7">
        <v>0</v>
      </c>
      <c r="K126" s="7">
        <v>5000000000</v>
      </c>
      <c r="L126" s="7">
        <v>0</v>
      </c>
      <c r="M126" s="7">
        <v>5000000000</v>
      </c>
      <c r="N126" s="7">
        <v>0</v>
      </c>
      <c r="O126" s="7">
        <v>2967436436</v>
      </c>
      <c r="P126" s="7">
        <v>0</v>
      </c>
      <c r="Q126" s="7">
        <v>0</v>
      </c>
      <c r="R126" s="7">
        <f t="shared" si="16"/>
        <v>2967436436</v>
      </c>
      <c r="S126" s="7">
        <f t="shared" si="17"/>
        <v>0</v>
      </c>
    </row>
    <row r="127" spans="1:19" ht="56.25">
      <c r="A127" s="4" t="s">
        <v>23</v>
      </c>
      <c r="B127" s="5" t="s">
        <v>24</v>
      </c>
      <c r="C127" s="6" t="s">
        <v>197</v>
      </c>
      <c r="D127" s="4" t="s">
        <v>38</v>
      </c>
      <c r="E127" s="4" t="s">
        <v>39</v>
      </c>
      <c r="F127" s="4" t="s">
        <v>28</v>
      </c>
      <c r="G127" s="5" t="s">
        <v>198</v>
      </c>
      <c r="H127" s="7">
        <v>500000000</v>
      </c>
      <c r="I127" s="7">
        <v>0</v>
      </c>
      <c r="J127" s="7">
        <v>0</v>
      </c>
      <c r="K127" s="7">
        <v>500000000</v>
      </c>
      <c r="L127" s="7">
        <v>0</v>
      </c>
      <c r="M127" s="7">
        <v>500000000</v>
      </c>
      <c r="N127" s="7">
        <v>0</v>
      </c>
      <c r="O127" s="7">
        <v>0</v>
      </c>
      <c r="P127" s="7">
        <v>0</v>
      </c>
      <c r="Q127" s="7">
        <v>0</v>
      </c>
      <c r="R127" s="7">
        <f t="shared" si="16"/>
        <v>0</v>
      </c>
      <c r="S127" s="7">
        <f t="shared" si="17"/>
        <v>0</v>
      </c>
    </row>
    <row r="128" spans="1:19" ht="67.5">
      <c r="A128" s="4" t="s">
        <v>23</v>
      </c>
      <c r="B128" s="5" t="s">
        <v>24</v>
      </c>
      <c r="C128" s="6" t="s">
        <v>199</v>
      </c>
      <c r="D128" s="4" t="s">
        <v>38</v>
      </c>
      <c r="E128" s="4" t="s">
        <v>39</v>
      </c>
      <c r="F128" s="4" t="s">
        <v>28</v>
      </c>
      <c r="G128" s="5" t="s">
        <v>200</v>
      </c>
      <c r="H128" s="7">
        <v>1000000000</v>
      </c>
      <c r="I128" s="7">
        <v>0</v>
      </c>
      <c r="J128" s="7">
        <v>0</v>
      </c>
      <c r="K128" s="7">
        <v>1000000000</v>
      </c>
      <c r="L128" s="7">
        <v>0</v>
      </c>
      <c r="M128" s="7">
        <v>0</v>
      </c>
      <c r="N128" s="7">
        <v>1000000000</v>
      </c>
      <c r="O128" s="7">
        <v>0</v>
      </c>
      <c r="P128" s="7">
        <v>0</v>
      </c>
      <c r="Q128" s="7">
        <v>0</v>
      </c>
      <c r="R128" s="7">
        <f t="shared" si="16"/>
        <v>0</v>
      </c>
      <c r="S128" s="7">
        <f t="shared" si="17"/>
        <v>0</v>
      </c>
    </row>
    <row r="129" spans="1:19" ht="67.5">
      <c r="A129" s="4" t="s">
        <v>23</v>
      </c>
      <c r="B129" s="5" t="s">
        <v>24</v>
      </c>
      <c r="C129" s="6" t="s">
        <v>201</v>
      </c>
      <c r="D129" s="4" t="s">
        <v>38</v>
      </c>
      <c r="E129" s="4" t="s">
        <v>39</v>
      </c>
      <c r="F129" s="4" t="s">
        <v>28</v>
      </c>
      <c r="G129" s="5" t="s">
        <v>202</v>
      </c>
      <c r="H129" s="7">
        <v>60799000000</v>
      </c>
      <c r="I129" s="7">
        <v>0</v>
      </c>
      <c r="J129" s="7">
        <v>0</v>
      </c>
      <c r="K129" s="7">
        <v>60799000000</v>
      </c>
      <c r="L129" s="7">
        <v>0</v>
      </c>
      <c r="M129" s="7">
        <v>50789923314</v>
      </c>
      <c r="N129" s="7">
        <v>10009076686</v>
      </c>
      <c r="O129" s="7">
        <v>8153194303.8500004</v>
      </c>
      <c r="P129" s="7">
        <v>567742913.16999996</v>
      </c>
      <c r="Q129" s="7">
        <v>567742913.16999996</v>
      </c>
      <c r="R129" s="7">
        <f t="shared" si="16"/>
        <v>7585451390.6800003</v>
      </c>
      <c r="S129" s="7">
        <f t="shared" si="17"/>
        <v>0</v>
      </c>
    </row>
    <row r="130" spans="1:19" ht="45">
      <c r="A130" s="4" t="s">
        <v>23</v>
      </c>
      <c r="B130" s="5" t="s">
        <v>24</v>
      </c>
      <c r="C130" s="6" t="s">
        <v>203</v>
      </c>
      <c r="D130" s="4" t="s">
        <v>26</v>
      </c>
      <c r="E130" s="4" t="s">
        <v>41</v>
      </c>
      <c r="F130" s="4" t="s">
        <v>28</v>
      </c>
      <c r="G130" s="5" t="s">
        <v>204</v>
      </c>
      <c r="H130" s="7">
        <v>500000000</v>
      </c>
      <c r="I130" s="7">
        <v>0</v>
      </c>
      <c r="J130" s="7">
        <v>0</v>
      </c>
      <c r="K130" s="7">
        <v>500000000</v>
      </c>
      <c r="L130" s="7">
        <v>0</v>
      </c>
      <c r="M130" s="7">
        <v>190870646</v>
      </c>
      <c r="N130" s="7">
        <v>309129354</v>
      </c>
      <c r="O130" s="7">
        <v>190870646</v>
      </c>
      <c r="P130" s="7">
        <v>0</v>
      </c>
      <c r="Q130" s="7">
        <v>0</v>
      </c>
      <c r="R130" s="7">
        <f t="shared" si="16"/>
        <v>190870646</v>
      </c>
      <c r="S130" s="7">
        <f t="shared" si="17"/>
        <v>0</v>
      </c>
    </row>
    <row r="131" spans="1:19" ht="56.25">
      <c r="A131" s="4" t="s">
        <v>23</v>
      </c>
      <c r="B131" s="5" t="s">
        <v>24</v>
      </c>
      <c r="C131" s="6" t="s">
        <v>205</v>
      </c>
      <c r="D131" s="4" t="s">
        <v>38</v>
      </c>
      <c r="E131" s="4" t="s">
        <v>39</v>
      </c>
      <c r="F131" s="4" t="s">
        <v>28</v>
      </c>
      <c r="G131" s="5" t="s">
        <v>206</v>
      </c>
      <c r="H131" s="7">
        <v>15000000000</v>
      </c>
      <c r="I131" s="7">
        <v>0</v>
      </c>
      <c r="J131" s="7">
        <v>0</v>
      </c>
      <c r="K131" s="7">
        <v>15000000000</v>
      </c>
      <c r="L131" s="7">
        <v>0</v>
      </c>
      <c r="M131" s="7">
        <v>15000000000</v>
      </c>
      <c r="N131" s="7">
        <v>0</v>
      </c>
      <c r="O131" s="7">
        <v>8978320843</v>
      </c>
      <c r="P131" s="7">
        <v>0</v>
      </c>
      <c r="Q131" s="7">
        <v>0</v>
      </c>
      <c r="R131" s="7">
        <f t="shared" si="16"/>
        <v>8978320843</v>
      </c>
      <c r="S131" s="7">
        <f t="shared" si="17"/>
        <v>0</v>
      </c>
    </row>
    <row r="132" spans="1:19" ht="56.25">
      <c r="A132" s="4" t="s">
        <v>23</v>
      </c>
      <c r="B132" s="5" t="s">
        <v>24</v>
      </c>
      <c r="C132" s="6" t="s">
        <v>207</v>
      </c>
      <c r="D132" s="4" t="s">
        <v>26</v>
      </c>
      <c r="E132" s="4" t="s">
        <v>41</v>
      </c>
      <c r="F132" s="4" t="s">
        <v>28</v>
      </c>
      <c r="G132" s="5" t="s">
        <v>208</v>
      </c>
      <c r="H132" s="7">
        <v>500000000</v>
      </c>
      <c r="I132" s="7">
        <v>0</v>
      </c>
      <c r="J132" s="7">
        <v>0</v>
      </c>
      <c r="K132" s="7">
        <v>500000000</v>
      </c>
      <c r="L132" s="7">
        <v>0</v>
      </c>
      <c r="M132" s="7">
        <v>0</v>
      </c>
      <c r="N132" s="7">
        <v>500000000</v>
      </c>
      <c r="O132" s="7">
        <v>0</v>
      </c>
      <c r="P132" s="7">
        <v>0</v>
      </c>
      <c r="Q132" s="7">
        <v>0</v>
      </c>
      <c r="R132" s="7">
        <f t="shared" si="16"/>
        <v>0</v>
      </c>
      <c r="S132" s="7">
        <f t="shared" si="17"/>
        <v>0</v>
      </c>
    </row>
    <row r="133" spans="1:19" ht="56.25">
      <c r="A133" s="4" t="s">
        <v>23</v>
      </c>
      <c r="B133" s="5" t="s">
        <v>24</v>
      </c>
      <c r="C133" s="6" t="s">
        <v>207</v>
      </c>
      <c r="D133" s="4" t="s">
        <v>26</v>
      </c>
      <c r="E133" s="4" t="s">
        <v>69</v>
      </c>
      <c r="F133" s="4" t="s">
        <v>28</v>
      </c>
      <c r="G133" s="5" t="s">
        <v>208</v>
      </c>
      <c r="H133" s="7">
        <v>49500000000</v>
      </c>
      <c r="I133" s="7">
        <v>0</v>
      </c>
      <c r="J133" s="7">
        <v>0</v>
      </c>
      <c r="K133" s="7">
        <v>49500000000</v>
      </c>
      <c r="L133" s="7">
        <v>0</v>
      </c>
      <c r="M133" s="7">
        <v>35147029003.57</v>
      </c>
      <c r="N133" s="7">
        <v>14352970996.43</v>
      </c>
      <c r="O133" s="7">
        <v>1249029003.5699999</v>
      </c>
      <c r="P133" s="7">
        <v>1150498529</v>
      </c>
      <c r="Q133" s="7">
        <v>636257681</v>
      </c>
      <c r="R133" s="7">
        <f t="shared" si="16"/>
        <v>98530474.569999933</v>
      </c>
      <c r="S133" s="7">
        <f t="shared" si="17"/>
        <v>514240848</v>
      </c>
    </row>
    <row r="134" spans="1:19" ht="78.75">
      <c r="A134" s="4" t="s">
        <v>23</v>
      </c>
      <c r="B134" s="5" t="s">
        <v>24</v>
      </c>
      <c r="C134" s="6" t="s">
        <v>209</v>
      </c>
      <c r="D134" s="4" t="s">
        <v>26</v>
      </c>
      <c r="E134" s="4" t="s">
        <v>41</v>
      </c>
      <c r="F134" s="4" t="s">
        <v>28</v>
      </c>
      <c r="G134" s="5" t="s">
        <v>210</v>
      </c>
      <c r="H134" s="7">
        <v>50500000000</v>
      </c>
      <c r="I134" s="7">
        <v>0</v>
      </c>
      <c r="J134" s="7">
        <v>0</v>
      </c>
      <c r="K134" s="7">
        <v>50500000000</v>
      </c>
      <c r="L134" s="7">
        <v>0</v>
      </c>
      <c r="M134" s="7">
        <v>50500000000</v>
      </c>
      <c r="N134" s="7">
        <v>0</v>
      </c>
      <c r="O134" s="7">
        <v>15620708920</v>
      </c>
      <c r="P134" s="7">
        <v>4717427273.4099998</v>
      </c>
      <c r="Q134" s="7">
        <v>4703701110.4099998</v>
      </c>
      <c r="R134" s="7">
        <f t="shared" si="16"/>
        <v>10903281646.59</v>
      </c>
      <c r="S134" s="7">
        <f t="shared" si="17"/>
        <v>13726163</v>
      </c>
    </row>
    <row r="135" spans="1:19" ht="78.75">
      <c r="A135" s="4" t="s">
        <v>23</v>
      </c>
      <c r="B135" s="5" t="s">
        <v>24</v>
      </c>
      <c r="C135" s="6" t="s">
        <v>209</v>
      </c>
      <c r="D135" s="4" t="s">
        <v>26</v>
      </c>
      <c r="E135" s="4" t="s">
        <v>69</v>
      </c>
      <c r="F135" s="4" t="s">
        <v>28</v>
      </c>
      <c r="G135" s="5" t="s">
        <v>210</v>
      </c>
      <c r="H135" s="7">
        <v>549500000000</v>
      </c>
      <c r="I135" s="7">
        <v>0</v>
      </c>
      <c r="J135" s="7">
        <v>0</v>
      </c>
      <c r="K135" s="7">
        <v>549500000000</v>
      </c>
      <c r="L135" s="7">
        <v>0</v>
      </c>
      <c r="M135" s="7">
        <v>532515598236.94</v>
      </c>
      <c r="N135" s="7">
        <v>16984401763.059999</v>
      </c>
      <c r="O135" s="7">
        <v>419508424443</v>
      </c>
      <c r="P135" s="7">
        <v>407022912199</v>
      </c>
      <c r="Q135" s="7">
        <v>389207852199</v>
      </c>
      <c r="R135" s="7">
        <f t="shared" si="16"/>
        <v>12485512244</v>
      </c>
      <c r="S135" s="7">
        <f t="shared" si="17"/>
        <v>17815060000</v>
      </c>
    </row>
    <row r="136" spans="1:19" ht="78.75">
      <c r="A136" s="4" t="s">
        <v>23</v>
      </c>
      <c r="B136" s="5" t="s">
        <v>24</v>
      </c>
      <c r="C136" s="6" t="s">
        <v>211</v>
      </c>
      <c r="D136" s="4" t="s">
        <v>26</v>
      </c>
      <c r="E136" s="4" t="s">
        <v>41</v>
      </c>
      <c r="F136" s="4" t="s">
        <v>28</v>
      </c>
      <c r="G136" s="5" t="s">
        <v>212</v>
      </c>
      <c r="H136" s="7">
        <v>329538497458</v>
      </c>
      <c r="I136" s="7">
        <v>0</v>
      </c>
      <c r="J136" s="7">
        <v>0</v>
      </c>
      <c r="K136" s="7">
        <v>329538497458</v>
      </c>
      <c r="L136" s="7">
        <v>0</v>
      </c>
      <c r="M136" s="7">
        <v>281161812731</v>
      </c>
      <c r="N136" s="7">
        <v>48376684727</v>
      </c>
      <c r="O136" s="7">
        <v>221645649036</v>
      </c>
      <c r="P136" s="7">
        <v>148723691506.92999</v>
      </c>
      <c r="Q136" s="7">
        <v>119232252895.53</v>
      </c>
      <c r="R136" s="7">
        <f t="shared" si="16"/>
        <v>72921957529.070007</v>
      </c>
      <c r="S136" s="7">
        <f t="shared" si="17"/>
        <v>29491438611.399994</v>
      </c>
    </row>
    <row r="137" spans="1:19" ht="78.75">
      <c r="A137" s="4" t="s">
        <v>23</v>
      </c>
      <c r="B137" s="5" t="s">
        <v>24</v>
      </c>
      <c r="C137" s="6" t="s">
        <v>211</v>
      </c>
      <c r="D137" s="4" t="s">
        <v>26</v>
      </c>
      <c r="E137" s="4" t="s">
        <v>69</v>
      </c>
      <c r="F137" s="4" t="s">
        <v>28</v>
      </c>
      <c r="G137" s="5" t="s">
        <v>212</v>
      </c>
      <c r="H137" s="7">
        <v>364000000000</v>
      </c>
      <c r="I137" s="7">
        <v>0</v>
      </c>
      <c r="J137" s="7">
        <v>0</v>
      </c>
      <c r="K137" s="7">
        <v>364000000000</v>
      </c>
      <c r="L137" s="7">
        <v>100000000000</v>
      </c>
      <c r="M137" s="7">
        <v>230843588558</v>
      </c>
      <c r="N137" s="7">
        <v>33156411442</v>
      </c>
      <c r="O137" s="7">
        <v>173699090030</v>
      </c>
      <c r="P137" s="7">
        <v>127920727475</v>
      </c>
      <c r="Q137" s="7">
        <v>109069997252</v>
      </c>
      <c r="R137" s="7">
        <f t="shared" si="16"/>
        <v>45778362555</v>
      </c>
      <c r="S137" s="7">
        <f t="shared" si="17"/>
        <v>18850730223</v>
      </c>
    </row>
    <row r="138" spans="1:19" ht="78.75">
      <c r="A138" s="4" t="s">
        <v>23</v>
      </c>
      <c r="B138" s="5" t="s">
        <v>24</v>
      </c>
      <c r="C138" s="6" t="s">
        <v>211</v>
      </c>
      <c r="D138" s="4" t="s">
        <v>38</v>
      </c>
      <c r="E138" s="4" t="s">
        <v>39</v>
      </c>
      <c r="F138" s="4" t="s">
        <v>28</v>
      </c>
      <c r="G138" s="5" t="s">
        <v>212</v>
      </c>
      <c r="H138" s="7">
        <v>15000000000</v>
      </c>
      <c r="I138" s="7">
        <v>0</v>
      </c>
      <c r="J138" s="7">
        <v>0</v>
      </c>
      <c r="K138" s="7">
        <v>15000000000</v>
      </c>
      <c r="L138" s="7">
        <v>0</v>
      </c>
      <c r="M138" s="7">
        <v>0</v>
      </c>
      <c r="N138" s="7">
        <v>15000000000</v>
      </c>
      <c r="O138" s="7">
        <v>0</v>
      </c>
      <c r="P138" s="7">
        <v>0</v>
      </c>
      <c r="Q138" s="7">
        <v>0</v>
      </c>
      <c r="R138" s="7">
        <f t="shared" si="16"/>
        <v>0</v>
      </c>
      <c r="S138" s="7">
        <f t="shared" si="17"/>
        <v>0</v>
      </c>
    </row>
    <row r="139" spans="1:19" ht="78.75">
      <c r="A139" s="4" t="s">
        <v>23</v>
      </c>
      <c r="B139" s="5" t="s">
        <v>24</v>
      </c>
      <c r="C139" s="6" t="s">
        <v>211</v>
      </c>
      <c r="D139" s="4" t="s">
        <v>38</v>
      </c>
      <c r="E139" s="4" t="s">
        <v>213</v>
      </c>
      <c r="F139" s="4" t="s">
        <v>28</v>
      </c>
      <c r="G139" s="5" t="s">
        <v>212</v>
      </c>
      <c r="H139" s="7">
        <v>24600000000</v>
      </c>
      <c r="I139" s="7">
        <v>0</v>
      </c>
      <c r="J139" s="7">
        <v>0</v>
      </c>
      <c r="K139" s="7">
        <v>24600000000</v>
      </c>
      <c r="L139" s="7">
        <v>0</v>
      </c>
      <c r="M139" s="7">
        <v>15000000000</v>
      </c>
      <c r="N139" s="7">
        <v>9600000000</v>
      </c>
      <c r="O139" s="7">
        <v>0</v>
      </c>
      <c r="P139" s="7">
        <v>0</v>
      </c>
      <c r="Q139" s="7">
        <v>0</v>
      </c>
      <c r="R139" s="7">
        <f t="shared" si="16"/>
        <v>0</v>
      </c>
      <c r="S139" s="7">
        <f t="shared" si="17"/>
        <v>0</v>
      </c>
    </row>
    <row r="140" spans="1:19" ht="67.5">
      <c r="A140" s="4" t="s">
        <v>23</v>
      </c>
      <c r="B140" s="5" t="s">
        <v>24</v>
      </c>
      <c r="C140" s="6" t="s">
        <v>214</v>
      </c>
      <c r="D140" s="4" t="s">
        <v>26</v>
      </c>
      <c r="E140" s="4" t="s">
        <v>41</v>
      </c>
      <c r="F140" s="4" t="s">
        <v>28</v>
      </c>
      <c r="G140" s="5" t="s">
        <v>215</v>
      </c>
      <c r="H140" s="7">
        <v>3000000000</v>
      </c>
      <c r="I140" s="7">
        <v>0</v>
      </c>
      <c r="J140" s="7">
        <v>0</v>
      </c>
      <c r="K140" s="7">
        <v>3000000000</v>
      </c>
      <c r="L140" s="7">
        <v>0</v>
      </c>
      <c r="M140" s="7">
        <v>1726560896</v>
      </c>
      <c r="N140" s="7">
        <v>1273439104</v>
      </c>
      <c r="O140" s="7">
        <v>1319158135</v>
      </c>
      <c r="P140" s="7">
        <v>529678358.29000002</v>
      </c>
      <c r="Q140" s="7">
        <v>400613545.80000001</v>
      </c>
      <c r="R140" s="7">
        <f t="shared" si="16"/>
        <v>789479776.71000004</v>
      </c>
      <c r="S140" s="7">
        <f t="shared" si="17"/>
        <v>129064812.49000001</v>
      </c>
    </row>
    <row r="141" spans="1:19" ht="67.5">
      <c r="A141" s="4" t="s">
        <v>23</v>
      </c>
      <c r="B141" s="5" t="s">
        <v>24</v>
      </c>
      <c r="C141" s="6" t="s">
        <v>214</v>
      </c>
      <c r="D141" s="4" t="s">
        <v>26</v>
      </c>
      <c r="E141" s="4" t="s">
        <v>69</v>
      </c>
      <c r="F141" s="4" t="s">
        <v>28</v>
      </c>
      <c r="G141" s="5" t="s">
        <v>215</v>
      </c>
      <c r="H141" s="7">
        <v>30000000000</v>
      </c>
      <c r="I141" s="7">
        <v>0</v>
      </c>
      <c r="J141" s="7">
        <v>0</v>
      </c>
      <c r="K141" s="7">
        <v>30000000000</v>
      </c>
      <c r="L141" s="7">
        <v>0</v>
      </c>
      <c r="M141" s="7">
        <v>25500000000</v>
      </c>
      <c r="N141" s="7">
        <v>4500000000</v>
      </c>
      <c r="O141" s="7">
        <v>23898271060</v>
      </c>
      <c r="P141" s="7">
        <v>1524470510</v>
      </c>
      <c r="Q141" s="7">
        <v>0</v>
      </c>
      <c r="R141" s="7">
        <f t="shared" si="16"/>
        <v>22373800550</v>
      </c>
      <c r="S141" s="7">
        <f t="shared" si="17"/>
        <v>1524470510</v>
      </c>
    </row>
    <row r="142" spans="1:19" ht="56.25">
      <c r="A142" s="4" t="s">
        <v>23</v>
      </c>
      <c r="B142" s="5" t="s">
        <v>24</v>
      </c>
      <c r="C142" s="6" t="s">
        <v>216</v>
      </c>
      <c r="D142" s="4" t="s">
        <v>38</v>
      </c>
      <c r="E142" s="4" t="s">
        <v>39</v>
      </c>
      <c r="F142" s="4" t="s">
        <v>28</v>
      </c>
      <c r="G142" s="5" t="s">
        <v>217</v>
      </c>
      <c r="H142" s="7">
        <v>51761420607</v>
      </c>
      <c r="I142" s="7">
        <v>0</v>
      </c>
      <c r="J142" s="7">
        <v>0</v>
      </c>
      <c r="K142" s="7">
        <v>51761420607</v>
      </c>
      <c r="L142" s="7">
        <v>0</v>
      </c>
      <c r="M142" s="7">
        <v>44855193821</v>
      </c>
      <c r="N142" s="7">
        <v>6906226786</v>
      </c>
      <c r="O142" s="7">
        <v>24273943023</v>
      </c>
      <c r="P142" s="7">
        <v>1816100718.79</v>
      </c>
      <c r="Q142" s="7">
        <v>1816100718.79</v>
      </c>
      <c r="R142" s="7">
        <f t="shared" si="16"/>
        <v>22457842304.209999</v>
      </c>
      <c r="S142" s="7">
        <f t="shared" si="17"/>
        <v>0</v>
      </c>
    </row>
    <row r="143" spans="1:19" ht="67.5">
      <c r="A143" s="4" t="s">
        <v>23</v>
      </c>
      <c r="B143" s="5" t="s">
        <v>24</v>
      </c>
      <c r="C143" s="6" t="s">
        <v>218</v>
      </c>
      <c r="D143" s="4" t="s">
        <v>38</v>
      </c>
      <c r="E143" s="4" t="s">
        <v>39</v>
      </c>
      <c r="F143" s="4" t="s">
        <v>28</v>
      </c>
      <c r="G143" s="5" t="s">
        <v>219</v>
      </c>
      <c r="H143" s="7">
        <v>2500000000</v>
      </c>
      <c r="I143" s="7">
        <v>0</v>
      </c>
      <c r="J143" s="7">
        <v>0</v>
      </c>
      <c r="K143" s="7">
        <v>2500000000</v>
      </c>
      <c r="L143" s="7">
        <v>0</v>
      </c>
      <c r="M143" s="7">
        <v>2500000000</v>
      </c>
      <c r="N143" s="7">
        <v>0</v>
      </c>
      <c r="O143" s="7">
        <v>2500000000</v>
      </c>
      <c r="P143" s="7">
        <v>1000000000</v>
      </c>
      <c r="Q143" s="7">
        <v>1000000000</v>
      </c>
      <c r="R143" s="7">
        <f t="shared" si="16"/>
        <v>1500000000</v>
      </c>
      <c r="S143" s="7">
        <f t="shared" si="17"/>
        <v>0</v>
      </c>
    </row>
    <row r="144" spans="1:19" ht="33.75">
      <c r="A144" s="4" t="s">
        <v>23</v>
      </c>
      <c r="B144" s="5" t="s">
        <v>24</v>
      </c>
      <c r="C144" s="6" t="s">
        <v>220</v>
      </c>
      <c r="D144" s="4" t="s">
        <v>26</v>
      </c>
      <c r="E144" s="4" t="s">
        <v>41</v>
      </c>
      <c r="F144" s="4" t="s">
        <v>28</v>
      </c>
      <c r="G144" s="5" t="s">
        <v>221</v>
      </c>
      <c r="H144" s="7">
        <v>10000000000</v>
      </c>
      <c r="I144" s="7">
        <v>0</v>
      </c>
      <c r="J144" s="7">
        <v>0</v>
      </c>
      <c r="K144" s="7">
        <v>10000000000</v>
      </c>
      <c r="L144" s="7">
        <v>0</v>
      </c>
      <c r="M144" s="7">
        <v>9986768879</v>
      </c>
      <c r="N144" s="7">
        <v>13231121</v>
      </c>
      <c r="O144" s="7">
        <v>4824844409</v>
      </c>
      <c r="P144" s="7">
        <v>1045243672.25</v>
      </c>
      <c r="Q144" s="7">
        <v>1045243672.25</v>
      </c>
      <c r="R144" s="7">
        <f t="shared" si="16"/>
        <v>3779600736.75</v>
      </c>
      <c r="S144" s="7">
        <f t="shared" si="17"/>
        <v>0</v>
      </c>
    </row>
    <row r="145" spans="1:19" ht="33.75">
      <c r="A145" s="4" t="s">
        <v>23</v>
      </c>
      <c r="B145" s="5" t="s">
        <v>24</v>
      </c>
      <c r="C145" s="6" t="s">
        <v>220</v>
      </c>
      <c r="D145" s="4" t="s">
        <v>38</v>
      </c>
      <c r="E145" s="4" t="s">
        <v>213</v>
      </c>
      <c r="F145" s="4" t="s">
        <v>28</v>
      </c>
      <c r="G145" s="5" t="s">
        <v>221</v>
      </c>
      <c r="H145" s="7">
        <v>5000000000</v>
      </c>
      <c r="I145" s="7">
        <v>0</v>
      </c>
      <c r="J145" s="7">
        <v>0</v>
      </c>
      <c r="K145" s="7">
        <v>5000000000</v>
      </c>
      <c r="L145" s="7">
        <v>0</v>
      </c>
      <c r="M145" s="7">
        <v>3500000000</v>
      </c>
      <c r="N145" s="7">
        <v>1500000000</v>
      </c>
      <c r="O145" s="7">
        <v>0</v>
      </c>
      <c r="P145" s="7">
        <v>0</v>
      </c>
      <c r="Q145" s="7">
        <v>0</v>
      </c>
      <c r="R145" s="7">
        <f t="shared" si="16"/>
        <v>0</v>
      </c>
      <c r="S145" s="7">
        <f t="shared" si="17"/>
        <v>0</v>
      </c>
    </row>
    <row r="146" spans="1:19" ht="56.25">
      <c r="A146" s="4" t="s">
        <v>23</v>
      </c>
      <c r="B146" s="5" t="s">
        <v>24</v>
      </c>
      <c r="C146" s="6" t="s">
        <v>222</v>
      </c>
      <c r="D146" s="4" t="s">
        <v>26</v>
      </c>
      <c r="E146" s="4" t="s">
        <v>41</v>
      </c>
      <c r="F146" s="4" t="s">
        <v>28</v>
      </c>
      <c r="G146" s="5" t="s">
        <v>223</v>
      </c>
      <c r="H146" s="7">
        <v>20000000000</v>
      </c>
      <c r="I146" s="7">
        <v>0</v>
      </c>
      <c r="J146" s="7">
        <v>0</v>
      </c>
      <c r="K146" s="7">
        <v>20000000000</v>
      </c>
      <c r="L146" s="7">
        <v>0</v>
      </c>
      <c r="M146" s="7">
        <v>17153774430</v>
      </c>
      <c r="N146" s="7">
        <v>2846225570</v>
      </c>
      <c r="O146" s="7">
        <v>15624331000</v>
      </c>
      <c r="P146" s="7">
        <v>17207651</v>
      </c>
      <c r="Q146" s="7">
        <v>0</v>
      </c>
      <c r="R146" s="7">
        <f t="shared" si="16"/>
        <v>15607123349</v>
      </c>
      <c r="S146" s="7">
        <f t="shared" si="17"/>
        <v>17207651</v>
      </c>
    </row>
    <row r="147" spans="1:19" ht="56.25">
      <c r="A147" s="4" t="s">
        <v>23</v>
      </c>
      <c r="B147" s="5" t="s">
        <v>24</v>
      </c>
      <c r="C147" s="6" t="s">
        <v>222</v>
      </c>
      <c r="D147" s="4" t="s">
        <v>38</v>
      </c>
      <c r="E147" s="4" t="s">
        <v>213</v>
      </c>
      <c r="F147" s="4" t="s">
        <v>28</v>
      </c>
      <c r="G147" s="5" t="s">
        <v>223</v>
      </c>
      <c r="H147" s="7">
        <v>20000000000</v>
      </c>
      <c r="I147" s="7">
        <v>0</v>
      </c>
      <c r="J147" s="7">
        <v>0</v>
      </c>
      <c r="K147" s="7">
        <v>20000000000</v>
      </c>
      <c r="L147" s="7">
        <v>0</v>
      </c>
      <c r="M147" s="7">
        <v>16260271584</v>
      </c>
      <c r="N147" s="7">
        <v>3739728416</v>
      </c>
      <c r="O147" s="7">
        <v>9403669933</v>
      </c>
      <c r="P147" s="7">
        <v>115467497.87</v>
      </c>
      <c r="Q147" s="7">
        <v>115467497.87</v>
      </c>
      <c r="R147" s="7">
        <f t="shared" ref="R147:R170" si="18">O147-P147</f>
        <v>9288202435.1299992</v>
      </c>
      <c r="S147" s="7">
        <f t="shared" ref="S147:S170" si="19">P147-Q147</f>
        <v>0</v>
      </c>
    </row>
    <row r="148" spans="1:19" ht="33.75">
      <c r="A148" s="4" t="s">
        <v>23</v>
      </c>
      <c r="B148" s="5" t="s">
        <v>24</v>
      </c>
      <c r="C148" s="6" t="s">
        <v>224</v>
      </c>
      <c r="D148" s="4" t="s">
        <v>26</v>
      </c>
      <c r="E148" s="4" t="s">
        <v>41</v>
      </c>
      <c r="F148" s="4" t="s">
        <v>28</v>
      </c>
      <c r="G148" s="5" t="s">
        <v>225</v>
      </c>
      <c r="H148" s="7">
        <v>500000000</v>
      </c>
      <c r="I148" s="7">
        <v>0</v>
      </c>
      <c r="J148" s="7">
        <v>0</v>
      </c>
      <c r="K148" s="7">
        <v>500000000</v>
      </c>
      <c r="L148" s="7">
        <v>0</v>
      </c>
      <c r="M148" s="7">
        <v>500000000</v>
      </c>
      <c r="N148" s="7">
        <v>0</v>
      </c>
      <c r="O148" s="7">
        <v>48201350</v>
      </c>
      <c r="P148" s="7">
        <v>0</v>
      </c>
      <c r="Q148" s="7">
        <v>0</v>
      </c>
      <c r="R148" s="7">
        <f t="shared" si="18"/>
        <v>48201350</v>
      </c>
      <c r="S148" s="7">
        <f t="shared" si="19"/>
        <v>0</v>
      </c>
    </row>
    <row r="149" spans="1:19" ht="33.75">
      <c r="A149" s="4" t="s">
        <v>23</v>
      </c>
      <c r="B149" s="5" t="s">
        <v>24</v>
      </c>
      <c r="C149" s="6" t="s">
        <v>226</v>
      </c>
      <c r="D149" s="4" t="s">
        <v>38</v>
      </c>
      <c r="E149" s="4" t="s">
        <v>39</v>
      </c>
      <c r="F149" s="4" t="s">
        <v>28</v>
      </c>
      <c r="G149" s="5" t="s">
        <v>227</v>
      </c>
      <c r="H149" s="7">
        <v>52000000000</v>
      </c>
      <c r="I149" s="7">
        <v>0</v>
      </c>
      <c r="J149" s="7">
        <v>0</v>
      </c>
      <c r="K149" s="7">
        <v>52000000000</v>
      </c>
      <c r="L149" s="7">
        <v>0</v>
      </c>
      <c r="M149" s="7">
        <v>41751487562</v>
      </c>
      <c r="N149" s="7">
        <v>10248512438</v>
      </c>
      <c r="O149" s="7">
        <v>38575489396</v>
      </c>
      <c r="P149" s="7">
        <v>2156798326.1999998</v>
      </c>
      <c r="Q149" s="7">
        <v>2139170384.2</v>
      </c>
      <c r="R149" s="7">
        <f t="shared" si="18"/>
        <v>36418691069.800003</v>
      </c>
      <c r="S149" s="7">
        <f t="shared" si="19"/>
        <v>17627941.999999762</v>
      </c>
    </row>
    <row r="150" spans="1:19" ht="67.5">
      <c r="A150" s="4" t="s">
        <v>23</v>
      </c>
      <c r="B150" s="5" t="s">
        <v>24</v>
      </c>
      <c r="C150" s="6" t="s">
        <v>228</v>
      </c>
      <c r="D150" s="4" t="s">
        <v>38</v>
      </c>
      <c r="E150" s="4" t="s">
        <v>39</v>
      </c>
      <c r="F150" s="4" t="s">
        <v>28</v>
      </c>
      <c r="G150" s="5" t="s">
        <v>229</v>
      </c>
      <c r="H150" s="7">
        <v>2000000000</v>
      </c>
      <c r="I150" s="7">
        <v>0</v>
      </c>
      <c r="J150" s="7">
        <v>0</v>
      </c>
      <c r="K150" s="7">
        <v>2000000000</v>
      </c>
      <c r="L150" s="7">
        <v>0</v>
      </c>
      <c r="M150" s="7">
        <v>0</v>
      </c>
      <c r="N150" s="7">
        <v>2000000000</v>
      </c>
      <c r="O150" s="7">
        <v>0</v>
      </c>
      <c r="P150" s="7">
        <v>0</v>
      </c>
      <c r="Q150" s="7">
        <v>0</v>
      </c>
      <c r="R150" s="7">
        <f t="shared" si="18"/>
        <v>0</v>
      </c>
      <c r="S150" s="7">
        <f t="shared" si="19"/>
        <v>0</v>
      </c>
    </row>
    <row r="151" spans="1:19" ht="45">
      <c r="A151" s="4" t="s">
        <v>23</v>
      </c>
      <c r="B151" s="5" t="s">
        <v>24</v>
      </c>
      <c r="C151" s="6" t="s">
        <v>230</v>
      </c>
      <c r="D151" s="4" t="s">
        <v>26</v>
      </c>
      <c r="E151" s="4" t="s">
        <v>41</v>
      </c>
      <c r="F151" s="4" t="s">
        <v>28</v>
      </c>
      <c r="G151" s="5" t="s">
        <v>231</v>
      </c>
      <c r="H151" s="7">
        <v>5211000000</v>
      </c>
      <c r="I151" s="7">
        <v>0</v>
      </c>
      <c r="J151" s="7">
        <v>0</v>
      </c>
      <c r="K151" s="7">
        <v>5211000000</v>
      </c>
      <c r="L151" s="7">
        <v>0</v>
      </c>
      <c r="M151" s="7">
        <v>5085109459</v>
      </c>
      <c r="N151" s="7">
        <v>125890541</v>
      </c>
      <c r="O151" s="7">
        <v>0</v>
      </c>
      <c r="P151" s="7">
        <v>0</v>
      </c>
      <c r="Q151" s="7">
        <v>0</v>
      </c>
      <c r="R151" s="7">
        <f t="shared" si="18"/>
        <v>0</v>
      </c>
      <c r="S151" s="7">
        <f t="shared" si="19"/>
        <v>0</v>
      </c>
    </row>
    <row r="152" spans="1:19" ht="45">
      <c r="A152" s="4" t="s">
        <v>23</v>
      </c>
      <c r="B152" s="5" t="s">
        <v>24</v>
      </c>
      <c r="C152" s="6" t="s">
        <v>230</v>
      </c>
      <c r="D152" s="4" t="s">
        <v>38</v>
      </c>
      <c r="E152" s="4" t="s">
        <v>39</v>
      </c>
      <c r="F152" s="4" t="s">
        <v>28</v>
      </c>
      <c r="G152" s="5" t="s">
        <v>231</v>
      </c>
      <c r="H152" s="7">
        <v>10000000000</v>
      </c>
      <c r="I152" s="7">
        <v>0</v>
      </c>
      <c r="J152" s="7">
        <v>0</v>
      </c>
      <c r="K152" s="7">
        <v>10000000000</v>
      </c>
      <c r="L152" s="7">
        <v>0</v>
      </c>
      <c r="M152" s="7">
        <v>7594732412</v>
      </c>
      <c r="N152" s="7">
        <v>2405267588</v>
      </c>
      <c r="O152" s="7">
        <v>5317623504.9899998</v>
      </c>
      <c r="P152" s="7">
        <v>1530127366.1700001</v>
      </c>
      <c r="Q152" s="7">
        <v>1528680666.1700001</v>
      </c>
      <c r="R152" s="7">
        <f t="shared" si="18"/>
        <v>3787496138.8199997</v>
      </c>
      <c r="S152" s="7">
        <f t="shared" si="19"/>
        <v>1446700</v>
      </c>
    </row>
    <row r="153" spans="1:19" ht="45">
      <c r="A153" s="4" t="s">
        <v>23</v>
      </c>
      <c r="B153" s="5" t="s">
        <v>24</v>
      </c>
      <c r="C153" s="6" t="s">
        <v>232</v>
      </c>
      <c r="D153" s="4" t="s">
        <v>38</v>
      </c>
      <c r="E153" s="4" t="s">
        <v>39</v>
      </c>
      <c r="F153" s="4" t="s">
        <v>28</v>
      </c>
      <c r="G153" s="5" t="s">
        <v>233</v>
      </c>
      <c r="H153" s="7">
        <v>1225000000</v>
      </c>
      <c r="I153" s="7">
        <v>0</v>
      </c>
      <c r="J153" s="7">
        <v>0</v>
      </c>
      <c r="K153" s="7">
        <v>1225000000</v>
      </c>
      <c r="L153" s="7">
        <v>0</v>
      </c>
      <c r="M153" s="7">
        <v>0</v>
      </c>
      <c r="N153" s="7">
        <v>1225000000</v>
      </c>
      <c r="O153" s="7">
        <v>0</v>
      </c>
      <c r="P153" s="7">
        <v>0</v>
      </c>
      <c r="Q153" s="7">
        <v>0</v>
      </c>
      <c r="R153" s="7">
        <f t="shared" si="18"/>
        <v>0</v>
      </c>
      <c r="S153" s="7">
        <f t="shared" si="19"/>
        <v>0</v>
      </c>
    </row>
    <row r="154" spans="1:19" ht="56.25">
      <c r="A154" s="4" t="s">
        <v>23</v>
      </c>
      <c r="B154" s="5" t="s">
        <v>24</v>
      </c>
      <c r="C154" s="6" t="s">
        <v>234</v>
      </c>
      <c r="D154" s="4" t="s">
        <v>38</v>
      </c>
      <c r="E154" s="4" t="s">
        <v>39</v>
      </c>
      <c r="F154" s="4" t="s">
        <v>28</v>
      </c>
      <c r="G154" s="5" t="s">
        <v>235</v>
      </c>
      <c r="H154" s="7">
        <v>1000000000</v>
      </c>
      <c r="I154" s="7">
        <v>0</v>
      </c>
      <c r="J154" s="7">
        <v>0</v>
      </c>
      <c r="K154" s="7">
        <v>1000000000</v>
      </c>
      <c r="L154" s="7">
        <v>0</v>
      </c>
      <c r="M154" s="7">
        <v>763496400</v>
      </c>
      <c r="N154" s="7">
        <v>236503600</v>
      </c>
      <c r="O154" s="7">
        <v>733249733.33000004</v>
      </c>
      <c r="P154" s="7">
        <v>83933018</v>
      </c>
      <c r="Q154" s="7">
        <v>83933018</v>
      </c>
      <c r="R154" s="7">
        <f t="shared" si="18"/>
        <v>649316715.33000004</v>
      </c>
      <c r="S154" s="7">
        <f t="shared" si="19"/>
        <v>0</v>
      </c>
    </row>
    <row r="155" spans="1:19" ht="45">
      <c r="A155" s="4" t="s">
        <v>23</v>
      </c>
      <c r="B155" s="5" t="s">
        <v>24</v>
      </c>
      <c r="C155" s="6" t="s">
        <v>236</v>
      </c>
      <c r="D155" s="4" t="s">
        <v>38</v>
      </c>
      <c r="E155" s="4" t="s">
        <v>39</v>
      </c>
      <c r="F155" s="4" t="s">
        <v>28</v>
      </c>
      <c r="G155" s="5" t="s">
        <v>237</v>
      </c>
      <c r="H155" s="7">
        <v>1500000000</v>
      </c>
      <c r="I155" s="7">
        <v>0</v>
      </c>
      <c r="J155" s="7">
        <v>0</v>
      </c>
      <c r="K155" s="7">
        <v>1500000000</v>
      </c>
      <c r="L155" s="7">
        <v>0</v>
      </c>
      <c r="M155" s="7">
        <v>137500000</v>
      </c>
      <c r="N155" s="7">
        <v>1362500000</v>
      </c>
      <c r="O155" s="7">
        <v>137500000</v>
      </c>
      <c r="P155" s="7">
        <v>0</v>
      </c>
      <c r="Q155" s="7">
        <v>0</v>
      </c>
      <c r="R155" s="7">
        <f t="shared" si="18"/>
        <v>137500000</v>
      </c>
      <c r="S155" s="7">
        <f t="shared" si="19"/>
        <v>0</v>
      </c>
    </row>
    <row r="156" spans="1:19" ht="67.5">
      <c r="A156" s="4" t="s">
        <v>23</v>
      </c>
      <c r="B156" s="5" t="s">
        <v>24</v>
      </c>
      <c r="C156" s="6" t="s">
        <v>238</v>
      </c>
      <c r="D156" s="4" t="s">
        <v>38</v>
      </c>
      <c r="E156" s="4" t="s">
        <v>39</v>
      </c>
      <c r="F156" s="4" t="s">
        <v>28</v>
      </c>
      <c r="G156" s="5" t="s">
        <v>239</v>
      </c>
      <c r="H156" s="7">
        <v>1000000000</v>
      </c>
      <c r="I156" s="7">
        <v>0</v>
      </c>
      <c r="J156" s="7">
        <v>0</v>
      </c>
      <c r="K156" s="7">
        <v>1000000000</v>
      </c>
      <c r="L156" s="7">
        <v>0</v>
      </c>
      <c r="M156" s="7">
        <v>1000000000</v>
      </c>
      <c r="N156" s="7">
        <v>0</v>
      </c>
      <c r="O156" s="7">
        <v>1000000000</v>
      </c>
      <c r="P156" s="7">
        <v>0</v>
      </c>
      <c r="Q156" s="7">
        <v>0</v>
      </c>
      <c r="R156" s="7">
        <f t="shared" si="18"/>
        <v>1000000000</v>
      </c>
      <c r="S156" s="7">
        <f t="shared" si="19"/>
        <v>0</v>
      </c>
    </row>
    <row r="157" spans="1:19" ht="67.5">
      <c r="A157" s="4" t="s">
        <v>23</v>
      </c>
      <c r="B157" s="5" t="s">
        <v>24</v>
      </c>
      <c r="C157" s="6" t="s">
        <v>240</v>
      </c>
      <c r="D157" s="4" t="s">
        <v>38</v>
      </c>
      <c r="E157" s="4" t="s">
        <v>39</v>
      </c>
      <c r="F157" s="4" t="s">
        <v>28</v>
      </c>
      <c r="G157" s="5" t="s">
        <v>241</v>
      </c>
      <c r="H157" s="7">
        <v>2000000000</v>
      </c>
      <c r="I157" s="7">
        <v>0</v>
      </c>
      <c r="J157" s="7">
        <v>0</v>
      </c>
      <c r="K157" s="7">
        <v>2000000000</v>
      </c>
      <c r="L157" s="7">
        <v>0</v>
      </c>
      <c r="M157" s="7">
        <v>0</v>
      </c>
      <c r="N157" s="7">
        <v>2000000000</v>
      </c>
      <c r="O157" s="7">
        <v>0</v>
      </c>
      <c r="P157" s="7">
        <v>0</v>
      </c>
      <c r="Q157" s="7">
        <v>0</v>
      </c>
      <c r="R157" s="7">
        <f t="shared" si="18"/>
        <v>0</v>
      </c>
      <c r="S157" s="7">
        <f t="shared" si="19"/>
        <v>0</v>
      </c>
    </row>
    <row r="158" spans="1:19" ht="56.25">
      <c r="A158" s="4" t="s">
        <v>23</v>
      </c>
      <c r="B158" s="5" t="s">
        <v>24</v>
      </c>
      <c r="C158" s="6" t="s">
        <v>242</v>
      </c>
      <c r="D158" s="4" t="s">
        <v>38</v>
      </c>
      <c r="E158" s="4" t="s">
        <v>39</v>
      </c>
      <c r="F158" s="4" t="s">
        <v>28</v>
      </c>
      <c r="G158" s="5" t="s">
        <v>243</v>
      </c>
      <c r="H158" s="7">
        <v>500000000</v>
      </c>
      <c r="I158" s="7">
        <v>0</v>
      </c>
      <c r="J158" s="7">
        <v>0</v>
      </c>
      <c r="K158" s="7">
        <v>500000000</v>
      </c>
      <c r="L158" s="7">
        <v>0</v>
      </c>
      <c r="M158" s="7">
        <v>261491850</v>
      </c>
      <c r="N158" s="7">
        <v>238508150</v>
      </c>
      <c r="O158" s="7">
        <v>243220967</v>
      </c>
      <c r="P158" s="7">
        <v>75742180</v>
      </c>
      <c r="Q158" s="7">
        <v>75742180</v>
      </c>
      <c r="R158" s="7">
        <f t="shared" si="18"/>
        <v>167478787</v>
      </c>
      <c r="S158" s="7">
        <f t="shared" si="19"/>
        <v>0</v>
      </c>
    </row>
    <row r="159" spans="1:19" ht="56.25">
      <c r="A159" s="4" t="s">
        <v>23</v>
      </c>
      <c r="B159" s="5" t="s">
        <v>24</v>
      </c>
      <c r="C159" s="6" t="s">
        <v>242</v>
      </c>
      <c r="D159" s="4" t="s">
        <v>38</v>
      </c>
      <c r="E159" s="4" t="s">
        <v>213</v>
      </c>
      <c r="F159" s="4" t="s">
        <v>28</v>
      </c>
      <c r="G159" s="5" t="s">
        <v>243</v>
      </c>
      <c r="H159" s="7">
        <v>100000000</v>
      </c>
      <c r="I159" s="7">
        <v>0</v>
      </c>
      <c r="J159" s="7">
        <v>0</v>
      </c>
      <c r="K159" s="7">
        <v>100000000</v>
      </c>
      <c r="L159" s="7">
        <v>0</v>
      </c>
      <c r="M159" s="7">
        <v>83022635</v>
      </c>
      <c r="N159" s="7">
        <v>16977365</v>
      </c>
      <c r="O159" s="7">
        <v>83022635</v>
      </c>
      <c r="P159" s="7">
        <v>49119661</v>
      </c>
      <c r="Q159" s="7">
        <v>49119661</v>
      </c>
      <c r="R159" s="7">
        <f t="shared" si="18"/>
        <v>33902974</v>
      </c>
      <c r="S159" s="7">
        <f t="shared" si="19"/>
        <v>0</v>
      </c>
    </row>
    <row r="160" spans="1:19" ht="45">
      <c r="A160" s="4" t="s">
        <v>23</v>
      </c>
      <c r="B160" s="5" t="s">
        <v>24</v>
      </c>
      <c r="C160" s="6" t="s">
        <v>244</v>
      </c>
      <c r="D160" s="4" t="s">
        <v>38</v>
      </c>
      <c r="E160" s="4" t="s">
        <v>39</v>
      </c>
      <c r="F160" s="4" t="s">
        <v>28</v>
      </c>
      <c r="G160" s="5" t="s">
        <v>245</v>
      </c>
      <c r="H160" s="7">
        <v>500000000</v>
      </c>
      <c r="I160" s="7">
        <v>0</v>
      </c>
      <c r="J160" s="7">
        <v>0</v>
      </c>
      <c r="K160" s="7">
        <v>500000000</v>
      </c>
      <c r="L160" s="7">
        <v>0</v>
      </c>
      <c r="M160" s="7">
        <v>366410000</v>
      </c>
      <c r="N160" s="7">
        <v>133590000</v>
      </c>
      <c r="O160" s="7">
        <v>94500000</v>
      </c>
      <c r="P160" s="7">
        <v>0</v>
      </c>
      <c r="Q160" s="7">
        <v>0</v>
      </c>
      <c r="R160" s="7">
        <f t="shared" si="18"/>
        <v>94500000</v>
      </c>
      <c r="S160" s="7">
        <f t="shared" si="19"/>
        <v>0</v>
      </c>
    </row>
    <row r="161" spans="1:19" ht="45">
      <c r="A161" s="4" t="s">
        <v>23</v>
      </c>
      <c r="B161" s="5" t="s">
        <v>24</v>
      </c>
      <c r="C161" s="6" t="s">
        <v>244</v>
      </c>
      <c r="D161" s="4" t="s">
        <v>38</v>
      </c>
      <c r="E161" s="4" t="s">
        <v>213</v>
      </c>
      <c r="F161" s="4" t="s">
        <v>28</v>
      </c>
      <c r="G161" s="5" t="s">
        <v>245</v>
      </c>
      <c r="H161" s="7">
        <v>100000000</v>
      </c>
      <c r="I161" s="7">
        <v>0</v>
      </c>
      <c r="J161" s="7">
        <v>0</v>
      </c>
      <c r="K161" s="7">
        <v>100000000</v>
      </c>
      <c r="L161" s="7">
        <v>0</v>
      </c>
      <c r="M161" s="7">
        <v>0</v>
      </c>
      <c r="N161" s="7">
        <v>100000000</v>
      </c>
      <c r="O161" s="7">
        <v>0</v>
      </c>
      <c r="P161" s="7">
        <v>0</v>
      </c>
      <c r="Q161" s="7">
        <v>0</v>
      </c>
      <c r="R161" s="7">
        <f t="shared" si="18"/>
        <v>0</v>
      </c>
      <c r="S161" s="7">
        <f t="shared" si="19"/>
        <v>0</v>
      </c>
    </row>
    <row r="162" spans="1:19" ht="45">
      <c r="A162" s="4" t="s">
        <v>23</v>
      </c>
      <c r="B162" s="5" t="s">
        <v>24</v>
      </c>
      <c r="C162" s="6" t="s">
        <v>246</v>
      </c>
      <c r="D162" s="4" t="s">
        <v>38</v>
      </c>
      <c r="E162" s="4" t="s">
        <v>39</v>
      </c>
      <c r="F162" s="4" t="s">
        <v>28</v>
      </c>
      <c r="G162" s="5" t="s">
        <v>247</v>
      </c>
      <c r="H162" s="7">
        <v>1500000000</v>
      </c>
      <c r="I162" s="7">
        <v>0</v>
      </c>
      <c r="J162" s="7">
        <v>0</v>
      </c>
      <c r="K162" s="7">
        <v>1500000000</v>
      </c>
      <c r="L162" s="7">
        <v>0</v>
      </c>
      <c r="M162" s="7">
        <v>1204316264</v>
      </c>
      <c r="N162" s="7">
        <v>295683736</v>
      </c>
      <c r="O162" s="7">
        <v>101318837</v>
      </c>
      <c r="P162" s="7">
        <v>0</v>
      </c>
      <c r="Q162" s="7">
        <v>0</v>
      </c>
      <c r="R162" s="7">
        <f t="shared" si="18"/>
        <v>101318837</v>
      </c>
      <c r="S162" s="7">
        <f t="shared" si="19"/>
        <v>0</v>
      </c>
    </row>
    <row r="163" spans="1:19" ht="45">
      <c r="A163" s="4" t="s">
        <v>23</v>
      </c>
      <c r="B163" s="5" t="s">
        <v>24</v>
      </c>
      <c r="C163" s="6" t="s">
        <v>246</v>
      </c>
      <c r="D163" s="4" t="s">
        <v>38</v>
      </c>
      <c r="E163" s="4" t="s">
        <v>213</v>
      </c>
      <c r="F163" s="4" t="s">
        <v>28</v>
      </c>
      <c r="G163" s="5" t="s">
        <v>247</v>
      </c>
      <c r="H163" s="7">
        <v>100000000</v>
      </c>
      <c r="I163" s="7">
        <v>0</v>
      </c>
      <c r="J163" s="7">
        <v>0</v>
      </c>
      <c r="K163" s="7">
        <v>100000000</v>
      </c>
      <c r="L163" s="7">
        <v>0</v>
      </c>
      <c r="M163" s="7">
        <v>0</v>
      </c>
      <c r="N163" s="7">
        <v>100000000</v>
      </c>
      <c r="O163" s="7">
        <v>0</v>
      </c>
      <c r="P163" s="7">
        <v>0</v>
      </c>
      <c r="Q163" s="7">
        <v>0</v>
      </c>
      <c r="R163" s="7">
        <f t="shared" si="18"/>
        <v>0</v>
      </c>
      <c r="S163" s="7">
        <f t="shared" si="19"/>
        <v>0</v>
      </c>
    </row>
    <row r="164" spans="1:19" ht="67.5">
      <c r="A164" s="4" t="s">
        <v>23</v>
      </c>
      <c r="B164" s="5" t="s">
        <v>24</v>
      </c>
      <c r="C164" s="6" t="s">
        <v>248</v>
      </c>
      <c r="D164" s="4" t="s">
        <v>38</v>
      </c>
      <c r="E164" s="4" t="s">
        <v>39</v>
      </c>
      <c r="F164" s="4" t="s">
        <v>28</v>
      </c>
      <c r="G164" s="5" t="s">
        <v>249</v>
      </c>
      <c r="H164" s="7">
        <v>3666892000</v>
      </c>
      <c r="I164" s="7">
        <v>0</v>
      </c>
      <c r="J164" s="7">
        <v>0</v>
      </c>
      <c r="K164" s="7">
        <v>3666892000</v>
      </c>
      <c r="L164" s="7">
        <v>0</v>
      </c>
      <c r="M164" s="7">
        <v>3209655767.0100002</v>
      </c>
      <c r="N164" s="7">
        <v>457236232.99000001</v>
      </c>
      <c r="O164" s="7">
        <v>2645277064.2199998</v>
      </c>
      <c r="P164" s="7">
        <v>345356958.82999998</v>
      </c>
      <c r="Q164" s="7">
        <v>338857308.82999998</v>
      </c>
      <c r="R164" s="7">
        <f t="shared" si="18"/>
        <v>2299920105.3899999</v>
      </c>
      <c r="S164" s="7">
        <f t="shared" si="19"/>
        <v>6499650</v>
      </c>
    </row>
    <row r="165" spans="1:19" ht="67.5">
      <c r="A165" s="4" t="s">
        <v>23</v>
      </c>
      <c r="B165" s="5" t="s">
        <v>24</v>
      </c>
      <c r="C165" s="6" t="s">
        <v>248</v>
      </c>
      <c r="D165" s="4" t="s">
        <v>38</v>
      </c>
      <c r="E165" s="4" t="s">
        <v>213</v>
      </c>
      <c r="F165" s="4" t="s">
        <v>28</v>
      </c>
      <c r="G165" s="5" t="s">
        <v>249</v>
      </c>
      <c r="H165" s="7">
        <v>100000000</v>
      </c>
      <c r="I165" s="7">
        <v>0</v>
      </c>
      <c r="J165" s="7">
        <v>0</v>
      </c>
      <c r="K165" s="7">
        <v>100000000</v>
      </c>
      <c r="L165" s="7">
        <v>0</v>
      </c>
      <c r="M165" s="7">
        <v>100000000</v>
      </c>
      <c r="N165" s="7">
        <v>0</v>
      </c>
      <c r="O165" s="7">
        <v>100000000</v>
      </c>
      <c r="P165" s="7">
        <v>0</v>
      </c>
      <c r="Q165" s="7">
        <v>0</v>
      </c>
      <c r="R165" s="7">
        <f t="shared" si="18"/>
        <v>100000000</v>
      </c>
      <c r="S165" s="7">
        <f t="shared" si="19"/>
        <v>0</v>
      </c>
    </row>
    <row r="166" spans="1:19" ht="33.75">
      <c r="A166" s="4" t="s">
        <v>23</v>
      </c>
      <c r="B166" s="5" t="s">
        <v>24</v>
      </c>
      <c r="C166" s="6" t="s">
        <v>250</v>
      </c>
      <c r="D166" s="4" t="s">
        <v>38</v>
      </c>
      <c r="E166" s="4" t="s">
        <v>39</v>
      </c>
      <c r="F166" s="4" t="s">
        <v>28</v>
      </c>
      <c r="G166" s="5" t="s">
        <v>251</v>
      </c>
      <c r="H166" s="7">
        <v>32000000000</v>
      </c>
      <c r="I166" s="7">
        <v>0</v>
      </c>
      <c r="J166" s="7">
        <v>0</v>
      </c>
      <c r="K166" s="7">
        <v>32000000000</v>
      </c>
      <c r="L166" s="7">
        <v>0</v>
      </c>
      <c r="M166" s="7">
        <v>29877669648</v>
      </c>
      <c r="N166" s="7">
        <v>2122330352</v>
      </c>
      <c r="O166" s="7">
        <v>23478314012.669998</v>
      </c>
      <c r="P166" s="7">
        <v>3997788990.5999999</v>
      </c>
      <c r="Q166" s="7">
        <v>2723751755.5999999</v>
      </c>
      <c r="R166" s="7">
        <f t="shared" si="18"/>
        <v>19480525022.07</v>
      </c>
      <c r="S166" s="7">
        <f t="shared" si="19"/>
        <v>1274037235</v>
      </c>
    </row>
    <row r="167" spans="1:19" ht="45">
      <c r="A167" s="4" t="s">
        <v>23</v>
      </c>
      <c r="B167" s="5" t="s">
        <v>24</v>
      </c>
      <c r="C167" s="6" t="s">
        <v>252</v>
      </c>
      <c r="D167" s="4" t="s">
        <v>38</v>
      </c>
      <c r="E167" s="4" t="s">
        <v>39</v>
      </c>
      <c r="F167" s="4" t="s">
        <v>28</v>
      </c>
      <c r="G167" s="5" t="s">
        <v>253</v>
      </c>
      <c r="H167" s="7">
        <v>1562000000</v>
      </c>
      <c r="I167" s="7">
        <v>0</v>
      </c>
      <c r="J167" s="7">
        <v>0</v>
      </c>
      <c r="K167" s="7">
        <v>1562000000</v>
      </c>
      <c r="L167" s="7">
        <v>0</v>
      </c>
      <c r="M167" s="7">
        <v>1562000000</v>
      </c>
      <c r="N167" s="7">
        <v>0</v>
      </c>
      <c r="O167" s="7">
        <v>1548753033.3299999</v>
      </c>
      <c r="P167" s="7">
        <v>50880166</v>
      </c>
      <c r="Q167" s="7">
        <v>50880166</v>
      </c>
      <c r="R167" s="7">
        <f t="shared" si="18"/>
        <v>1497872867.3299999</v>
      </c>
      <c r="S167" s="7">
        <f t="shared" si="19"/>
        <v>0</v>
      </c>
    </row>
    <row r="168" spans="1:19" ht="45">
      <c r="A168" s="4" t="s">
        <v>23</v>
      </c>
      <c r="B168" s="5" t="s">
        <v>24</v>
      </c>
      <c r="C168" s="6" t="s">
        <v>254</v>
      </c>
      <c r="D168" s="4" t="s">
        <v>38</v>
      </c>
      <c r="E168" s="4" t="s">
        <v>39</v>
      </c>
      <c r="F168" s="4" t="s">
        <v>28</v>
      </c>
      <c r="G168" s="5" t="s">
        <v>255</v>
      </c>
      <c r="H168" s="7">
        <v>4500000000</v>
      </c>
      <c r="I168" s="7">
        <v>0</v>
      </c>
      <c r="J168" s="7">
        <v>0</v>
      </c>
      <c r="K168" s="7">
        <v>4500000000</v>
      </c>
      <c r="L168" s="7">
        <v>0</v>
      </c>
      <c r="M168" s="7">
        <v>4350000000</v>
      </c>
      <c r="N168" s="7">
        <v>150000000</v>
      </c>
      <c r="O168" s="7">
        <v>0</v>
      </c>
      <c r="P168" s="7">
        <v>0</v>
      </c>
      <c r="Q168" s="7">
        <v>0</v>
      </c>
      <c r="R168" s="7">
        <f t="shared" si="18"/>
        <v>0</v>
      </c>
      <c r="S168" s="7">
        <f t="shared" si="19"/>
        <v>0</v>
      </c>
    </row>
    <row r="169" spans="1:19" ht="45">
      <c r="A169" s="4" t="s">
        <v>23</v>
      </c>
      <c r="B169" s="5" t="s">
        <v>24</v>
      </c>
      <c r="C169" s="6" t="s">
        <v>256</v>
      </c>
      <c r="D169" s="4" t="s">
        <v>38</v>
      </c>
      <c r="E169" s="4" t="s">
        <v>39</v>
      </c>
      <c r="F169" s="4" t="s">
        <v>28</v>
      </c>
      <c r="G169" s="5" t="s">
        <v>257</v>
      </c>
      <c r="H169" s="7">
        <v>1000000000</v>
      </c>
      <c r="I169" s="7">
        <v>0</v>
      </c>
      <c r="J169" s="7">
        <v>0</v>
      </c>
      <c r="K169" s="7">
        <v>1000000000</v>
      </c>
      <c r="L169" s="7">
        <v>0</v>
      </c>
      <c r="M169" s="7">
        <v>0</v>
      </c>
      <c r="N169" s="7">
        <v>1000000000</v>
      </c>
      <c r="O169" s="7">
        <v>0</v>
      </c>
      <c r="P169" s="7">
        <v>0</v>
      </c>
      <c r="Q169" s="7">
        <v>0</v>
      </c>
      <c r="R169" s="7">
        <f t="shared" si="18"/>
        <v>0</v>
      </c>
      <c r="S169" s="7">
        <f t="shared" si="19"/>
        <v>0</v>
      </c>
    </row>
    <row r="170" spans="1:19" ht="56.25">
      <c r="A170" s="4" t="s">
        <v>23</v>
      </c>
      <c r="B170" s="5" t="s">
        <v>24</v>
      </c>
      <c r="C170" s="6" t="s">
        <v>258</v>
      </c>
      <c r="D170" s="4" t="s">
        <v>38</v>
      </c>
      <c r="E170" s="4" t="s">
        <v>39</v>
      </c>
      <c r="F170" s="4" t="s">
        <v>28</v>
      </c>
      <c r="G170" s="5" t="s">
        <v>259</v>
      </c>
      <c r="H170" s="7">
        <v>2000000000</v>
      </c>
      <c r="I170" s="7">
        <v>0</v>
      </c>
      <c r="J170" s="7">
        <v>0</v>
      </c>
      <c r="K170" s="7">
        <v>2000000000</v>
      </c>
      <c r="L170" s="7">
        <v>0</v>
      </c>
      <c r="M170" s="7">
        <v>0</v>
      </c>
      <c r="N170" s="7">
        <v>2000000000</v>
      </c>
      <c r="O170" s="7">
        <v>0</v>
      </c>
      <c r="P170" s="7">
        <v>0</v>
      </c>
      <c r="Q170" s="7">
        <v>0</v>
      </c>
      <c r="R170" s="7">
        <f t="shared" si="18"/>
        <v>0</v>
      </c>
      <c r="S170" s="7">
        <f t="shared" si="19"/>
        <v>0</v>
      </c>
    </row>
    <row r="171" spans="1:19">
      <c r="A171" s="4"/>
      <c r="B171" s="5"/>
      <c r="C171" s="11" t="s">
        <v>268</v>
      </c>
      <c r="D171" s="11"/>
      <c r="E171" s="11"/>
      <c r="F171" s="11"/>
      <c r="G171" s="9"/>
      <c r="H171" s="9">
        <f>SUM(H39:H170)</f>
        <v>4375365389458</v>
      </c>
      <c r="I171" s="9">
        <f t="shared" ref="I171:R171" si="20">SUM(I39:I170)</f>
        <v>0</v>
      </c>
      <c r="J171" s="9">
        <f t="shared" si="20"/>
        <v>0</v>
      </c>
      <c r="K171" s="9">
        <f t="shared" si="20"/>
        <v>4375365389458</v>
      </c>
      <c r="L171" s="9">
        <f t="shared" si="20"/>
        <v>100000000000</v>
      </c>
      <c r="M171" s="9">
        <f t="shared" si="20"/>
        <v>3696134183881.3594</v>
      </c>
      <c r="N171" s="9">
        <f>SUM(N39:N170)</f>
        <v>579231205576.64001</v>
      </c>
      <c r="O171" s="9">
        <f t="shared" si="20"/>
        <v>2711119024381.1606</v>
      </c>
      <c r="P171" s="9">
        <f>SUM(P39:P170)</f>
        <v>1199786703915.3101</v>
      </c>
      <c r="Q171" s="9">
        <f t="shared" si="20"/>
        <v>1120525716334.6602</v>
      </c>
      <c r="R171" s="9">
        <f t="shared" si="20"/>
        <v>1511332320465.8501</v>
      </c>
      <c r="S171" s="9">
        <f>SUM(S39:S170)</f>
        <v>79260987580.650009</v>
      </c>
    </row>
    <row r="172" spans="1:19">
      <c r="A172" s="4"/>
      <c r="B172" s="5"/>
      <c r="C172" s="6"/>
      <c r="D172" s="4"/>
      <c r="E172" s="4"/>
      <c r="F172" s="4"/>
      <c r="G172" s="5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>
      <c r="A173" s="4" t="s">
        <v>1</v>
      </c>
      <c r="B173" s="5" t="s">
        <v>1</v>
      </c>
      <c r="C173" s="12" t="s">
        <v>269</v>
      </c>
      <c r="D173" s="12"/>
      <c r="E173" s="12"/>
      <c r="F173" s="12"/>
      <c r="G173" s="10"/>
      <c r="H173" s="10">
        <f>H33+H37+H171</f>
        <v>4573598714986</v>
      </c>
      <c r="I173" s="10">
        <f t="shared" ref="I173:S173" si="21">I33+I37+I171</f>
        <v>30311419925.68</v>
      </c>
      <c r="J173" s="10">
        <f t="shared" si="21"/>
        <v>30311419925.68</v>
      </c>
      <c r="K173" s="10">
        <f t="shared" si="21"/>
        <v>4573598714986</v>
      </c>
      <c r="L173" s="10">
        <f t="shared" si="21"/>
        <v>123343945000</v>
      </c>
      <c r="M173" s="10">
        <f>M33+M37+M171</f>
        <v>3853601266410.6392</v>
      </c>
      <c r="N173" s="10">
        <f t="shared" si="21"/>
        <v>596653503575.35999</v>
      </c>
      <c r="O173" s="10">
        <f>O33+O37+O171</f>
        <v>2801739771948.0908</v>
      </c>
      <c r="P173" s="10">
        <f t="shared" si="21"/>
        <v>1259177810669.5601</v>
      </c>
      <c r="Q173" s="10">
        <f>Q33+Q37+Q171</f>
        <v>1178084906204.4602</v>
      </c>
      <c r="R173" s="10">
        <f t="shared" si="21"/>
        <v>1542561961278.53</v>
      </c>
      <c r="S173" s="10">
        <f t="shared" si="21"/>
        <v>81092904465.100006</v>
      </c>
    </row>
    <row r="174" spans="1:19" ht="33.950000000000003" customHeight="1"/>
  </sheetData>
  <mergeCells count="9">
    <mergeCell ref="C171:F171"/>
    <mergeCell ref="C173:F173"/>
    <mergeCell ref="F2:J2"/>
    <mergeCell ref="C8:F8"/>
    <mergeCell ref="C13:F13"/>
    <mergeCell ref="C22:F22"/>
    <mergeCell ref="C31:F31"/>
    <mergeCell ref="C33:F33"/>
    <mergeCell ref="C37:F3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Virginia Rodriguez Quevedo</dc:creator>
  <cp:lastModifiedBy>Monica Alexandra Arcos Solarte</cp:lastModifiedBy>
  <dcterms:created xsi:type="dcterms:W3CDTF">2021-07-06T21:41:15Z</dcterms:created>
  <dcterms:modified xsi:type="dcterms:W3CDTF">2021-07-06T22:14:29Z</dcterms:modified>
</cp:coreProperties>
</file>