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ncon\Documents\"/>
    </mc:Choice>
  </mc:AlternateContent>
  <xr:revisionPtr revIDLastSave="0" documentId="8_{70A88518-9B25-4E26-BF9C-3DEC1B723E7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1" i="1" l="1"/>
  <c r="J161" i="1"/>
  <c r="K161" i="1"/>
  <c r="L161" i="1"/>
  <c r="M161" i="1"/>
  <c r="N161" i="1"/>
  <c r="O161" i="1"/>
  <c r="P161" i="1"/>
  <c r="Q161" i="1"/>
  <c r="H161" i="1"/>
  <c r="I34" i="1"/>
  <c r="J34" i="1"/>
  <c r="K34" i="1"/>
  <c r="L34" i="1"/>
  <c r="M34" i="1"/>
  <c r="N34" i="1"/>
  <c r="O34" i="1"/>
  <c r="P34" i="1"/>
  <c r="Q34" i="1"/>
  <c r="H34" i="1"/>
  <c r="I29" i="1"/>
  <c r="J29" i="1"/>
  <c r="K29" i="1"/>
  <c r="L29" i="1"/>
  <c r="M29" i="1"/>
  <c r="N29" i="1"/>
  <c r="O29" i="1"/>
  <c r="P29" i="1"/>
  <c r="Q29" i="1"/>
  <c r="H29" i="1"/>
  <c r="I20" i="1"/>
  <c r="J20" i="1"/>
  <c r="K20" i="1"/>
  <c r="K31" i="1" s="1"/>
  <c r="K163" i="1" s="1"/>
  <c r="L20" i="1"/>
  <c r="L31" i="1" s="1"/>
  <c r="L163" i="1" s="1"/>
  <c r="M20" i="1"/>
  <c r="N20" i="1"/>
  <c r="O20" i="1"/>
  <c r="O31" i="1" s="1"/>
  <c r="O163" i="1" s="1"/>
  <c r="P20" i="1"/>
  <c r="P31" i="1" s="1"/>
  <c r="P163" i="1" s="1"/>
  <c r="Q20" i="1"/>
  <c r="H20" i="1"/>
  <c r="I13" i="1"/>
  <c r="I31" i="1" s="1"/>
  <c r="I163" i="1" s="1"/>
  <c r="J13" i="1"/>
  <c r="J31" i="1" s="1"/>
  <c r="J163" i="1" s="1"/>
  <c r="K13" i="1"/>
  <c r="L13" i="1"/>
  <c r="M13" i="1"/>
  <c r="M31" i="1" s="1"/>
  <c r="M163" i="1" s="1"/>
  <c r="N13" i="1"/>
  <c r="N31" i="1" s="1"/>
  <c r="N163" i="1" s="1"/>
  <c r="O13" i="1"/>
  <c r="P13" i="1"/>
  <c r="Q13" i="1"/>
  <c r="Q31" i="1" s="1"/>
  <c r="Q163" i="1" s="1"/>
  <c r="H13" i="1"/>
  <c r="H31" i="1" s="1"/>
  <c r="H163" i="1" s="1"/>
  <c r="S6" i="1"/>
  <c r="S7" i="1"/>
  <c r="S9" i="1"/>
  <c r="S10" i="1"/>
  <c r="S11" i="1"/>
  <c r="S12" i="1"/>
  <c r="S15" i="1"/>
  <c r="S16" i="1"/>
  <c r="S17" i="1"/>
  <c r="S18" i="1"/>
  <c r="S19" i="1"/>
  <c r="S22" i="1"/>
  <c r="S23" i="1"/>
  <c r="S24" i="1"/>
  <c r="S25" i="1"/>
  <c r="S26" i="1"/>
  <c r="S27" i="1"/>
  <c r="S28" i="1"/>
  <c r="S33" i="1"/>
  <c r="S34" i="1" s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R6" i="1"/>
  <c r="T6" i="1" s="1"/>
  <c r="R7" i="1"/>
  <c r="T7" i="1" s="1"/>
  <c r="R9" i="1"/>
  <c r="T9" i="1" s="1"/>
  <c r="R10" i="1"/>
  <c r="T10" i="1" s="1"/>
  <c r="R11" i="1"/>
  <c r="T11" i="1" s="1"/>
  <c r="R12" i="1"/>
  <c r="R15" i="1"/>
  <c r="T15" i="1" s="1"/>
  <c r="R16" i="1"/>
  <c r="T16" i="1" s="1"/>
  <c r="R17" i="1"/>
  <c r="R18" i="1"/>
  <c r="T18" i="1" s="1"/>
  <c r="R19" i="1"/>
  <c r="T19" i="1" s="1"/>
  <c r="R22" i="1"/>
  <c r="R23" i="1"/>
  <c r="T23" i="1" s="1"/>
  <c r="R24" i="1"/>
  <c r="T24" i="1" s="1"/>
  <c r="R25" i="1"/>
  <c r="T25" i="1" s="1"/>
  <c r="R26" i="1"/>
  <c r="T26" i="1" s="1"/>
  <c r="R27" i="1"/>
  <c r="T27" i="1" s="1"/>
  <c r="R28" i="1"/>
  <c r="T28" i="1" s="1"/>
  <c r="R33" i="1"/>
  <c r="T33" i="1" s="1"/>
  <c r="T34" i="1" s="1"/>
  <c r="R36" i="1"/>
  <c r="T36" i="1" s="1"/>
  <c r="R37" i="1"/>
  <c r="T37" i="1" s="1"/>
  <c r="R38" i="1"/>
  <c r="T38" i="1" s="1"/>
  <c r="R39" i="1"/>
  <c r="T39" i="1" s="1"/>
  <c r="R40" i="1"/>
  <c r="T40" i="1" s="1"/>
  <c r="R41" i="1"/>
  <c r="T41" i="1" s="1"/>
  <c r="R42" i="1"/>
  <c r="T42" i="1" s="1"/>
  <c r="R43" i="1"/>
  <c r="T43" i="1" s="1"/>
  <c r="R44" i="1"/>
  <c r="T44" i="1" s="1"/>
  <c r="R45" i="1"/>
  <c r="T45" i="1" s="1"/>
  <c r="R46" i="1"/>
  <c r="T46" i="1" s="1"/>
  <c r="R47" i="1"/>
  <c r="T47" i="1" s="1"/>
  <c r="R48" i="1"/>
  <c r="T48" i="1" s="1"/>
  <c r="R49" i="1"/>
  <c r="T49" i="1" s="1"/>
  <c r="R50" i="1"/>
  <c r="T50" i="1" s="1"/>
  <c r="R51" i="1"/>
  <c r="T51" i="1" s="1"/>
  <c r="R52" i="1"/>
  <c r="T52" i="1" s="1"/>
  <c r="R53" i="1"/>
  <c r="T53" i="1" s="1"/>
  <c r="R54" i="1"/>
  <c r="T54" i="1" s="1"/>
  <c r="R55" i="1"/>
  <c r="T55" i="1" s="1"/>
  <c r="R56" i="1"/>
  <c r="T56" i="1" s="1"/>
  <c r="R57" i="1"/>
  <c r="T57" i="1" s="1"/>
  <c r="R58" i="1"/>
  <c r="T58" i="1" s="1"/>
  <c r="R59" i="1"/>
  <c r="T59" i="1" s="1"/>
  <c r="R60" i="1"/>
  <c r="T60" i="1" s="1"/>
  <c r="R61" i="1"/>
  <c r="T61" i="1" s="1"/>
  <c r="R62" i="1"/>
  <c r="T62" i="1" s="1"/>
  <c r="R63" i="1"/>
  <c r="T63" i="1" s="1"/>
  <c r="R64" i="1"/>
  <c r="T64" i="1" s="1"/>
  <c r="R65" i="1"/>
  <c r="T65" i="1" s="1"/>
  <c r="R66" i="1"/>
  <c r="T66" i="1" s="1"/>
  <c r="R67" i="1"/>
  <c r="T67" i="1" s="1"/>
  <c r="R68" i="1"/>
  <c r="T68" i="1" s="1"/>
  <c r="R69" i="1"/>
  <c r="T69" i="1" s="1"/>
  <c r="R70" i="1"/>
  <c r="T70" i="1" s="1"/>
  <c r="R71" i="1"/>
  <c r="T71" i="1" s="1"/>
  <c r="R72" i="1"/>
  <c r="T72" i="1" s="1"/>
  <c r="R73" i="1"/>
  <c r="T73" i="1" s="1"/>
  <c r="R74" i="1"/>
  <c r="T74" i="1" s="1"/>
  <c r="R75" i="1"/>
  <c r="T75" i="1" s="1"/>
  <c r="R76" i="1"/>
  <c r="T76" i="1" s="1"/>
  <c r="R77" i="1"/>
  <c r="T77" i="1" s="1"/>
  <c r="R78" i="1"/>
  <c r="T78" i="1" s="1"/>
  <c r="R79" i="1"/>
  <c r="T79" i="1" s="1"/>
  <c r="R80" i="1"/>
  <c r="T80" i="1" s="1"/>
  <c r="R81" i="1"/>
  <c r="T81" i="1" s="1"/>
  <c r="R82" i="1"/>
  <c r="T82" i="1" s="1"/>
  <c r="R83" i="1"/>
  <c r="T83" i="1" s="1"/>
  <c r="R84" i="1"/>
  <c r="T84" i="1" s="1"/>
  <c r="R85" i="1"/>
  <c r="T85" i="1" s="1"/>
  <c r="R86" i="1"/>
  <c r="T86" i="1" s="1"/>
  <c r="R87" i="1"/>
  <c r="T87" i="1" s="1"/>
  <c r="R88" i="1"/>
  <c r="T88" i="1" s="1"/>
  <c r="R89" i="1"/>
  <c r="T89" i="1" s="1"/>
  <c r="R90" i="1"/>
  <c r="T90" i="1" s="1"/>
  <c r="R91" i="1"/>
  <c r="T91" i="1" s="1"/>
  <c r="R92" i="1"/>
  <c r="T92" i="1" s="1"/>
  <c r="R93" i="1"/>
  <c r="T93" i="1" s="1"/>
  <c r="R94" i="1"/>
  <c r="T94" i="1" s="1"/>
  <c r="R95" i="1"/>
  <c r="T95" i="1" s="1"/>
  <c r="R96" i="1"/>
  <c r="T96" i="1" s="1"/>
  <c r="R97" i="1"/>
  <c r="T97" i="1" s="1"/>
  <c r="R98" i="1"/>
  <c r="T98" i="1" s="1"/>
  <c r="R99" i="1"/>
  <c r="T99" i="1" s="1"/>
  <c r="R100" i="1"/>
  <c r="T100" i="1" s="1"/>
  <c r="R101" i="1"/>
  <c r="T101" i="1" s="1"/>
  <c r="R102" i="1"/>
  <c r="T102" i="1" s="1"/>
  <c r="R103" i="1"/>
  <c r="T103" i="1" s="1"/>
  <c r="R104" i="1"/>
  <c r="T104" i="1" s="1"/>
  <c r="R105" i="1"/>
  <c r="T105" i="1" s="1"/>
  <c r="R106" i="1"/>
  <c r="T106" i="1" s="1"/>
  <c r="R107" i="1"/>
  <c r="T107" i="1" s="1"/>
  <c r="R108" i="1"/>
  <c r="T108" i="1" s="1"/>
  <c r="R109" i="1"/>
  <c r="T109" i="1" s="1"/>
  <c r="R110" i="1"/>
  <c r="T110" i="1" s="1"/>
  <c r="R111" i="1"/>
  <c r="T111" i="1" s="1"/>
  <c r="R112" i="1"/>
  <c r="T112" i="1" s="1"/>
  <c r="R113" i="1"/>
  <c r="T113" i="1" s="1"/>
  <c r="R114" i="1"/>
  <c r="T114" i="1" s="1"/>
  <c r="R115" i="1"/>
  <c r="T115" i="1" s="1"/>
  <c r="R116" i="1"/>
  <c r="T116" i="1" s="1"/>
  <c r="R117" i="1"/>
  <c r="T117" i="1" s="1"/>
  <c r="R118" i="1"/>
  <c r="T118" i="1" s="1"/>
  <c r="R119" i="1"/>
  <c r="T119" i="1" s="1"/>
  <c r="R120" i="1"/>
  <c r="T120" i="1" s="1"/>
  <c r="R121" i="1"/>
  <c r="T121" i="1" s="1"/>
  <c r="R122" i="1"/>
  <c r="T122" i="1" s="1"/>
  <c r="R123" i="1"/>
  <c r="T123" i="1" s="1"/>
  <c r="R124" i="1"/>
  <c r="T124" i="1" s="1"/>
  <c r="R125" i="1"/>
  <c r="T125" i="1" s="1"/>
  <c r="R126" i="1"/>
  <c r="T126" i="1" s="1"/>
  <c r="R127" i="1"/>
  <c r="T127" i="1" s="1"/>
  <c r="R128" i="1"/>
  <c r="T128" i="1" s="1"/>
  <c r="R129" i="1"/>
  <c r="T129" i="1" s="1"/>
  <c r="R130" i="1"/>
  <c r="T130" i="1" s="1"/>
  <c r="R131" i="1"/>
  <c r="T131" i="1" s="1"/>
  <c r="R132" i="1"/>
  <c r="T132" i="1" s="1"/>
  <c r="R133" i="1"/>
  <c r="T133" i="1" s="1"/>
  <c r="R134" i="1"/>
  <c r="T134" i="1" s="1"/>
  <c r="R135" i="1"/>
  <c r="T135" i="1" s="1"/>
  <c r="R136" i="1"/>
  <c r="T136" i="1" s="1"/>
  <c r="R137" i="1"/>
  <c r="T137" i="1" s="1"/>
  <c r="R138" i="1"/>
  <c r="T138" i="1" s="1"/>
  <c r="R139" i="1"/>
  <c r="T139" i="1" s="1"/>
  <c r="R140" i="1"/>
  <c r="T140" i="1" s="1"/>
  <c r="R141" i="1"/>
  <c r="T141" i="1" s="1"/>
  <c r="R142" i="1"/>
  <c r="T142" i="1" s="1"/>
  <c r="R143" i="1"/>
  <c r="T143" i="1" s="1"/>
  <c r="R144" i="1"/>
  <c r="T144" i="1" s="1"/>
  <c r="R145" i="1"/>
  <c r="T145" i="1" s="1"/>
  <c r="R146" i="1"/>
  <c r="T146" i="1" s="1"/>
  <c r="R147" i="1"/>
  <c r="T147" i="1" s="1"/>
  <c r="R148" i="1"/>
  <c r="T148" i="1" s="1"/>
  <c r="R149" i="1"/>
  <c r="T149" i="1" s="1"/>
  <c r="R150" i="1"/>
  <c r="T150" i="1" s="1"/>
  <c r="R151" i="1"/>
  <c r="T151" i="1" s="1"/>
  <c r="R152" i="1"/>
  <c r="T152" i="1" s="1"/>
  <c r="R153" i="1"/>
  <c r="T153" i="1" s="1"/>
  <c r="R154" i="1"/>
  <c r="T154" i="1" s="1"/>
  <c r="R155" i="1"/>
  <c r="T155" i="1" s="1"/>
  <c r="R156" i="1"/>
  <c r="T156" i="1" s="1"/>
  <c r="R157" i="1"/>
  <c r="T157" i="1" s="1"/>
  <c r="R158" i="1"/>
  <c r="T158" i="1" s="1"/>
  <c r="R159" i="1"/>
  <c r="T159" i="1" s="1"/>
  <c r="R160" i="1"/>
  <c r="T160" i="1" s="1"/>
  <c r="S5" i="1"/>
  <c r="R5" i="1"/>
  <c r="T5" i="1" s="1"/>
  <c r="I8" i="1"/>
  <c r="J8" i="1"/>
  <c r="K8" i="1"/>
  <c r="L8" i="1"/>
  <c r="M8" i="1"/>
  <c r="N8" i="1"/>
  <c r="O8" i="1"/>
  <c r="P8" i="1"/>
  <c r="Q8" i="1"/>
  <c r="H8" i="1"/>
  <c r="T161" i="1" l="1"/>
  <c r="S161" i="1"/>
  <c r="R20" i="1"/>
  <c r="S8" i="1"/>
  <c r="R161" i="1"/>
  <c r="S29" i="1"/>
  <c r="R29" i="1"/>
  <c r="S13" i="1"/>
  <c r="S31" i="1" s="1"/>
  <c r="S163" i="1" s="1"/>
  <c r="R34" i="1"/>
  <c r="R13" i="1"/>
  <c r="S20" i="1"/>
  <c r="T8" i="1"/>
  <c r="T12" i="1"/>
  <c r="T13" i="1" s="1"/>
  <c r="R8" i="1"/>
  <c r="T17" i="1"/>
  <c r="T20" i="1" s="1"/>
  <c r="T22" i="1"/>
  <c r="T29" i="1" s="1"/>
  <c r="R31" i="1" l="1"/>
  <c r="R163" i="1" s="1"/>
  <c r="T31" i="1"/>
  <c r="T163" i="1" s="1"/>
</calcChain>
</file>

<file path=xl/sharedStrings.xml><?xml version="1.0" encoding="utf-8"?>
<sst xmlns="http://schemas.openxmlformats.org/spreadsheetml/2006/main" count="1082" uniqueCount="258">
  <si>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</si>
  <si>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</si>
  <si>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</si>
  <si>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</si>
  <si>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</si>
  <si>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</si>
  <si>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</si>
  <si>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</si>
  <si>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</si>
  <si>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</si>
  <si>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</si>
  <si>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</si>
  <si>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</si>
  <si>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</si>
  <si>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</si>
  <si>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</si>
  <si>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</si>
  <si>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</si>
  <si>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</si>
  <si>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</si>
  <si>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</si>
  <si>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</si>
  <si>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</si>
  <si>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24-02-00</t>
  </si>
  <si>
    <t>INSTITUTO NACIONAL DE VIAS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</si>
  <si>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</si>
  <si>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</si>
  <si>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</si>
  <si>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</si>
  <si>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</si>
  <si>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</si>
  <si>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</si>
  <si>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</si>
  <si>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</si>
  <si>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</si>
  <si>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</si>
  <si>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</si>
  <si>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</si>
  <si>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Propios</t>
  </si>
  <si>
    <t>21</t>
  </si>
  <si>
    <t>A-03-03-04-007</t>
  </si>
  <si>
    <t>PROVISIÓN PARA GASTOS INSTITUCIONALES Y/O SECTORIALES CONTINGENTES- PREVIO CONCEPTO DGPPN</t>
  </si>
  <si>
    <t>A-03-04-02-012</t>
  </si>
  <si>
    <t>INCAPACIDADES Y LICENCIAS DE MATERNIDAD Y PATERNIDAD (NO DE PENSIONES)</t>
  </si>
  <si>
    <t>A-03-10-01-001</t>
  </si>
  <si>
    <t>20</t>
  </si>
  <si>
    <t>SENTENCIAS</t>
  </si>
  <si>
    <t>A-03-10-01-002</t>
  </si>
  <si>
    <t>CONCILIACIONES</t>
  </si>
  <si>
    <t>A-08-01</t>
  </si>
  <si>
    <t>IMPUESTOS</t>
  </si>
  <si>
    <t>A-08-04-01</t>
  </si>
  <si>
    <t>CUOTA DE FISCALIZACIÓN Y AUDITAJE</t>
  </si>
  <si>
    <t>SSF</t>
  </si>
  <si>
    <t>11</t>
  </si>
  <si>
    <t>A-08-04-03</t>
  </si>
  <si>
    <t>CONTRIBUCIÓN NACIONAL DE VALORIZACIÓN</t>
  </si>
  <si>
    <t>A-08-05</t>
  </si>
  <si>
    <t>MULTAS, SANCIONES E INTERESES DE MORA</t>
  </si>
  <si>
    <t>B-10-01-02</t>
  </si>
  <si>
    <t>PRÉSTAMOS</t>
  </si>
  <si>
    <t>C-2401-0600-41</t>
  </si>
  <si>
    <t>MEJORAMIENTO Y MANTENIMIENTO CARRETERA SANTA FE DE BOGOTÁ - CHIQUINQUIRÁ- BUCARAMANGA- SAN ALBERTO DE LA TRONCAL CENTRAL.   CUNDINAMARCA, BOYACÁ, SANTANDER, NORTE DE SANTANDER-[PREVIO CONCEPTO DNP]</t>
  </si>
  <si>
    <t>C-2401-0600-70</t>
  </si>
  <si>
    <t>CONSTRUCCIÓN , MEJORAMIENTO Y MANTENIMIENTO DE LA VÍA PUERTO SALGAR - PUERTO ARAUJO - LA LIZAMA - SAN ALBERTO - SAN ROQUE DE LA TRONCAL DEL MAGDALENA.  CUNDINAMARCA, BOYACÁ, SANTANDER, NORTE DE SANTANDER, CESAR-[PREVIO CONCEPTO DNP]</t>
  </si>
  <si>
    <t>C-2401-0600-71</t>
  </si>
  <si>
    <t>MEJORAMIENTO Y MANTENIMIENTO DE LA CARRETERA CUCUTA - SARDINATA - OCAÑA - AGUACLARA Y ACCESOS.  CESAR, NORTE DE SANTANDER-[PREVIO CONCEPTO DNP]</t>
  </si>
  <si>
    <t>C-2401-0600-72</t>
  </si>
  <si>
    <t>MEJORAMIENTO Y MANTENIMIENTO TRIBUGÁ-MEDELLÍN-PUERTO BERRIO-CRUCE RUTA 45-BARRANCABERMEJA-BUCARAMANGA-PAMPLONA-ARAUCA.   CHOCÓ, ANTIOQUIA, SANTANDER, NORTE DE SANTANDER, ARAUCA-[PREVIO CONCEPTO DNP]</t>
  </si>
  <si>
    <t>16</t>
  </si>
  <si>
    <t>C-2401-0600-73</t>
  </si>
  <si>
    <t>MEJORAMIENTO , MANTENIMIENTO DE LA CARRETERA PUERTO REY - MONTERÍA - CERETÉ - LA YE - EL VIAJANO - GUAYEPO - MAJAGUAL DE LA TRANSVERSAL PUERTO REY - MONTERÍA - TIBÚ. DEPARTAMENTOS   CÓRDOBA, SUCRE-[PREVIO CONCEPTO DNP]</t>
  </si>
  <si>
    <t>C-2401-0600-74</t>
  </si>
  <si>
    <t>MEJORAMIENTO  Y MANTENIMIENTO CARRETERA PUERTO BOYACÁ - CHIQUINQUIRÁ - VILLA DE LEYVA - TUNJA - RAMIRIQUI - MIRAFLORES - MONTERREY.  BOYACÁ, CASANARE-[PREVIO CONCEPTO DNP]</t>
  </si>
  <si>
    <t>C-2401-0600-75</t>
  </si>
  <si>
    <t>MEJORAMIENTO Y MANTENIMIENTO CARRETERA LAS ANIMAS-SANTA CECILIA-PUEBLO RICO-FRESNO-BOGOTA. TRANSVERSAL LAS ANIMAS-BOGOTÁ.   CHOCÓ, RISARALDA, CALDAS, TOLIMA, CUNDINAMARCA-[PREVIO CONCEPTO DNP]</t>
  </si>
  <si>
    <t>C-2401-0600-76</t>
  </si>
  <si>
    <t>MEJORAMIENTO Y MANTENIMIENTO DE LA CARRETERA PUENTE SAN MIGUEL - ESPINAL DE LA TRONCAL DEL MAGDALENA. DEPARTAMENTOS  PUTUMAYO, CAUCA, HUILA, TOLIMA-[PREVIO CONCEPTO DNP]</t>
  </si>
  <si>
    <t>C-2401-0600-77</t>
  </si>
  <si>
    <t>MEJORAMIENTO Y  MANTENIMIENTO DE LA CARRETERA  LOS CUROS - MALAGA.  SANTANDER-[PREVIO CONCEPTO DNP]</t>
  </si>
  <si>
    <t>C-2401-0600-78</t>
  </si>
  <si>
    <t>CONSTRUCCIÓN , MEJORAMIENTO Y MANTENIMIENTO DE LA CARRETERA CALI - LOBOGUERRERO DE LOS ACCESOS A CALI.  VALLE DEL CAUCA</t>
  </si>
  <si>
    <t>C-2401-0600-79</t>
  </si>
  <si>
    <t>ADMINISTRACIÓN , RECAUDO Y CONTROL DE LA TASA DE PEAJE.  NACIONAL-[PREVIO CONCEPTO DNP]</t>
  </si>
  <si>
    <t>C-2401-0600-80</t>
  </si>
  <si>
    <t>CONSTRUCCIÓN , MEJORAMIENTO Y MANTENIMIENTO DE LA CARRETERA ALTAMIRA - FLORENCIA.  HUILA, CAQUETÁ-[PREVIO CONCEPTO DNP]</t>
  </si>
  <si>
    <t>C-2401-0600-81</t>
  </si>
  <si>
    <t>CONSTRUCCIÓN , MEJORAMIENTO Y MANTENIMIENTO DE LA VARIANTE CALARCÁ - CIRCASIA.   QUINDIO</t>
  </si>
  <si>
    <t>C-2401-0600-82</t>
  </si>
  <si>
    <t>CONSTRUCCIÓN , MEJORAMIENTO Y MANTENIMIENTO DE LA CARRETERA SABANETA – COVEÑAS.  SUCRE - CORDOBA</t>
  </si>
  <si>
    <t>C-2401-0600-83</t>
  </si>
  <si>
    <t>MEJORAMIENTO Y MANTENIMIENTO CARRETERA SAN  GIL - BARICHARA - GUANE.  SANTANDER</t>
  </si>
  <si>
    <t>C-2401-0600-84</t>
  </si>
  <si>
    <t>CONSTRUCCIÓN , MEJORAMIENTO, MANTENIMIENTO Y REHABILITACIÓN DE LA VÍA SANTANA - LA GLORIA DEL ACCESO TRANSVERSAL CARMEN - BOSCONIA DEL DEPARTAMENTO DEL  MAGDALENA</t>
  </si>
  <si>
    <t>C-2401-0600-85</t>
  </si>
  <si>
    <t>CONSTRUCCIÓN , MEJORAMIENTO Y MANTENIMIENTO DE LA CARRETERA SAN ROQUE - LA PAZ - SAN JUAN DEL CESAR - BUENAVISTA Y VALLEDUPAR - LA PAZ. TRONCAL DEL CARBÓN.  CESAR, LA GUAJIRA-[PREVIO CONCEPTO DNP]</t>
  </si>
  <si>
    <t>C-2401-0600-86</t>
  </si>
  <si>
    <t>CONSTRUCCIÓN , MEJORAMIENTO Y MANTENIMIENTO CARRETERA BOGOTÁ - TUNJA - DUITAMA - SOATA - MÁLAGA - PAMPLONA - CÚCUTA - PUERTO SANTANDER - PUENTE INTERNACIONAL. TRONCAL CENTRAL DEL NORTE Y ALTERNAS.   CUNDINAMARCA, BOYACÁ, SANTANDER, NORTE DE SANTANDE</t>
  </si>
  <si>
    <t>C-2401-0600-88</t>
  </si>
  <si>
    <t>CONSTRUCCIÓN , MEJORAMIENTO Y MANTENIMIENTO DE LA CARRETERA LA VIRGINIA - APIA, DE LA CONEXIÓN TRONCAL DE OCCIDENTE - TRANSVERSAL LAS ANIMAS-BOGOTÁ  RISARALDA</t>
  </si>
  <si>
    <t>C-2401-0600-89</t>
  </si>
  <si>
    <t>CONSTRUCCIÓN , MEJORAMIENTO Y MANTENIMIENTO DE LA CARRETERA GUACHUCAL - IPIALES - EL ESPINO, VÍA ALTERNA AL PUERTO DE TUMACO.  NARIÑO</t>
  </si>
  <si>
    <t>C-2401-0600-90</t>
  </si>
  <si>
    <t>CONSTRUCCIÓN , MEJORAMIENTO Y MANTENIMIENTO DE LA TRANSVERSAL ROSAS - CONDAGUA.  CAUCA, PUTUMAYO-[PREVIO CONCEPTO DNP]</t>
  </si>
  <si>
    <t>C-2401-0600-91</t>
  </si>
  <si>
    <t>CONSTRUCCIÓN , MEJORAMIENTO Y MANTENIMIENTO DE LA CARRETERA TURBO-CARTAGENA-BARRANQUILLA-SANTA MARTA-RIOHACHA-PARAGUACHÓN. TRANSVERSAL DEL CARIBE.  CÓRDOBA, ATLÁNTICO, SUCRE, ANTIOQUIA, BOLÍVAR, MAGDALENA, LA GUAJIRA-[PREVIO CONCEPTO DNP]</t>
  </si>
  <si>
    <t>C-2401-0600-92</t>
  </si>
  <si>
    <t>CONSTRUCCIÓN , MEJORAMIENTO Y MANTENIMIENTO DE LA CARRETERA LORICA - CHINU, CONEXIÓN TRANSVERSAL DEL CARIBE - TRONCAL DE OCCIDENTE.  CÓRDOBA</t>
  </si>
  <si>
    <t>C-2401-0600-93</t>
  </si>
  <si>
    <t>CONSTRUCCIÓN , MEJORAMIENTO Y MANTENIMIENTO DE LA CARRETERA YACOPÍ - LA PALMA – CAPARRAPÍ - DINDAL.  CUNDINAMARCA</t>
  </si>
  <si>
    <t>C-2401-0600-94</t>
  </si>
  <si>
    <t>CONSTRUCCIÓN , MEJORAMIENTO Y MANTENIMIENTO DE LA CARRETERA PLATO - SALAMINA - PALERMO. PARALELA RÍO MAGDALENA.  MAGDALENA-[PREVIO CONCEPTO DNP]</t>
  </si>
  <si>
    <t>C-2401-0600-95</t>
  </si>
  <si>
    <t>CONSTRUCCIÓN , MEJORAMIENTO Y MANTENIMIENTO DE LA CARRETERA PUERTO ARAUJO - CIMITARRA - LANDAZURI - VELEZ - BARBOSA - TUNJA DE LA TRANSVERSAL DEL CARARE.  BOYACÁ, SANTANDER-[PREVIO CONCEPTO DNP]</t>
  </si>
  <si>
    <t>C-2401-0600-96</t>
  </si>
  <si>
    <t>CONSTRUCCIÓN , MEJORAMIENTO Y MANTENIMIENTO DE LA CARRETERA SANTA LUCIA - MOÑITOS EN EL DEPARTAMENTO DE  CÓRDOBA-[PREVIO CONCEPTO DNP]</t>
  </si>
  <si>
    <t>C-2401-0600-97</t>
  </si>
  <si>
    <t>CONSTRUCCIÓN , MEJORAMIENTO Y MANTENIMIENTO DE LA CARRETERA OCAÑA - LA ONDINA - LLANO GRANDE - CONVENCIÓN. ACCESO A OCAÑA.  NORTE DE SANTANDER</t>
  </si>
  <si>
    <t>C-2401-0600-99</t>
  </si>
  <si>
    <t>CONSTRUCCIÓN , MEJORAMIENTO Y MANTENIMIENTO DE LAS VÍAS ALTERNAS A LA TRANSVERSAL DEL CARIBE.  CÓRDOBA, ATLÁNTICO, BOLÍVAR</t>
  </si>
  <si>
    <t>C-2401-0600-100</t>
  </si>
  <si>
    <t>CONSTRUCCIÓN , MEJORAMIENTO Y MANTENIMIENTO DE LA CARRETERA CLUB CAMPESTRE –ARMENIA – PEREIRA – CHINCHINA – LA MANUELA  - LA FELISA Y VARIANTES, TRONCAL DEL EJE CAFETERO.     QUINDIO, RISARALDA, CALDAS, VALLE DEL CAUCA-[PREVIO CONCEPTO DNP]</t>
  </si>
  <si>
    <t>C-2401-0600-101</t>
  </si>
  <si>
    <t>CONSTRUCCIÓN , MEJORAMIENTO Y MANTENIMIENTO DE LA CARRETERA TAME - COROCORO - ARAUCA. TRANSVERSAL CORREDOR FRONTERIZO DEL ORIENTE COLOMBIANO.  ARAUCA</t>
  </si>
  <si>
    <t>C-2401-0600-102</t>
  </si>
  <si>
    <t>CONSTRUCCIÓN , MEJORAMIENTO Y MANTENIMIENTO DE LA CARRETERA MEDELLÍN-SANTUARIO-PUERTO TRIUNFO-CRUCE RUTA 45 Y TOBIAGRANDE-SANTAFE DE BOGOTÁ. TRANSVERSAL MEDELLÍN-BOGOTÁ.  CUNDINAMARCA, ANTIOQUIA</t>
  </si>
  <si>
    <t>C-2401-0600-103</t>
  </si>
  <si>
    <t>CONSERVACIÓN DE VÍAS A TRAVÉS DE MANTENIMIENTO RUTINARIO Y ADMINISTRACIÓN VIAL.  NACIONAL</t>
  </si>
  <si>
    <t>C-2401-0600-104</t>
  </si>
  <si>
    <t>CONSTRUCCIÓN DE LAS OBRAS DE INFRAESTRUCTURA VIAL PARA LA SOLUCIÓN INTEGRAL DEL PASO SOBRE EL RÍO MAGDALENA EN LA CARRETERA BARRANQUILLA - PALERMO - SANTA MARTA EN LOS DEPARTAMENTOS DE   ATLÁNTICO, MAGDALENA</t>
  </si>
  <si>
    <t>C-2401-0600-105</t>
  </si>
  <si>
    <t>CONSTRUCCIÓN , MEJORAMIENTO Y MANTENIMIENTO DE LAS VÍAS TRANSFERIDAS POR LA EMERGENCIA DEL RIO PÁEZ.  CAUCA, HUILA</t>
  </si>
  <si>
    <t>C-2401-0600-106</t>
  </si>
  <si>
    <t>CONSTRUCCIÓN OBRAS ANEXAS Y TÚNEL DEL SEGUNDO CENTENARIO EN LOS DEPARTAMENTOS DE  TOLIMA, QUINDIO-[PREVIO CONCEPTO DNP]</t>
  </si>
  <si>
    <t>C-2401-0600-108</t>
  </si>
  <si>
    <t>MEJORAMIENTO , MANTENIMIENTO Y REHABILITACIÓN DE LA VÍA BELEN - SOCHA - SACAMA - LA CABUYA.  CASANARE, BOYACÁ-[PREVIO CONCEPTO DNP]</t>
  </si>
  <si>
    <t>C-2401-0600-109</t>
  </si>
  <si>
    <t>CONSTRUCCIÓN , MEJORAMIENTO Y MANTENIMIENTO DE LA CARRETERA PUERTA DE HIERRO-MAGANGUÉ- MOMPOX-EL BANCO-ARJONA-CUATROVIENTOS-CODAZZI Y EL BANCO-TAMALAMEQUE-EL BURRO. TRANSVERSAL DEPRESIÓN MOMPOSINA.  BOLÍVAR, CESAR, MAGDALENA-[PREVIO CONCEPTO DNP]</t>
  </si>
  <si>
    <t>C-2401-0600-110</t>
  </si>
  <si>
    <t>CONSTRUCCIÓN , MEJORAMIENTO Y MANTENIMIENTO DE LA CARRETERA GRANADA - SAN JOSÉ DEL GUAVIARE DE LA TRANSVERSAL BUGA - PUERTO INÍRIDA.  META - GUAVIARE-[PREVIO CONCEPTO DNP]</t>
  </si>
  <si>
    <t>C-2401-0600-111</t>
  </si>
  <si>
    <t>CONSTRUCCIÓN , MEJORAMIENTO Y MANTENIMIENTO DE LA CARRETERA CHAPARRAL - ORTEGA - GUAMO. ALTERNA BUGA - PUERTO INÍRIDA.  TOLIMA</t>
  </si>
  <si>
    <t>C-2401-0600-112</t>
  </si>
  <si>
    <t>CONSTRUCCIÓN , MEJORAMIENTO Y MANTENIMIENTO DE LA CARRETERA RUMICHACA-PALMIRA-CERRITO-MEDELLÍN-SINCELEJO-BARRANQUILLA. TRONCAL DE OCCIDENTE.  NARIÑO, CAUCA, VALLE DEL CAUCA, RISARALDA, CALDAS, ANTIOQUIA, CÓRDOBA, SUCRE, BOLÍVAR, ATLÁNTICO-[PREVIO CO</t>
  </si>
  <si>
    <t>C-2401-0600-113</t>
  </si>
  <si>
    <t>CONSTRUCCIÓN , MEJORAMIENTO Y MANTENIMIENTO DE LA CARRETERA POPAYÁN - PATICO - PALETARÁ - ISNOS - PITALITO - SAN AGUSTÍN DE LOS CIRCUITOS ECOTURÍSTICOS  HUILA, CAUCA-[PREVIO CONCEPTO DNP]</t>
  </si>
  <si>
    <t>C-2401-0600-114</t>
  </si>
  <si>
    <t>CONSTRUCCIÓN , MEJORAMIENTO Y MANTENIMIENTO DE LA CARRETERA SAN CAYETANO - CORNEJO - ZULIA.  NORTE DE SANTANDER</t>
  </si>
  <si>
    <t>C-2401-0600-115</t>
  </si>
  <si>
    <t>CONSTRUCCIÓN , MEJORAMIENTO Y MANTENIMIENTO DE LA CARRETERA TUQUERRES - SAMANIEGO.  NARIÑO</t>
  </si>
  <si>
    <t>C-2401-0600-116</t>
  </si>
  <si>
    <t>CONSTRUCCIÓN , MEJORAMIENTO Y MANTENIMIENTO DE LA CONEXIÓN ENTRE LA TRANSVERSAL BUENAVENTURA - PUERTO CARREÑO Y LA TRONCAL CENTRAL DEL NORTE,  CUNDINAMARCA</t>
  </si>
  <si>
    <t>C-2401-0600-117</t>
  </si>
  <si>
    <t>CONSTRUCCIÓN , MEJORAMIENTO Y MANTENIMIENTO DE LA CARRETERA POPAYÁN (CRUCERO) - TOTORO - GUADUALEJO - PUERTO VALENCIA - LA PLATA - LABERINTO Y ALTERNAS DE LA TRANSVERSAL  HUILA, CAUCA-[PREVIO CONCEPTO DNP]</t>
  </si>
  <si>
    <t>C-2401-0600-118</t>
  </si>
  <si>
    <t>CONSTRUCCIÓN , MEJORAMIENTO Y MANTENIMIENTO DE LA CARRETERA BUENAVENTURA-BOGOTÁ-VILLAVICENCIO-PUERTO GAITÁN-EL PORVENIR-PUERTO CARREÑO. TRANSVERSAL BUENAVENTURA-VILLAVICENCIO-PUERTO CARREÑO.  VALLE DEL CAUCA, QUINDIO, TOLIMA, C/MARCA, META, VICHADA-</t>
  </si>
  <si>
    <t>C-2401-0600-119</t>
  </si>
  <si>
    <t>CONSTRUCCIÓN , MEJORAMIENTO Y MANTENIMIENTO DE LA CARRETERA CARTAGO-ALCALA-MONTENEGRO-ARMENIA.  VALLE DEL CAUCA, QUINDIO-[PREVIO CONCEPTO DNP]</t>
  </si>
  <si>
    <t>C-2401-0600-120</t>
  </si>
  <si>
    <t>CONSTRUCCIÓN , MEJORAMIENTO Y MANTENIMIENTO DE LA CARRETERA LA UNIÓN - SONSON, CIRCUITO MEDELLÍN - VALLE DE RIONEGRO.  ANTIOQUIA-[PREVIO CONCEPTO DNP]</t>
  </si>
  <si>
    <t>C-2401-0600-121</t>
  </si>
  <si>
    <t>MEJORAMIENTO Y MANTENIMIENTO DE LA VÍA ALTERNA AL PUERTO DE SANTA MARTA EN EL DEPARTAMENTO DE  MAGDALENA</t>
  </si>
  <si>
    <t>C-2401-0600-123</t>
  </si>
  <si>
    <t>CONSTRUCCIÓN , MEJORAMIENTO Y MANTENIMIENTO DE LA CARRETERA TUMACO-PASTO-MOCOA DE LA TRANSVERSAL TUMACO-MOCOA EN LOS DEPARTAMENTOS DE  NARIÑO, PUTUMAYO-[PREVIO CONCEPTO DNP]</t>
  </si>
  <si>
    <t>C-2401-0600-124</t>
  </si>
  <si>
    <t>CONSTRUCCIÓN , MEJORAMIENTO Y MANTENIMIENTO DE LAS CIRCUNVALARES DE  SAN ANDRES Y PROVIDENCIA-[PREVIO CONCEPTO DNP]</t>
  </si>
  <si>
    <t>C-2401-0600-125</t>
  </si>
  <si>
    <t>CONSTRUCCIÓN , MEJORAMIENTO Y MANTENIMIENTO DE LA CARRETERA LA ESPRIELLA - RIO MATAJE-CONEXIÓN TRANSVERSAL TUMACO LETICIA Y EL ECUADOR EN EL DEPARTAMENTO DE  NARIÑO</t>
  </si>
  <si>
    <t>C-2401-0600-126</t>
  </si>
  <si>
    <t>CONSTRUCCIÓN , MEJORAMIENTO Y MANTENIMIENTO CARRETERA CALAMAR - SAN JOSÉ DEL GUAVIARE DE LOS ACCESOS A MITÚ. DEPARTAMENTO DEL  GUAVIARE-[PREVIO CONCEPTO DNP]</t>
  </si>
  <si>
    <t>C-2401-0600-127</t>
  </si>
  <si>
    <t>CONSTRUCCIÓN , MEJORAMIENTO Y MANTENIMIENTO DE LA CARRETERA CÚCUTA - DOS RIOS - SAN FAUSTINO - LA CHINA,  NORTE DE SANTANDER</t>
  </si>
  <si>
    <t>C-2401-0600-128</t>
  </si>
  <si>
    <t>CONSTRUCCIÓN , MEJORAMIENTO Y MANTENIMIENTO DE LA CARRETERA EL CARMEN - VALLEDUPAR - MAICAO. TRANSVERSAL CARMEN - BOSCONIA - VALLEDUPAR - MAICAO.  BOLÍVAR, MAGDALENA, CESAR, LA GUAJIRA-[PREVIO CONCEPTO DNP]</t>
  </si>
  <si>
    <t>C-2401-0600-129</t>
  </si>
  <si>
    <t>CONSTRUCCIÓN , MEJORAMIENTO Y MANTENIMIENTO DE LA CARRETERA HOBO - YAGUARÁ.  HUILA</t>
  </si>
  <si>
    <t>C-2401-0600-130</t>
  </si>
  <si>
    <t>CONSTRUCCIÓN MEJORAMIENTO Y MANTENIMIENTO DE LA CARRETERA DUITAMA-SOGAMOSO-AGUAZUL. ACCESOS A YOPAL EN LOS DEPARTAMENTOS DE   BOYACÁ, CASANARE-[PREVIO CONCEPTO DNP]</t>
  </si>
  <si>
    <t>C-2401-0600-131</t>
  </si>
  <si>
    <t>CONSTRUCCIÓN , MEJORAMIENTO Y MANTENIMIENTO DE LA CARRETERA LETICIA - TARAPACÁ  AMAZONAS-[PREVIO CONCEPTO DNP]</t>
  </si>
  <si>
    <t>C-2401-0600-132</t>
  </si>
  <si>
    <t>CONSTRUCCIÓN , MEJORAMIENTO Y MANTENIMIENTO DE LA CARRETERA VILLAGARZÓN-LA MINA-SAN JUAN DE ARAMA-VILLAVICENCIO-TAME-SARAVENA-PUENTE INTERNACIONAL RÍO ARAUCA. TRONCAL VILLAGARZÓN-SARAVENA.   PUTUMAYO, CAQUETÁ, META, CASANARE-[PREVIO CONCEPTO DNP]</t>
  </si>
  <si>
    <t>C-2401-0600-133</t>
  </si>
  <si>
    <t>CONSTRUCCIÓN , MEJORAMIENTO Y MANTENIMIENTO DE LA CONEXIÓN COSTA PACÍFICA Y LA TRONCAL DE OCCIDENTE.  CAUCA</t>
  </si>
  <si>
    <t>C-2401-0600-134</t>
  </si>
  <si>
    <t>CONSTRUCCIÓN , MEJORAMIENTO Y MANTENIMIENTO DE LA CARRETERA PATICO - LA PLATA DE LOS CIRCUITOS ECOTURÍSTICOS  HUILA, CAUCA</t>
  </si>
  <si>
    <t>C-2401-0600-135</t>
  </si>
  <si>
    <t>CONSTRUCCIÓN , MEJORAMIENTO Y MANTENIMIENTO DE LA CARRETERA NEIVA - PLATANILLAL - BALSILLAS - SAN VICENTE. TRANSVERSAL NEIVA - SAN VICENTE.  HUILA, CAQUETÁ-[PREVIO CONCEPTO DNP]</t>
  </si>
  <si>
    <t>C-2401-0600-136</t>
  </si>
  <si>
    <t>CONSTRUCCIÓN , MEJORAMIENTO Y MANTENIMIENTO DE LA CARRETERA CHINCHINÁ - MANIZALES. ACCESOS A MANIZALES.  CALDAS</t>
  </si>
  <si>
    <t>C-2401-0600-137</t>
  </si>
  <si>
    <t>CONSTRUCCIÓN , MEJORAMIENTO Y MANTENIMIENTO DE LA CARRETERA SAN GIL - ONZAGA - SANTA ROSITA. TRANSVERSAL SAN GIL - MOGOTES - LA ROSITA.   SANTANDER, BOYACÁ</t>
  </si>
  <si>
    <t>C-2401-0600-138</t>
  </si>
  <si>
    <t>CONSTRUCCIÓN , MEJORAMIENTO Y MANTENIMIENTO DE VÍAS ALTERNAS A LA TRONCAL DE OCCIDENTE.  NARIÑO, ANTIOQUIA, CAUCA, VALLE DEL CAUCA, RISARALDA</t>
  </si>
  <si>
    <t>C-2401-0600-139</t>
  </si>
  <si>
    <t>CONSTRUCCION DE OBRAS DE EMERGENCIA EN LA INFRAESTRUCTURA DE LA RED VIAL PRIMARIA. NACIONAL</t>
  </si>
  <si>
    <t>C-2401-0600-140</t>
  </si>
  <si>
    <t>CONSTRUCCIÓN , MEJORAMIENTO Y MANTENIMIENTO DE LAS VÍAS PEREIRA - CERRITOS Y RETORNO SANTA ROSA DE LOS ACCESOS A PEREIRA.  RISARALDA</t>
  </si>
  <si>
    <t>C-2402-0600-11</t>
  </si>
  <si>
    <t>MEJORAMIENTO ,MANTENIMIENTO Y REHABILITACIÓN DE LA RED TERCIARIA.  NACIONAL-[PREVIO CONCEPTO DNP]</t>
  </si>
  <si>
    <t>C-2402-0600-12</t>
  </si>
  <si>
    <t>MEJORAMIENTO, MANTENIMIENTO Y REHABILITACION DE CORREDORES RURALES PRODUCTIVOS - COLOMBIA RURAL. NACIONAL-[PREVIO CONCEPTO DNP]</t>
  </si>
  <si>
    <t>C-2402-0600-13</t>
  </si>
  <si>
    <t>CONSTRUCCIÓN , MEJORAMIENTO Y MANTENIMIENTO DE INFRAESTRUCTURA PARA CONECTAR TERRITORIOS, GOBIERNOS Y POBLACIONES.  NACIONAL-[PREVIO CONCEPTO DNP]</t>
  </si>
  <si>
    <t>C-2404-0600-2</t>
  </si>
  <si>
    <t>MEJORAMIENTO , MANTENIMIENTO Y CONSERVACIÓN DEL SISTEMA DE TRANSPORTE FÉRREO EN LA RED VIAL.   NACIONAL-[PREVIO CONCEPTO DNP]</t>
  </si>
  <si>
    <t>C-2405-0600-5</t>
  </si>
  <si>
    <t>CONSTRUCCIÓN , MEJORAMIENTO Y MANTENIMIENTO DE LOS ACCESOS MARÍTIMOS A LOS PUERTOS DE LA NACIÓN.  NACIONAL</t>
  </si>
  <si>
    <t>C-2405-0600-6</t>
  </si>
  <si>
    <t>RECUPERACION Y MITIGACION AMBIENTAL EN EL AREA DE INFLUENCIA DE LA ZONA PORTUARIA DE SANTA MARTA - CAÑO CLARIN. DEPARTAMENTO DEL MAGDALENA</t>
  </si>
  <si>
    <t>C-2406-0600-6</t>
  </si>
  <si>
    <t>ADECUACIÓN MEJORAMIENTO Y MANTENIMIENTO DE LA RED FLUVIAL.  NACIONAL</t>
  </si>
  <si>
    <t>C-2406-0600-7</t>
  </si>
  <si>
    <t>CONSTRUCCIÓN , MEJORAMIENTO, MANTENIMIENTO Y OPERACIÓN DE LA INFRAESTRUCTURA PORTUARIA FLUVIAL.  NACIONAL</t>
  </si>
  <si>
    <t>C-2406-0600-8</t>
  </si>
  <si>
    <t>CONSTRUCCIÓN Y MANTENIMIENTO DE TRANSBORDADORES.  NACIONAL</t>
  </si>
  <si>
    <t>C-2409-0600-2</t>
  </si>
  <si>
    <t>FORTALECIMIENTO DE LA SEGURIDAD CIUDADANA EN LAS VÍAS NACIONALES.  NACIONAL</t>
  </si>
  <si>
    <t>C-2409-0600-3</t>
  </si>
  <si>
    <t>CONSTRUCCIÓN DE OBRAS Y SEÑALIZACIÓN PARA LA SEGURIDAD VIAL EN LA INFRAESTRUCTURA DE TRANSPORTE.  NACIONAL-[PREVIO CONCEPTO DNP]</t>
  </si>
  <si>
    <t>C-2409-0600-4</t>
  </si>
  <si>
    <t>CONSTRUCCIÓN DE OBRAS DE EMERGENCIA EN LA INFRAESTRUCTURA DE TRANSPORTE.  NACIONAL</t>
  </si>
  <si>
    <t>C-2409-0600-5</t>
  </si>
  <si>
    <t>IMPLEMENTACIÓN DE UN SISTEMA DE INFORMACIÓN GEOGRÁFICO DEL INVIAS.  NACIONAL</t>
  </si>
  <si>
    <t>C-2409-0600-6</t>
  </si>
  <si>
    <t>IMPLEMENTACIÓN DE LA GESTIÓN DEL RIESGO EN LA INFRAESTRUCTURA DE TRANSPORTE.  NACIONAL-[PREVIO CONCEPTO DNP]</t>
  </si>
  <si>
    <t>C-2410-0600-1</t>
  </si>
  <si>
    <t>INVESTIGACIÓN DE NUEVAS TECNOLOGÍAS PARA LA INFRAESTRUCTURA DE TRANSPORTE.  NACIONAL</t>
  </si>
  <si>
    <t>C-2499-0600-17</t>
  </si>
  <si>
    <t>MEJORAMIENTO DE LA CALIDAD EN LA ESTRUCTURACIÓN Y DISEÑOS DE PROYECTOS DE INFRAESTRUCTURA DE TRANSPORTE.  NACIONAL-[PREVIO CONCEPTO DNP]</t>
  </si>
  <si>
    <t>C-2499-0600-18</t>
  </si>
  <si>
    <t>IMPLEMENTACIÓN , MONITOREO Y SEGUIMIENTO DEL MODELO INTEGRADO DE PLANEACIÓN Y GESTIÓN - MIPG DE INVIAS.  NACIONAL</t>
  </si>
  <si>
    <t>C-2499-0600-19</t>
  </si>
  <si>
    <t>CAPACITACIÓN INTEGRAL PARA LOS FUNCIONARIOS DEL INSTITUTO NACIONAL DE VÍAS.   NACIONAL</t>
  </si>
  <si>
    <t>C-2499-0600-20</t>
  </si>
  <si>
    <t>MEJORAMIENTO , MANTENIMIENTO, ADECUACIÓN Y ADQUISICIÓN DE EDIFICIOS SEDES DEL INVIAS.  NACIONAL</t>
  </si>
  <si>
    <t>C-2499-0600-21</t>
  </si>
  <si>
    <t>RENOVACIÓN , ACTUALIZACIÓN Y MANTENIMIENTO DE LAS TECNOLOGÍAS DE LA INFORMACIÓN Y LAS COMUNICACIONES EN EL INVÍAS.  NACIONAL</t>
  </si>
  <si>
    <t>C-2499-0600-22</t>
  </si>
  <si>
    <t>ANÁLISIS ESTUDIOS Y/O DISEÑOS EN INFRAESTRUCTURA DE TRANSPORTE.  NACIONAL</t>
  </si>
  <si>
    <t>C-2499-0600-23</t>
  </si>
  <si>
    <t>LEVANTAMIENTO Y ANÁLISIS DE INFORMACIÓN DEL PARQUE AUTOMOTOR QUE TRANSITA POR LA RED VIAL.  NACIONAL</t>
  </si>
  <si>
    <t>C-2499-0600-24</t>
  </si>
  <si>
    <t>DESARROLLO E IMPLEMENTACIÓN DE UN SISTEMA DE GESTIÓN DE LA INFRAESTRUCTURA DE TRANSPORTE.   NACIONAL</t>
  </si>
  <si>
    <t>C-2499-0600-25</t>
  </si>
  <si>
    <t>ADMINISTRACIÓN , RECAUDO Y CONTROL DE LA CONTRIBUCIÓN POR VALORIZACIÓN.  NACIONAL-[PREVIO CONCEPTO DNP]</t>
  </si>
  <si>
    <t>SUBTOTAL GASTOS DE PERSONAL</t>
  </si>
  <si>
    <t>RESERVA PRESUPUESTAL</t>
  </si>
  <si>
    <t>CUENTAS POR PAGAR</t>
  </si>
  <si>
    <t>TOTAL REZAGO</t>
  </si>
  <si>
    <t>SUBTOTAL GASTOS GENERALES</t>
  </si>
  <si>
    <t>SUBTOTAL TRANSFERENCIAS</t>
  </si>
  <si>
    <t>SUBTOTAL  GASTOS TRIBUTOS MULTAS SANCIONES</t>
  </si>
  <si>
    <t>TOTAL FUNCIONAMIENTO</t>
  </si>
  <si>
    <t>TOTAL DEUDA PUBLICA</t>
  </si>
  <si>
    <t>TOTAL INVERSION</t>
  </si>
  <si>
    <t>TOTAL GENERAL</t>
  </si>
  <si>
    <t>EJECUCION FINAL PRESUPUESTO DE GASTOS VIGENCIA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</si>
</sst>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4" xfId="0" applyNumberFormat="1" applyFont="1" applyFill="1" applyBorder="1" applyAlignment="1">
      <alignment horizontal="right" vertical="center" wrapText="1" readingOrder="1"/>
    </xf>
    <xf numFmtId="164" fontId="3" fillId="0" borderId="5" xfId="0" applyNumberFormat="1" applyFont="1" applyFill="1" applyBorder="1" applyAlignment="1">
      <alignment horizontal="righ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3" fillId="0" borderId="7" xfId="0" applyNumberFormat="1" applyFont="1" applyFill="1" applyBorder="1" applyAlignment="1">
      <alignment vertical="center" wrapText="1" readingOrder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164" fontId="3" fillId="0" borderId="7" xfId="0" applyNumberFormat="1" applyFont="1" applyFill="1" applyBorder="1" applyAlignment="1">
      <alignment horizontal="right" vertical="center" wrapText="1" readingOrder="1"/>
    </xf>
    <xf numFmtId="164" fontId="4" fillId="3" borderId="2" xfId="0" applyNumberFormat="1" applyFont="1" applyFill="1" applyBorder="1" applyAlignment="1">
      <alignment horizontal="right" vertical="center" wrapText="1" readingOrder="1"/>
    </xf>
    <xf numFmtId="0" fontId="4" fillId="4" borderId="2" xfId="0" applyNumberFormat="1" applyFont="1" applyFill="1" applyBorder="1" applyAlignment="1">
      <alignment horizontal="center" vertical="center" wrapText="1" readingOrder="1"/>
    </xf>
    <xf numFmtId="164" fontId="4" fillId="4" borderId="2" xfId="0" applyNumberFormat="1" applyFont="1" applyFill="1" applyBorder="1" applyAlignment="1">
      <alignment horizontal="right" vertical="center" wrapText="1" readingOrder="1"/>
    </xf>
    <xf numFmtId="164" fontId="4" fillId="5" borderId="2" xfId="0" applyNumberFormat="1" applyFont="1" applyFill="1" applyBorder="1" applyAlignment="1">
      <alignment horizontal="right" vertical="center" wrapText="1" readingOrder="1"/>
    </xf>
    <xf numFmtId="0" fontId="5" fillId="5" borderId="2" xfId="0" applyNumberFormat="1" applyFont="1" applyFill="1" applyBorder="1" applyAlignment="1">
      <alignment horizontal="center" vertical="center" wrapText="1" readingOrder="1"/>
    </xf>
    <xf numFmtId="0" fontId="2" fillId="5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3"/>
  <sheetViews>
    <sheetView showGridLines="0" tabSelected="1" workbookViewId="0">
      <selection activeCell="H15" sqref="H15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4" width="18.85546875" customWidth="1"/>
    <col min="15" max="15" width="23" customWidth="1"/>
    <col min="16" max="17" width="18.85546875" customWidth="1"/>
    <col min="18" max="18" width="18.28515625" customWidth="1"/>
    <col min="19" max="19" width="17.140625" customWidth="1"/>
    <col min="20" max="20" width="17.42578125" bestFit="1" customWidth="1"/>
  </cols>
  <sheetData>
    <row r="1" spans="1:20">
      <c r="A1" s="1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</row>
    <row r="2" spans="1:20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28" t="s">
        <v>257</v>
      </c>
      <c r="H2" s="29"/>
      <c r="I2" s="29"/>
      <c r="J2" s="29"/>
      <c r="K2" s="29"/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</row>
    <row r="3" spans="1:20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</row>
    <row r="4" spans="1:20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7" t="s">
        <v>22</v>
      </c>
      <c r="R4" s="17" t="s">
        <v>247</v>
      </c>
      <c r="S4" s="18" t="s">
        <v>248</v>
      </c>
      <c r="T4" s="18" t="s">
        <v>249</v>
      </c>
    </row>
    <row r="5" spans="1:20">
      <c r="A5" s="4" t="s">
        <v>23</v>
      </c>
      <c r="B5" s="5" t="s">
        <v>24</v>
      </c>
      <c r="C5" s="6" t="s">
        <v>25</v>
      </c>
      <c r="D5" s="4" t="s">
        <v>26</v>
      </c>
      <c r="E5" s="4" t="s">
        <v>27</v>
      </c>
      <c r="F5" s="4" t="s">
        <v>28</v>
      </c>
      <c r="G5" s="5" t="s">
        <v>29</v>
      </c>
      <c r="H5" s="7">
        <v>38205298000</v>
      </c>
      <c r="I5" s="7">
        <v>1866000000</v>
      </c>
      <c r="J5" s="7">
        <v>0</v>
      </c>
      <c r="K5" s="7">
        <v>40071298000</v>
      </c>
      <c r="L5" s="7">
        <v>0</v>
      </c>
      <c r="M5" s="7">
        <v>37283011153</v>
      </c>
      <c r="N5" s="7">
        <v>2788286847</v>
      </c>
      <c r="O5" s="7">
        <v>37283011153</v>
      </c>
      <c r="P5" s="7">
        <v>37283011153</v>
      </c>
      <c r="Q5" s="7">
        <v>37283011153</v>
      </c>
      <c r="R5" s="7">
        <f>O5-P5</f>
        <v>0</v>
      </c>
      <c r="S5" s="7">
        <f>P5-Q5</f>
        <v>0</v>
      </c>
      <c r="T5" s="7">
        <f>R5+S5</f>
        <v>0</v>
      </c>
    </row>
    <row r="6" spans="1:20" ht="22.5">
      <c r="A6" s="4" t="s">
        <v>23</v>
      </c>
      <c r="B6" s="5" t="s">
        <v>24</v>
      </c>
      <c r="C6" s="6" t="s">
        <v>30</v>
      </c>
      <c r="D6" s="4" t="s">
        <v>26</v>
      </c>
      <c r="E6" s="4" t="s">
        <v>27</v>
      </c>
      <c r="F6" s="4" t="s">
        <v>28</v>
      </c>
      <c r="G6" s="5" t="s">
        <v>31</v>
      </c>
      <c r="H6" s="7">
        <v>15336597000</v>
      </c>
      <c r="I6" s="7">
        <v>748000000</v>
      </c>
      <c r="J6" s="7">
        <v>0</v>
      </c>
      <c r="K6" s="7">
        <v>16084597000</v>
      </c>
      <c r="L6" s="7">
        <v>0</v>
      </c>
      <c r="M6" s="7">
        <v>14049287640</v>
      </c>
      <c r="N6" s="7">
        <v>2035309360</v>
      </c>
      <c r="O6" s="7">
        <v>14049287640</v>
      </c>
      <c r="P6" s="7">
        <v>14049287640</v>
      </c>
      <c r="Q6" s="7">
        <v>14049287640</v>
      </c>
      <c r="R6" s="7">
        <f t="shared" ref="R6:R69" si="0">O6-P6</f>
        <v>0</v>
      </c>
      <c r="S6" s="7">
        <f t="shared" ref="S6:S69" si="1">P6-Q6</f>
        <v>0</v>
      </c>
      <c r="T6" s="7">
        <f t="shared" ref="T6:T69" si="2">R6+S6</f>
        <v>0</v>
      </c>
    </row>
    <row r="7" spans="1:20" ht="33.75">
      <c r="A7" s="4" t="s">
        <v>23</v>
      </c>
      <c r="B7" s="5" t="s">
        <v>24</v>
      </c>
      <c r="C7" s="13" t="s">
        <v>32</v>
      </c>
      <c r="D7" s="14" t="s">
        <v>26</v>
      </c>
      <c r="E7" s="14" t="s">
        <v>27</v>
      </c>
      <c r="F7" s="14" t="s">
        <v>28</v>
      </c>
      <c r="G7" s="5" t="s">
        <v>33</v>
      </c>
      <c r="H7" s="9">
        <v>5672764000</v>
      </c>
      <c r="I7" s="7">
        <v>277000000</v>
      </c>
      <c r="J7" s="7">
        <v>0</v>
      </c>
      <c r="K7" s="7">
        <v>5949764000</v>
      </c>
      <c r="L7" s="7">
        <v>0</v>
      </c>
      <c r="M7" s="7">
        <v>4013959892</v>
      </c>
      <c r="N7" s="7">
        <v>1935804108</v>
      </c>
      <c r="O7" s="7">
        <v>4013959892</v>
      </c>
      <c r="P7" s="7">
        <v>4013959892</v>
      </c>
      <c r="Q7" s="7">
        <v>4013959892</v>
      </c>
      <c r="R7" s="7">
        <f t="shared" si="0"/>
        <v>0</v>
      </c>
      <c r="S7" s="7">
        <f t="shared" si="1"/>
        <v>0</v>
      </c>
      <c r="T7" s="7">
        <f t="shared" si="2"/>
        <v>0</v>
      </c>
    </row>
    <row r="8" spans="1:20">
      <c r="A8" s="4"/>
      <c r="B8" s="8"/>
      <c r="C8" s="19" t="s">
        <v>246</v>
      </c>
      <c r="D8" s="19"/>
      <c r="E8" s="19"/>
      <c r="F8" s="19"/>
      <c r="G8" s="12"/>
      <c r="H8" s="11">
        <f>SUM(H5:H7)</f>
        <v>59214659000</v>
      </c>
      <c r="I8" s="11">
        <f t="shared" ref="I8:Q8" si="3">SUM(I5:I7)</f>
        <v>2891000000</v>
      </c>
      <c r="J8" s="11">
        <f t="shared" si="3"/>
        <v>0</v>
      </c>
      <c r="K8" s="11">
        <f t="shared" si="3"/>
        <v>62105659000</v>
      </c>
      <c r="L8" s="11">
        <f t="shared" si="3"/>
        <v>0</v>
      </c>
      <c r="M8" s="11">
        <f t="shared" si="3"/>
        <v>55346258685</v>
      </c>
      <c r="N8" s="11">
        <f t="shared" si="3"/>
        <v>6759400315</v>
      </c>
      <c r="O8" s="11">
        <f t="shared" si="3"/>
        <v>55346258685</v>
      </c>
      <c r="P8" s="11">
        <f t="shared" si="3"/>
        <v>55346258685</v>
      </c>
      <c r="Q8" s="11">
        <f t="shared" si="3"/>
        <v>55346258685</v>
      </c>
      <c r="R8" s="11">
        <f t="shared" ref="R8" si="4">SUM(R5:R7)</f>
        <v>0</v>
      </c>
      <c r="S8" s="11">
        <f t="shared" ref="S8" si="5">SUM(S5:S7)</f>
        <v>0</v>
      </c>
      <c r="T8" s="11">
        <f t="shared" ref="T8" si="6">SUM(T5:T7)</f>
        <v>0</v>
      </c>
    </row>
    <row r="9" spans="1:20">
      <c r="A9" s="4"/>
      <c r="B9" s="5"/>
      <c r="C9" s="15"/>
      <c r="D9" s="16"/>
      <c r="E9" s="16"/>
      <c r="F9" s="16"/>
      <c r="G9" s="5"/>
      <c r="H9" s="10"/>
      <c r="I9" s="7"/>
      <c r="J9" s="7"/>
      <c r="K9" s="7"/>
      <c r="L9" s="7"/>
      <c r="M9" s="7"/>
      <c r="N9" s="7"/>
      <c r="O9" s="7"/>
      <c r="P9" s="7"/>
      <c r="Q9" s="7"/>
      <c r="R9" s="7">
        <f t="shared" si="0"/>
        <v>0</v>
      </c>
      <c r="S9" s="7">
        <f t="shared" si="1"/>
        <v>0</v>
      </c>
      <c r="T9" s="7">
        <f t="shared" si="2"/>
        <v>0</v>
      </c>
    </row>
    <row r="10" spans="1:20" ht="22.5">
      <c r="A10" s="4" t="s">
        <v>23</v>
      </c>
      <c r="B10" s="5" t="s">
        <v>24</v>
      </c>
      <c r="C10" s="6" t="s">
        <v>34</v>
      </c>
      <c r="D10" s="4" t="s">
        <v>26</v>
      </c>
      <c r="E10" s="4" t="s">
        <v>27</v>
      </c>
      <c r="F10" s="4" t="s">
        <v>28</v>
      </c>
      <c r="G10" s="5" t="s">
        <v>35</v>
      </c>
      <c r="H10" s="7">
        <v>90000000</v>
      </c>
      <c r="I10" s="7">
        <v>0</v>
      </c>
      <c r="J10" s="7">
        <v>0</v>
      </c>
      <c r="K10" s="7">
        <v>90000000</v>
      </c>
      <c r="L10" s="7">
        <v>0</v>
      </c>
      <c r="M10" s="7">
        <v>1500000</v>
      </c>
      <c r="N10" s="7">
        <v>88500000</v>
      </c>
      <c r="O10" s="7">
        <v>1500000</v>
      </c>
      <c r="P10" s="7">
        <v>1500000</v>
      </c>
      <c r="Q10" s="7">
        <v>1500000</v>
      </c>
      <c r="R10" s="7">
        <f t="shared" si="0"/>
        <v>0</v>
      </c>
      <c r="S10" s="7">
        <f t="shared" si="1"/>
        <v>0</v>
      </c>
      <c r="T10" s="7">
        <f t="shared" si="2"/>
        <v>0</v>
      </c>
    </row>
    <row r="11" spans="1:20" ht="22.5">
      <c r="A11" s="4" t="s">
        <v>23</v>
      </c>
      <c r="B11" s="5" t="s">
        <v>24</v>
      </c>
      <c r="C11" s="6" t="s">
        <v>36</v>
      </c>
      <c r="D11" s="4" t="s">
        <v>26</v>
      </c>
      <c r="E11" s="4" t="s">
        <v>27</v>
      </c>
      <c r="F11" s="4" t="s">
        <v>28</v>
      </c>
      <c r="G11" s="5" t="s">
        <v>37</v>
      </c>
      <c r="H11" s="7">
        <v>23834832961</v>
      </c>
      <c r="I11" s="7">
        <v>0</v>
      </c>
      <c r="J11" s="7">
        <v>160000000</v>
      </c>
      <c r="K11" s="7">
        <v>23674832961</v>
      </c>
      <c r="L11" s="7">
        <v>0</v>
      </c>
      <c r="M11" s="7">
        <v>23415628653.490002</v>
      </c>
      <c r="N11" s="7">
        <v>259204307.50999999</v>
      </c>
      <c r="O11" s="7">
        <v>23415628653.490002</v>
      </c>
      <c r="P11" s="7">
        <v>20312067217.389999</v>
      </c>
      <c r="Q11" s="7">
        <v>20185882602.389999</v>
      </c>
      <c r="R11" s="7">
        <f t="shared" si="0"/>
        <v>3103561436.1000023</v>
      </c>
      <c r="S11" s="7">
        <f t="shared" si="1"/>
        <v>126184615</v>
      </c>
      <c r="T11" s="7">
        <f t="shared" si="2"/>
        <v>3229746051.1000023</v>
      </c>
    </row>
    <row r="12" spans="1:20" ht="22.5">
      <c r="A12" s="4" t="s">
        <v>23</v>
      </c>
      <c r="B12" s="5" t="s">
        <v>24</v>
      </c>
      <c r="C12" s="13" t="s">
        <v>36</v>
      </c>
      <c r="D12" s="14" t="s">
        <v>38</v>
      </c>
      <c r="E12" s="14" t="s">
        <v>39</v>
      </c>
      <c r="F12" s="14" t="s">
        <v>28</v>
      </c>
      <c r="G12" s="5" t="s">
        <v>37</v>
      </c>
      <c r="H12" s="9">
        <v>16912909132</v>
      </c>
      <c r="I12" s="7">
        <v>0</v>
      </c>
      <c r="J12" s="7">
        <v>0</v>
      </c>
      <c r="K12" s="7">
        <v>16912909132</v>
      </c>
      <c r="L12" s="7">
        <v>0</v>
      </c>
      <c r="M12" s="7">
        <v>16736069604.799999</v>
      </c>
      <c r="N12" s="7">
        <v>176839527.19999999</v>
      </c>
      <c r="O12" s="7">
        <v>16736069604.799999</v>
      </c>
      <c r="P12" s="7">
        <v>14897358983.48</v>
      </c>
      <c r="Q12" s="7">
        <v>14785460286.129999</v>
      </c>
      <c r="R12" s="7">
        <f t="shared" si="0"/>
        <v>1838710621.3199997</v>
      </c>
      <c r="S12" s="7">
        <f t="shared" si="1"/>
        <v>111898697.35000038</v>
      </c>
      <c r="T12" s="7">
        <f t="shared" si="2"/>
        <v>1950609318.6700001</v>
      </c>
    </row>
    <row r="13" spans="1:20">
      <c r="A13" s="4"/>
      <c r="B13" s="8"/>
      <c r="C13" s="19" t="s">
        <v>250</v>
      </c>
      <c r="D13" s="19"/>
      <c r="E13" s="19"/>
      <c r="F13" s="19"/>
      <c r="G13" s="12"/>
      <c r="H13" s="11">
        <f>SUM(H10:H12)</f>
        <v>40837742093</v>
      </c>
      <c r="I13" s="11">
        <f t="shared" ref="I13:T13" si="7">SUM(I10:I12)</f>
        <v>0</v>
      </c>
      <c r="J13" s="11">
        <f t="shared" si="7"/>
        <v>160000000</v>
      </c>
      <c r="K13" s="11">
        <f t="shared" si="7"/>
        <v>40677742093</v>
      </c>
      <c r="L13" s="11">
        <f t="shared" si="7"/>
        <v>0</v>
      </c>
      <c r="M13" s="11">
        <f t="shared" si="7"/>
        <v>40153198258.290001</v>
      </c>
      <c r="N13" s="11">
        <f t="shared" si="7"/>
        <v>524543834.70999998</v>
      </c>
      <c r="O13" s="11">
        <f t="shared" si="7"/>
        <v>40153198258.290001</v>
      </c>
      <c r="P13" s="11">
        <f t="shared" si="7"/>
        <v>35210926200.869995</v>
      </c>
      <c r="Q13" s="11">
        <f t="shared" si="7"/>
        <v>34972842888.519997</v>
      </c>
      <c r="R13" s="11">
        <f t="shared" si="7"/>
        <v>4942272057.420002</v>
      </c>
      <c r="S13" s="11">
        <f t="shared" si="7"/>
        <v>238083312.35000038</v>
      </c>
      <c r="T13" s="11">
        <f t="shared" si="7"/>
        <v>5180355369.7700024</v>
      </c>
    </row>
    <row r="14" spans="1:20">
      <c r="A14" s="4"/>
      <c r="B14" s="5"/>
      <c r="C14" s="15"/>
      <c r="D14" s="16"/>
      <c r="E14" s="16"/>
      <c r="F14" s="16"/>
      <c r="G14" s="5"/>
      <c r="H14" s="10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45">
      <c r="A15" s="4" t="s">
        <v>23</v>
      </c>
      <c r="B15" s="5" t="s">
        <v>24</v>
      </c>
      <c r="C15" s="6" t="s">
        <v>40</v>
      </c>
      <c r="D15" s="4" t="s">
        <v>26</v>
      </c>
      <c r="E15" s="4" t="s">
        <v>27</v>
      </c>
      <c r="F15" s="4" t="s">
        <v>28</v>
      </c>
      <c r="G15" s="5" t="s">
        <v>41</v>
      </c>
      <c r="H15" s="7">
        <v>735631159</v>
      </c>
      <c r="I15" s="7">
        <v>0</v>
      </c>
      <c r="J15" s="7">
        <v>735631159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0"/>
        <v>0</v>
      </c>
      <c r="S15" s="7">
        <f t="shared" si="1"/>
        <v>0</v>
      </c>
      <c r="T15" s="7">
        <f t="shared" si="2"/>
        <v>0</v>
      </c>
    </row>
    <row r="16" spans="1:20" ht="33.75">
      <c r="A16" s="4" t="s">
        <v>23</v>
      </c>
      <c r="B16" s="5" t="s">
        <v>24</v>
      </c>
      <c r="C16" s="6" t="s">
        <v>42</v>
      </c>
      <c r="D16" s="4" t="s">
        <v>26</v>
      </c>
      <c r="E16" s="4" t="s">
        <v>27</v>
      </c>
      <c r="F16" s="4" t="s">
        <v>28</v>
      </c>
      <c r="G16" s="5" t="s">
        <v>43</v>
      </c>
      <c r="H16" s="7">
        <v>817805136</v>
      </c>
      <c r="I16" s="7">
        <v>0</v>
      </c>
      <c r="J16" s="7">
        <v>0</v>
      </c>
      <c r="K16" s="7">
        <v>817805136</v>
      </c>
      <c r="L16" s="7">
        <v>0</v>
      </c>
      <c r="M16" s="7">
        <v>157344969</v>
      </c>
      <c r="N16" s="7">
        <v>660460167</v>
      </c>
      <c r="O16" s="7">
        <v>157344969</v>
      </c>
      <c r="P16" s="7">
        <v>157344969</v>
      </c>
      <c r="Q16" s="7">
        <v>157344969</v>
      </c>
      <c r="R16" s="7">
        <f t="shared" si="0"/>
        <v>0</v>
      </c>
      <c r="S16" s="7">
        <f t="shared" si="1"/>
        <v>0</v>
      </c>
      <c r="T16" s="7">
        <f t="shared" si="2"/>
        <v>0</v>
      </c>
    </row>
    <row r="17" spans="1:20">
      <c r="A17" s="4" t="s">
        <v>23</v>
      </c>
      <c r="B17" s="5" t="s">
        <v>24</v>
      </c>
      <c r="C17" s="6" t="s">
        <v>44</v>
      </c>
      <c r="D17" s="4" t="s">
        <v>38</v>
      </c>
      <c r="E17" s="4" t="s">
        <v>45</v>
      </c>
      <c r="F17" s="4" t="s">
        <v>28</v>
      </c>
      <c r="G17" s="5" t="s">
        <v>46</v>
      </c>
      <c r="H17" s="7">
        <v>7702000000</v>
      </c>
      <c r="I17" s="7">
        <v>0</v>
      </c>
      <c r="J17" s="7">
        <v>0</v>
      </c>
      <c r="K17" s="7">
        <v>7702000000</v>
      </c>
      <c r="L17" s="7">
        <v>0</v>
      </c>
      <c r="M17" s="7">
        <v>7666768179.0100002</v>
      </c>
      <c r="N17" s="7">
        <v>35231820.990000002</v>
      </c>
      <c r="O17" s="7">
        <v>7666768179.0100002</v>
      </c>
      <c r="P17" s="7">
        <v>7547983678.5200005</v>
      </c>
      <c r="Q17" s="7">
        <v>7499188905.0500002</v>
      </c>
      <c r="R17" s="7">
        <f t="shared" si="0"/>
        <v>118784500.48999977</v>
      </c>
      <c r="S17" s="7">
        <f t="shared" si="1"/>
        <v>48794773.470000267</v>
      </c>
      <c r="T17" s="7">
        <f t="shared" si="2"/>
        <v>167579273.96000004</v>
      </c>
    </row>
    <row r="18" spans="1:20">
      <c r="A18" s="4" t="s">
        <v>23</v>
      </c>
      <c r="B18" s="5" t="s">
        <v>24</v>
      </c>
      <c r="C18" s="6" t="s">
        <v>44</v>
      </c>
      <c r="D18" s="4" t="s">
        <v>38</v>
      </c>
      <c r="E18" s="4" t="s">
        <v>39</v>
      </c>
      <c r="F18" s="4" t="s">
        <v>28</v>
      </c>
      <c r="G18" s="5" t="s">
        <v>46</v>
      </c>
      <c r="H18" s="7">
        <v>3287853868</v>
      </c>
      <c r="I18" s="7">
        <v>0</v>
      </c>
      <c r="J18" s="7">
        <v>112586014</v>
      </c>
      <c r="K18" s="7">
        <v>3175267854</v>
      </c>
      <c r="L18" s="7">
        <v>0</v>
      </c>
      <c r="M18" s="7">
        <v>3172484210.98</v>
      </c>
      <c r="N18" s="7">
        <v>2783643.02</v>
      </c>
      <c r="O18" s="7">
        <v>3172484210.98</v>
      </c>
      <c r="P18" s="7">
        <v>3030224932.7600002</v>
      </c>
      <c r="Q18" s="7">
        <v>2171938050.7600002</v>
      </c>
      <c r="R18" s="7">
        <f t="shared" si="0"/>
        <v>142259278.21999979</v>
      </c>
      <c r="S18" s="7">
        <f t="shared" si="1"/>
        <v>858286882</v>
      </c>
      <c r="T18" s="7">
        <f t="shared" si="2"/>
        <v>1000546160.2199998</v>
      </c>
    </row>
    <row r="19" spans="1:20">
      <c r="A19" s="4" t="s">
        <v>23</v>
      </c>
      <c r="B19" s="5" t="s">
        <v>24</v>
      </c>
      <c r="C19" s="13" t="s">
        <v>47</v>
      </c>
      <c r="D19" s="14" t="s">
        <v>38</v>
      </c>
      <c r="E19" s="14" t="s">
        <v>39</v>
      </c>
      <c r="F19" s="14" t="s">
        <v>28</v>
      </c>
      <c r="G19" s="5" t="s">
        <v>48</v>
      </c>
      <c r="H19" s="9">
        <v>0</v>
      </c>
      <c r="I19" s="7">
        <v>112586014</v>
      </c>
      <c r="J19" s="7">
        <v>0</v>
      </c>
      <c r="K19" s="7">
        <v>112586014</v>
      </c>
      <c r="L19" s="7">
        <v>0</v>
      </c>
      <c r="M19" s="7">
        <v>112586013.98</v>
      </c>
      <c r="N19" s="7">
        <v>0.02</v>
      </c>
      <c r="O19" s="7">
        <v>112586013.98</v>
      </c>
      <c r="P19" s="7">
        <v>0</v>
      </c>
      <c r="Q19" s="7">
        <v>0</v>
      </c>
      <c r="R19" s="7">
        <f t="shared" si="0"/>
        <v>112586013.98</v>
      </c>
      <c r="S19" s="7">
        <f t="shared" si="1"/>
        <v>0</v>
      </c>
      <c r="T19" s="7">
        <f t="shared" si="2"/>
        <v>112586013.98</v>
      </c>
    </row>
    <row r="20" spans="1:20">
      <c r="A20" s="4"/>
      <c r="B20" s="8"/>
      <c r="C20" s="19" t="s">
        <v>251</v>
      </c>
      <c r="D20" s="19"/>
      <c r="E20" s="19"/>
      <c r="F20" s="19"/>
      <c r="G20" s="12"/>
      <c r="H20" s="11">
        <f>SUM(H15:H19)</f>
        <v>12543290163</v>
      </c>
      <c r="I20" s="11">
        <f t="shared" ref="I20:T20" si="8">SUM(I15:I19)</f>
        <v>112586014</v>
      </c>
      <c r="J20" s="11">
        <f t="shared" si="8"/>
        <v>848217173</v>
      </c>
      <c r="K20" s="11">
        <f t="shared" si="8"/>
        <v>11807659004</v>
      </c>
      <c r="L20" s="11">
        <f t="shared" si="8"/>
        <v>0</v>
      </c>
      <c r="M20" s="11">
        <f t="shared" si="8"/>
        <v>11109183372.969999</v>
      </c>
      <c r="N20" s="11">
        <f t="shared" si="8"/>
        <v>698475631.02999997</v>
      </c>
      <c r="O20" s="11">
        <f t="shared" si="8"/>
        <v>11109183372.969999</v>
      </c>
      <c r="P20" s="11">
        <f t="shared" si="8"/>
        <v>10735553580.280001</v>
      </c>
      <c r="Q20" s="11">
        <f t="shared" si="8"/>
        <v>9828471924.8100014</v>
      </c>
      <c r="R20" s="11">
        <f t="shared" si="8"/>
        <v>373629792.68999958</v>
      </c>
      <c r="S20" s="11">
        <f t="shared" si="8"/>
        <v>907081655.47000027</v>
      </c>
      <c r="T20" s="11">
        <f t="shared" si="8"/>
        <v>1280711448.1599998</v>
      </c>
    </row>
    <row r="21" spans="1:20">
      <c r="A21" s="4"/>
      <c r="B21" s="5"/>
      <c r="C21" s="15"/>
      <c r="D21" s="16"/>
      <c r="E21" s="16"/>
      <c r="F21" s="16"/>
      <c r="G21" s="5"/>
      <c r="H21" s="10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4" t="s">
        <v>23</v>
      </c>
      <c r="B22" s="5" t="s">
        <v>24</v>
      </c>
      <c r="C22" s="6" t="s">
        <v>49</v>
      </c>
      <c r="D22" s="4" t="s">
        <v>26</v>
      </c>
      <c r="E22" s="4" t="s">
        <v>27</v>
      </c>
      <c r="F22" s="4" t="s">
        <v>28</v>
      </c>
      <c r="G22" s="5" t="s">
        <v>50</v>
      </c>
      <c r="H22" s="7">
        <v>6073377708</v>
      </c>
      <c r="I22" s="7">
        <v>0</v>
      </c>
      <c r="J22" s="7">
        <v>6024654496</v>
      </c>
      <c r="K22" s="7">
        <v>48723212</v>
      </c>
      <c r="L22" s="7">
        <v>0</v>
      </c>
      <c r="M22" s="7">
        <v>47196935.82</v>
      </c>
      <c r="N22" s="7">
        <v>1526276.18</v>
      </c>
      <c r="O22" s="7">
        <v>47196935.82</v>
      </c>
      <c r="P22" s="7">
        <v>47196935.82</v>
      </c>
      <c r="Q22" s="7">
        <v>47060465.82</v>
      </c>
      <c r="R22" s="7">
        <f t="shared" si="0"/>
        <v>0</v>
      </c>
      <c r="S22" s="7">
        <f t="shared" si="1"/>
        <v>136470</v>
      </c>
      <c r="T22" s="7">
        <f t="shared" si="2"/>
        <v>136470</v>
      </c>
    </row>
    <row r="23" spans="1:20">
      <c r="A23" s="4" t="s">
        <v>23</v>
      </c>
      <c r="B23" s="5" t="s">
        <v>24</v>
      </c>
      <c r="C23" s="6" t="s">
        <v>49</v>
      </c>
      <c r="D23" s="4" t="s">
        <v>38</v>
      </c>
      <c r="E23" s="4" t="s">
        <v>39</v>
      </c>
      <c r="F23" s="4" t="s">
        <v>28</v>
      </c>
      <c r="G23" s="5" t="s">
        <v>50</v>
      </c>
      <c r="H23" s="7">
        <v>33214357369</v>
      </c>
      <c r="I23" s="7">
        <v>0</v>
      </c>
      <c r="J23" s="7">
        <v>20283897291</v>
      </c>
      <c r="K23" s="7">
        <v>12930460078</v>
      </c>
      <c r="L23" s="7">
        <v>0</v>
      </c>
      <c r="M23" s="7">
        <v>12873553520.82</v>
      </c>
      <c r="N23" s="7">
        <v>56906557.18</v>
      </c>
      <c r="O23" s="7">
        <v>12873553520.82</v>
      </c>
      <c r="P23" s="7">
        <v>12760300734.32</v>
      </c>
      <c r="Q23" s="7">
        <v>12760284474.32</v>
      </c>
      <c r="R23" s="7">
        <f t="shared" si="0"/>
        <v>113252786.5</v>
      </c>
      <c r="S23" s="7">
        <f t="shared" si="1"/>
        <v>16260</v>
      </c>
      <c r="T23" s="7">
        <f t="shared" si="2"/>
        <v>113269046.5</v>
      </c>
    </row>
    <row r="24" spans="1:20" ht="22.5">
      <c r="A24" s="4" t="s">
        <v>23</v>
      </c>
      <c r="B24" s="5" t="s">
        <v>24</v>
      </c>
      <c r="C24" s="6" t="s">
        <v>51</v>
      </c>
      <c r="D24" s="4" t="s">
        <v>26</v>
      </c>
      <c r="E24" s="4" t="s">
        <v>27</v>
      </c>
      <c r="F24" s="4" t="s">
        <v>28</v>
      </c>
      <c r="G24" s="5" t="s">
        <v>52</v>
      </c>
      <c r="H24" s="7">
        <v>0</v>
      </c>
      <c r="I24" s="7">
        <v>100624713</v>
      </c>
      <c r="J24" s="7">
        <v>100624713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f t="shared" si="0"/>
        <v>0</v>
      </c>
      <c r="S24" s="7">
        <f t="shared" si="1"/>
        <v>0</v>
      </c>
      <c r="T24" s="7">
        <f t="shared" si="2"/>
        <v>0</v>
      </c>
    </row>
    <row r="25" spans="1:20" ht="22.5">
      <c r="A25" s="4" t="s">
        <v>23</v>
      </c>
      <c r="B25" s="5" t="s">
        <v>24</v>
      </c>
      <c r="C25" s="6" t="s">
        <v>51</v>
      </c>
      <c r="D25" s="4" t="s">
        <v>26</v>
      </c>
      <c r="E25" s="4" t="s">
        <v>27</v>
      </c>
      <c r="F25" s="4" t="s">
        <v>53</v>
      </c>
      <c r="G25" s="5" t="s">
        <v>52</v>
      </c>
      <c r="H25" s="7">
        <v>0</v>
      </c>
      <c r="I25" s="7">
        <v>100624713</v>
      </c>
      <c r="J25" s="7">
        <v>0</v>
      </c>
      <c r="K25" s="7">
        <v>100624713</v>
      </c>
      <c r="L25" s="7">
        <v>0</v>
      </c>
      <c r="M25" s="7">
        <v>100624713</v>
      </c>
      <c r="N25" s="7">
        <v>0</v>
      </c>
      <c r="O25" s="7">
        <v>100624713</v>
      </c>
      <c r="P25" s="7">
        <v>0</v>
      </c>
      <c r="Q25" s="7">
        <v>0</v>
      </c>
      <c r="R25" s="7">
        <f t="shared" si="0"/>
        <v>100624713</v>
      </c>
      <c r="S25" s="7">
        <f t="shared" si="1"/>
        <v>0</v>
      </c>
      <c r="T25" s="7">
        <f t="shared" si="2"/>
        <v>100624713</v>
      </c>
    </row>
    <row r="26" spans="1:20" ht="22.5">
      <c r="A26" s="4" t="s">
        <v>23</v>
      </c>
      <c r="B26" s="5" t="s">
        <v>24</v>
      </c>
      <c r="C26" s="6" t="s">
        <v>51</v>
      </c>
      <c r="D26" s="4" t="s">
        <v>26</v>
      </c>
      <c r="E26" s="4" t="s">
        <v>54</v>
      </c>
      <c r="F26" s="4" t="s">
        <v>53</v>
      </c>
      <c r="G26" s="5" t="s">
        <v>52</v>
      </c>
      <c r="H26" s="7">
        <v>4300000000</v>
      </c>
      <c r="I26" s="7">
        <v>0</v>
      </c>
      <c r="J26" s="7">
        <v>0</v>
      </c>
      <c r="K26" s="7">
        <v>4300000000</v>
      </c>
      <c r="L26" s="7">
        <v>0</v>
      </c>
      <c r="M26" s="7">
        <v>4300000000</v>
      </c>
      <c r="N26" s="7">
        <v>0</v>
      </c>
      <c r="O26" s="7">
        <v>4300000000</v>
      </c>
      <c r="P26" s="7">
        <v>4300000000</v>
      </c>
      <c r="Q26" s="7">
        <v>4300000000</v>
      </c>
      <c r="R26" s="7">
        <f t="shared" si="0"/>
        <v>0</v>
      </c>
      <c r="S26" s="7">
        <f t="shared" si="1"/>
        <v>0</v>
      </c>
      <c r="T26" s="7">
        <f t="shared" si="2"/>
        <v>0</v>
      </c>
    </row>
    <row r="27" spans="1:20" ht="22.5">
      <c r="A27" s="4" t="s">
        <v>23</v>
      </c>
      <c r="B27" s="5" t="s">
        <v>24</v>
      </c>
      <c r="C27" s="6" t="s">
        <v>55</v>
      </c>
      <c r="D27" s="4" t="s">
        <v>26</v>
      </c>
      <c r="E27" s="4" t="s">
        <v>27</v>
      </c>
      <c r="F27" s="4" t="s">
        <v>28</v>
      </c>
      <c r="G27" s="5" t="s">
        <v>56</v>
      </c>
      <c r="H27" s="7">
        <v>3000000000</v>
      </c>
      <c r="I27" s="7">
        <v>0</v>
      </c>
      <c r="J27" s="7">
        <v>100624713</v>
      </c>
      <c r="K27" s="7">
        <v>2899375287</v>
      </c>
      <c r="L27" s="7">
        <v>0</v>
      </c>
      <c r="M27" s="7">
        <v>13358167</v>
      </c>
      <c r="N27" s="7">
        <v>2886017120</v>
      </c>
      <c r="O27" s="7">
        <v>13358167</v>
      </c>
      <c r="P27" s="7">
        <v>13358167</v>
      </c>
      <c r="Q27" s="7">
        <v>13358167</v>
      </c>
      <c r="R27" s="7">
        <f t="shared" si="0"/>
        <v>0</v>
      </c>
      <c r="S27" s="7">
        <f t="shared" si="1"/>
        <v>0</v>
      </c>
      <c r="T27" s="7">
        <f t="shared" si="2"/>
        <v>0</v>
      </c>
    </row>
    <row r="28" spans="1:20" ht="22.5">
      <c r="A28" s="4" t="s">
        <v>23</v>
      </c>
      <c r="B28" s="5" t="s">
        <v>24</v>
      </c>
      <c r="C28" s="13" t="s">
        <v>57</v>
      </c>
      <c r="D28" s="14" t="s">
        <v>26</v>
      </c>
      <c r="E28" s="14" t="s">
        <v>27</v>
      </c>
      <c r="F28" s="14" t="s">
        <v>28</v>
      </c>
      <c r="G28" s="5" t="s">
        <v>58</v>
      </c>
      <c r="H28" s="9">
        <v>2582500</v>
      </c>
      <c r="I28" s="7">
        <v>0</v>
      </c>
      <c r="J28" s="7">
        <v>0</v>
      </c>
      <c r="K28" s="7">
        <v>2582500</v>
      </c>
      <c r="L28" s="7">
        <v>0</v>
      </c>
      <c r="M28" s="7">
        <v>438278.67</v>
      </c>
      <c r="N28" s="7">
        <v>2144221.33</v>
      </c>
      <c r="O28" s="7">
        <v>438278.67</v>
      </c>
      <c r="P28" s="7">
        <v>0</v>
      </c>
      <c r="Q28" s="7">
        <v>0</v>
      </c>
      <c r="R28" s="7">
        <f t="shared" si="0"/>
        <v>438278.67</v>
      </c>
      <c r="S28" s="7">
        <f t="shared" si="1"/>
        <v>0</v>
      </c>
      <c r="T28" s="7">
        <f t="shared" si="2"/>
        <v>438278.67</v>
      </c>
    </row>
    <row r="29" spans="1:20">
      <c r="A29" s="4"/>
      <c r="B29" s="8"/>
      <c r="C29" s="19" t="s">
        <v>252</v>
      </c>
      <c r="D29" s="19"/>
      <c r="E29" s="19"/>
      <c r="F29" s="19"/>
      <c r="G29" s="12"/>
      <c r="H29" s="11">
        <f>SUM(H22:H28)</f>
        <v>46590317577</v>
      </c>
      <c r="I29" s="11">
        <f t="shared" ref="I29:T29" si="9">SUM(I22:I28)</f>
        <v>201249426</v>
      </c>
      <c r="J29" s="11">
        <f t="shared" si="9"/>
        <v>26509801213</v>
      </c>
      <c r="K29" s="11">
        <f t="shared" si="9"/>
        <v>20281765790</v>
      </c>
      <c r="L29" s="11">
        <f t="shared" si="9"/>
        <v>0</v>
      </c>
      <c r="M29" s="11">
        <f t="shared" si="9"/>
        <v>17335171615.309998</v>
      </c>
      <c r="N29" s="11">
        <f t="shared" si="9"/>
        <v>2946594174.6900001</v>
      </c>
      <c r="O29" s="11">
        <f t="shared" si="9"/>
        <v>17335171615.309998</v>
      </c>
      <c r="P29" s="11">
        <f t="shared" si="9"/>
        <v>17120855837.139999</v>
      </c>
      <c r="Q29" s="11">
        <f t="shared" si="9"/>
        <v>17120703107.139999</v>
      </c>
      <c r="R29" s="11">
        <f t="shared" si="9"/>
        <v>214315778.16999999</v>
      </c>
      <c r="S29" s="11">
        <f t="shared" si="9"/>
        <v>152730</v>
      </c>
      <c r="T29" s="11">
        <f t="shared" si="9"/>
        <v>214468508.16999999</v>
      </c>
    </row>
    <row r="30" spans="1:20">
      <c r="A30" s="4"/>
      <c r="B30" s="5"/>
      <c r="C30" s="20"/>
      <c r="D30" s="21"/>
      <c r="E30" s="21"/>
      <c r="F30" s="21"/>
      <c r="G30" s="5"/>
      <c r="H30" s="23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>
      <c r="A31" s="4"/>
      <c r="B31" s="8"/>
      <c r="C31" s="22" t="s">
        <v>253</v>
      </c>
      <c r="D31" s="22"/>
      <c r="E31" s="22"/>
      <c r="F31" s="22"/>
      <c r="G31" s="12"/>
      <c r="H31" s="24">
        <f>H13+H20+H29+H8</f>
        <v>159186008833</v>
      </c>
      <c r="I31" s="24">
        <f t="shared" ref="I31:T31" si="10">I13+I20+I29+I8</f>
        <v>3204835440</v>
      </c>
      <c r="J31" s="24">
        <f t="shared" si="10"/>
        <v>27518018386</v>
      </c>
      <c r="K31" s="24">
        <f t="shared" si="10"/>
        <v>134872825887</v>
      </c>
      <c r="L31" s="24">
        <f t="shared" si="10"/>
        <v>0</v>
      </c>
      <c r="M31" s="24">
        <f t="shared" si="10"/>
        <v>123943811931.57001</v>
      </c>
      <c r="N31" s="24">
        <f t="shared" si="10"/>
        <v>10929013955.43</v>
      </c>
      <c r="O31" s="24">
        <f t="shared" si="10"/>
        <v>123943811931.57001</v>
      </c>
      <c r="P31" s="24">
        <f t="shared" si="10"/>
        <v>118413594303.28999</v>
      </c>
      <c r="Q31" s="24">
        <f t="shared" si="10"/>
        <v>117268276605.47</v>
      </c>
      <c r="R31" s="24">
        <f t="shared" si="10"/>
        <v>5530217628.2800016</v>
      </c>
      <c r="S31" s="24">
        <f t="shared" si="10"/>
        <v>1145317697.8200006</v>
      </c>
      <c r="T31" s="24">
        <f t="shared" si="10"/>
        <v>6675535326.1000023</v>
      </c>
    </row>
    <row r="32" spans="1:20">
      <c r="A32" s="4"/>
      <c r="B32" s="5"/>
      <c r="C32" s="15"/>
      <c r="D32" s="16"/>
      <c r="E32" s="16"/>
      <c r="F32" s="16"/>
      <c r="G32" s="5"/>
      <c r="H32" s="1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4" t="s">
        <v>23</v>
      </c>
      <c r="B33" s="5" t="s">
        <v>24</v>
      </c>
      <c r="C33" s="13" t="s">
        <v>59</v>
      </c>
      <c r="D33" s="14" t="s">
        <v>26</v>
      </c>
      <c r="E33" s="14" t="s">
        <v>54</v>
      </c>
      <c r="F33" s="14" t="s">
        <v>28</v>
      </c>
      <c r="G33" s="5" t="s">
        <v>60</v>
      </c>
      <c r="H33" s="9">
        <v>9426722619</v>
      </c>
      <c r="I33" s="7">
        <v>0</v>
      </c>
      <c r="J33" s="7">
        <v>0</v>
      </c>
      <c r="K33" s="7">
        <v>9426722619</v>
      </c>
      <c r="L33" s="7">
        <v>0</v>
      </c>
      <c r="M33" s="7">
        <v>9426722619</v>
      </c>
      <c r="N33" s="7">
        <v>0</v>
      </c>
      <c r="O33" s="7">
        <v>9426722619</v>
      </c>
      <c r="P33" s="7">
        <v>9426722619</v>
      </c>
      <c r="Q33" s="7">
        <v>9426722619</v>
      </c>
      <c r="R33" s="7">
        <f t="shared" si="0"/>
        <v>0</v>
      </c>
      <c r="S33" s="7">
        <f t="shared" si="1"/>
        <v>0</v>
      </c>
      <c r="T33" s="7">
        <f t="shared" si="2"/>
        <v>0</v>
      </c>
    </row>
    <row r="34" spans="1:20">
      <c r="A34" s="4"/>
      <c r="B34" s="8"/>
      <c r="C34" s="22" t="s">
        <v>254</v>
      </c>
      <c r="D34" s="22"/>
      <c r="E34" s="22"/>
      <c r="F34" s="22"/>
      <c r="G34" s="12"/>
      <c r="H34" s="24">
        <f>SUM(H33)</f>
        <v>9426722619</v>
      </c>
      <c r="I34" s="24">
        <f t="shared" ref="I34:T34" si="11">SUM(I33)</f>
        <v>0</v>
      </c>
      <c r="J34" s="24">
        <f t="shared" si="11"/>
        <v>0</v>
      </c>
      <c r="K34" s="24">
        <f t="shared" si="11"/>
        <v>9426722619</v>
      </c>
      <c r="L34" s="24">
        <f t="shared" si="11"/>
        <v>0</v>
      </c>
      <c r="M34" s="24">
        <f t="shared" si="11"/>
        <v>9426722619</v>
      </c>
      <c r="N34" s="24">
        <f t="shared" si="11"/>
        <v>0</v>
      </c>
      <c r="O34" s="24">
        <f t="shared" si="11"/>
        <v>9426722619</v>
      </c>
      <c r="P34" s="24">
        <f t="shared" si="11"/>
        <v>9426722619</v>
      </c>
      <c r="Q34" s="24">
        <f t="shared" si="11"/>
        <v>9426722619</v>
      </c>
      <c r="R34" s="24">
        <f t="shared" si="11"/>
        <v>0</v>
      </c>
      <c r="S34" s="24">
        <f t="shared" si="11"/>
        <v>0</v>
      </c>
      <c r="T34" s="24">
        <f t="shared" si="11"/>
        <v>0</v>
      </c>
    </row>
    <row r="35" spans="1:20">
      <c r="A35" s="4"/>
      <c r="B35" s="5"/>
      <c r="C35" s="15"/>
      <c r="D35" s="16"/>
      <c r="E35" s="16"/>
      <c r="F35" s="16"/>
      <c r="G35" s="5"/>
      <c r="H35" s="10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01.25">
      <c r="A36" s="4" t="s">
        <v>23</v>
      </c>
      <c r="B36" s="5" t="s">
        <v>24</v>
      </c>
      <c r="C36" s="6" t="s">
        <v>61</v>
      </c>
      <c r="D36" s="4" t="s">
        <v>26</v>
      </c>
      <c r="E36" s="4" t="s">
        <v>54</v>
      </c>
      <c r="F36" s="4" t="s">
        <v>28</v>
      </c>
      <c r="G36" s="5" t="s">
        <v>62</v>
      </c>
      <c r="H36" s="7">
        <v>0</v>
      </c>
      <c r="I36" s="7">
        <v>17388000000</v>
      </c>
      <c r="J36" s="7">
        <v>0</v>
      </c>
      <c r="K36" s="7">
        <v>17388000000</v>
      </c>
      <c r="L36" s="7">
        <v>0</v>
      </c>
      <c r="M36" s="7">
        <v>17388000000</v>
      </c>
      <c r="N36" s="7">
        <v>0</v>
      </c>
      <c r="O36" s="7">
        <v>17388000000</v>
      </c>
      <c r="P36" s="7">
        <v>12281670967</v>
      </c>
      <c r="Q36" s="7">
        <v>12281670967</v>
      </c>
      <c r="R36" s="7">
        <f t="shared" si="0"/>
        <v>5106329033</v>
      </c>
      <c r="S36" s="7">
        <f t="shared" si="1"/>
        <v>0</v>
      </c>
      <c r="T36" s="7">
        <f t="shared" si="2"/>
        <v>5106329033</v>
      </c>
    </row>
    <row r="37" spans="1:20" ht="101.25">
      <c r="A37" s="4" t="s">
        <v>23</v>
      </c>
      <c r="B37" s="5" t="s">
        <v>24</v>
      </c>
      <c r="C37" s="6" t="s">
        <v>61</v>
      </c>
      <c r="D37" s="4" t="s">
        <v>26</v>
      </c>
      <c r="E37" s="4" t="s">
        <v>54</v>
      </c>
      <c r="F37" s="4" t="s">
        <v>53</v>
      </c>
      <c r="G37" s="5" t="s">
        <v>62</v>
      </c>
      <c r="H37" s="7">
        <v>20000000000</v>
      </c>
      <c r="I37" s="7">
        <v>0</v>
      </c>
      <c r="J37" s="7">
        <v>0</v>
      </c>
      <c r="K37" s="7">
        <v>20000000000</v>
      </c>
      <c r="L37" s="7">
        <v>0</v>
      </c>
      <c r="M37" s="7">
        <v>10380000000</v>
      </c>
      <c r="N37" s="7">
        <v>9620000000</v>
      </c>
      <c r="O37" s="7">
        <v>10380000000</v>
      </c>
      <c r="P37" s="7">
        <v>1103135009.3199999</v>
      </c>
      <c r="Q37" s="7">
        <v>0</v>
      </c>
      <c r="R37" s="7">
        <f t="shared" si="0"/>
        <v>9276864990.6800003</v>
      </c>
      <c r="S37" s="7">
        <f t="shared" si="1"/>
        <v>1103135009.3199999</v>
      </c>
      <c r="T37" s="7">
        <f t="shared" si="2"/>
        <v>10380000000</v>
      </c>
    </row>
    <row r="38" spans="1:20" ht="101.25">
      <c r="A38" s="4" t="s">
        <v>23</v>
      </c>
      <c r="B38" s="5" t="s">
        <v>24</v>
      </c>
      <c r="C38" s="6" t="s">
        <v>61</v>
      </c>
      <c r="D38" s="4" t="s">
        <v>38</v>
      </c>
      <c r="E38" s="4" t="s">
        <v>45</v>
      </c>
      <c r="F38" s="4" t="s">
        <v>28</v>
      </c>
      <c r="G38" s="5" t="s">
        <v>62</v>
      </c>
      <c r="H38" s="7">
        <v>54200000000</v>
      </c>
      <c r="I38" s="7">
        <v>0</v>
      </c>
      <c r="J38" s="7">
        <v>0</v>
      </c>
      <c r="K38" s="7">
        <v>54200000000</v>
      </c>
      <c r="L38" s="7">
        <v>0</v>
      </c>
      <c r="M38" s="7">
        <v>54199995817</v>
      </c>
      <c r="N38" s="7">
        <v>4183</v>
      </c>
      <c r="O38" s="7">
        <v>54199995817</v>
      </c>
      <c r="P38" s="7">
        <v>48445185852</v>
      </c>
      <c r="Q38" s="7">
        <v>44798076255</v>
      </c>
      <c r="R38" s="7">
        <f t="shared" si="0"/>
        <v>5754809965</v>
      </c>
      <c r="S38" s="7">
        <f t="shared" si="1"/>
        <v>3647109597</v>
      </c>
      <c r="T38" s="7">
        <f t="shared" si="2"/>
        <v>9401919562</v>
      </c>
    </row>
    <row r="39" spans="1:20" ht="123.75">
      <c r="A39" s="4" t="s">
        <v>23</v>
      </c>
      <c r="B39" s="5" t="s">
        <v>24</v>
      </c>
      <c r="C39" s="6" t="s">
        <v>63</v>
      </c>
      <c r="D39" s="4" t="s">
        <v>26</v>
      </c>
      <c r="E39" s="4" t="s">
        <v>54</v>
      </c>
      <c r="F39" s="4" t="s">
        <v>28</v>
      </c>
      <c r="G39" s="5" t="s">
        <v>64</v>
      </c>
      <c r="H39" s="7">
        <v>0</v>
      </c>
      <c r="I39" s="7">
        <v>60000000000</v>
      </c>
      <c r="J39" s="7">
        <v>60000000000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si="0"/>
        <v>0</v>
      </c>
      <c r="S39" s="7">
        <f t="shared" si="1"/>
        <v>0</v>
      </c>
      <c r="T39" s="7">
        <f t="shared" si="2"/>
        <v>0</v>
      </c>
    </row>
    <row r="40" spans="1:20" ht="123.75">
      <c r="A40" s="4" t="s">
        <v>23</v>
      </c>
      <c r="B40" s="5" t="s">
        <v>24</v>
      </c>
      <c r="C40" s="6" t="s">
        <v>63</v>
      </c>
      <c r="D40" s="4" t="s">
        <v>26</v>
      </c>
      <c r="E40" s="4" t="s">
        <v>54</v>
      </c>
      <c r="F40" s="4" t="s">
        <v>53</v>
      </c>
      <c r="G40" s="5" t="s">
        <v>64</v>
      </c>
      <c r="H40" s="7">
        <v>70000000000</v>
      </c>
      <c r="I40" s="7">
        <v>0</v>
      </c>
      <c r="J40" s="7">
        <v>60000000000</v>
      </c>
      <c r="K40" s="7">
        <v>10000000000</v>
      </c>
      <c r="L40" s="7">
        <v>0</v>
      </c>
      <c r="M40" s="7">
        <v>6778152620.1899996</v>
      </c>
      <c r="N40" s="7">
        <v>3221847379.8099999</v>
      </c>
      <c r="O40" s="7">
        <v>6778152620.1899996</v>
      </c>
      <c r="P40" s="7">
        <v>1357551544</v>
      </c>
      <c r="Q40" s="7">
        <v>1357551544</v>
      </c>
      <c r="R40" s="7">
        <f t="shared" si="0"/>
        <v>5420601076.1899996</v>
      </c>
      <c r="S40" s="7">
        <f t="shared" si="1"/>
        <v>0</v>
      </c>
      <c r="T40" s="7">
        <f t="shared" si="2"/>
        <v>5420601076.1899996</v>
      </c>
    </row>
    <row r="41" spans="1:20" ht="123.75">
      <c r="A41" s="4" t="s">
        <v>23</v>
      </c>
      <c r="B41" s="5" t="s">
        <v>24</v>
      </c>
      <c r="C41" s="6" t="s">
        <v>63</v>
      </c>
      <c r="D41" s="4" t="s">
        <v>38</v>
      </c>
      <c r="E41" s="4" t="s">
        <v>45</v>
      </c>
      <c r="F41" s="4" t="s">
        <v>28</v>
      </c>
      <c r="G41" s="5" t="s">
        <v>64</v>
      </c>
      <c r="H41" s="7">
        <v>85000000000</v>
      </c>
      <c r="I41" s="7">
        <v>0</v>
      </c>
      <c r="J41" s="7">
        <v>0</v>
      </c>
      <c r="K41" s="7">
        <v>85000000000</v>
      </c>
      <c r="L41" s="7">
        <v>0</v>
      </c>
      <c r="M41" s="7">
        <v>84984451541.089996</v>
      </c>
      <c r="N41" s="7">
        <v>15548458.91</v>
      </c>
      <c r="O41" s="7">
        <v>84984451541.089996</v>
      </c>
      <c r="P41" s="7">
        <v>49403432787.610001</v>
      </c>
      <c r="Q41" s="7">
        <v>46684361760.610001</v>
      </c>
      <c r="R41" s="7">
        <f t="shared" si="0"/>
        <v>35581018753.479996</v>
      </c>
      <c r="S41" s="7">
        <f t="shared" si="1"/>
        <v>2719071027</v>
      </c>
      <c r="T41" s="7">
        <f t="shared" si="2"/>
        <v>38300089780.479996</v>
      </c>
    </row>
    <row r="42" spans="1:20" ht="78.75">
      <c r="A42" s="4" t="s">
        <v>23</v>
      </c>
      <c r="B42" s="5" t="s">
        <v>24</v>
      </c>
      <c r="C42" s="6" t="s">
        <v>65</v>
      </c>
      <c r="D42" s="4" t="s">
        <v>38</v>
      </c>
      <c r="E42" s="4" t="s">
        <v>45</v>
      </c>
      <c r="F42" s="4" t="s">
        <v>28</v>
      </c>
      <c r="G42" s="5" t="s">
        <v>66</v>
      </c>
      <c r="H42" s="7">
        <v>9102000000</v>
      </c>
      <c r="I42" s="7">
        <v>0</v>
      </c>
      <c r="J42" s="7">
        <v>0</v>
      </c>
      <c r="K42" s="7">
        <v>9102000000</v>
      </c>
      <c r="L42" s="7">
        <v>0</v>
      </c>
      <c r="M42" s="7">
        <v>9045590305.4300003</v>
      </c>
      <c r="N42" s="7">
        <v>56409694.57</v>
      </c>
      <c r="O42" s="7">
        <v>9045590305.4300003</v>
      </c>
      <c r="P42" s="7">
        <v>6645063889.8400002</v>
      </c>
      <c r="Q42" s="7">
        <v>6645063889.8400002</v>
      </c>
      <c r="R42" s="7">
        <f t="shared" si="0"/>
        <v>2400526415.5900002</v>
      </c>
      <c r="S42" s="7">
        <f t="shared" si="1"/>
        <v>0</v>
      </c>
      <c r="T42" s="7">
        <f t="shared" si="2"/>
        <v>2400526415.5900002</v>
      </c>
    </row>
    <row r="43" spans="1:20" ht="112.5">
      <c r="A43" s="4" t="s">
        <v>23</v>
      </c>
      <c r="B43" s="5" t="s">
        <v>24</v>
      </c>
      <c r="C43" s="6" t="s">
        <v>67</v>
      </c>
      <c r="D43" s="4" t="s">
        <v>26</v>
      </c>
      <c r="E43" s="4" t="s">
        <v>54</v>
      </c>
      <c r="F43" s="4" t="s">
        <v>53</v>
      </c>
      <c r="G43" s="5" t="s">
        <v>68</v>
      </c>
      <c r="H43" s="7">
        <v>15000000000</v>
      </c>
      <c r="I43" s="7">
        <v>0</v>
      </c>
      <c r="J43" s="7">
        <v>0</v>
      </c>
      <c r="K43" s="7">
        <v>15000000000</v>
      </c>
      <c r="L43" s="7">
        <v>0</v>
      </c>
      <c r="M43" s="7">
        <v>15000000000</v>
      </c>
      <c r="N43" s="7">
        <v>0</v>
      </c>
      <c r="O43" s="7">
        <v>15000000000</v>
      </c>
      <c r="P43" s="7">
        <v>14788536107</v>
      </c>
      <c r="Q43" s="7">
        <v>14788536107</v>
      </c>
      <c r="R43" s="7">
        <f t="shared" si="0"/>
        <v>211463893</v>
      </c>
      <c r="S43" s="7">
        <f t="shared" si="1"/>
        <v>0</v>
      </c>
      <c r="T43" s="7">
        <f t="shared" si="2"/>
        <v>211463893</v>
      </c>
    </row>
    <row r="44" spans="1:20" ht="112.5">
      <c r="A44" s="4" t="s">
        <v>23</v>
      </c>
      <c r="B44" s="5" t="s">
        <v>24</v>
      </c>
      <c r="C44" s="6" t="s">
        <v>67</v>
      </c>
      <c r="D44" s="4" t="s">
        <v>26</v>
      </c>
      <c r="E44" s="4" t="s">
        <v>69</v>
      </c>
      <c r="F44" s="4" t="s">
        <v>28</v>
      </c>
      <c r="G44" s="5" t="s">
        <v>68</v>
      </c>
      <c r="H44" s="7">
        <v>75000000000</v>
      </c>
      <c r="I44" s="7">
        <v>0</v>
      </c>
      <c r="J44" s="7">
        <v>0</v>
      </c>
      <c r="K44" s="7">
        <v>75000000000</v>
      </c>
      <c r="L44" s="7">
        <v>0</v>
      </c>
      <c r="M44" s="7">
        <v>75000000000</v>
      </c>
      <c r="N44" s="7">
        <v>0</v>
      </c>
      <c r="O44" s="7">
        <v>75000000000</v>
      </c>
      <c r="P44" s="7">
        <v>74186781124</v>
      </c>
      <c r="Q44" s="7">
        <v>72893945705</v>
      </c>
      <c r="R44" s="7">
        <f t="shared" si="0"/>
        <v>813218876</v>
      </c>
      <c r="S44" s="7">
        <f t="shared" si="1"/>
        <v>1292835419</v>
      </c>
      <c r="T44" s="7">
        <f t="shared" si="2"/>
        <v>2106054295</v>
      </c>
    </row>
    <row r="45" spans="1:20" ht="112.5">
      <c r="A45" s="4" t="s">
        <v>23</v>
      </c>
      <c r="B45" s="5" t="s">
        <v>24</v>
      </c>
      <c r="C45" s="6" t="s">
        <v>67</v>
      </c>
      <c r="D45" s="4" t="s">
        <v>38</v>
      </c>
      <c r="E45" s="4" t="s">
        <v>45</v>
      </c>
      <c r="F45" s="4" t="s">
        <v>28</v>
      </c>
      <c r="G45" s="5" t="s">
        <v>68</v>
      </c>
      <c r="H45" s="7">
        <v>3000000000</v>
      </c>
      <c r="I45" s="7">
        <v>0</v>
      </c>
      <c r="J45" s="7">
        <v>0</v>
      </c>
      <c r="K45" s="7">
        <v>3000000000</v>
      </c>
      <c r="L45" s="7">
        <v>0</v>
      </c>
      <c r="M45" s="7">
        <v>2728753502</v>
      </c>
      <c r="N45" s="7">
        <v>271246498</v>
      </c>
      <c r="O45" s="7">
        <v>2728753502</v>
      </c>
      <c r="P45" s="7">
        <v>1303781889</v>
      </c>
      <c r="Q45" s="7">
        <v>1303781889</v>
      </c>
      <c r="R45" s="7">
        <f t="shared" si="0"/>
        <v>1424971613</v>
      </c>
      <c r="S45" s="7">
        <f t="shared" si="1"/>
        <v>0</v>
      </c>
      <c r="T45" s="7">
        <f t="shared" si="2"/>
        <v>1424971613</v>
      </c>
    </row>
    <row r="46" spans="1:20" ht="101.25">
      <c r="A46" s="4" t="s">
        <v>23</v>
      </c>
      <c r="B46" s="5" t="s">
        <v>24</v>
      </c>
      <c r="C46" s="6" t="s">
        <v>70</v>
      </c>
      <c r="D46" s="4" t="s">
        <v>38</v>
      </c>
      <c r="E46" s="4" t="s">
        <v>45</v>
      </c>
      <c r="F46" s="4" t="s">
        <v>28</v>
      </c>
      <c r="G46" s="5" t="s">
        <v>71</v>
      </c>
      <c r="H46" s="7">
        <v>1000000000</v>
      </c>
      <c r="I46" s="7">
        <v>0</v>
      </c>
      <c r="J46" s="7">
        <v>0</v>
      </c>
      <c r="K46" s="7">
        <v>1000000000</v>
      </c>
      <c r="L46" s="7">
        <v>0</v>
      </c>
      <c r="M46" s="7">
        <v>999999502</v>
      </c>
      <c r="N46" s="7">
        <v>498</v>
      </c>
      <c r="O46" s="7">
        <v>999999502</v>
      </c>
      <c r="P46" s="7">
        <v>563595190</v>
      </c>
      <c r="Q46" s="7">
        <v>396271110</v>
      </c>
      <c r="R46" s="7">
        <f t="shared" si="0"/>
        <v>436404312</v>
      </c>
      <c r="S46" s="7">
        <f t="shared" si="1"/>
        <v>167324080</v>
      </c>
      <c r="T46" s="7">
        <f t="shared" si="2"/>
        <v>603728392</v>
      </c>
    </row>
    <row r="47" spans="1:20" ht="90">
      <c r="A47" s="4" t="s">
        <v>23</v>
      </c>
      <c r="B47" s="5" t="s">
        <v>24</v>
      </c>
      <c r="C47" s="6" t="s">
        <v>72</v>
      </c>
      <c r="D47" s="4" t="s">
        <v>26</v>
      </c>
      <c r="E47" s="4" t="s">
        <v>54</v>
      </c>
      <c r="F47" s="4" t="s">
        <v>53</v>
      </c>
      <c r="G47" s="5" t="s">
        <v>73</v>
      </c>
      <c r="H47" s="7">
        <v>15000000000</v>
      </c>
      <c r="I47" s="7">
        <v>0</v>
      </c>
      <c r="J47" s="7">
        <v>0</v>
      </c>
      <c r="K47" s="7">
        <v>15000000000</v>
      </c>
      <c r="L47" s="7">
        <v>0</v>
      </c>
      <c r="M47" s="7">
        <v>14624356704</v>
      </c>
      <c r="N47" s="7">
        <v>375643296</v>
      </c>
      <c r="O47" s="7">
        <v>14624356704</v>
      </c>
      <c r="P47" s="7">
        <v>13100378833</v>
      </c>
      <c r="Q47" s="7">
        <v>12955497556</v>
      </c>
      <c r="R47" s="7">
        <f t="shared" si="0"/>
        <v>1523977871</v>
      </c>
      <c r="S47" s="7">
        <f t="shared" si="1"/>
        <v>144881277</v>
      </c>
      <c r="T47" s="7">
        <f t="shared" si="2"/>
        <v>1668859148</v>
      </c>
    </row>
    <row r="48" spans="1:20" ht="90">
      <c r="A48" s="4" t="s">
        <v>23</v>
      </c>
      <c r="B48" s="5" t="s">
        <v>24</v>
      </c>
      <c r="C48" s="6" t="s">
        <v>72</v>
      </c>
      <c r="D48" s="4" t="s">
        <v>38</v>
      </c>
      <c r="E48" s="4" t="s">
        <v>45</v>
      </c>
      <c r="F48" s="4" t="s">
        <v>28</v>
      </c>
      <c r="G48" s="5" t="s">
        <v>73</v>
      </c>
      <c r="H48" s="7">
        <v>5000000000</v>
      </c>
      <c r="I48" s="7">
        <v>0</v>
      </c>
      <c r="J48" s="7">
        <v>0</v>
      </c>
      <c r="K48" s="7">
        <v>5000000000</v>
      </c>
      <c r="L48" s="7">
        <v>0</v>
      </c>
      <c r="M48" s="7">
        <v>5000000000</v>
      </c>
      <c r="N48" s="7">
        <v>0</v>
      </c>
      <c r="O48" s="7">
        <v>5000000000</v>
      </c>
      <c r="P48" s="7">
        <v>2429521699</v>
      </c>
      <c r="Q48" s="7">
        <v>2388485241</v>
      </c>
      <c r="R48" s="7">
        <f t="shared" si="0"/>
        <v>2570478301</v>
      </c>
      <c r="S48" s="7">
        <f t="shared" si="1"/>
        <v>41036458</v>
      </c>
      <c r="T48" s="7">
        <f t="shared" si="2"/>
        <v>2611514759</v>
      </c>
    </row>
    <row r="49" spans="1:20" ht="101.25">
      <c r="A49" s="4" t="s">
        <v>23</v>
      </c>
      <c r="B49" s="5" t="s">
        <v>24</v>
      </c>
      <c r="C49" s="6" t="s">
        <v>74</v>
      </c>
      <c r="D49" s="4" t="s">
        <v>26</v>
      </c>
      <c r="E49" s="4" t="s">
        <v>54</v>
      </c>
      <c r="F49" s="4" t="s">
        <v>28</v>
      </c>
      <c r="G49" s="5" t="s">
        <v>75</v>
      </c>
      <c r="H49" s="7">
        <v>0</v>
      </c>
      <c r="I49" s="7">
        <v>20000000000</v>
      </c>
      <c r="J49" s="7">
        <v>0</v>
      </c>
      <c r="K49" s="7">
        <v>20000000000</v>
      </c>
      <c r="L49" s="7">
        <v>0</v>
      </c>
      <c r="M49" s="7">
        <v>20000000000</v>
      </c>
      <c r="N49" s="7">
        <v>0</v>
      </c>
      <c r="O49" s="7">
        <v>20000000000</v>
      </c>
      <c r="P49" s="7">
        <v>0</v>
      </c>
      <c r="Q49" s="7">
        <v>0</v>
      </c>
      <c r="R49" s="7">
        <f t="shared" si="0"/>
        <v>20000000000</v>
      </c>
      <c r="S49" s="7">
        <f t="shared" si="1"/>
        <v>0</v>
      </c>
      <c r="T49" s="7">
        <f t="shared" si="2"/>
        <v>20000000000</v>
      </c>
    </row>
    <row r="50" spans="1:20" ht="101.25">
      <c r="A50" s="4" t="s">
        <v>23</v>
      </c>
      <c r="B50" s="5" t="s">
        <v>24</v>
      </c>
      <c r="C50" s="6" t="s">
        <v>74</v>
      </c>
      <c r="D50" s="4" t="s">
        <v>26</v>
      </c>
      <c r="E50" s="4" t="s">
        <v>69</v>
      </c>
      <c r="F50" s="4" t="s">
        <v>28</v>
      </c>
      <c r="G50" s="5" t="s">
        <v>75</v>
      </c>
      <c r="H50" s="7">
        <v>25000000000</v>
      </c>
      <c r="I50" s="7">
        <v>0</v>
      </c>
      <c r="J50" s="7">
        <v>0</v>
      </c>
      <c r="K50" s="7">
        <v>25000000000</v>
      </c>
      <c r="L50" s="7">
        <v>0</v>
      </c>
      <c r="M50" s="7">
        <v>24317674481.93</v>
      </c>
      <c r="N50" s="7">
        <v>682325518.07000005</v>
      </c>
      <c r="O50" s="7">
        <v>24317674481.93</v>
      </c>
      <c r="P50" s="7">
        <v>12641753462.09</v>
      </c>
      <c r="Q50" s="7">
        <v>12641753462.09</v>
      </c>
      <c r="R50" s="7">
        <f t="shared" si="0"/>
        <v>11675921019.84</v>
      </c>
      <c r="S50" s="7">
        <f t="shared" si="1"/>
        <v>0</v>
      </c>
      <c r="T50" s="7">
        <f t="shared" si="2"/>
        <v>11675921019.84</v>
      </c>
    </row>
    <row r="51" spans="1:20" ht="101.25">
      <c r="A51" s="4" t="s">
        <v>23</v>
      </c>
      <c r="B51" s="5" t="s">
        <v>24</v>
      </c>
      <c r="C51" s="6" t="s">
        <v>74</v>
      </c>
      <c r="D51" s="4" t="s">
        <v>38</v>
      </c>
      <c r="E51" s="4" t="s">
        <v>45</v>
      </c>
      <c r="F51" s="4" t="s">
        <v>28</v>
      </c>
      <c r="G51" s="5" t="s">
        <v>75</v>
      </c>
      <c r="H51" s="7">
        <v>50000000000</v>
      </c>
      <c r="I51" s="7">
        <v>0</v>
      </c>
      <c r="J51" s="7">
        <v>0</v>
      </c>
      <c r="K51" s="7">
        <v>50000000000</v>
      </c>
      <c r="L51" s="7">
        <v>0</v>
      </c>
      <c r="M51" s="7">
        <v>48972472571</v>
      </c>
      <c r="N51" s="7">
        <v>1027527429</v>
      </c>
      <c r="O51" s="7">
        <v>48972472571</v>
      </c>
      <c r="P51" s="7">
        <v>23889947618.75</v>
      </c>
      <c r="Q51" s="7">
        <v>23579182159.209999</v>
      </c>
      <c r="R51" s="7">
        <f t="shared" si="0"/>
        <v>25082524952.25</v>
      </c>
      <c r="S51" s="7">
        <f t="shared" si="1"/>
        <v>310765459.54000092</v>
      </c>
      <c r="T51" s="7">
        <f t="shared" si="2"/>
        <v>25393290411.790001</v>
      </c>
    </row>
    <row r="52" spans="1:20" ht="90">
      <c r="A52" s="4" t="s">
        <v>23</v>
      </c>
      <c r="B52" s="5" t="s">
        <v>24</v>
      </c>
      <c r="C52" s="6" t="s">
        <v>76</v>
      </c>
      <c r="D52" s="4" t="s">
        <v>38</v>
      </c>
      <c r="E52" s="4" t="s">
        <v>45</v>
      </c>
      <c r="F52" s="4" t="s">
        <v>28</v>
      </c>
      <c r="G52" s="5" t="s">
        <v>77</v>
      </c>
      <c r="H52" s="7">
        <v>15000000000</v>
      </c>
      <c r="I52" s="7">
        <v>0</v>
      </c>
      <c r="J52" s="7">
        <v>0</v>
      </c>
      <c r="K52" s="7">
        <v>15000000000</v>
      </c>
      <c r="L52" s="7">
        <v>0</v>
      </c>
      <c r="M52" s="7">
        <v>14460184159</v>
      </c>
      <c r="N52" s="7">
        <v>539815841</v>
      </c>
      <c r="O52" s="7">
        <v>14460184159</v>
      </c>
      <c r="P52" s="7">
        <v>12801190930.200001</v>
      </c>
      <c r="Q52" s="7">
        <v>11992307374</v>
      </c>
      <c r="R52" s="7">
        <f t="shared" si="0"/>
        <v>1658993228.7999992</v>
      </c>
      <c r="S52" s="7">
        <f t="shared" si="1"/>
        <v>808883556.20000076</v>
      </c>
      <c r="T52" s="7">
        <f t="shared" si="2"/>
        <v>2467876785</v>
      </c>
    </row>
    <row r="53" spans="1:20" ht="56.25">
      <c r="A53" s="4" t="s">
        <v>23</v>
      </c>
      <c r="B53" s="5" t="s">
        <v>24</v>
      </c>
      <c r="C53" s="6" t="s">
        <v>78</v>
      </c>
      <c r="D53" s="4" t="s">
        <v>26</v>
      </c>
      <c r="E53" s="4" t="s">
        <v>54</v>
      </c>
      <c r="F53" s="4" t="s">
        <v>28</v>
      </c>
      <c r="G53" s="5" t="s">
        <v>79</v>
      </c>
      <c r="H53" s="7">
        <v>0</v>
      </c>
      <c r="I53" s="7">
        <v>82612000000</v>
      </c>
      <c r="J53" s="7">
        <v>0</v>
      </c>
      <c r="K53" s="7">
        <v>82612000000</v>
      </c>
      <c r="L53" s="7">
        <v>0</v>
      </c>
      <c r="M53" s="7">
        <v>82247950732</v>
      </c>
      <c r="N53" s="7">
        <v>364049268</v>
      </c>
      <c r="O53" s="7">
        <v>82247950732</v>
      </c>
      <c r="P53" s="7">
        <v>27168477188</v>
      </c>
      <c r="Q53" s="7">
        <v>26838560054</v>
      </c>
      <c r="R53" s="7">
        <f t="shared" si="0"/>
        <v>55079473544</v>
      </c>
      <c r="S53" s="7">
        <f t="shared" si="1"/>
        <v>329917134</v>
      </c>
      <c r="T53" s="7">
        <f t="shared" si="2"/>
        <v>55409390678</v>
      </c>
    </row>
    <row r="54" spans="1:20" ht="56.25">
      <c r="A54" s="4" t="s">
        <v>23</v>
      </c>
      <c r="B54" s="5" t="s">
        <v>24</v>
      </c>
      <c r="C54" s="6" t="s">
        <v>78</v>
      </c>
      <c r="D54" s="4" t="s">
        <v>38</v>
      </c>
      <c r="E54" s="4" t="s">
        <v>45</v>
      </c>
      <c r="F54" s="4" t="s">
        <v>28</v>
      </c>
      <c r="G54" s="5" t="s">
        <v>79</v>
      </c>
      <c r="H54" s="7">
        <v>1000000000</v>
      </c>
      <c r="I54" s="7">
        <v>0</v>
      </c>
      <c r="J54" s="7">
        <v>0</v>
      </c>
      <c r="K54" s="7">
        <v>1000000000</v>
      </c>
      <c r="L54" s="7">
        <v>0</v>
      </c>
      <c r="M54" s="7">
        <v>1000000000</v>
      </c>
      <c r="N54" s="7">
        <v>0</v>
      </c>
      <c r="O54" s="7">
        <v>1000000000</v>
      </c>
      <c r="P54" s="7">
        <v>1000000000</v>
      </c>
      <c r="Q54" s="7">
        <v>1000000000</v>
      </c>
      <c r="R54" s="7">
        <f t="shared" si="0"/>
        <v>0</v>
      </c>
      <c r="S54" s="7">
        <f t="shared" si="1"/>
        <v>0</v>
      </c>
      <c r="T54" s="7">
        <f t="shared" si="2"/>
        <v>0</v>
      </c>
    </row>
    <row r="55" spans="1:20" ht="67.5">
      <c r="A55" s="4" t="s">
        <v>23</v>
      </c>
      <c r="B55" s="5" t="s">
        <v>24</v>
      </c>
      <c r="C55" s="6" t="s">
        <v>80</v>
      </c>
      <c r="D55" s="4" t="s">
        <v>38</v>
      </c>
      <c r="E55" s="4" t="s">
        <v>45</v>
      </c>
      <c r="F55" s="4" t="s">
        <v>28</v>
      </c>
      <c r="G55" s="5" t="s">
        <v>81</v>
      </c>
      <c r="H55" s="7">
        <v>1500000000</v>
      </c>
      <c r="I55" s="7">
        <v>0</v>
      </c>
      <c r="J55" s="7">
        <v>0</v>
      </c>
      <c r="K55" s="7">
        <v>1500000000</v>
      </c>
      <c r="L55" s="7">
        <v>0</v>
      </c>
      <c r="M55" s="7">
        <v>1472715901</v>
      </c>
      <c r="N55" s="7">
        <v>27284099</v>
      </c>
      <c r="O55" s="7">
        <v>1472715901</v>
      </c>
      <c r="P55" s="7">
        <v>935502960</v>
      </c>
      <c r="Q55" s="7">
        <v>866301162</v>
      </c>
      <c r="R55" s="7">
        <f t="shared" si="0"/>
        <v>537212941</v>
      </c>
      <c r="S55" s="7">
        <f t="shared" si="1"/>
        <v>69201798</v>
      </c>
      <c r="T55" s="7">
        <f t="shared" si="2"/>
        <v>606414739</v>
      </c>
    </row>
    <row r="56" spans="1:20" ht="45">
      <c r="A56" s="4" t="s">
        <v>23</v>
      </c>
      <c r="B56" s="5" t="s">
        <v>24</v>
      </c>
      <c r="C56" s="6" t="s">
        <v>82</v>
      </c>
      <c r="D56" s="4" t="s">
        <v>26</v>
      </c>
      <c r="E56" s="4" t="s">
        <v>69</v>
      </c>
      <c r="F56" s="4" t="s">
        <v>28</v>
      </c>
      <c r="G56" s="5" t="s">
        <v>83</v>
      </c>
      <c r="H56" s="7">
        <v>1000000000</v>
      </c>
      <c r="I56" s="7">
        <v>0</v>
      </c>
      <c r="J56" s="7">
        <v>221947400</v>
      </c>
      <c r="K56" s="7">
        <v>778052600</v>
      </c>
      <c r="L56" s="7">
        <v>0</v>
      </c>
      <c r="M56" s="7">
        <v>740435837.5</v>
      </c>
      <c r="N56" s="7">
        <v>37616762.5</v>
      </c>
      <c r="O56" s="7">
        <v>740435837.5</v>
      </c>
      <c r="P56" s="7">
        <v>727435837.16999996</v>
      </c>
      <c r="Q56" s="7">
        <v>727435837.16999996</v>
      </c>
      <c r="R56" s="7">
        <f t="shared" si="0"/>
        <v>13000000.330000043</v>
      </c>
      <c r="S56" s="7">
        <f t="shared" si="1"/>
        <v>0</v>
      </c>
      <c r="T56" s="7">
        <f t="shared" si="2"/>
        <v>13000000.330000043</v>
      </c>
    </row>
    <row r="57" spans="1:20" ht="45">
      <c r="A57" s="4" t="s">
        <v>23</v>
      </c>
      <c r="B57" s="5" t="s">
        <v>24</v>
      </c>
      <c r="C57" s="6" t="s">
        <v>82</v>
      </c>
      <c r="D57" s="4" t="s">
        <v>38</v>
      </c>
      <c r="E57" s="4" t="s">
        <v>45</v>
      </c>
      <c r="F57" s="4" t="s">
        <v>28</v>
      </c>
      <c r="G57" s="5" t="s">
        <v>83</v>
      </c>
      <c r="H57" s="7">
        <v>2000000000</v>
      </c>
      <c r="I57" s="7">
        <v>0</v>
      </c>
      <c r="J57" s="7">
        <v>2000000000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f t="shared" si="0"/>
        <v>0</v>
      </c>
      <c r="S57" s="7">
        <f t="shared" si="1"/>
        <v>0</v>
      </c>
      <c r="T57" s="7">
        <f t="shared" si="2"/>
        <v>0</v>
      </c>
    </row>
    <row r="58" spans="1:20" ht="67.5">
      <c r="A58" s="4" t="s">
        <v>23</v>
      </c>
      <c r="B58" s="5" t="s">
        <v>24</v>
      </c>
      <c r="C58" s="6" t="s">
        <v>84</v>
      </c>
      <c r="D58" s="4" t="s">
        <v>26</v>
      </c>
      <c r="E58" s="4" t="s">
        <v>69</v>
      </c>
      <c r="F58" s="4" t="s">
        <v>28</v>
      </c>
      <c r="G58" s="5" t="s">
        <v>85</v>
      </c>
      <c r="H58" s="7">
        <v>1000000000</v>
      </c>
      <c r="I58" s="7">
        <v>0</v>
      </c>
      <c r="J58" s="7">
        <v>0</v>
      </c>
      <c r="K58" s="7">
        <v>1000000000</v>
      </c>
      <c r="L58" s="7">
        <v>0</v>
      </c>
      <c r="M58" s="7">
        <v>993771784</v>
      </c>
      <c r="N58" s="7">
        <v>6228216</v>
      </c>
      <c r="O58" s="7">
        <v>993771784</v>
      </c>
      <c r="P58" s="7">
        <v>832420220</v>
      </c>
      <c r="Q58" s="7">
        <v>832420220</v>
      </c>
      <c r="R58" s="7">
        <f t="shared" si="0"/>
        <v>161351564</v>
      </c>
      <c r="S58" s="7">
        <f t="shared" si="1"/>
        <v>0</v>
      </c>
      <c r="T58" s="7">
        <f t="shared" si="2"/>
        <v>161351564</v>
      </c>
    </row>
    <row r="59" spans="1:20" ht="67.5">
      <c r="A59" s="4" t="s">
        <v>23</v>
      </c>
      <c r="B59" s="5" t="s">
        <v>24</v>
      </c>
      <c r="C59" s="6" t="s">
        <v>84</v>
      </c>
      <c r="D59" s="4" t="s">
        <v>38</v>
      </c>
      <c r="E59" s="4" t="s">
        <v>45</v>
      </c>
      <c r="F59" s="4" t="s">
        <v>28</v>
      </c>
      <c r="G59" s="5" t="s">
        <v>85</v>
      </c>
      <c r="H59" s="7">
        <v>1000000000</v>
      </c>
      <c r="I59" s="7">
        <v>3870000000</v>
      </c>
      <c r="J59" s="7">
        <v>0</v>
      </c>
      <c r="K59" s="7">
        <v>4870000000</v>
      </c>
      <c r="L59" s="7">
        <v>0</v>
      </c>
      <c r="M59" s="7">
        <v>4777321366</v>
      </c>
      <c r="N59" s="7">
        <v>92678634</v>
      </c>
      <c r="O59" s="7">
        <v>4777321366</v>
      </c>
      <c r="P59" s="7">
        <v>1742488963</v>
      </c>
      <c r="Q59" s="7">
        <v>1715829189</v>
      </c>
      <c r="R59" s="7">
        <f t="shared" si="0"/>
        <v>3034832403</v>
      </c>
      <c r="S59" s="7">
        <f t="shared" si="1"/>
        <v>26659774</v>
      </c>
      <c r="T59" s="7">
        <f t="shared" si="2"/>
        <v>3061492177</v>
      </c>
    </row>
    <row r="60" spans="1:20" ht="56.25">
      <c r="A60" s="4" t="s">
        <v>23</v>
      </c>
      <c r="B60" s="5" t="s">
        <v>24</v>
      </c>
      <c r="C60" s="6" t="s">
        <v>86</v>
      </c>
      <c r="D60" s="4" t="s">
        <v>38</v>
      </c>
      <c r="E60" s="4" t="s">
        <v>45</v>
      </c>
      <c r="F60" s="4" t="s">
        <v>28</v>
      </c>
      <c r="G60" s="5" t="s">
        <v>87</v>
      </c>
      <c r="H60" s="7">
        <v>500000000</v>
      </c>
      <c r="I60" s="7">
        <v>0</v>
      </c>
      <c r="J60" s="7">
        <v>0</v>
      </c>
      <c r="K60" s="7">
        <v>500000000</v>
      </c>
      <c r="L60" s="7">
        <v>0</v>
      </c>
      <c r="M60" s="7">
        <v>500000000</v>
      </c>
      <c r="N60" s="7">
        <v>0</v>
      </c>
      <c r="O60" s="7">
        <v>500000000</v>
      </c>
      <c r="P60" s="7">
        <v>485203892</v>
      </c>
      <c r="Q60" s="7">
        <v>485203892</v>
      </c>
      <c r="R60" s="7">
        <f t="shared" si="0"/>
        <v>14796108</v>
      </c>
      <c r="S60" s="7">
        <f t="shared" si="1"/>
        <v>0</v>
      </c>
      <c r="T60" s="7">
        <f t="shared" si="2"/>
        <v>14796108</v>
      </c>
    </row>
    <row r="61" spans="1:20" ht="56.25">
      <c r="A61" s="4" t="s">
        <v>23</v>
      </c>
      <c r="B61" s="5" t="s">
        <v>24</v>
      </c>
      <c r="C61" s="6" t="s">
        <v>88</v>
      </c>
      <c r="D61" s="4" t="s">
        <v>38</v>
      </c>
      <c r="E61" s="4" t="s">
        <v>45</v>
      </c>
      <c r="F61" s="4" t="s">
        <v>28</v>
      </c>
      <c r="G61" s="5" t="s">
        <v>89</v>
      </c>
      <c r="H61" s="7">
        <v>400000000</v>
      </c>
      <c r="I61" s="7">
        <v>0</v>
      </c>
      <c r="J61" s="7">
        <v>0</v>
      </c>
      <c r="K61" s="7">
        <v>400000000</v>
      </c>
      <c r="L61" s="7">
        <v>0</v>
      </c>
      <c r="M61" s="7">
        <v>400000000</v>
      </c>
      <c r="N61" s="7">
        <v>0</v>
      </c>
      <c r="O61" s="7">
        <v>400000000</v>
      </c>
      <c r="P61" s="7">
        <v>137926808</v>
      </c>
      <c r="Q61" s="7">
        <v>137926808</v>
      </c>
      <c r="R61" s="7">
        <f t="shared" si="0"/>
        <v>262073192</v>
      </c>
      <c r="S61" s="7">
        <f t="shared" si="1"/>
        <v>0</v>
      </c>
      <c r="T61" s="7">
        <f t="shared" si="2"/>
        <v>262073192</v>
      </c>
    </row>
    <row r="62" spans="1:20" ht="45">
      <c r="A62" s="4" t="s">
        <v>23</v>
      </c>
      <c r="B62" s="5" t="s">
        <v>24</v>
      </c>
      <c r="C62" s="6" t="s">
        <v>90</v>
      </c>
      <c r="D62" s="4" t="s">
        <v>38</v>
      </c>
      <c r="E62" s="4" t="s">
        <v>45</v>
      </c>
      <c r="F62" s="4" t="s">
        <v>28</v>
      </c>
      <c r="G62" s="5" t="s">
        <v>91</v>
      </c>
      <c r="H62" s="7">
        <v>500000000</v>
      </c>
      <c r="I62" s="7">
        <v>0</v>
      </c>
      <c r="J62" s="7">
        <v>370000000</v>
      </c>
      <c r="K62" s="7">
        <v>130000000</v>
      </c>
      <c r="L62" s="7">
        <v>0</v>
      </c>
      <c r="M62" s="7">
        <v>129991457</v>
      </c>
      <c r="N62" s="7">
        <v>8543</v>
      </c>
      <c r="O62" s="7">
        <v>129991457</v>
      </c>
      <c r="P62" s="7">
        <v>128451111.59</v>
      </c>
      <c r="Q62" s="7">
        <v>128451111.59</v>
      </c>
      <c r="R62" s="7">
        <f t="shared" si="0"/>
        <v>1540345.4099999964</v>
      </c>
      <c r="S62" s="7">
        <f t="shared" si="1"/>
        <v>0</v>
      </c>
      <c r="T62" s="7">
        <f t="shared" si="2"/>
        <v>1540345.4099999964</v>
      </c>
    </row>
    <row r="63" spans="1:20" ht="90">
      <c r="A63" s="4" t="s">
        <v>23</v>
      </c>
      <c r="B63" s="5" t="s">
        <v>24</v>
      </c>
      <c r="C63" s="6" t="s">
        <v>92</v>
      </c>
      <c r="D63" s="4" t="s">
        <v>38</v>
      </c>
      <c r="E63" s="4" t="s">
        <v>45</v>
      </c>
      <c r="F63" s="4" t="s">
        <v>28</v>
      </c>
      <c r="G63" s="5" t="s">
        <v>93</v>
      </c>
      <c r="H63" s="7">
        <v>300000000</v>
      </c>
      <c r="I63" s="7">
        <v>0</v>
      </c>
      <c r="J63" s="7">
        <v>95218141</v>
      </c>
      <c r="K63" s="7">
        <v>204781859</v>
      </c>
      <c r="L63" s="7">
        <v>0</v>
      </c>
      <c r="M63" s="7">
        <v>202223158</v>
      </c>
      <c r="N63" s="7">
        <v>2558701</v>
      </c>
      <c r="O63" s="7">
        <v>202223158</v>
      </c>
      <c r="P63" s="7">
        <v>201472621</v>
      </c>
      <c r="Q63" s="7">
        <v>201472621</v>
      </c>
      <c r="R63" s="7">
        <f t="shared" si="0"/>
        <v>750537</v>
      </c>
      <c r="S63" s="7">
        <f t="shared" si="1"/>
        <v>0</v>
      </c>
      <c r="T63" s="7">
        <f t="shared" si="2"/>
        <v>750537</v>
      </c>
    </row>
    <row r="64" spans="1:20" ht="101.25">
      <c r="A64" s="4" t="s">
        <v>23</v>
      </c>
      <c r="B64" s="5" t="s">
        <v>24</v>
      </c>
      <c r="C64" s="6" t="s">
        <v>94</v>
      </c>
      <c r="D64" s="4" t="s">
        <v>38</v>
      </c>
      <c r="E64" s="4" t="s">
        <v>45</v>
      </c>
      <c r="F64" s="4" t="s">
        <v>28</v>
      </c>
      <c r="G64" s="5" t="s">
        <v>95</v>
      </c>
      <c r="H64" s="7">
        <v>5000000000</v>
      </c>
      <c r="I64" s="7">
        <v>0</v>
      </c>
      <c r="J64" s="7">
        <v>18433904</v>
      </c>
      <c r="K64" s="7">
        <v>4981566096</v>
      </c>
      <c r="L64" s="7">
        <v>0</v>
      </c>
      <c r="M64" s="7">
        <v>4832874944.6700001</v>
      </c>
      <c r="N64" s="7">
        <v>148691151.33000001</v>
      </c>
      <c r="O64" s="7">
        <v>4832874944.6700001</v>
      </c>
      <c r="P64" s="7">
        <v>4183915005.6700001</v>
      </c>
      <c r="Q64" s="7">
        <v>3848847170.6700001</v>
      </c>
      <c r="R64" s="7">
        <f t="shared" si="0"/>
        <v>648959939</v>
      </c>
      <c r="S64" s="7">
        <f t="shared" si="1"/>
        <v>335067835</v>
      </c>
      <c r="T64" s="7">
        <f t="shared" si="2"/>
        <v>984027774</v>
      </c>
    </row>
    <row r="65" spans="1:20" ht="123.75">
      <c r="A65" s="4" t="s">
        <v>23</v>
      </c>
      <c r="B65" s="5" t="s">
        <v>24</v>
      </c>
      <c r="C65" s="6" t="s">
        <v>96</v>
      </c>
      <c r="D65" s="4" t="s">
        <v>26</v>
      </c>
      <c r="E65" s="4" t="s">
        <v>54</v>
      </c>
      <c r="F65" s="4" t="s">
        <v>53</v>
      </c>
      <c r="G65" s="5" t="s">
        <v>97</v>
      </c>
      <c r="H65" s="7">
        <v>10000000000</v>
      </c>
      <c r="I65" s="7">
        <v>0</v>
      </c>
      <c r="J65" s="7">
        <v>0</v>
      </c>
      <c r="K65" s="7">
        <v>10000000000</v>
      </c>
      <c r="L65" s="7">
        <v>0</v>
      </c>
      <c r="M65" s="7">
        <v>1800000000</v>
      </c>
      <c r="N65" s="7">
        <v>8200000000</v>
      </c>
      <c r="O65" s="7">
        <v>1800000000</v>
      </c>
      <c r="P65" s="7">
        <v>0</v>
      </c>
      <c r="Q65" s="7">
        <v>0</v>
      </c>
      <c r="R65" s="7">
        <f t="shared" si="0"/>
        <v>1800000000</v>
      </c>
      <c r="S65" s="7">
        <f t="shared" si="1"/>
        <v>0</v>
      </c>
      <c r="T65" s="7">
        <f t="shared" si="2"/>
        <v>1800000000</v>
      </c>
    </row>
    <row r="66" spans="1:20" ht="123.75">
      <c r="A66" s="4" t="s">
        <v>23</v>
      </c>
      <c r="B66" s="5" t="s">
        <v>24</v>
      </c>
      <c r="C66" s="6" t="s">
        <v>96</v>
      </c>
      <c r="D66" s="4" t="s">
        <v>38</v>
      </c>
      <c r="E66" s="4" t="s">
        <v>45</v>
      </c>
      <c r="F66" s="4" t="s">
        <v>28</v>
      </c>
      <c r="G66" s="5" t="s">
        <v>97</v>
      </c>
      <c r="H66" s="7">
        <v>4000000000</v>
      </c>
      <c r="I66" s="7">
        <v>0</v>
      </c>
      <c r="J66" s="7">
        <v>0</v>
      </c>
      <c r="K66" s="7">
        <v>4000000000</v>
      </c>
      <c r="L66" s="7">
        <v>0</v>
      </c>
      <c r="M66" s="7">
        <v>3968773339</v>
      </c>
      <c r="N66" s="7">
        <v>31226661</v>
      </c>
      <c r="O66" s="7">
        <v>3968773339</v>
      </c>
      <c r="P66" s="7">
        <v>1217592856</v>
      </c>
      <c r="Q66" s="7">
        <v>1217592856</v>
      </c>
      <c r="R66" s="7">
        <f t="shared" si="0"/>
        <v>2751180483</v>
      </c>
      <c r="S66" s="7">
        <f t="shared" si="1"/>
        <v>0</v>
      </c>
      <c r="T66" s="7">
        <f t="shared" si="2"/>
        <v>2751180483</v>
      </c>
    </row>
    <row r="67" spans="1:20" ht="78.75">
      <c r="A67" s="4" t="s">
        <v>23</v>
      </c>
      <c r="B67" s="5" t="s">
        <v>24</v>
      </c>
      <c r="C67" s="6" t="s">
        <v>98</v>
      </c>
      <c r="D67" s="4" t="s">
        <v>38</v>
      </c>
      <c r="E67" s="4" t="s">
        <v>45</v>
      </c>
      <c r="F67" s="4" t="s">
        <v>28</v>
      </c>
      <c r="G67" s="5" t="s">
        <v>99</v>
      </c>
      <c r="H67" s="7">
        <v>500000000</v>
      </c>
      <c r="I67" s="7">
        <v>0</v>
      </c>
      <c r="J67" s="7">
        <v>124538000</v>
      </c>
      <c r="K67" s="7">
        <v>375462000</v>
      </c>
      <c r="L67" s="7">
        <v>0</v>
      </c>
      <c r="M67" s="7">
        <v>375462000</v>
      </c>
      <c r="N67" s="7">
        <v>0</v>
      </c>
      <c r="O67" s="7">
        <v>375462000</v>
      </c>
      <c r="P67" s="7">
        <v>335117282.83999997</v>
      </c>
      <c r="Q67" s="7">
        <v>335117282.83999997</v>
      </c>
      <c r="R67" s="7">
        <f t="shared" si="0"/>
        <v>40344717.160000026</v>
      </c>
      <c r="S67" s="7">
        <f t="shared" si="1"/>
        <v>0</v>
      </c>
      <c r="T67" s="7">
        <f t="shared" si="2"/>
        <v>40344717.160000026</v>
      </c>
    </row>
    <row r="68" spans="1:20" ht="78.75">
      <c r="A68" s="4" t="s">
        <v>23</v>
      </c>
      <c r="B68" s="5" t="s">
        <v>24</v>
      </c>
      <c r="C68" s="6" t="s">
        <v>100</v>
      </c>
      <c r="D68" s="4" t="s">
        <v>38</v>
      </c>
      <c r="E68" s="4" t="s">
        <v>45</v>
      </c>
      <c r="F68" s="4" t="s">
        <v>28</v>
      </c>
      <c r="G68" s="5" t="s">
        <v>101</v>
      </c>
      <c r="H68" s="7">
        <v>500000000</v>
      </c>
      <c r="I68" s="7">
        <v>0</v>
      </c>
      <c r="J68" s="7">
        <v>0</v>
      </c>
      <c r="K68" s="7">
        <v>500000000</v>
      </c>
      <c r="L68" s="7">
        <v>0</v>
      </c>
      <c r="M68" s="7">
        <v>500000000</v>
      </c>
      <c r="N68" s="7">
        <v>0</v>
      </c>
      <c r="O68" s="7">
        <v>500000000</v>
      </c>
      <c r="P68" s="7">
        <v>343692744.06999999</v>
      </c>
      <c r="Q68" s="7">
        <v>320795329.06999999</v>
      </c>
      <c r="R68" s="7">
        <f t="shared" si="0"/>
        <v>156307255.93000001</v>
      </c>
      <c r="S68" s="7">
        <f t="shared" si="1"/>
        <v>22897415</v>
      </c>
      <c r="T68" s="7">
        <f t="shared" si="2"/>
        <v>179204670.93000001</v>
      </c>
    </row>
    <row r="69" spans="1:20" ht="78.75">
      <c r="A69" s="4" t="s">
        <v>23</v>
      </c>
      <c r="B69" s="5" t="s">
        <v>24</v>
      </c>
      <c r="C69" s="6" t="s">
        <v>102</v>
      </c>
      <c r="D69" s="4" t="s">
        <v>38</v>
      </c>
      <c r="E69" s="4" t="s">
        <v>45</v>
      </c>
      <c r="F69" s="4" t="s">
        <v>28</v>
      </c>
      <c r="G69" s="5" t="s">
        <v>103</v>
      </c>
      <c r="H69" s="7">
        <v>400000000</v>
      </c>
      <c r="I69" s="7">
        <v>0</v>
      </c>
      <c r="J69" s="7">
        <v>0</v>
      </c>
      <c r="K69" s="7">
        <v>400000000</v>
      </c>
      <c r="L69" s="7">
        <v>0</v>
      </c>
      <c r="M69" s="7">
        <v>400000000</v>
      </c>
      <c r="N69" s="7">
        <v>0</v>
      </c>
      <c r="O69" s="7">
        <v>400000000</v>
      </c>
      <c r="P69" s="7">
        <v>211078094</v>
      </c>
      <c r="Q69" s="7">
        <v>211078094</v>
      </c>
      <c r="R69" s="7">
        <f t="shared" si="0"/>
        <v>188921906</v>
      </c>
      <c r="S69" s="7">
        <f t="shared" si="1"/>
        <v>0</v>
      </c>
      <c r="T69" s="7">
        <f t="shared" si="2"/>
        <v>188921906</v>
      </c>
    </row>
    <row r="70" spans="1:20" ht="123.75">
      <c r="A70" s="4" t="s">
        <v>23</v>
      </c>
      <c r="B70" s="5" t="s">
        <v>24</v>
      </c>
      <c r="C70" s="6" t="s">
        <v>104</v>
      </c>
      <c r="D70" s="4" t="s">
        <v>26</v>
      </c>
      <c r="E70" s="4" t="s">
        <v>54</v>
      </c>
      <c r="F70" s="4" t="s">
        <v>28</v>
      </c>
      <c r="G70" s="5" t="s">
        <v>105</v>
      </c>
      <c r="H70" s="7">
        <v>0</v>
      </c>
      <c r="I70" s="7">
        <v>21800000000</v>
      </c>
      <c r="J70" s="7">
        <v>0</v>
      </c>
      <c r="K70" s="7">
        <v>21800000000</v>
      </c>
      <c r="L70" s="7">
        <v>0</v>
      </c>
      <c r="M70" s="7">
        <v>21800000000</v>
      </c>
      <c r="N70" s="7">
        <v>0</v>
      </c>
      <c r="O70" s="7">
        <v>21800000000</v>
      </c>
      <c r="P70" s="7">
        <v>0</v>
      </c>
      <c r="Q70" s="7">
        <v>0</v>
      </c>
      <c r="R70" s="7">
        <f t="shared" ref="R70:R133" si="12">O70-P70</f>
        <v>21800000000</v>
      </c>
      <c r="S70" s="7">
        <f t="shared" ref="S70:S133" si="13">P70-Q70</f>
        <v>0</v>
      </c>
      <c r="T70" s="7">
        <f t="shared" ref="T70:T133" si="14">R70+S70</f>
        <v>21800000000</v>
      </c>
    </row>
    <row r="71" spans="1:20" ht="123.75">
      <c r="A71" s="4" t="s">
        <v>23</v>
      </c>
      <c r="B71" s="5" t="s">
        <v>24</v>
      </c>
      <c r="C71" s="6" t="s">
        <v>104</v>
      </c>
      <c r="D71" s="4" t="s">
        <v>38</v>
      </c>
      <c r="E71" s="4" t="s">
        <v>45</v>
      </c>
      <c r="F71" s="4" t="s">
        <v>28</v>
      </c>
      <c r="G71" s="5" t="s">
        <v>105</v>
      </c>
      <c r="H71" s="7">
        <v>2000000000</v>
      </c>
      <c r="I71" s="7">
        <v>0</v>
      </c>
      <c r="J71" s="7">
        <v>0</v>
      </c>
      <c r="K71" s="7">
        <v>2000000000</v>
      </c>
      <c r="L71" s="7">
        <v>0</v>
      </c>
      <c r="M71" s="7">
        <v>1997590842.3299999</v>
      </c>
      <c r="N71" s="7">
        <v>2409157.67</v>
      </c>
      <c r="O71" s="7">
        <v>1997590842.3299999</v>
      </c>
      <c r="P71" s="7">
        <v>1082614172</v>
      </c>
      <c r="Q71" s="7">
        <v>1001119911</v>
      </c>
      <c r="R71" s="7">
        <f t="shared" si="12"/>
        <v>914976670.32999992</v>
      </c>
      <c r="S71" s="7">
        <f t="shared" si="13"/>
        <v>81494261</v>
      </c>
      <c r="T71" s="7">
        <f t="shared" si="14"/>
        <v>996470931.32999992</v>
      </c>
    </row>
    <row r="72" spans="1:20" ht="78.75">
      <c r="A72" s="4" t="s">
        <v>23</v>
      </c>
      <c r="B72" s="5" t="s">
        <v>24</v>
      </c>
      <c r="C72" s="6" t="s">
        <v>106</v>
      </c>
      <c r="D72" s="4" t="s">
        <v>38</v>
      </c>
      <c r="E72" s="4" t="s">
        <v>45</v>
      </c>
      <c r="F72" s="4" t="s">
        <v>28</v>
      </c>
      <c r="G72" s="5" t="s">
        <v>107</v>
      </c>
      <c r="H72" s="7">
        <v>2000000000</v>
      </c>
      <c r="I72" s="7">
        <v>0</v>
      </c>
      <c r="J72" s="7">
        <v>1269256104</v>
      </c>
      <c r="K72" s="7">
        <v>730743896</v>
      </c>
      <c r="L72" s="7">
        <v>0</v>
      </c>
      <c r="M72" s="7">
        <v>720513896</v>
      </c>
      <c r="N72" s="7">
        <v>10230000</v>
      </c>
      <c r="O72" s="7">
        <v>720513896</v>
      </c>
      <c r="P72" s="7">
        <v>720435020</v>
      </c>
      <c r="Q72" s="7">
        <v>720435020</v>
      </c>
      <c r="R72" s="7">
        <f t="shared" si="12"/>
        <v>78876</v>
      </c>
      <c r="S72" s="7">
        <f t="shared" si="13"/>
        <v>0</v>
      </c>
      <c r="T72" s="7">
        <f t="shared" si="14"/>
        <v>78876</v>
      </c>
    </row>
    <row r="73" spans="1:20" ht="67.5">
      <c r="A73" s="4" t="s">
        <v>23</v>
      </c>
      <c r="B73" s="5" t="s">
        <v>24</v>
      </c>
      <c r="C73" s="6" t="s">
        <v>108</v>
      </c>
      <c r="D73" s="4" t="s">
        <v>38</v>
      </c>
      <c r="E73" s="4" t="s">
        <v>45</v>
      </c>
      <c r="F73" s="4" t="s">
        <v>28</v>
      </c>
      <c r="G73" s="5" t="s">
        <v>109</v>
      </c>
      <c r="H73" s="7">
        <v>500000000</v>
      </c>
      <c r="I73" s="7">
        <v>0</v>
      </c>
      <c r="J73" s="7">
        <v>10304591</v>
      </c>
      <c r="K73" s="7">
        <v>489695409</v>
      </c>
      <c r="L73" s="7">
        <v>0</v>
      </c>
      <c r="M73" s="7">
        <v>460593747.73000002</v>
      </c>
      <c r="N73" s="7">
        <v>29101661.27</v>
      </c>
      <c r="O73" s="7">
        <v>460593747.73000002</v>
      </c>
      <c r="P73" s="7">
        <v>460593747.73000002</v>
      </c>
      <c r="Q73" s="7">
        <v>460593747.73000002</v>
      </c>
      <c r="R73" s="7">
        <f t="shared" si="12"/>
        <v>0</v>
      </c>
      <c r="S73" s="7">
        <f t="shared" si="13"/>
        <v>0</v>
      </c>
      <c r="T73" s="7">
        <f t="shared" si="14"/>
        <v>0</v>
      </c>
    </row>
    <row r="74" spans="1:20" ht="78.75">
      <c r="A74" s="4" t="s">
        <v>23</v>
      </c>
      <c r="B74" s="5" t="s">
        <v>24</v>
      </c>
      <c r="C74" s="6" t="s">
        <v>110</v>
      </c>
      <c r="D74" s="4" t="s">
        <v>38</v>
      </c>
      <c r="E74" s="4" t="s">
        <v>45</v>
      </c>
      <c r="F74" s="4" t="s">
        <v>28</v>
      </c>
      <c r="G74" s="5" t="s">
        <v>111</v>
      </c>
      <c r="H74" s="7">
        <v>1000000000</v>
      </c>
      <c r="I74" s="7">
        <v>0</v>
      </c>
      <c r="J74" s="7">
        <v>0</v>
      </c>
      <c r="K74" s="7">
        <v>1000000000</v>
      </c>
      <c r="L74" s="7">
        <v>0</v>
      </c>
      <c r="M74" s="7">
        <v>998888581.30999994</v>
      </c>
      <c r="N74" s="7">
        <v>1111418.69</v>
      </c>
      <c r="O74" s="7">
        <v>998888581.30999994</v>
      </c>
      <c r="P74" s="7">
        <v>377119210.31</v>
      </c>
      <c r="Q74" s="7">
        <v>377119210.31</v>
      </c>
      <c r="R74" s="7">
        <f t="shared" si="12"/>
        <v>621769371</v>
      </c>
      <c r="S74" s="7">
        <f t="shared" si="13"/>
        <v>0</v>
      </c>
      <c r="T74" s="7">
        <f t="shared" si="14"/>
        <v>621769371</v>
      </c>
    </row>
    <row r="75" spans="1:20" ht="101.25">
      <c r="A75" s="4" t="s">
        <v>23</v>
      </c>
      <c r="B75" s="5" t="s">
        <v>24</v>
      </c>
      <c r="C75" s="6" t="s">
        <v>112</v>
      </c>
      <c r="D75" s="4" t="s">
        <v>38</v>
      </c>
      <c r="E75" s="4" t="s">
        <v>45</v>
      </c>
      <c r="F75" s="4" t="s">
        <v>28</v>
      </c>
      <c r="G75" s="5" t="s">
        <v>113</v>
      </c>
      <c r="H75" s="7">
        <v>13000000000</v>
      </c>
      <c r="I75" s="7">
        <v>0</v>
      </c>
      <c r="J75" s="7">
        <v>0</v>
      </c>
      <c r="K75" s="7">
        <v>13000000000</v>
      </c>
      <c r="L75" s="7">
        <v>0</v>
      </c>
      <c r="M75" s="7">
        <v>12570401342.85</v>
      </c>
      <c r="N75" s="7">
        <v>429598657.14999998</v>
      </c>
      <c r="O75" s="7">
        <v>12570401342.85</v>
      </c>
      <c r="P75" s="7">
        <v>2772069146.9400001</v>
      </c>
      <c r="Q75" s="7">
        <v>2614414348.54</v>
      </c>
      <c r="R75" s="7">
        <f t="shared" si="12"/>
        <v>9798332195.9099998</v>
      </c>
      <c r="S75" s="7">
        <f t="shared" si="13"/>
        <v>157654798.4000001</v>
      </c>
      <c r="T75" s="7">
        <f t="shared" si="14"/>
        <v>9955986994.3099995</v>
      </c>
    </row>
    <row r="76" spans="1:20" ht="78.75">
      <c r="A76" s="4" t="s">
        <v>23</v>
      </c>
      <c r="B76" s="5" t="s">
        <v>24</v>
      </c>
      <c r="C76" s="6" t="s">
        <v>114</v>
      </c>
      <c r="D76" s="4" t="s">
        <v>26</v>
      </c>
      <c r="E76" s="4" t="s">
        <v>69</v>
      </c>
      <c r="F76" s="4" t="s">
        <v>28</v>
      </c>
      <c r="G76" s="5" t="s">
        <v>115</v>
      </c>
      <c r="H76" s="7">
        <v>0</v>
      </c>
      <c r="I76" s="7">
        <v>3000000000</v>
      </c>
      <c r="J76" s="7">
        <v>0</v>
      </c>
      <c r="K76" s="7">
        <v>3000000000</v>
      </c>
      <c r="L76" s="7">
        <v>0</v>
      </c>
      <c r="M76" s="7">
        <v>3000000000</v>
      </c>
      <c r="N76" s="7">
        <v>0</v>
      </c>
      <c r="O76" s="7">
        <v>3000000000</v>
      </c>
      <c r="P76" s="7">
        <v>0</v>
      </c>
      <c r="Q76" s="7">
        <v>0</v>
      </c>
      <c r="R76" s="7">
        <f t="shared" si="12"/>
        <v>3000000000</v>
      </c>
      <c r="S76" s="7">
        <f t="shared" si="13"/>
        <v>0</v>
      </c>
      <c r="T76" s="7">
        <f t="shared" si="14"/>
        <v>3000000000</v>
      </c>
    </row>
    <row r="77" spans="1:20" ht="78.75">
      <c r="A77" s="4" t="s">
        <v>23</v>
      </c>
      <c r="B77" s="5" t="s">
        <v>24</v>
      </c>
      <c r="C77" s="6" t="s">
        <v>114</v>
      </c>
      <c r="D77" s="4" t="s">
        <v>38</v>
      </c>
      <c r="E77" s="4" t="s">
        <v>45</v>
      </c>
      <c r="F77" s="4" t="s">
        <v>28</v>
      </c>
      <c r="G77" s="5" t="s">
        <v>115</v>
      </c>
      <c r="H77" s="7">
        <v>5000000000</v>
      </c>
      <c r="I77" s="7">
        <v>1269256104</v>
      </c>
      <c r="J77" s="7">
        <v>0</v>
      </c>
      <c r="K77" s="7">
        <v>6269256104</v>
      </c>
      <c r="L77" s="7">
        <v>0</v>
      </c>
      <c r="M77" s="7">
        <v>6264463244.5</v>
      </c>
      <c r="N77" s="7">
        <v>4792859.5</v>
      </c>
      <c r="O77" s="7">
        <v>6264463244.5</v>
      </c>
      <c r="P77" s="7">
        <v>3437131819.5</v>
      </c>
      <c r="Q77" s="7">
        <v>3194555889.5</v>
      </c>
      <c r="R77" s="7">
        <f t="shared" si="12"/>
        <v>2827331425</v>
      </c>
      <c r="S77" s="7">
        <f t="shared" si="13"/>
        <v>242575930</v>
      </c>
      <c r="T77" s="7">
        <f t="shared" si="14"/>
        <v>3069907355</v>
      </c>
    </row>
    <row r="78" spans="1:20" ht="78.75">
      <c r="A78" s="4" t="s">
        <v>23</v>
      </c>
      <c r="B78" s="5" t="s">
        <v>24</v>
      </c>
      <c r="C78" s="6" t="s">
        <v>116</v>
      </c>
      <c r="D78" s="4" t="s">
        <v>38</v>
      </c>
      <c r="E78" s="4" t="s">
        <v>45</v>
      </c>
      <c r="F78" s="4" t="s">
        <v>28</v>
      </c>
      <c r="G78" s="5" t="s">
        <v>117</v>
      </c>
      <c r="H78" s="7">
        <v>300000000</v>
      </c>
      <c r="I78" s="7">
        <v>0</v>
      </c>
      <c r="J78" s="7">
        <v>0</v>
      </c>
      <c r="K78" s="7">
        <v>300000000</v>
      </c>
      <c r="L78" s="7">
        <v>0</v>
      </c>
      <c r="M78" s="7">
        <v>298996699</v>
      </c>
      <c r="N78" s="7">
        <v>1003301</v>
      </c>
      <c r="O78" s="7">
        <v>298996699</v>
      </c>
      <c r="P78" s="7">
        <v>298359113</v>
      </c>
      <c r="Q78" s="7">
        <v>298359113</v>
      </c>
      <c r="R78" s="7">
        <f t="shared" si="12"/>
        <v>637586</v>
      </c>
      <c r="S78" s="7">
        <f t="shared" si="13"/>
        <v>0</v>
      </c>
      <c r="T78" s="7">
        <f t="shared" si="14"/>
        <v>637586</v>
      </c>
    </row>
    <row r="79" spans="1:20" ht="67.5">
      <c r="A79" s="4" t="s">
        <v>23</v>
      </c>
      <c r="B79" s="5" t="s">
        <v>24</v>
      </c>
      <c r="C79" s="6" t="s">
        <v>118</v>
      </c>
      <c r="D79" s="4" t="s">
        <v>38</v>
      </c>
      <c r="E79" s="4" t="s">
        <v>45</v>
      </c>
      <c r="F79" s="4" t="s">
        <v>28</v>
      </c>
      <c r="G79" s="5" t="s">
        <v>119</v>
      </c>
      <c r="H79" s="7">
        <v>200000000</v>
      </c>
      <c r="I79" s="7">
        <v>0</v>
      </c>
      <c r="J79" s="7">
        <v>194000000</v>
      </c>
      <c r="K79" s="7">
        <v>6000000</v>
      </c>
      <c r="L79" s="7">
        <v>0</v>
      </c>
      <c r="M79" s="7">
        <v>5380473</v>
      </c>
      <c r="N79" s="7">
        <v>619527</v>
      </c>
      <c r="O79" s="7">
        <v>5380473</v>
      </c>
      <c r="P79" s="7">
        <v>5380473</v>
      </c>
      <c r="Q79" s="7">
        <v>5380473</v>
      </c>
      <c r="R79" s="7">
        <f t="shared" si="12"/>
        <v>0</v>
      </c>
      <c r="S79" s="7">
        <f t="shared" si="13"/>
        <v>0</v>
      </c>
      <c r="T79" s="7">
        <f t="shared" si="14"/>
        <v>0</v>
      </c>
    </row>
    <row r="80" spans="1:20" ht="112.5">
      <c r="A80" s="4" t="s">
        <v>23</v>
      </c>
      <c r="B80" s="5" t="s">
        <v>24</v>
      </c>
      <c r="C80" s="6" t="s">
        <v>120</v>
      </c>
      <c r="D80" s="4" t="s">
        <v>38</v>
      </c>
      <c r="E80" s="4" t="s">
        <v>45</v>
      </c>
      <c r="F80" s="4" t="s">
        <v>28</v>
      </c>
      <c r="G80" s="5" t="s">
        <v>121</v>
      </c>
      <c r="H80" s="7">
        <v>4000000000</v>
      </c>
      <c r="I80" s="7">
        <v>0</v>
      </c>
      <c r="J80" s="7">
        <v>0</v>
      </c>
      <c r="K80" s="7">
        <v>4000000000</v>
      </c>
      <c r="L80" s="7">
        <v>0</v>
      </c>
      <c r="M80" s="7">
        <v>3909923417</v>
      </c>
      <c r="N80" s="7">
        <v>90076583</v>
      </c>
      <c r="O80" s="7">
        <v>3909923417</v>
      </c>
      <c r="P80" s="7">
        <v>1063503821.45</v>
      </c>
      <c r="Q80" s="7">
        <v>1045594328.45</v>
      </c>
      <c r="R80" s="7">
        <f t="shared" si="12"/>
        <v>2846419595.5500002</v>
      </c>
      <c r="S80" s="7">
        <f t="shared" si="13"/>
        <v>17909493</v>
      </c>
      <c r="T80" s="7">
        <f t="shared" si="14"/>
        <v>2864329088.5500002</v>
      </c>
    </row>
    <row r="81" spans="1:20" ht="78.75">
      <c r="A81" s="4" t="s">
        <v>23</v>
      </c>
      <c r="B81" s="5" t="s">
        <v>24</v>
      </c>
      <c r="C81" s="6" t="s">
        <v>122</v>
      </c>
      <c r="D81" s="4" t="s">
        <v>38</v>
      </c>
      <c r="E81" s="4" t="s">
        <v>45</v>
      </c>
      <c r="F81" s="4" t="s">
        <v>28</v>
      </c>
      <c r="G81" s="5" t="s">
        <v>123</v>
      </c>
      <c r="H81" s="7">
        <v>1000000000</v>
      </c>
      <c r="I81" s="7">
        <v>0</v>
      </c>
      <c r="J81" s="7">
        <v>0</v>
      </c>
      <c r="K81" s="7">
        <v>1000000000</v>
      </c>
      <c r="L81" s="7">
        <v>0</v>
      </c>
      <c r="M81" s="7">
        <v>951632421</v>
      </c>
      <c r="N81" s="7">
        <v>48367579</v>
      </c>
      <c r="O81" s="7">
        <v>951632421</v>
      </c>
      <c r="P81" s="7">
        <v>623751276.92999995</v>
      </c>
      <c r="Q81" s="7">
        <v>573572177.92999995</v>
      </c>
      <c r="R81" s="7">
        <f t="shared" si="12"/>
        <v>327881144.07000005</v>
      </c>
      <c r="S81" s="7">
        <f t="shared" si="13"/>
        <v>50179099</v>
      </c>
      <c r="T81" s="7">
        <f t="shared" si="14"/>
        <v>378060243.07000005</v>
      </c>
    </row>
    <row r="82" spans="1:20" ht="112.5">
      <c r="A82" s="4" t="s">
        <v>23</v>
      </c>
      <c r="B82" s="5" t="s">
        <v>24</v>
      </c>
      <c r="C82" s="6" t="s">
        <v>124</v>
      </c>
      <c r="D82" s="4" t="s">
        <v>38</v>
      </c>
      <c r="E82" s="4" t="s">
        <v>45</v>
      </c>
      <c r="F82" s="4" t="s">
        <v>28</v>
      </c>
      <c r="G82" s="5" t="s">
        <v>125</v>
      </c>
      <c r="H82" s="7">
        <v>35000000000</v>
      </c>
      <c r="I82" s="7">
        <v>0</v>
      </c>
      <c r="J82" s="7">
        <v>0</v>
      </c>
      <c r="K82" s="7">
        <v>35000000000</v>
      </c>
      <c r="L82" s="7">
        <v>0</v>
      </c>
      <c r="M82" s="7">
        <v>34373780286.5</v>
      </c>
      <c r="N82" s="7">
        <v>626219713.5</v>
      </c>
      <c r="O82" s="7">
        <v>34373780286.5</v>
      </c>
      <c r="P82" s="7">
        <v>29745882289.630001</v>
      </c>
      <c r="Q82" s="7">
        <v>4717314504.6300001</v>
      </c>
      <c r="R82" s="7">
        <f t="shared" si="12"/>
        <v>4627897996.8699989</v>
      </c>
      <c r="S82" s="7">
        <f t="shared" si="13"/>
        <v>25028567785</v>
      </c>
      <c r="T82" s="7">
        <f t="shared" si="14"/>
        <v>29656465781.869999</v>
      </c>
    </row>
    <row r="83" spans="1:20" ht="45">
      <c r="A83" s="4" t="s">
        <v>23</v>
      </c>
      <c r="B83" s="5" t="s">
        <v>24</v>
      </c>
      <c r="C83" s="6" t="s">
        <v>126</v>
      </c>
      <c r="D83" s="4" t="s">
        <v>38</v>
      </c>
      <c r="E83" s="4" t="s">
        <v>45</v>
      </c>
      <c r="F83" s="4" t="s">
        <v>28</v>
      </c>
      <c r="G83" s="5" t="s">
        <v>127</v>
      </c>
      <c r="H83" s="7">
        <v>164848480000</v>
      </c>
      <c r="I83" s="7">
        <v>0</v>
      </c>
      <c r="J83" s="7">
        <v>0</v>
      </c>
      <c r="K83" s="7">
        <v>164848480000</v>
      </c>
      <c r="L83" s="7">
        <v>0</v>
      </c>
      <c r="M83" s="7">
        <v>164793230714.39999</v>
      </c>
      <c r="N83" s="7">
        <v>55249285.600000001</v>
      </c>
      <c r="O83" s="7">
        <v>164793230714.39999</v>
      </c>
      <c r="P83" s="7">
        <v>145863746537.72</v>
      </c>
      <c r="Q83" s="7">
        <v>144989580396</v>
      </c>
      <c r="R83" s="7">
        <f t="shared" si="12"/>
        <v>18929484176.679993</v>
      </c>
      <c r="S83" s="7">
        <f t="shared" si="13"/>
        <v>874166141.72000122</v>
      </c>
      <c r="T83" s="7">
        <f t="shared" si="14"/>
        <v>19803650318.399994</v>
      </c>
    </row>
    <row r="84" spans="1:20" ht="101.25">
      <c r="A84" s="4" t="s">
        <v>23</v>
      </c>
      <c r="B84" s="5" t="s">
        <v>24</v>
      </c>
      <c r="C84" s="6" t="s">
        <v>128</v>
      </c>
      <c r="D84" s="4" t="s">
        <v>26</v>
      </c>
      <c r="E84" s="4" t="s">
        <v>69</v>
      </c>
      <c r="F84" s="4" t="s">
        <v>28</v>
      </c>
      <c r="G84" s="5" t="s">
        <v>129</v>
      </c>
      <c r="H84" s="7">
        <v>10000000000</v>
      </c>
      <c r="I84" s="7">
        <v>0</v>
      </c>
      <c r="J84" s="7">
        <v>0</v>
      </c>
      <c r="K84" s="7">
        <v>10000000000</v>
      </c>
      <c r="L84" s="7">
        <v>0</v>
      </c>
      <c r="M84" s="7">
        <v>9989524661.4799995</v>
      </c>
      <c r="N84" s="7">
        <v>10475338.52</v>
      </c>
      <c r="O84" s="7">
        <v>9989524661.4799995</v>
      </c>
      <c r="P84" s="7">
        <v>3694716276.7399998</v>
      </c>
      <c r="Q84" s="7">
        <v>806415704.24000001</v>
      </c>
      <c r="R84" s="7">
        <f t="shared" si="12"/>
        <v>6294808384.7399998</v>
      </c>
      <c r="S84" s="7">
        <f t="shared" si="13"/>
        <v>2888300572.5</v>
      </c>
      <c r="T84" s="7">
        <f t="shared" si="14"/>
        <v>9183108957.2399998</v>
      </c>
    </row>
    <row r="85" spans="1:20" ht="67.5">
      <c r="A85" s="4" t="s">
        <v>23</v>
      </c>
      <c r="B85" s="5" t="s">
        <v>24</v>
      </c>
      <c r="C85" s="6" t="s">
        <v>130</v>
      </c>
      <c r="D85" s="4" t="s">
        <v>38</v>
      </c>
      <c r="E85" s="4" t="s">
        <v>45</v>
      </c>
      <c r="F85" s="4" t="s">
        <v>28</v>
      </c>
      <c r="G85" s="5" t="s">
        <v>131</v>
      </c>
      <c r="H85" s="7">
        <v>500000000</v>
      </c>
      <c r="I85" s="7">
        <v>0</v>
      </c>
      <c r="J85" s="7">
        <v>11207498</v>
      </c>
      <c r="K85" s="7">
        <v>488792502</v>
      </c>
      <c r="L85" s="7">
        <v>0</v>
      </c>
      <c r="M85" s="7">
        <v>488792502</v>
      </c>
      <c r="N85" s="7">
        <v>0</v>
      </c>
      <c r="O85" s="7">
        <v>488792502</v>
      </c>
      <c r="P85" s="7">
        <v>346665318.47000003</v>
      </c>
      <c r="Q85" s="7">
        <v>346665318.47000003</v>
      </c>
      <c r="R85" s="7">
        <f t="shared" si="12"/>
        <v>142127183.52999997</v>
      </c>
      <c r="S85" s="7">
        <f t="shared" si="13"/>
        <v>0</v>
      </c>
      <c r="T85" s="7">
        <f t="shared" si="14"/>
        <v>142127183.52999997</v>
      </c>
    </row>
    <row r="86" spans="1:20" ht="67.5">
      <c r="A86" s="4" t="s">
        <v>23</v>
      </c>
      <c r="B86" s="5" t="s">
        <v>24</v>
      </c>
      <c r="C86" s="6" t="s">
        <v>132</v>
      </c>
      <c r="D86" s="4" t="s">
        <v>26</v>
      </c>
      <c r="E86" s="4" t="s">
        <v>69</v>
      </c>
      <c r="F86" s="4" t="s">
        <v>28</v>
      </c>
      <c r="G86" s="5" t="s">
        <v>133</v>
      </c>
      <c r="H86" s="7">
        <v>178507000000</v>
      </c>
      <c r="I86" s="7">
        <v>0</v>
      </c>
      <c r="J86" s="7">
        <v>0</v>
      </c>
      <c r="K86" s="7">
        <v>178507000000</v>
      </c>
      <c r="L86" s="7">
        <v>0</v>
      </c>
      <c r="M86" s="7">
        <v>178506999999</v>
      </c>
      <c r="N86" s="7">
        <v>1</v>
      </c>
      <c r="O86" s="7">
        <v>178506999999</v>
      </c>
      <c r="P86" s="7">
        <v>92991445111.210007</v>
      </c>
      <c r="Q86" s="7">
        <v>89108373565.210007</v>
      </c>
      <c r="R86" s="7">
        <f t="shared" si="12"/>
        <v>85515554887.789993</v>
      </c>
      <c r="S86" s="7">
        <f t="shared" si="13"/>
        <v>3883071546</v>
      </c>
      <c r="T86" s="7">
        <f t="shared" si="14"/>
        <v>89398626433.789993</v>
      </c>
    </row>
    <row r="87" spans="1:20" ht="67.5">
      <c r="A87" s="4" t="s">
        <v>23</v>
      </c>
      <c r="B87" s="5" t="s">
        <v>24</v>
      </c>
      <c r="C87" s="6" t="s">
        <v>132</v>
      </c>
      <c r="D87" s="4" t="s">
        <v>38</v>
      </c>
      <c r="E87" s="4" t="s">
        <v>45</v>
      </c>
      <c r="F87" s="4" t="s">
        <v>28</v>
      </c>
      <c r="G87" s="5" t="s">
        <v>133</v>
      </c>
      <c r="H87" s="7">
        <v>147962000000</v>
      </c>
      <c r="I87" s="7">
        <v>0</v>
      </c>
      <c r="J87" s="7">
        <v>0</v>
      </c>
      <c r="K87" s="7">
        <v>147962000000</v>
      </c>
      <c r="L87" s="7">
        <v>0</v>
      </c>
      <c r="M87" s="7">
        <v>147882581288.79999</v>
      </c>
      <c r="N87" s="7">
        <v>79418711.200000003</v>
      </c>
      <c r="O87" s="7">
        <v>147882581288.79999</v>
      </c>
      <c r="P87" s="7">
        <v>84880452435.759995</v>
      </c>
      <c r="Q87" s="7">
        <v>84851452435.759995</v>
      </c>
      <c r="R87" s="7">
        <f t="shared" si="12"/>
        <v>63002128853.039993</v>
      </c>
      <c r="S87" s="7">
        <f t="shared" si="13"/>
        <v>29000000</v>
      </c>
      <c r="T87" s="7">
        <f t="shared" si="14"/>
        <v>63031128853.039993</v>
      </c>
    </row>
    <row r="88" spans="1:20" ht="67.5">
      <c r="A88" s="4" t="s">
        <v>23</v>
      </c>
      <c r="B88" s="5" t="s">
        <v>24</v>
      </c>
      <c r="C88" s="6" t="s">
        <v>134</v>
      </c>
      <c r="D88" s="4" t="s">
        <v>26</v>
      </c>
      <c r="E88" s="4" t="s">
        <v>54</v>
      </c>
      <c r="F88" s="4" t="s">
        <v>53</v>
      </c>
      <c r="G88" s="5" t="s">
        <v>135</v>
      </c>
      <c r="H88" s="7">
        <v>10000000000</v>
      </c>
      <c r="I88" s="7">
        <v>0</v>
      </c>
      <c r="J88" s="7">
        <v>0</v>
      </c>
      <c r="K88" s="7">
        <v>10000000000</v>
      </c>
      <c r="L88" s="7">
        <v>0</v>
      </c>
      <c r="M88" s="7">
        <v>0</v>
      </c>
      <c r="N88" s="7">
        <v>10000000000</v>
      </c>
      <c r="O88" s="7">
        <v>0</v>
      </c>
      <c r="P88" s="7">
        <v>0</v>
      </c>
      <c r="Q88" s="7">
        <v>0</v>
      </c>
      <c r="R88" s="7">
        <f t="shared" si="12"/>
        <v>0</v>
      </c>
      <c r="S88" s="7">
        <f t="shared" si="13"/>
        <v>0</v>
      </c>
      <c r="T88" s="7">
        <f t="shared" si="14"/>
        <v>0</v>
      </c>
    </row>
    <row r="89" spans="1:20" ht="67.5">
      <c r="A89" s="4" t="s">
        <v>23</v>
      </c>
      <c r="B89" s="5" t="s">
        <v>24</v>
      </c>
      <c r="C89" s="6" t="s">
        <v>134</v>
      </c>
      <c r="D89" s="4" t="s">
        <v>38</v>
      </c>
      <c r="E89" s="4" t="s">
        <v>45</v>
      </c>
      <c r="F89" s="4" t="s">
        <v>28</v>
      </c>
      <c r="G89" s="5" t="s">
        <v>135</v>
      </c>
      <c r="H89" s="7">
        <v>4000000000</v>
      </c>
      <c r="I89" s="7">
        <v>0</v>
      </c>
      <c r="J89" s="7">
        <v>3906141844</v>
      </c>
      <c r="K89" s="7">
        <v>93858156</v>
      </c>
      <c r="L89" s="7">
        <v>0</v>
      </c>
      <c r="M89" s="7">
        <v>93858156</v>
      </c>
      <c r="N89" s="7">
        <v>0</v>
      </c>
      <c r="O89" s="7">
        <v>93858156</v>
      </c>
      <c r="P89" s="7">
        <v>93730535.400000006</v>
      </c>
      <c r="Q89" s="7">
        <v>93730535.400000006</v>
      </c>
      <c r="R89" s="7">
        <f t="shared" si="12"/>
        <v>127620.59999999404</v>
      </c>
      <c r="S89" s="7">
        <f t="shared" si="13"/>
        <v>0</v>
      </c>
      <c r="T89" s="7">
        <f t="shared" si="14"/>
        <v>127620.59999999404</v>
      </c>
    </row>
    <row r="90" spans="1:20" ht="135">
      <c r="A90" s="4" t="s">
        <v>23</v>
      </c>
      <c r="B90" s="5" t="s">
        <v>24</v>
      </c>
      <c r="C90" s="6" t="s">
        <v>136</v>
      </c>
      <c r="D90" s="4" t="s">
        <v>26</v>
      </c>
      <c r="E90" s="4" t="s">
        <v>54</v>
      </c>
      <c r="F90" s="4" t="s">
        <v>28</v>
      </c>
      <c r="G90" s="5" t="s">
        <v>137</v>
      </c>
      <c r="H90" s="7">
        <v>0</v>
      </c>
      <c r="I90" s="7">
        <v>21800000000</v>
      </c>
      <c r="J90" s="7">
        <v>21800000000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f t="shared" si="12"/>
        <v>0</v>
      </c>
      <c r="S90" s="7">
        <f t="shared" si="13"/>
        <v>0</v>
      </c>
      <c r="T90" s="7">
        <f t="shared" si="14"/>
        <v>0</v>
      </c>
    </row>
    <row r="91" spans="1:20" ht="135">
      <c r="A91" s="4" t="s">
        <v>23</v>
      </c>
      <c r="B91" s="5" t="s">
        <v>24</v>
      </c>
      <c r="C91" s="6" t="s">
        <v>136</v>
      </c>
      <c r="D91" s="4" t="s">
        <v>26</v>
      </c>
      <c r="E91" s="4" t="s">
        <v>54</v>
      </c>
      <c r="F91" s="4" t="s">
        <v>53</v>
      </c>
      <c r="G91" s="5" t="s">
        <v>137</v>
      </c>
      <c r="H91" s="7">
        <v>45000000000</v>
      </c>
      <c r="I91" s="7">
        <v>0</v>
      </c>
      <c r="J91" s="7">
        <v>21800000000</v>
      </c>
      <c r="K91" s="7">
        <v>23200000000</v>
      </c>
      <c r="L91" s="7">
        <v>0</v>
      </c>
      <c r="M91" s="7">
        <v>8476988843</v>
      </c>
      <c r="N91" s="7">
        <v>14723011157</v>
      </c>
      <c r="O91" s="7">
        <v>8476988843</v>
      </c>
      <c r="P91" s="7">
        <v>3443650764.75</v>
      </c>
      <c r="Q91" s="7">
        <v>3443650764.75</v>
      </c>
      <c r="R91" s="7">
        <f t="shared" si="12"/>
        <v>5033338078.25</v>
      </c>
      <c r="S91" s="7">
        <f t="shared" si="13"/>
        <v>0</v>
      </c>
      <c r="T91" s="7">
        <f t="shared" si="14"/>
        <v>5033338078.25</v>
      </c>
    </row>
    <row r="92" spans="1:20" ht="135">
      <c r="A92" s="4" t="s">
        <v>23</v>
      </c>
      <c r="B92" s="5" t="s">
        <v>24</v>
      </c>
      <c r="C92" s="6" t="s">
        <v>136</v>
      </c>
      <c r="D92" s="4" t="s">
        <v>38</v>
      </c>
      <c r="E92" s="4" t="s">
        <v>45</v>
      </c>
      <c r="F92" s="4" t="s">
        <v>28</v>
      </c>
      <c r="G92" s="5" t="s">
        <v>137</v>
      </c>
      <c r="H92" s="7">
        <v>7000000000</v>
      </c>
      <c r="I92" s="7">
        <v>0</v>
      </c>
      <c r="J92" s="7">
        <v>0</v>
      </c>
      <c r="K92" s="7">
        <v>7000000000</v>
      </c>
      <c r="L92" s="7">
        <v>0</v>
      </c>
      <c r="M92" s="7">
        <v>7000000000</v>
      </c>
      <c r="N92" s="7">
        <v>0</v>
      </c>
      <c r="O92" s="7">
        <v>7000000000</v>
      </c>
      <c r="P92" s="7">
        <v>4222207249.25</v>
      </c>
      <c r="Q92" s="7">
        <v>4222207249.25</v>
      </c>
      <c r="R92" s="7">
        <f t="shared" si="12"/>
        <v>2777792750.75</v>
      </c>
      <c r="S92" s="7">
        <f t="shared" si="13"/>
        <v>0</v>
      </c>
      <c r="T92" s="7">
        <f t="shared" si="14"/>
        <v>2777792750.75</v>
      </c>
    </row>
    <row r="93" spans="1:20" ht="90">
      <c r="A93" s="4" t="s">
        <v>23</v>
      </c>
      <c r="B93" s="5" t="s">
        <v>24</v>
      </c>
      <c r="C93" s="6" t="s">
        <v>138</v>
      </c>
      <c r="D93" s="4" t="s">
        <v>38</v>
      </c>
      <c r="E93" s="4" t="s">
        <v>45</v>
      </c>
      <c r="F93" s="4" t="s">
        <v>28</v>
      </c>
      <c r="G93" s="5" t="s">
        <v>139</v>
      </c>
      <c r="H93" s="7">
        <v>1000000000</v>
      </c>
      <c r="I93" s="7">
        <v>0</v>
      </c>
      <c r="J93" s="7">
        <v>3169</v>
      </c>
      <c r="K93" s="7">
        <v>999996831</v>
      </c>
      <c r="L93" s="7">
        <v>0</v>
      </c>
      <c r="M93" s="7">
        <v>910795665</v>
      </c>
      <c r="N93" s="7">
        <v>89201166</v>
      </c>
      <c r="O93" s="7">
        <v>910795665</v>
      </c>
      <c r="P93" s="7">
        <v>476254832</v>
      </c>
      <c r="Q93" s="7">
        <v>476254832</v>
      </c>
      <c r="R93" s="7">
        <f t="shared" si="12"/>
        <v>434540833</v>
      </c>
      <c r="S93" s="7">
        <f t="shared" si="13"/>
        <v>0</v>
      </c>
      <c r="T93" s="7">
        <f t="shared" si="14"/>
        <v>434540833</v>
      </c>
    </row>
    <row r="94" spans="1:20" ht="78.75">
      <c r="A94" s="4" t="s">
        <v>23</v>
      </c>
      <c r="B94" s="5" t="s">
        <v>24</v>
      </c>
      <c r="C94" s="6" t="s">
        <v>140</v>
      </c>
      <c r="D94" s="4" t="s">
        <v>38</v>
      </c>
      <c r="E94" s="4" t="s">
        <v>45</v>
      </c>
      <c r="F94" s="4" t="s">
        <v>28</v>
      </c>
      <c r="G94" s="5" t="s">
        <v>141</v>
      </c>
      <c r="H94" s="7">
        <v>400000000</v>
      </c>
      <c r="I94" s="7">
        <v>0</v>
      </c>
      <c r="J94" s="7">
        <v>0</v>
      </c>
      <c r="K94" s="7">
        <v>400000000</v>
      </c>
      <c r="L94" s="7">
        <v>0</v>
      </c>
      <c r="M94" s="7">
        <v>400000000</v>
      </c>
      <c r="N94" s="7">
        <v>0</v>
      </c>
      <c r="O94" s="7">
        <v>400000000</v>
      </c>
      <c r="P94" s="7">
        <v>387759447</v>
      </c>
      <c r="Q94" s="7">
        <v>387759447</v>
      </c>
      <c r="R94" s="7">
        <f t="shared" si="12"/>
        <v>12240553</v>
      </c>
      <c r="S94" s="7">
        <f t="shared" si="13"/>
        <v>0</v>
      </c>
      <c r="T94" s="7">
        <f t="shared" si="14"/>
        <v>12240553</v>
      </c>
    </row>
    <row r="95" spans="1:20" ht="135">
      <c r="A95" s="4" t="s">
        <v>23</v>
      </c>
      <c r="B95" s="5" t="s">
        <v>24</v>
      </c>
      <c r="C95" s="6" t="s">
        <v>142</v>
      </c>
      <c r="D95" s="4" t="s">
        <v>38</v>
      </c>
      <c r="E95" s="4" t="s">
        <v>45</v>
      </c>
      <c r="F95" s="4" t="s">
        <v>28</v>
      </c>
      <c r="G95" s="5" t="s">
        <v>143</v>
      </c>
      <c r="H95" s="7">
        <v>93000000000</v>
      </c>
      <c r="I95" s="7">
        <v>0</v>
      </c>
      <c r="J95" s="7">
        <v>0</v>
      </c>
      <c r="K95" s="7">
        <v>93000000000</v>
      </c>
      <c r="L95" s="7">
        <v>0</v>
      </c>
      <c r="M95" s="7">
        <v>92806229426.600006</v>
      </c>
      <c r="N95" s="7">
        <v>193770573.40000001</v>
      </c>
      <c r="O95" s="7">
        <v>92806229426.600006</v>
      </c>
      <c r="P95" s="7">
        <v>57152273036.730003</v>
      </c>
      <c r="Q95" s="7">
        <v>24841927910.23</v>
      </c>
      <c r="R95" s="7">
        <f t="shared" si="12"/>
        <v>35653956389.870003</v>
      </c>
      <c r="S95" s="7">
        <f t="shared" si="13"/>
        <v>32310345126.500004</v>
      </c>
      <c r="T95" s="7">
        <f t="shared" si="14"/>
        <v>67964301516.37001</v>
      </c>
    </row>
    <row r="96" spans="1:20" ht="90">
      <c r="A96" s="4" t="s">
        <v>23</v>
      </c>
      <c r="B96" s="5" t="s">
        <v>24</v>
      </c>
      <c r="C96" s="6" t="s">
        <v>144</v>
      </c>
      <c r="D96" s="4" t="s">
        <v>38</v>
      </c>
      <c r="E96" s="4" t="s">
        <v>45</v>
      </c>
      <c r="F96" s="4" t="s">
        <v>28</v>
      </c>
      <c r="G96" s="5" t="s">
        <v>145</v>
      </c>
      <c r="H96" s="7">
        <v>1000000000</v>
      </c>
      <c r="I96" s="7">
        <v>0</v>
      </c>
      <c r="J96" s="7">
        <v>0</v>
      </c>
      <c r="K96" s="7">
        <v>1000000000</v>
      </c>
      <c r="L96" s="7">
        <v>0</v>
      </c>
      <c r="M96" s="7">
        <v>978758338</v>
      </c>
      <c r="N96" s="7">
        <v>21241662</v>
      </c>
      <c r="O96" s="7">
        <v>978758338</v>
      </c>
      <c r="P96" s="7">
        <v>27758338</v>
      </c>
      <c r="Q96" s="7">
        <v>27758338</v>
      </c>
      <c r="R96" s="7">
        <f t="shared" si="12"/>
        <v>951000000</v>
      </c>
      <c r="S96" s="7">
        <f t="shared" si="13"/>
        <v>0</v>
      </c>
      <c r="T96" s="7">
        <f t="shared" si="14"/>
        <v>951000000</v>
      </c>
    </row>
    <row r="97" spans="1:20" ht="67.5">
      <c r="A97" s="4" t="s">
        <v>23</v>
      </c>
      <c r="B97" s="5" t="s">
        <v>24</v>
      </c>
      <c r="C97" s="6" t="s">
        <v>146</v>
      </c>
      <c r="D97" s="4" t="s">
        <v>38</v>
      </c>
      <c r="E97" s="4" t="s">
        <v>45</v>
      </c>
      <c r="F97" s="4" t="s">
        <v>28</v>
      </c>
      <c r="G97" s="5" t="s">
        <v>147</v>
      </c>
      <c r="H97" s="7">
        <v>300000000</v>
      </c>
      <c r="I97" s="7">
        <v>0</v>
      </c>
      <c r="J97" s="7">
        <v>0</v>
      </c>
      <c r="K97" s="7">
        <v>300000000</v>
      </c>
      <c r="L97" s="7">
        <v>0</v>
      </c>
      <c r="M97" s="7">
        <v>266991560</v>
      </c>
      <c r="N97" s="7">
        <v>33008440</v>
      </c>
      <c r="O97" s="7">
        <v>266991560</v>
      </c>
      <c r="P97" s="7">
        <v>266991560</v>
      </c>
      <c r="Q97" s="7">
        <v>266991560</v>
      </c>
      <c r="R97" s="7">
        <f t="shared" si="12"/>
        <v>0</v>
      </c>
      <c r="S97" s="7">
        <f t="shared" si="13"/>
        <v>0</v>
      </c>
      <c r="T97" s="7">
        <f t="shared" si="14"/>
        <v>0</v>
      </c>
    </row>
    <row r="98" spans="1:20" ht="56.25">
      <c r="A98" s="4" t="s">
        <v>23</v>
      </c>
      <c r="B98" s="5" t="s">
        <v>24</v>
      </c>
      <c r="C98" s="6" t="s">
        <v>148</v>
      </c>
      <c r="D98" s="4" t="s">
        <v>38</v>
      </c>
      <c r="E98" s="4" t="s">
        <v>45</v>
      </c>
      <c r="F98" s="4" t="s">
        <v>28</v>
      </c>
      <c r="G98" s="5" t="s">
        <v>149</v>
      </c>
      <c r="H98" s="7">
        <v>500000000</v>
      </c>
      <c r="I98" s="7">
        <v>0</v>
      </c>
      <c r="J98" s="7">
        <v>0</v>
      </c>
      <c r="K98" s="7">
        <v>500000000</v>
      </c>
      <c r="L98" s="7">
        <v>0</v>
      </c>
      <c r="M98" s="7">
        <v>210799970</v>
      </c>
      <c r="N98" s="7">
        <v>289200030</v>
      </c>
      <c r="O98" s="7">
        <v>210799970</v>
      </c>
      <c r="P98" s="7">
        <v>210400874.53</v>
      </c>
      <c r="Q98" s="7">
        <v>210400874.53</v>
      </c>
      <c r="R98" s="7">
        <f t="shared" si="12"/>
        <v>399095.46999999881</v>
      </c>
      <c r="S98" s="7">
        <f t="shared" si="13"/>
        <v>0</v>
      </c>
      <c r="T98" s="7">
        <f t="shared" si="14"/>
        <v>399095.46999999881</v>
      </c>
    </row>
    <row r="99" spans="1:20" ht="90">
      <c r="A99" s="4" t="s">
        <v>23</v>
      </c>
      <c r="B99" s="5" t="s">
        <v>24</v>
      </c>
      <c r="C99" s="6" t="s">
        <v>150</v>
      </c>
      <c r="D99" s="4" t="s">
        <v>38</v>
      </c>
      <c r="E99" s="4" t="s">
        <v>45</v>
      </c>
      <c r="F99" s="4" t="s">
        <v>28</v>
      </c>
      <c r="G99" s="5" t="s">
        <v>151</v>
      </c>
      <c r="H99" s="7">
        <v>200000000</v>
      </c>
      <c r="I99" s="7">
        <v>0</v>
      </c>
      <c r="J99" s="7">
        <v>190000000</v>
      </c>
      <c r="K99" s="7">
        <v>10000000</v>
      </c>
      <c r="L99" s="7">
        <v>0</v>
      </c>
      <c r="M99" s="7">
        <v>10000000</v>
      </c>
      <c r="N99" s="7">
        <v>0</v>
      </c>
      <c r="O99" s="7">
        <v>10000000</v>
      </c>
      <c r="P99" s="7">
        <v>10000000</v>
      </c>
      <c r="Q99" s="7">
        <v>10000000</v>
      </c>
      <c r="R99" s="7">
        <f t="shared" si="12"/>
        <v>0</v>
      </c>
      <c r="S99" s="7">
        <f t="shared" si="13"/>
        <v>0</v>
      </c>
      <c r="T99" s="7">
        <f t="shared" si="14"/>
        <v>0</v>
      </c>
    </row>
    <row r="100" spans="1:20" ht="112.5">
      <c r="A100" s="4" t="s">
        <v>23</v>
      </c>
      <c r="B100" s="5" t="s">
        <v>24</v>
      </c>
      <c r="C100" s="6" t="s">
        <v>152</v>
      </c>
      <c r="D100" s="4" t="s">
        <v>38</v>
      </c>
      <c r="E100" s="4" t="s">
        <v>45</v>
      </c>
      <c r="F100" s="4" t="s">
        <v>28</v>
      </c>
      <c r="G100" s="5" t="s">
        <v>153</v>
      </c>
      <c r="H100" s="7">
        <v>13000000000</v>
      </c>
      <c r="I100" s="7">
        <v>0</v>
      </c>
      <c r="J100" s="7">
        <v>74684</v>
      </c>
      <c r="K100" s="7">
        <v>12999925316</v>
      </c>
      <c r="L100" s="7">
        <v>0</v>
      </c>
      <c r="M100" s="7">
        <v>12843581878.83</v>
      </c>
      <c r="N100" s="7">
        <v>156343437.16999999</v>
      </c>
      <c r="O100" s="7">
        <v>12843581878.83</v>
      </c>
      <c r="P100" s="7">
        <v>7094174960.9899998</v>
      </c>
      <c r="Q100" s="7">
        <v>6993306316.9899998</v>
      </c>
      <c r="R100" s="7">
        <f t="shared" si="12"/>
        <v>5749406917.8400002</v>
      </c>
      <c r="S100" s="7">
        <f t="shared" si="13"/>
        <v>100868644</v>
      </c>
      <c r="T100" s="7">
        <f t="shared" si="14"/>
        <v>5850275561.8400002</v>
      </c>
    </row>
    <row r="101" spans="1:20" ht="135">
      <c r="A101" s="4" t="s">
        <v>23</v>
      </c>
      <c r="B101" s="5" t="s">
        <v>24</v>
      </c>
      <c r="C101" s="6" t="s">
        <v>154</v>
      </c>
      <c r="D101" s="4" t="s">
        <v>26</v>
      </c>
      <c r="E101" s="4" t="s">
        <v>54</v>
      </c>
      <c r="F101" s="4" t="s">
        <v>53</v>
      </c>
      <c r="G101" s="5" t="s">
        <v>155</v>
      </c>
      <c r="H101" s="7">
        <v>200000000000</v>
      </c>
      <c r="I101" s="7">
        <v>0</v>
      </c>
      <c r="J101" s="7">
        <v>0</v>
      </c>
      <c r="K101" s="7">
        <v>200000000000</v>
      </c>
      <c r="L101" s="7">
        <v>0</v>
      </c>
      <c r="M101" s="7">
        <v>199787581437</v>
      </c>
      <c r="N101" s="7">
        <v>212418563</v>
      </c>
      <c r="O101" s="7">
        <v>199787581437</v>
      </c>
      <c r="P101" s="7">
        <v>71356518657.919998</v>
      </c>
      <c r="Q101" s="7">
        <v>68997494140.919998</v>
      </c>
      <c r="R101" s="7">
        <f t="shared" si="12"/>
        <v>128431062779.08</v>
      </c>
      <c r="S101" s="7">
        <f t="shared" si="13"/>
        <v>2359024517</v>
      </c>
      <c r="T101" s="7">
        <f t="shared" si="14"/>
        <v>130790087296.08</v>
      </c>
    </row>
    <row r="102" spans="1:20" ht="135">
      <c r="A102" s="4" t="s">
        <v>23</v>
      </c>
      <c r="B102" s="5" t="s">
        <v>24</v>
      </c>
      <c r="C102" s="6" t="s">
        <v>154</v>
      </c>
      <c r="D102" s="4" t="s">
        <v>38</v>
      </c>
      <c r="E102" s="4" t="s">
        <v>45</v>
      </c>
      <c r="F102" s="4" t="s">
        <v>28</v>
      </c>
      <c r="G102" s="5" t="s">
        <v>155</v>
      </c>
      <c r="H102" s="7">
        <v>40000000000</v>
      </c>
      <c r="I102" s="7">
        <v>0</v>
      </c>
      <c r="J102" s="7">
        <v>0</v>
      </c>
      <c r="K102" s="7">
        <v>40000000000</v>
      </c>
      <c r="L102" s="7">
        <v>0</v>
      </c>
      <c r="M102" s="7">
        <v>39912641847.980003</v>
      </c>
      <c r="N102" s="7">
        <v>87358152.019999996</v>
      </c>
      <c r="O102" s="7">
        <v>39912641847.980003</v>
      </c>
      <c r="P102" s="7">
        <v>33380207504.330002</v>
      </c>
      <c r="Q102" s="7">
        <v>31680111615.990002</v>
      </c>
      <c r="R102" s="7">
        <f t="shared" si="12"/>
        <v>6532434343.6500015</v>
      </c>
      <c r="S102" s="7">
        <f t="shared" si="13"/>
        <v>1700095888.3400002</v>
      </c>
      <c r="T102" s="7">
        <f t="shared" si="14"/>
        <v>8232530231.9900017</v>
      </c>
    </row>
    <row r="103" spans="1:20" ht="78.75">
      <c r="A103" s="4" t="s">
        <v>23</v>
      </c>
      <c r="B103" s="5" t="s">
        <v>24</v>
      </c>
      <c r="C103" s="6" t="s">
        <v>156</v>
      </c>
      <c r="D103" s="4" t="s">
        <v>38</v>
      </c>
      <c r="E103" s="4" t="s">
        <v>45</v>
      </c>
      <c r="F103" s="4" t="s">
        <v>28</v>
      </c>
      <c r="G103" s="5" t="s">
        <v>157</v>
      </c>
      <c r="H103" s="7">
        <v>3000000000</v>
      </c>
      <c r="I103" s="7">
        <v>0</v>
      </c>
      <c r="J103" s="7">
        <v>15232</v>
      </c>
      <c r="K103" s="7">
        <v>2999984768</v>
      </c>
      <c r="L103" s="7">
        <v>0</v>
      </c>
      <c r="M103" s="7">
        <v>2784451889.5</v>
      </c>
      <c r="N103" s="7">
        <v>215532878.5</v>
      </c>
      <c r="O103" s="7">
        <v>2784451889.5</v>
      </c>
      <c r="P103" s="7">
        <v>1658883683.0599999</v>
      </c>
      <c r="Q103" s="7">
        <v>1658883683.0599999</v>
      </c>
      <c r="R103" s="7">
        <f t="shared" si="12"/>
        <v>1125568206.4400001</v>
      </c>
      <c r="S103" s="7">
        <f t="shared" si="13"/>
        <v>0</v>
      </c>
      <c r="T103" s="7">
        <f t="shared" si="14"/>
        <v>1125568206.4400001</v>
      </c>
    </row>
    <row r="104" spans="1:20" ht="78.75">
      <c r="A104" s="4" t="s">
        <v>23</v>
      </c>
      <c r="B104" s="5" t="s">
        <v>24</v>
      </c>
      <c r="C104" s="6" t="s">
        <v>158</v>
      </c>
      <c r="D104" s="4" t="s">
        <v>38</v>
      </c>
      <c r="E104" s="4" t="s">
        <v>45</v>
      </c>
      <c r="F104" s="4" t="s">
        <v>28</v>
      </c>
      <c r="G104" s="5" t="s">
        <v>159</v>
      </c>
      <c r="H104" s="7">
        <v>1000000000</v>
      </c>
      <c r="I104" s="7">
        <v>0</v>
      </c>
      <c r="J104" s="7">
        <v>0</v>
      </c>
      <c r="K104" s="7">
        <v>1000000000</v>
      </c>
      <c r="L104" s="7">
        <v>0</v>
      </c>
      <c r="M104" s="7">
        <v>999983911</v>
      </c>
      <c r="N104" s="7">
        <v>16089</v>
      </c>
      <c r="O104" s="7">
        <v>999983911</v>
      </c>
      <c r="P104" s="7">
        <v>314642400</v>
      </c>
      <c r="Q104" s="7">
        <v>314642400</v>
      </c>
      <c r="R104" s="7">
        <f t="shared" si="12"/>
        <v>685341511</v>
      </c>
      <c r="S104" s="7">
        <f t="shared" si="13"/>
        <v>0</v>
      </c>
      <c r="T104" s="7">
        <f t="shared" si="14"/>
        <v>685341511</v>
      </c>
    </row>
    <row r="105" spans="1:20" ht="56.25">
      <c r="A105" s="4" t="s">
        <v>23</v>
      </c>
      <c r="B105" s="5" t="s">
        <v>24</v>
      </c>
      <c r="C105" s="6" t="s">
        <v>160</v>
      </c>
      <c r="D105" s="4" t="s">
        <v>38</v>
      </c>
      <c r="E105" s="4" t="s">
        <v>45</v>
      </c>
      <c r="F105" s="4" t="s">
        <v>28</v>
      </c>
      <c r="G105" s="5" t="s">
        <v>161</v>
      </c>
      <c r="H105" s="7">
        <v>200000000</v>
      </c>
      <c r="I105" s="7">
        <v>0</v>
      </c>
      <c r="J105" s="7">
        <v>4749</v>
      </c>
      <c r="K105" s="7">
        <v>199995251</v>
      </c>
      <c r="L105" s="7">
        <v>0</v>
      </c>
      <c r="M105" s="7">
        <v>199995250.41</v>
      </c>
      <c r="N105" s="7">
        <v>0.59</v>
      </c>
      <c r="O105" s="7">
        <v>199995250.41</v>
      </c>
      <c r="P105" s="7">
        <v>195475160</v>
      </c>
      <c r="Q105" s="7">
        <v>195475160</v>
      </c>
      <c r="R105" s="7">
        <f t="shared" si="12"/>
        <v>4520090.4099999964</v>
      </c>
      <c r="S105" s="7">
        <f t="shared" si="13"/>
        <v>0</v>
      </c>
      <c r="T105" s="7">
        <f t="shared" si="14"/>
        <v>4520090.4099999964</v>
      </c>
    </row>
    <row r="106" spans="1:20" ht="101.25">
      <c r="A106" s="4" t="s">
        <v>23</v>
      </c>
      <c r="B106" s="5" t="s">
        <v>24</v>
      </c>
      <c r="C106" s="6" t="s">
        <v>162</v>
      </c>
      <c r="D106" s="4" t="s">
        <v>38</v>
      </c>
      <c r="E106" s="4" t="s">
        <v>45</v>
      </c>
      <c r="F106" s="4" t="s">
        <v>28</v>
      </c>
      <c r="G106" s="5" t="s">
        <v>163</v>
      </c>
      <c r="H106" s="7">
        <v>20000000000</v>
      </c>
      <c r="I106" s="7">
        <v>0</v>
      </c>
      <c r="J106" s="7">
        <v>119000</v>
      </c>
      <c r="K106" s="7">
        <v>19999881000</v>
      </c>
      <c r="L106" s="7">
        <v>0</v>
      </c>
      <c r="M106" s="7">
        <v>19872761567.169998</v>
      </c>
      <c r="N106" s="7">
        <v>127119432.83</v>
      </c>
      <c r="O106" s="7">
        <v>19872761567.169998</v>
      </c>
      <c r="P106" s="7">
        <v>9207406446.2399998</v>
      </c>
      <c r="Q106" s="7">
        <v>9085656457.3899994</v>
      </c>
      <c r="R106" s="7">
        <f t="shared" si="12"/>
        <v>10665355120.929998</v>
      </c>
      <c r="S106" s="7">
        <f t="shared" si="13"/>
        <v>121749988.85000038</v>
      </c>
      <c r="T106" s="7">
        <f t="shared" si="14"/>
        <v>10787105109.779999</v>
      </c>
    </row>
    <row r="107" spans="1:20" ht="67.5">
      <c r="A107" s="4" t="s">
        <v>23</v>
      </c>
      <c r="B107" s="5" t="s">
        <v>24</v>
      </c>
      <c r="C107" s="6" t="s">
        <v>164</v>
      </c>
      <c r="D107" s="4" t="s">
        <v>26</v>
      </c>
      <c r="E107" s="4" t="s">
        <v>54</v>
      </c>
      <c r="F107" s="4" t="s">
        <v>28</v>
      </c>
      <c r="G107" s="5" t="s">
        <v>165</v>
      </c>
      <c r="H107" s="7">
        <v>0</v>
      </c>
      <c r="I107" s="7">
        <v>20000000000</v>
      </c>
      <c r="J107" s="7">
        <v>0</v>
      </c>
      <c r="K107" s="7">
        <v>20000000000</v>
      </c>
      <c r="L107" s="7">
        <v>0</v>
      </c>
      <c r="M107" s="7">
        <v>20000000000</v>
      </c>
      <c r="N107" s="7">
        <v>0</v>
      </c>
      <c r="O107" s="7">
        <v>20000000000</v>
      </c>
      <c r="P107" s="7">
        <v>0</v>
      </c>
      <c r="Q107" s="7">
        <v>0</v>
      </c>
      <c r="R107" s="7">
        <f t="shared" si="12"/>
        <v>20000000000</v>
      </c>
      <c r="S107" s="7">
        <f t="shared" si="13"/>
        <v>0</v>
      </c>
      <c r="T107" s="7">
        <f t="shared" si="14"/>
        <v>20000000000</v>
      </c>
    </row>
    <row r="108" spans="1:20" ht="67.5">
      <c r="A108" s="4" t="s">
        <v>23</v>
      </c>
      <c r="B108" s="5" t="s">
        <v>24</v>
      </c>
      <c r="C108" s="6" t="s">
        <v>164</v>
      </c>
      <c r="D108" s="4" t="s">
        <v>38</v>
      </c>
      <c r="E108" s="4" t="s">
        <v>45</v>
      </c>
      <c r="F108" s="4" t="s">
        <v>28</v>
      </c>
      <c r="G108" s="5" t="s">
        <v>165</v>
      </c>
      <c r="H108" s="7">
        <v>2000000000</v>
      </c>
      <c r="I108" s="7">
        <v>0</v>
      </c>
      <c r="J108" s="7">
        <v>0</v>
      </c>
      <c r="K108" s="7">
        <v>2000000000</v>
      </c>
      <c r="L108" s="7">
        <v>0</v>
      </c>
      <c r="M108" s="7">
        <v>1999151931</v>
      </c>
      <c r="N108" s="7">
        <v>848069</v>
      </c>
      <c r="O108" s="7">
        <v>1999151931</v>
      </c>
      <c r="P108" s="7">
        <v>854540901.15999997</v>
      </c>
      <c r="Q108" s="7">
        <v>761301734.15999997</v>
      </c>
      <c r="R108" s="7">
        <f t="shared" si="12"/>
        <v>1144611029.8400002</v>
      </c>
      <c r="S108" s="7">
        <f t="shared" si="13"/>
        <v>93239167</v>
      </c>
      <c r="T108" s="7">
        <f t="shared" si="14"/>
        <v>1237850196.8400002</v>
      </c>
    </row>
    <row r="109" spans="1:20" ht="90">
      <c r="A109" s="4" t="s">
        <v>23</v>
      </c>
      <c r="B109" s="5" t="s">
        <v>24</v>
      </c>
      <c r="C109" s="6" t="s">
        <v>166</v>
      </c>
      <c r="D109" s="4" t="s">
        <v>26</v>
      </c>
      <c r="E109" s="4" t="s">
        <v>69</v>
      </c>
      <c r="F109" s="4" t="s">
        <v>28</v>
      </c>
      <c r="G109" s="5" t="s">
        <v>167</v>
      </c>
      <c r="H109" s="7">
        <v>13821144223</v>
      </c>
      <c r="I109" s="7">
        <v>0</v>
      </c>
      <c r="J109" s="7">
        <v>0</v>
      </c>
      <c r="K109" s="7">
        <v>13821144223</v>
      </c>
      <c r="L109" s="7">
        <v>0</v>
      </c>
      <c r="M109" s="7">
        <v>13781266475.99</v>
      </c>
      <c r="N109" s="7">
        <v>39877747.009999998</v>
      </c>
      <c r="O109" s="7">
        <v>13781266475.99</v>
      </c>
      <c r="P109" s="7">
        <v>2397941104.9899998</v>
      </c>
      <c r="Q109" s="7">
        <v>2397941104.9899998</v>
      </c>
      <c r="R109" s="7">
        <f t="shared" si="12"/>
        <v>11383325371</v>
      </c>
      <c r="S109" s="7">
        <f t="shared" si="13"/>
        <v>0</v>
      </c>
      <c r="T109" s="7">
        <f t="shared" si="14"/>
        <v>11383325371</v>
      </c>
    </row>
    <row r="110" spans="1:20" ht="90">
      <c r="A110" s="4" t="s">
        <v>23</v>
      </c>
      <c r="B110" s="5" t="s">
        <v>24</v>
      </c>
      <c r="C110" s="6" t="s">
        <v>166</v>
      </c>
      <c r="D110" s="4" t="s">
        <v>38</v>
      </c>
      <c r="E110" s="4" t="s">
        <v>45</v>
      </c>
      <c r="F110" s="4" t="s">
        <v>28</v>
      </c>
      <c r="G110" s="5" t="s">
        <v>167</v>
      </c>
      <c r="H110" s="7">
        <v>40000000000</v>
      </c>
      <c r="I110" s="7">
        <v>0</v>
      </c>
      <c r="J110" s="7">
        <v>0</v>
      </c>
      <c r="K110" s="7">
        <v>40000000000</v>
      </c>
      <c r="L110" s="7">
        <v>0</v>
      </c>
      <c r="M110" s="7">
        <v>40000000000</v>
      </c>
      <c r="N110" s="7">
        <v>0</v>
      </c>
      <c r="O110" s="7">
        <v>40000000000</v>
      </c>
      <c r="P110" s="7">
        <v>9404447423</v>
      </c>
      <c r="Q110" s="7">
        <v>9214716697</v>
      </c>
      <c r="R110" s="7">
        <f t="shared" si="12"/>
        <v>30595552577</v>
      </c>
      <c r="S110" s="7">
        <f t="shared" si="13"/>
        <v>189730726</v>
      </c>
      <c r="T110" s="7">
        <f t="shared" si="14"/>
        <v>30785283303</v>
      </c>
    </row>
    <row r="111" spans="1:20" ht="90">
      <c r="A111" s="4" t="s">
        <v>23</v>
      </c>
      <c r="B111" s="5" t="s">
        <v>24</v>
      </c>
      <c r="C111" s="6" t="s">
        <v>168</v>
      </c>
      <c r="D111" s="4" t="s">
        <v>26</v>
      </c>
      <c r="E111" s="4" t="s">
        <v>54</v>
      </c>
      <c r="F111" s="4" t="s">
        <v>28</v>
      </c>
      <c r="G111" s="5" t="s">
        <v>169</v>
      </c>
      <c r="H111" s="7">
        <v>0</v>
      </c>
      <c r="I111" s="7">
        <v>20000000000</v>
      </c>
      <c r="J111" s="7">
        <v>0</v>
      </c>
      <c r="K111" s="7">
        <v>20000000000</v>
      </c>
      <c r="L111" s="7">
        <v>0</v>
      </c>
      <c r="M111" s="7">
        <v>20000000000</v>
      </c>
      <c r="N111" s="7">
        <v>0</v>
      </c>
      <c r="O111" s="7">
        <v>20000000000</v>
      </c>
      <c r="P111" s="7">
        <v>0</v>
      </c>
      <c r="Q111" s="7">
        <v>0</v>
      </c>
      <c r="R111" s="7">
        <f t="shared" si="12"/>
        <v>20000000000</v>
      </c>
      <c r="S111" s="7">
        <f t="shared" si="13"/>
        <v>0</v>
      </c>
      <c r="T111" s="7">
        <f t="shared" si="14"/>
        <v>20000000000</v>
      </c>
    </row>
    <row r="112" spans="1:20" ht="90">
      <c r="A112" s="4" t="s">
        <v>23</v>
      </c>
      <c r="B112" s="5" t="s">
        <v>24</v>
      </c>
      <c r="C112" s="6" t="s">
        <v>168</v>
      </c>
      <c r="D112" s="4" t="s">
        <v>38</v>
      </c>
      <c r="E112" s="4" t="s">
        <v>45</v>
      </c>
      <c r="F112" s="4" t="s">
        <v>28</v>
      </c>
      <c r="G112" s="5" t="s">
        <v>169</v>
      </c>
      <c r="H112" s="7">
        <v>1000000000</v>
      </c>
      <c r="I112" s="7">
        <v>0</v>
      </c>
      <c r="J112" s="7">
        <v>0</v>
      </c>
      <c r="K112" s="7">
        <v>1000000000</v>
      </c>
      <c r="L112" s="7">
        <v>0</v>
      </c>
      <c r="M112" s="7">
        <v>911939584</v>
      </c>
      <c r="N112" s="7">
        <v>88060416</v>
      </c>
      <c r="O112" s="7">
        <v>911939584</v>
      </c>
      <c r="P112" s="7">
        <v>420000000</v>
      </c>
      <c r="Q112" s="7">
        <v>420000000</v>
      </c>
      <c r="R112" s="7">
        <f t="shared" si="12"/>
        <v>491939584</v>
      </c>
      <c r="S112" s="7">
        <f t="shared" si="13"/>
        <v>0</v>
      </c>
      <c r="T112" s="7">
        <f t="shared" si="14"/>
        <v>491939584</v>
      </c>
    </row>
    <row r="113" spans="1:20" ht="67.5">
      <c r="A113" s="4" t="s">
        <v>23</v>
      </c>
      <c r="B113" s="5" t="s">
        <v>24</v>
      </c>
      <c r="C113" s="6" t="s">
        <v>170</v>
      </c>
      <c r="D113" s="4" t="s">
        <v>38</v>
      </c>
      <c r="E113" s="4" t="s">
        <v>45</v>
      </c>
      <c r="F113" s="4" t="s">
        <v>28</v>
      </c>
      <c r="G113" s="5" t="s">
        <v>171</v>
      </c>
      <c r="H113" s="7">
        <v>300000000</v>
      </c>
      <c r="I113" s="7">
        <v>0</v>
      </c>
      <c r="J113" s="7">
        <v>0</v>
      </c>
      <c r="K113" s="7">
        <v>300000000</v>
      </c>
      <c r="L113" s="7">
        <v>0</v>
      </c>
      <c r="M113" s="7">
        <v>300000000</v>
      </c>
      <c r="N113" s="7">
        <v>0</v>
      </c>
      <c r="O113" s="7">
        <v>300000000</v>
      </c>
      <c r="P113" s="7">
        <v>300000000</v>
      </c>
      <c r="Q113" s="7">
        <v>300000000</v>
      </c>
      <c r="R113" s="7">
        <f t="shared" si="12"/>
        <v>0</v>
      </c>
      <c r="S113" s="7">
        <f t="shared" si="13"/>
        <v>0</v>
      </c>
      <c r="T113" s="7">
        <f t="shared" si="14"/>
        <v>0</v>
      </c>
    </row>
    <row r="114" spans="1:20" ht="123.75">
      <c r="A114" s="4" t="s">
        <v>23</v>
      </c>
      <c r="B114" s="5" t="s">
        <v>24</v>
      </c>
      <c r="C114" s="6" t="s">
        <v>172</v>
      </c>
      <c r="D114" s="4" t="s">
        <v>38</v>
      </c>
      <c r="E114" s="4" t="s">
        <v>45</v>
      </c>
      <c r="F114" s="4" t="s">
        <v>28</v>
      </c>
      <c r="G114" s="5" t="s">
        <v>173</v>
      </c>
      <c r="H114" s="7">
        <v>15000000000</v>
      </c>
      <c r="I114" s="7">
        <v>0</v>
      </c>
      <c r="J114" s="7">
        <v>0</v>
      </c>
      <c r="K114" s="7">
        <v>15000000000</v>
      </c>
      <c r="L114" s="7">
        <v>0</v>
      </c>
      <c r="M114" s="7">
        <v>14977013582.67</v>
      </c>
      <c r="N114" s="7">
        <v>22986417.329999998</v>
      </c>
      <c r="O114" s="7">
        <v>14977013582.67</v>
      </c>
      <c r="P114" s="7">
        <v>9072912506.6700001</v>
      </c>
      <c r="Q114" s="7">
        <v>7987771065.6700001</v>
      </c>
      <c r="R114" s="7">
        <f t="shared" si="12"/>
        <v>5904101076</v>
      </c>
      <c r="S114" s="7">
        <f t="shared" si="13"/>
        <v>1085141441</v>
      </c>
      <c r="T114" s="7">
        <f t="shared" si="14"/>
        <v>6989242517</v>
      </c>
    </row>
    <row r="115" spans="1:20" ht="56.25">
      <c r="A115" s="4" t="s">
        <v>23</v>
      </c>
      <c r="B115" s="5" t="s">
        <v>24</v>
      </c>
      <c r="C115" s="6" t="s">
        <v>174</v>
      </c>
      <c r="D115" s="4" t="s">
        <v>38</v>
      </c>
      <c r="E115" s="4" t="s">
        <v>45</v>
      </c>
      <c r="F115" s="4" t="s">
        <v>28</v>
      </c>
      <c r="G115" s="5" t="s">
        <v>175</v>
      </c>
      <c r="H115" s="7">
        <v>300000000</v>
      </c>
      <c r="I115" s="7">
        <v>0</v>
      </c>
      <c r="J115" s="7">
        <v>17913328</v>
      </c>
      <c r="K115" s="7">
        <v>282086672</v>
      </c>
      <c r="L115" s="7">
        <v>0</v>
      </c>
      <c r="M115" s="7">
        <v>282069103</v>
      </c>
      <c r="N115" s="7">
        <v>17569</v>
      </c>
      <c r="O115" s="7">
        <v>282069103</v>
      </c>
      <c r="P115" s="7">
        <v>282044188</v>
      </c>
      <c r="Q115" s="7">
        <v>282044188</v>
      </c>
      <c r="R115" s="7">
        <f t="shared" si="12"/>
        <v>24915</v>
      </c>
      <c r="S115" s="7">
        <f t="shared" si="13"/>
        <v>0</v>
      </c>
      <c r="T115" s="7">
        <f t="shared" si="14"/>
        <v>24915</v>
      </c>
    </row>
    <row r="116" spans="1:20" ht="90">
      <c r="A116" s="4" t="s">
        <v>23</v>
      </c>
      <c r="B116" s="5" t="s">
        <v>24</v>
      </c>
      <c r="C116" s="6" t="s">
        <v>176</v>
      </c>
      <c r="D116" s="4" t="s">
        <v>26</v>
      </c>
      <c r="E116" s="4" t="s">
        <v>54</v>
      </c>
      <c r="F116" s="4" t="s">
        <v>53</v>
      </c>
      <c r="G116" s="5" t="s">
        <v>177</v>
      </c>
      <c r="H116" s="7">
        <v>4000000000</v>
      </c>
      <c r="I116" s="7">
        <v>0</v>
      </c>
      <c r="J116" s="7">
        <v>0</v>
      </c>
      <c r="K116" s="7">
        <v>4000000000</v>
      </c>
      <c r="L116" s="7">
        <v>0</v>
      </c>
      <c r="M116" s="7">
        <v>0</v>
      </c>
      <c r="N116" s="7">
        <v>4000000000</v>
      </c>
      <c r="O116" s="7">
        <v>0</v>
      </c>
      <c r="P116" s="7">
        <v>0</v>
      </c>
      <c r="Q116" s="7">
        <v>0</v>
      </c>
      <c r="R116" s="7">
        <f t="shared" si="12"/>
        <v>0</v>
      </c>
      <c r="S116" s="7">
        <f t="shared" si="13"/>
        <v>0</v>
      </c>
      <c r="T116" s="7">
        <f t="shared" si="14"/>
        <v>0</v>
      </c>
    </row>
    <row r="117" spans="1:20" ht="90">
      <c r="A117" s="4" t="s">
        <v>23</v>
      </c>
      <c r="B117" s="5" t="s">
        <v>24</v>
      </c>
      <c r="C117" s="6" t="s">
        <v>176</v>
      </c>
      <c r="D117" s="4" t="s">
        <v>38</v>
      </c>
      <c r="E117" s="4" t="s">
        <v>45</v>
      </c>
      <c r="F117" s="4" t="s">
        <v>28</v>
      </c>
      <c r="G117" s="5" t="s">
        <v>177</v>
      </c>
      <c r="H117" s="7">
        <v>3489330000</v>
      </c>
      <c r="I117" s="7">
        <v>0</v>
      </c>
      <c r="J117" s="7">
        <v>0</v>
      </c>
      <c r="K117" s="7">
        <v>3489330000</v>
      </c>
      <c r="L117" s="7">
        <v>0</v>
      </c>
      <c r="M117" s="7">
        <v>3489330000</v>
      </c>
      <c r="N117" s="7">
        <v>0</v>
      </c>
      <c r="O117" s="7">
        <v>3489330000</v>
      </c>
      <c r="P117" s="7">
        <v>602608006</v>
      </c>
      <c r="Q117" s="7">
        <v>602608006</v>
      </c>
      <c r="R117" s="7">
        <f t="shared" si="12"/>
        <v>2886721994</v>
      </c>
      <c r="S117" s="7">
        <f t="shared" si="13"/>
        <v>0</v>
      </c>
      <c r="T117" s="7">
        <f t="shared" si="14"/>
        <v>2886721994</v>
      </c>
    </row>
    <row r="118" spans="1:20" ht="67.5">
      <c r="A118" s="4" t="s">
        <v>23</v>
      </c>
      <c r="B118" s="5" t="s">
        <v>24</v>
      </c>
      <c r="C118" s="6" t="s">
        <v>178</v>
      </c>
      <c r="D118" s="4" t="s">
        <v>38</v>
      </c>
      <c r="E118" s="4" t="s">
        <v>45</v>
      </c>
      <c r="F118" s="4" t="s">
        <v>28</v>
      </c>
      <c r="G118" s="5" t="s">
        <v>179</v>
      </c>
      <c r="H118" s="7">
        <v>850000000</v>
      </c>
      <c r="I118" s="7">
        <v>0</v>
      </c>
      <c r="J118" s="7">
        <v>0</v>
      </c>
      <c r="K118" s="7">
        <v>850000000</v>
      </c>
      <c r="L118" s="7">
        <v>0</v>
      </c>
      <c r="M118" s="7">
        <v>798867764</v>
      </c>
      <c r="N118" s="7">
        <v>51132236</v>
      </c>
      <c r="O118" s="7">
        <v>798867764</v>
      </c>
      <c r="P118" s="7">
        <v>461457535</v>
      </c>
      <c r="Q118" s="7">
        <v>461457535</v>
      </c>
      <c r="R118" s="7">
        <f t="shared" si="12"/>
        <v>337410229</v>
      </c>
      <c r="S118" s="7">
        <f t="shared" si="13"/>
        <v>0</v>
      </c>
      <c r="T118" s="7">
        <f t="shared" si="14"/>
        <v>337410229</v>
      </c>
    </row>
    <row r="119" spans="1:20" ht="135">
      <c r="A119" s="4" t="s">
        <v>23</v>
      </c>
      <c r="B119" s="5" t="s">
        <v>24</v>
      </c>
      <c r="C119" s="6" t="s">
        <v>180</v>
      </c>
      <c r="D119" s="4" t="s">
        <v>38</v>
      </c>
      <c r="E119" s="4" t="s">
        <v>45</v>
      </c>
      <c r="F119" s="4" t="s">
        <v>28</v>
      </c>
      <c r="G119" s="5" t="s">
        <v>181</v>
      </c>
      <c r="H119" s="7">
        <v>5000000000</v>
      </c>
      <c r="I119" s="7">
        <v>0</v>
      </c>
      <c r="J119" s="7">
        <v>0</v>
      </c>
      <c r="K119" s="7">
        <v>5000000000</v>
      </c>
      <c r="L119" s="7">
        <v>0</v>
      </c>
      <c r="M119" s="7">
        <v>4840865922.5</v>
      </c>
      <c r="N119" s="7">
        <v>159134077.5</v>
      </c>
      <c r="O119" s="7">
        <v>4840865922.5</v>
      </c>
      <c r="P119" s="7">
        <v>3172652423.48</v>
      </c>
      <c r="Q119" s="7">
        <v>2985815431.48</v>
      </c>
      <c r="R119" s="7">
        <f t="shared" si="12"/>
        <v>1668213499.02</v>
      </c>
      <c r="S119" s="7">
        <f t="shared" si="13"/>
        <v>186836992</v>
      </c>
      <c r="T119" s="7">
        <f t="shared" si="14"/>
        <v>1855050491.02</v>
      </c>
    </row>
    <row r="120" spans="1:20" ht="67.5">
      <c r="A120" s="4" t="s">
        <v>23</v>
      </c>
      <c r="B120" s="5" t="s">
        <v>24</v>
      </c>
      <c r="C120" s="6" t="s">
        <v>182</v>
      </c>
      <c r="D120" s="4" t="s">
        <v>38</v>
      </c>
      <c r="E120" s="4" t="s">
        <v>45</v>
      </c>
      <c r="F120" s="4" t="s">
        <v>28</v>
      </c>
      <c r="G120" s="5" t="s">
        <v>183</v>
      </c>
      <c r="H120" s="7">
        <v>3000000000</v>
      </c>
      <c r="I120" s="7">
        <v>0</v>
      </c>
      <c r="J120" s="7">
        <v>14474</v>
      </c>
      <c r="K120" s="7">
        <v>2999985526</v>
      </c>
      <c r="L120" s="7">
        <v>0</v>
      </c>
      <c r="M120" s="7">
        <v>2919671920</v>
      </c>
      <c r="N120" s="7">
        <v>80313606</v>
      </c>
      <c r="O120" s="7">
        <v>2919671920</v>
      </c>
      <c r="P120" s="7">
        <v>1467180193</v>
      </c>
      <c r="Q120" s="7">
        <v>1467180193</v>
      </c>
      <c r="R120" s="7">
        <f t="shared" si="12"/>
        <v>1452491727</v>
      </c>
      <c r="S120" s="7">
        <f t="shared" si="13"/>
        <v>0</v>
      </c>
      <c r="T120" s="7">
        <f t="shared" si="14"/>
        <v>1452491727</v>
      </c>
    </row>
    <row r="121" spans="1:20" ht="67.5">
      <c r="A121" s="4" t="s">
        <v>23</v>
      </c>
      <c r="B121" s="5" t="s">
        <v>24</v>
      </c>
      <c r="C121" s="6" t="s">
        <v>184</v>
      </c>
      <c r="D121" s="4" t="s">
        <v>38</v>
      </c>
      <c r="E121" s="4" t="s">
        <v>45</v>
      </c>
      <c r="F121" s="4" t="s">
        <v>28</v>
      </c>
      <c r="G121" s="5" t="s">
        <v>185</v>
      </c>
      <c r="H121" s="7">
        <v>500000000</v>
      </c>
      <c r="I121" s="7">
        <v>0</v>
      </c>
      <c r="J121" s="7">
        <v>11965273</v>
      </c>
      <c r="K121" s="7">
        <v>488034727</v>
      </c>
      <c r="L121" s="7">
        <v>0</v>
      </c>
      <c r="M121" s="7">
        <v>481822920</v>
      </c>
      <c r="N121" s="7">
        <v>6211807</v>
      </c>
      <c r="O121" s="7">
        <v>481822920</v>
      </c>
      <c r="P121" s="7">
        <v>300975920</v>
      </c>
      <c r="Q121" s="7">
        <v>300975920</v>
      </c>
      <c r="R121" s="7">
        <f t="shared" si="12"/>
        <v>180847000</v>
      </c>
      <c r="S121" s="7">
        <f t="shared" si="13"/>
        <v>0</v>
      </c>
      <c r="T121" s="7">
        <f t="shared" si="14"/>
        <v>180847000</v>
      </c>
    </row>
    <row r="122" spans="1:20" ht="90">
      <c r="A122" s="4" t="s">
        <v>23</v>
      </c>
      <c r="B122" s="5" t="s">
        <v>24</v>
      </c>
      <c r="C122" s="6" t="s">
        <v>186</v>
      </c>
      <c r="D122" s="4" t="s">
        <v>38</v>
      </c>
      <c r="E122" s="4" t="s">
        <v>45</v>
      </c>
      <c r="F122" s="4" t="s">
        <v>28</v>
      </c>
      <c r="G122" s="5" t="s">
        <v>187</v>
      </c>
      <c r="H122" s="7">
        <v>1000000000</v>
      </c>
      <c r="I122" s="7">
        <v>0</v>
      </c>
      <c r="J122" s="7">
        <v>0</v>
      </c>
      <c r="K122" s="7">
        <v>1000000000</v>
      </c>
      <c r="L122" s="7">
        <v>0</v>
      </c>
      <c r="M122" s="7">
        <v>974419405</v>
      </c>
      <c r="N122" s="7">
        <v>25580595</v>
      </c>
      <c r="O122" s="7">
        <v>974419405</v>
      </c>
      <c r="P122" s="7">
        <v>306597043</v>
      </c>
      <c r="Q122" s="7">
        <v>306597043</v>
      </c>
      <c r="R122" s="7">
        <f t="shared" si="12"/>
        <v>667822362</v>
      </c>
      <c r="S122" s="7">
        <f t="shared" si="13"/>
        <v>0</v>
      </c>
      <c r="T122" s="7">
        <f t="shared" si="14"/>
        <v>667822362</v>
      </c>
    </row>
    <row r="123" spans="1:20" ht="67.5">
      <c r="A123" s="4" t="s">
        <v>23</v>
      </c>
      <c r="B123" s="5" t="s">
        <v>24</v>
      </c>
      <c r="C123" s="6" t="s">
        <v>188</v>
      </c>
      <c r="D123" s="4" t="s">
        <v>38</v>
      </c>
      <c r="E123" s="4" t="s">
        <v>45</v>
      </c>
      <c r="F123" s="4" t="s">
        <v>28</v>
      </c>
      <c r="G123" s="5" t="s">
        <v>189</v>
      </c>
      <c r="H123" s="7">
        <v>500000000</v>
      </c>
      <c r="I123" s="7">
        <v>0</v>
      </c>
      <c r="J123" s="7">
        <v>485000000</v>
      </c>
      <c r="K123" s="7">
        <v>15000000</v>
      </c>
      <c r="L123" s="7">
        <v>0</v>
      </c>
      <c r="M123" s="7">
        <v>14982431</v>
      </c>
      <c r="N123" s="7">
        <v>17569</v>
      </c>
      <c r="O123" s="7">
        <v>14982431</v>
      </c>
      <c r="P123" s="7">
        <v>14982431</v>
      </c>
      <c r="Q123" s="7">
        <v>14982431</v>
      </c>
      <c r="R123" s="7">
        <f t="shared" si="12"/>
        <v>0</v>
      </c>
      <c r="S123" s="7">
        <f t="shared" si="13"/>
        <v>0</v>
      </c>
      <c r="T123" s="7">
        <f t="shared" si="14"/>
        <v>0</v>
      </c>
    </row>
    <row r="124" spans="1:20" ht="78.75">
      <c r="A124" s="4" t="s">
        <v>23</v>
      </c>
      <c r="B124" s="5" t="s">
        <v>24</v>
      </c>
      <c r="C124" s="6" t="s">
        <v>190</v>
      </c>
      <c r="D124" s="4" t="s">
        <v>38</v>
      </c>
      <c r="E124" s="4" t="s">
        <v>45</v>
      </c>
      <c r="F124" s="4" t="s">
        <v>28</v>
      </c>
      <c r="G124" s="5" t="s">
        <v>191</v>
      </c>
      <c r="H124" s="7">
        <v>600000000</v>
      </c>
      <c r="I124" s="7">
        <v>0</v>
      </c>
      <c r="J124" s="7">
        <v>45000000</v>
      </c>
      <c r="K124" s="7">
        <v>555000000</v>
      </c>
      <c r="L124" s="7">
        <v>0</v>
      </c>
      <c r="M124" s="7">
        <v>554982431</v>
      </c>
      <c r="N124" s="7">
        <v>17569</v>
      </c>
      <c r="O124" s="7">
        <v>554982431</v>
      </c>
      <c r="P124" s="7">
        <v>535717167</v>
      </c>
      <c r="Q124" s="7">
        <v>535717167</v>
      </c>
      <c r="R124" s="7">
        <f t="shared" si="12"/>
        <v>19265264</v>
      </c>
      <c r="S124" s="7">
        <f t="shared" si="13"/>
        <v>0</v>
      </c>
      <c r="T124" s="7">
        <f t="shared" si="14"/>
        <v>19265264</v>
      </c>
    </row>
    <row r="125" spans="1:20" ht="78.75">
      <c r="A125" s="4" t="s">
        <v>23</v>
      </c>
      <c r="B125" s="5" t="s">
        <v>24</v>
      </c>
      <c r="C125" s="6" t="s">
        <v>192</v>
      </c>
      <c r="D125" s="4" t="s">
        <v>26</v>
      </c>
      <c r="E125" s="4" t="s">
        <v>69</v>
      </c>
      <c r="F125" s="4" t="s">
        <v>28</v>
      </c>
      <c r="G125" s="5" t="s">
        <v>193</v>
      </c>
      <c r="H125" s="7">
        <v>9671855777</v>
      </c>
      <c r="I125" s="7">
        <v>0</v>
      </c>
      <c r="J125" s="7">
        <v>3000000000</v>
      </c>
      <c r="K125" s="7">
        <v>6671855777</v>
      </c>
      <c r="L125" s="7">
        <v>0</v>
      </c>
      <c r="M125" s="7">
        <v>5229701343.8299999</v>
      </c>
      <c r="N125" s="7">
        <v>1442154433.1700001</v>
      </c>
      <c r="O125" s="7">
        <v>5229701343.8299999</v>
      </c>
      <c r="P125" s="7">
        <v>1615415943.49</v>
      </c>
      <c r="Q125" s="7">
        <v>1604835711.49</v>
      </c>
      <c r="R125" s="7">
        <f t="shared" si="12"/>
        <v>3614285400.3400002</v>
      </c>
      <c r="S125" s="7">
        <f t="shared" si="13"/>
        <v>10580232</v>
      </c>
      <c r="T125" s="7">
        <f t="shared" si="14"/>
        <v>3624865632.3400002</v>
      </c>
    </row>
    <row r="126" spans="1:20" ht="78.75">
      <c r="A126" s="4" t="s">
        <v>23</v>
      </c>
      <c r="B126" s="5" t="s">
        <v>24</v>
      </c>
      <c r="C126" s="6" t="s">
        <v>192</v>
      </c>
      <c r="D126" s="4" t="s">
        <v>38</v>
      </c>
      <c r="E126" s="4" t="s">
        <v>45</v>
      </c>
      <c r="F126" s="4" t="s">
        <v>28</v>
      </c>
      <c r="G126" s="5" t="s">
        <v>193</v>
      </c>
      <c r="H126" s="7">
        <v>35957853223</v>
      </c>
      <c r="I126" s="7">
        <v>0</v>
      </c>
      <c r="J126" s="7">
        <v>0</v>
      </c>
      <c r="K126" s="7">
        <v>35957853223</v>
      </c>
      <c r="L126" s="7">
        <v>0</v>
      </c>
      <c r="M126" s="7">
        <v>34668195819.300003</v>
      </c>
      <c r="N126" s="7">
        <v>1289657403.7</v>
      </c>
      <c r="O126" s="7">
        <v>34668195819.300003</v>
      </c>
      <c r="P126" s="7">
        <v>18775911935.73</v>
      </c>
      <c r="Q126" s="7">
        <v>18745636108.73</v>
      </c>
      <c r="R126" s="7">
        <f t="shared" si="12"/>
        <v>15892283883.570004</v>
      </c>
      <c r="S126" s="7">
        <f t="shared" si="13"/>
        <v>30275827</v>
      </c>
      <c r="T126" s="7">
        <f t="shared" si="14"/>
        <v>15922559710.570004</v>
      </c>
    </row>
    <row r="127" spans="1:20" ht="45">
      <c r="A127" s="4" t="s">
        <v>23</v>
      </c>
      <c r="B127" s="5" t="s">
        <v>24</v>
      </c>
      <c r="C127" s="6" t="s">
        <v>194</v>
      </c>
      <c r="D127" s="4" t="s">
        <v>26</v>
      </c>
      <c r="E127" s="4" t="s">
        <v>54</v>
      </c>
      <c r="F127" s="4" t="s">
        <v>28</v>
      </c>
      <c r="G127" s="5" t="s">
        <v>195</v>
      </c>
      <c r="H127" s="7">
        <v>0</v>
      </c>
      <c r="I127" s="7">
        <v>20000000000</v>
      </c>
      <c r="J127" s="7">
        <v>0</v>
      </c>
      <c r="K127" s="7">
        <v>20000000000</v>
      </c>
      <c r="L127" s="7">
        <v>0</v>
      </c>
      <c r="M127" s="7">
        <v>20000000000</v>
      </c>
      <c r="N127" s="7">
        <v>0</v>
      </c>
      <c r="O127" s="7">
        <v>20000000000</v>
      </c>
      <c r="P127" s="7">
        <v>7195246373.5</v>
      </c>
      <c r="Q127" s="7">
        <v>7195246373.5</v>
      </c>
      <c r="R127" s="7">
        <f t="shared" si="12"/>
        <v>12804753626.5</v>
      </c>
      <c r="S127" s="7">
        <f t="shared" si="13"/>
        <v>0</v>
      </c>
      <c r="T127" s="7">
        <f t="shared" si="14"/>
        <v>12804753626.5</v>
      </c>
    </row>
    <row r="128" spans="1:20" ht="45">
      <c r="A128" s="4" t="s">
        <v>23</v>
      </c>
      <c r="B128" s="5" t="s">
        <v>24</v>
      </c>
      <c r="C128" s="6" t="s">
        <v>194</v>
      </c>
      <c r="D128" s="4" t="s">
        <v>26</v>
      </c>
      <c r="E128" s="4" t="s">
        <v>69</v>
      </c>
      <c r="F128" s="4" t="s">
        <v>28</v>
      </c>
      <c r="G128" s="5" t="s">
        <v>195</v>
      </c>
      <c r="H128" s="7">
        <v>0</v>
      </c>
      <c r="I128" s="7">
        <v>124066</v>
      </c>
      <c r="J128" s="7">
        <v>0</v>
      </c>
      <c r="K128" s="7">
        <v>124066</v>
      </c>
      <c r="L128" s="7">
        <v>0</v>
      </c>
      <c r="M128" s="7">
        <v>0</v>
      </c>
      <c r="N128" s="7">
        <v>124066</v>
      </c>
      <c r="O128" s="7">
        <v>0</v>
      </c>
      <c r="P128" s="7">
        <v>0</v>
      </c>
      <c r="Q128" s="7">
        <v>0</v>
      </c>
      <c r="R128" s="7">
        <f t="shared" si="12"/>
        <v>0</v>
      </c>
      <c r="S128" s="7">
        <f t="shared" si="13"/>
        <v>0</v>
      </c>
      <c r="T128" s="7">
        <f t="shared" si="14"/>
        <v>0</v>
      </c>
    </row>
    <row r="129" spans="1:20" ht="45">
      <c r="A129" s="4" t="s">
        <v>23</v>
      </c>
      <c r="B129" s="5" t="s">
        <v>24</v>
      </c>
      <c r="C129" s="6" t="s">
        <v>194</v>
      </c>
      <c r="D129" s="4" t="s">
        <v>38</v>
      </c>
      <c r="E129" s="4" t="s">
        <v>45</v>
      </c>
      <c r="F129" s="4" t="s">
        <v>28</v>
      </c>
      <c r="G129" s="5" t="s">
        <v>195</v>
      </c>
      <c r="H129" s="7">
        <v>0</v>
      </c>
      <c r="I129" s="7">
        <v>1496250000</v>
      </c>
      <c r="J129" s="7">
        <v>0</v>
      </c>
      <c r="K129" s="7">
        <v>1496250000</v>
      </c>
      <c r="L129" s="7">
        <v>0</v>
      </c>
      <c r="M129" s="7">
        <v>1496250000</v>
      </c>
      <c r="N129" s="7">
        <v>0</v>
      </c>
      <c r="O129" s="7">
        <v>1496250000</v>
      </c>
      <c r="P129" s="7">
        <v>0</v>
      </c>
      <c r="Q129" s="7">
        <v>0</v>
      </c>
      <c r="R129" s="7">
        <f t="shared" si="12"/>
        <v>1496250000</v>
      </c>
      <c r="S129" s="7">
        <f t="shared" si="13"/>
        <v>0</v>
      </c>
      <c r="T129" s="7">
        <f t="shared" si="14"/>
        <v>1496250000</v>
      </c>
    </row>
    <row r="130" spans="1:20" ht="67.5">
      <c r="A130" s="4" t="s">
        <v>23</v>
      </c>
      <c r="B130" s="5" t="s">
        <v>24</v>
      </c>
      <c r="C130" s="6" t="s">
        <v>196</v>
      </c>
      <c r="D130" s="4" t="s">
        <v>38</v>
      </c>
      <c r="E130" s="4" t="s">
        <v>45</v>
      </c>
      <c r="F130" s="4" t="s">
        <v>28</v>
      </c>
      <c r="G130" s="5" t="s">
        <v>197</v>
      </c>
      <c r="H130" s="7">
        <v>10000000000</v>
      </c>
      <c r="I130" s="7">
        <v>0</v>
      </c>
      <c r="J130" s="7">
        <v>0</v>
      </c>
      <c r="K130" s="7">
        <v>10000000000</v>
      </c>
      <c r="L130" s="7">
        <v>0</v>
      </c>
      <c r="M130" s="7">
        <v>9971409571.6900005</v>
      </c>
      <c r="N130" s="7">
        <v>28590428.309999999</v>
      </c>
      <c r="O130" s="7">
        <v>9971409571.6900005</v>
      </c>
      <c r="P130" s="7">
        <v>4656327949.9099998</v>
      </c>
      <c r="Q130" s="7">
        <v>4009850084.9099998</v>
      </c>
      <c r="R130" s="7">
        <f t="shared" si="12"/>
        <v>5315081621.7800007</v>
      </c>
      <c r="S130" s="7">
        <f t="shared" si="13"/>
        <v>646477865</v>
      </c>
      <c r="T130" s="7">
        <f t="shared" si="14"/>
        <v>5961559486.7800007</v>
      </c>
    </row>
    <row r="131" spans="1:20" ht="56.25">
      <c r="A131" s="4" t="s">
        <v>23</v>
      </c>
      <c r="B131" s="5" t="s">
        <v>24</v>
      </c>
      <c r="C131" s="6" t="s">
        <v>198</v>
      </c>
      <c r="D131" s="4" t="s">
        <v>26</v>
      </c>
      <c r="E131" s="4" t="s">
        <v>54</v>
      </c>
      <c r="F131" s="4" t="s">
        <v>28</v>
      </c>
      <c r="G131" s="5" t="s">
        <v>199</v>
      </c>
      <c r="H131" s="7">
        <v>1549868137</v>
      </c>
      <c r="I131" s="7">
        <v>0</v>
      </c>
      <c r="J131" s="7">
        <v>0</v>
      </c>
      <c r="K131" s="7">
        <v>1549868137</v>
      </c>
      <c r="L131" s="7">
        <v>0</v>
      </c>
      <c r="M131" s="7">
        <v>1543778802.0999999</v>
      </c>
      <c r="N131" s="7">
        <v>6089334.9000000004</v>
      </c>
      <c r="O131" s="7">
        <v>1543778802.0999999</v>
      </c>
      <c r="P131" s="7">
        <v>1403890636.0999999</v>
      </c>
      <c r="Q131" s="7">
        <v>1399303186.0999999</v>
      </c>
      <c r="R131" s="7">
        <f t="shared" si="12"/>
        <v>139888166</v>
      </c>
      <c r="S131" s="7">
        <f t="shared" si="13"/>
        <v>4587450</v>
      </c>
      <c r="T131" s="7">
        <f t="shared" si="14"/>
        <v>144475616</v>
      </c>
    </row>
    <row r="132" spans="1:20" ht="78.75">
      <c r="A132" s="4" t="s">
        <v>23</v>
      </c>
      <c r="B132" s="5" t="s">
        <v>24</v>
      </c>
      <c r="C132" s="6" t="s">
        <v>200</v>
      </c>
      <c r="D132" s="4" t="s">
        <v>26</v>
      </c>
      <c r="E132" s="4" t="s">
        <v>54</v>
      </c>
      <c r="F132" s="4" t="s">
        <v>28</v>
      </c>
      <c r="G132" s="5" t="s">
        <v>201</v>
      </c>
      <c r="H132" s="7">
        <v>230000000000</v>
      </c>
      <c r="I132" s="7">
        <v>70440764346</v>
      </c>
      <c r="J132" s="7">
        <v>101062717269</v>
      </c>
      <c r="K132" s="7">
        <v>199378047077</v>
      </c>
      <c r="L132" s="7">
        <v>0</v>
      </c>
      <c r="M132" s="7">
        <v>197831292577</v>
      </c>
      <c r="N132" s="7">
        <v>1546754500</v>
      </c>
      <c r="O132" s="7">
        <v>197831292577</v>
      </c>
      <c r="P132" s="7">
        <v>116569675481.39999</v>
      </c>
      <c r="Q132" s="7">
        <v>103617399820.75</v>
      </c>
      <c r="R132" s="7">
        <f t="shared" si="12"/>
        <v>81261617095.600006</v>
      </c>
      <c r="S132" s="7">
        <f t="shared" si="13"/>
        <v>12952275660.649994</v>
      </c>
      <c r="T132" s="7">
        <f t="shared" si="14"/>
        <v>94213892756.25</v>
      </c>
    </row>
    <row r="133" spans="1:20" ht="90">
      <c r="A133" s="4" t="s">
        <v>23</v>
      </c>
      <c r="B133" s="5" t="s">
        <v>24</v>
      </c>
      <c r="C133" s="6" t="s">
        <v>202</v>
      </c>
      <c r="D133" s="4" t="s">
        <v>26</v>
      </c>
      <c r="E133" s="4" t="s">
        <v>54</v>
      </c>
      <c r="F133" s="4" t="s">
        <v>28</v>
      </c>
      <c r="G133" s="5" t="s">
        <v>203</v>
      </c>
      <c r="H133" s="7">
        <v>20000000000</v>
      </c>
      <c r="I133" s="7">
        <v>58409572945</v>
      </c>
      <c r="J133" s="7">
        <v>1408015166</v>
      </c>
      <c r="K133" s="7">
        <v>77001557779</v>
      </c>
      <c r="L133" s="7">
        <v>0</v>
      </c>
      <c r="M133" s="7">
        <v>76840417825.110001</v>
      </c>
      <c r="N133" s="7">
        <v>161139953.88999999</v>
      </c>
      <c r="O133" s="7">
        <v>76840417825.110001</v>
      </c>
      <c r="P133" s="7">
        <v>44250174599.239998</v>
      </c>
      <c r="Q133" s="7">
        <v>44231485373.239998</v>
      </c>
      <c r="R133" s="7">
        <f t="shared" si="12"/>
        <v>32590243225.870003</v>
      </c>
      <c r="S133" s="7">
        <f t="shared" si="13"/>
        <v>18689226</v>
      </c>
      <c r="T133" s="7">
        <f t="shared" si="14"/>
        <v>32608932451.870003</v>
      </c>
    </row>
    <row r="134" spans="1:20" ht="90">
      <c r="A134" s="4" t="s">
        <v>23</v>
      </c>
      <c r="B134" s="5" t="s">
        <v>24</v>
      </c>
      <c r="C134" s="6" t="s">
        <v>202</v>
      </c>
      <c r="D134" s="4" t="s">
        <v>26</v>
      </c>
      <c r="E134" s="4" t="s">
        <v>54</v>
      </c>
      <c r="F134" s="4" t="s">
        <v>53</v>
      </c>
      <c r="G134" s="5" t="s">
        <v>203</v>
      </c>
      <c r="H134" s="7">
        <v>31000000000</v>
      </c>
      <c r="I134" s="7">
        <v>0</v>
      </c>
      <c r="J134" s="7">
        <v>0</v>
      </c>
      <c r="K134" s="7">
        <v>31000000000</v>
      </c>
      <c r="L134" s="7">
        <v>0</v>
      </c>
      <c r="M134" s="7">
        <v>30912758092.580002</v>
      </c>
      <c r="N134" s="7">
        <v>87241907.420000002</v>
      </c>
      <c r="O134" s="7">
        <v>30912758092.580002</v>
      </c>
      <c r="P134" s="7">
        <v>4406761552.0500002</v>
      </c>
      <c r="Q134" s="7">
        <v>3484206639.0500002</v>
      </c>
      <c r="R134" s="7">
        <f t="shared" ref="R134:R160" si="15">O134-P134</f>
        <v>26505996540.530003</v>
      </c>
      <c r="S134" s="7">
        <f t="shared" ref="S134:S160" si="16">P134-Q134</f>
        <v>922554913</v>
      </c>
      <c r="T134" s="7">
        <f t="shared" ref="T134:T160" si="17">R134+S134</f>
        <v>27428551453.530003</v>
      </c>
    </row>
    <row r="135" spans="1:20" ht="90">
      <c r="A135" s="4" t="s">
        <v>23</v>
      </c>
      <c r="B135" s="5" t="s">
        <v>24</v>
      </c>
      <c r="C135" s="6" t="s">
        <v>202</v>
      </c>
      <c r="D135" s="4" t="s">
        <v>38</v>
      </c>
      <c r="E135" s="4" t="s">
        <v>45</v>
      </c>
      <c r="F135" s="4" t="s">
        <v>28</v>
      </c>
      <c r="G135" s="5" t="s">
        <v>203</v>
      </c>
      <c r="H135" s="7">
        <v>27520410000</v>
      </c>
      <c r="I135" s="7">
        <v>0</v>
      </c>
      <c r="J135" s="7">
        <v>0</v>
      </c>
      <c r="K135" s="7">
        <v>27520410000</v>
      </c>
      <c r="L135" s="7">
        <v>0</v>
      </c>
      <c r="M135" s="7">
        <v>27520410000</v>
      </c>
      <c r="N135" s="7">
        <v>0</v>
      </c>
      <c r="O135" s="7">
        <v>27520410000</v>
      </c>
      <c r="P135" s="7">
        <v>26361366778.09</v>
      </c>
      <c r="Q135" s="7">
        <v>23633405738.09</v>
      </c>
      <c r="R135" s="7">
        <f t="shared" si="15"/>
        <v>1159043221.9099998</v>
      </c>
      <c r="S135" s="7">
        <f t="shared" si="16"/>
        <v>2727961040</v>
      </c>
      <c r="T135" s="7">
        <f t="shared" si="17"/>
        <v>3887004261.9099998</v>
      </c>
    </row>
    <row r="136" spans="1:20" ht="67.5">
      <c r="A136" s="4" t="s">
        <v>23</v>
      </c>
      <c r="B136" s="5" t="s">
        <v>24</v>
      </c>
      <c r="C136" s="6" t="s">
        <v>204</v>
      </c>
      <c r="D136" s="4" t="s">
        <v>26</v>
      </c>
      <c r="E136" s="4" t="s">
        <v>54</v>
      </c>
      <c r="F136" s="4" t="s">
        <v>28</v>
      </c>
      <c r="G136" s="5" t="s">
        <v>205</v>
      </c>
      <c r="H136" s="7">
        <v>3000000000</v>
      </c>
      <c r="I136" s="7">
        <v>0</v>
      </c>
      <c r="J136" s="7">
        <v>0</v>
      </c>
      <c r="K136" s="7">
        <v>3000000000</v>
      </c>
      <c r="L136" s="7">
        <v>0</v>
      </c>
      <c r="M136" s="7">
        <v>3000000000</v>
      </c>
      <c r="N136" s="7">
        <v>0</v>
      </c>
      <c r="O136" s="7">
        <v>3000000000</v>
      </c>
      <c r="P136" s="7">
        <v>1934932720.8099999</v>
      </c>
      <c r="Q136" s="7">
        <v>1896463828.8099999</v>
      </c>
      <c r="R136" s="7">
        <f t="shared" si="15"/>
        <v>1065067279.1900001</v>
      </c>
      <c r="S136" s="7">
        <f t="shared" si="16"/>
        <v>38468892</v>
      </c>
      <c r="T136" s="7">
        <f t="shared" si="17"/>
        <v>1103536171.1900001</v>
      </c>
    </row>
    <row r="137" spans="1:20" ht="67.5">
      <c r="A137" s="4" t="s">
        <v>23</v>
      </c>
      <c r="B137" s="5" t="s">
        <v>24</v>
      </c>
      <c r="C137" s="6" t="s">
        <v>206</v>
      </c>
      <c r="D137" s="4" t="s">
        <v>38</v>
      </c>
      <c r="E137" s="4" t="s">
        <v>45</v>
      </c>
      <c r="F137" s="4" t="s">
        <v>28</v>
      </c>
      <c r="G137" s="5" t="s">
        <v>207</v>
      </c>
      <c r="H137" s="7">
        <v>23093000000</v>
      </c>
      <c r="I137" s="7">
        <v>1250000000</v>
      </c>
      <c r="J137" s="7">
        <v>0</v>
      </c>
      <c r="K137" s="7">
        <v>24343000000</v>
      </c>
      <c r="L137" s="7">
        <v>0</v>
      </c>
      <c r="M137" s="7">
        <v>24284250517</v>
      </c>
      <c r="N137" s="7">
        <v>58749483</v>
      </c>
      <c r="O137" s="7">
        <v>24284250517</v>
      </c>
      <c r="P137" s="7">
        <v>6048010568.3999996</v>
      </c>
      <c r="Q137" s="7">
        <v>4840543048.3999996</v>
      </c>
      <c r="R137" s="7">
        <f t="shared" si="15"/>
        <v>18236239948.599998</v>
      </c>
      <c r="S137" s="7">
        <f t="shared" si="16"/>
        <v>1207467520</v>
      </c>
      <c r="T137" s="7">
        <f t="shared" si="17"/>
        <v>19443707468.599998</v>
      </c>
    </row>
    <row r="138" spans="1:20" ht="67.5">
      <c r="A138" s="4" t="s">
        <v>23</v>
      </c>
      <c r="B138" s="5" t="s">
        <v>24</v>
      </c>
      <c r="C138" s="6" t="s">
        <v>208</v>
      </c>
      <c r="D138" s="4" t="s">
        <v>38</v>
      </c>
      <c r="E138" s="4" t="s">
        <v>45</v>
      </c>
      <c r="F138" s="4" t="s">
        <v>28</v>
      </c>
      <c r="G138" s="5" t="s">
        <v>209</v>
      </c>
      <c r="H138" s="7">
        <v>3000000000</v>
      </c>
      <c r="I138" s="7">
        <v>0</v>
      </c>
      <c r="J138" s="7">
        <v>1250000000</v>
      </c>
      <c r="K138" s="7">
        <v>1750000000</v>
      </c>
      <c r="L138" s="7">
        <v>0</v>
      </c>
      <c r="M138" s="7">
        <v>1750000000</v>
      </c>
      <c r="N138" s="7">
        <v>0</v>
      </c>
      <c r="O138" s="7">
        <v>1750000000</v>
      </c>
      <c r="P138" s="7">
        <v>1750000000</v>
      </c>
      <c r="Q138" s="7">
        <v>1750000000</v>
      </c>
      <c r="R138" s="7">
        <f t="shared" si="15"/>
        <v>0</v>
      </c>
      <c r="S138" s="7">
        <f t="shared" si="16"/>
        <v>0</v>
      </c>
      <c r="T138" s="7">
        <f t="shared" si="17"/>
        <v>0</v>
      </c>
    </row>
    <row r="139" spans="1:20" ht="33.75">
      <c r="A139" s="4" t="s">
        <v>23</v>
      </c>
      <c r="B139" s="5" t="s">
        <v>24</v>
      </c>
      <c r="C139" s="6" t="s">
        <v>210</v>
      </c>
      <c r="D139" s="4" t="s">
        <v>38</v>
      </c>
      <c r="E139" s="4" t="s">
        <v>45</v>
      </c>
      <c r="F139" s="4" t="s">
        <v>28</v>
      </c>
      <c r="G139" s="5" t="s">
        <v>211</v>
      </c>
      <c r="H139" s="7">
        <v>10000000000</v>
      </c>
      <c r="I139" s="7">
        <v>0</v>
      </c>
      <c r="J139" s="7">
        <v>0</v>
      </c>
      <c r="K139" s="7">
        <v>10000000000</v>
      </c>
      <c r="L139" s="7">
        <v>0</v>
      </c>
      <c r="M139" s="7">
        <v>9782725122</v>
      </c>
      <c r="N139" s="7">
        <v>217274878</v>
      </c>
      <c r="O139" s="7">
        <v>9782725122</v>
      </c>
      <c r="P139" s="7">
        <v>1670095798.47</v>
      </c>
      <c r="Q139" s="7">
        <v>1604569064.48</v>
      </c>
      <c r="R139" s="7">
        <f t="shared" si="15"/>
        <v>8112629323.5299997</v>
      </c>
      <c r="S139" s="7">
        <f t="shared" si="16"/>
        <v>65526733.99000001</v>
      </c>
      <c r="T139" s="7">
        <f t="shared" si="17"/>
        <v>8178156057.5199995</v>
      </c>
    </row>
    <row r="140" spans="1:20" ht="56.25">
      <c r="A140" s="4" t="s">
        <v>23</v>
      </c>
      <c r="B140" s="5" t="s">
        <v>24</v>
      </c>
      <c r="C140" s="6" t="s">
        <v>212</v>
      </c>
      <c r="D140" s="4" t="s">
        <v>26</v>
      </c>
      <c r="E140" s="4" t="s">
        <v>54</v>
      </c>
      <c r="F140" s="4" t="s">
        <v>28</v>
      </c>
      <c r="G140" s="5" t="s">
        <v>213</v>
      </c>
      <c r="H140" s="7">
        <v>0</v>
      </c>
      <c r="I140" s="7">
        <v>9942568873</v>
      </c>
      <c r="J140" s="7">
        <v>0</v>
      </c>
      <c r="K140" s="7">
        <v>9942568873</v>
      </c>
      <c r="L140" s="7">
        <v>0</v>
      </c>
      <c r="M140" s="7">
        <v>9908425633</v>
      </c>
      <c r="N140" s="7">
        <v>34143240</v>
      </c>
      <c r="O140" s="7">
        <v>9908425633</v>
      </c>
      <c r="P140" s="7">
        <v>9362932176</v>
      </c>
      <c r="Q140" s="7">
        <v>9362932176</v>
      </c>
      <c r="R140" s="7">
        <f t="shared" si="15"/>
        <v>545493457</v>
      </c>
      <c r="S140" s="7">
        <f t="shared" si="16"/>
        <v>0</v>
      </c>
      <c r="T140" s="7">
        <f t="shared" si="17"/>
        <v>545493457</v>
      </c>
    </row>
    <row r="141" spans="1:20" ht="56.25">
      <c r="A141" s="4" t="s">
        <v>23</v>
      </c>
      <c r="B141" s="5" t="s">
        <v>24</v>
      </c>
      <c r="C141" s="6" t="s">
        <v>212</v>
      </c>
      <c r="D141" s="4" t="s">
        <v>38</v>
      </c>
      <c r="E141" s="4" t="s">
        <v>45</v>
      </c>
      <c r="F141" s="4" t="s">
        <v>28</v>
      </c>
      <c r="G141" s="5" t="s">
        <v>213</v>
      </c>
      <c r="H141" s="7">
        <v>20000000000</v>
      </c>
      <c r="I141" s="7">
        <v>0</v>
      </c>
      <c r="J141" s="7">
        <v>0</v>
      </c>
      <c r="K141" s="7">
        <v>20000000000</v>
      </c>
      <c r="L141" s="7">
        <v>0</v>
      </c>
      <c r="M141" s="7">
        <v>19952539173</v>
      </c>
      <c r="N141" s="7">
        <v>47460827</v>
      </c>
      <c r="O141" s="7">
        <v>19952539173</v>
      </c>
      <c r="P141" s="7">
        <v>3760961625</v>
      </c>
      <c r="Q141" s="7">
        <v>3039050243</v>
      </c>
      <c r="R141" s="7">
        <f t="shared" si="15"/>
        <v>16191577548</v>
      </c>
      <c r="S141" s="7">
        <f t="shared" si="16"/>
        <v>721911382</v>
      </c>
      <c r="T141" s="7">
        <f t="shared" si="17"/>
        <v>16913488930</v>
      </c>
    </row>
    <row r="142" spans="1:20" ht="33.75">
      <c r="A142" s="4" t="s">
        <v>23</v>
      </c>
      <c r="B142" s="5" t="s">
        <v>24</v>
      </c>
      <c r="C142" s="6" t="s">
        <v>214</v>
      </c>
      <c r="D142" s="4" t="s">
        <v>26</v>
      </c>
      <c r="E142" s="4" t="s">
        <v>54</v>
      </c>
      <c r="F142" s="4" t="s">
        <v>28</v>
      </c>
      <c r="G142" s="5" t="s">
        <v>215</v>
      </c>
      <c r="H142" s="7">
        <v>330000000</v>
      </c>
      <c r="I142" s="7">
        <v>0</v>
      </c>
      <c r="J142" s="7">
        <v>0</v>
      </c>
      <c r="K142" s="7">
        <v>330000000</v>
      </c>
      <c r="L142" s="7">
        <v>0</v>
      </c>
      <c r="M142" s="7">
        <v>76079287</v>
      </c>
      <c r="N142" s="7">
        <v>253920713</v>
      </c>
      <c r="O142" s="7">
        <v>76079287</v>
      </c>
      <c r="P142" s="7">
        <v>76079287</v>
      </c>
      <c r="Q142" s="7">
        <v>66240415</v>
      </c>
      <c r="R142" s="7">
        <f t="shared" si="15"/>
        <v>0</v>
      </c>
      <c r="S142" s="7">
        <f t="shared" si="16"/>
        <v>9838872</v>
      </c>
      <c r="T142" s="7">
        <f t="shared" si="17"/>
        <v>9838872</v>
      </c>
    </row>
    <row r="143" spans="1:20" ht="33.75">
      <c r="A143" s="4" t="s">
        <v>23</v>
      </c>
      <c r="B143" s="5" t="s">
        <v>24</v>
      </c>
      <c r="C143" s="6" t="s">
        <v>214</v>
      </c>
      <c r="D143" s="4" t="s">
        <v>38</v>
      </c>
      <c r="E143" s="4" t="s">
        <v>45</v>
      </c>
      <c r="F143" s="4" t="s">
        <v>28</v>
      </c>
      <c r="G143" s="5" t="s">
        <v>215</v>
      </c>
      <c r="H143" s="7">
        <v>170000000</v>
      </c>
      <c r="I143" s="7">
        <v>0</v>
      </c>
      <c r="J143" s="7">
        <v>0</v>
      </c>
      <c r="K143" s="7">
        <v>170000000</v>
      </c>
      <c r="L143" s="7">
        <v>0</v>
      </c>
      <c r="M143" s="7">
        <v>70000000</v>
      </c>
      <c r="N143" s="7">
        <v>100000000</v>
      </c>
      <c r="O143" s="7">
        <v>70000000</v>
      </c>
      <c r="P143" s="7">
        <v>0</v>
      </c>
      <c r="Q143" s="7">
        <v>0</v>
      </c>
      <c r="R143" s="7">
        <f t="shared" si="15"/>
        <v>70000000</v>
      </c>
      <c r="S143" s="7">
        <f t="shared" si="16"/>
        <v>0</v>
      </c>
      <c r="T143" s="7">
        <f t="shared" si="17"/>
        <v>70000000</v>
      </c>
    </row>
    <row r="144" spans="1:20" ht="33.75">
      <c r="A144" s="4" t="s">
        <v>23</v>
      </c>
      <c r="B144" s="5" t="s">
        <v>24</v>
      </c>
      <c r="C144" s="6" t="s">
        <v>216</v>
      </c>
      <c r="D144" s="4" t="s">
        <v>38</v>
      </c>
      <c r="E144" s="4" t="s">
        <v>45</v>
      </c>
      <c r="F144" s="4" t="s">
        <v>28</v>
      </c>
      <c r="G144" s="5" t="s">
        <v>217</v>
      </c>
      <c r="H144" s="7">
        <v>50780000000</v>
      </c>
      <c r="I144" s="7">
        <v>0</v>
      </c>
      <c r="J144" s="7">
        <v>0</v>
      </c>
      <c r="K144" s="7">
        <v>50780000000</v>
      </c>
      <c r="L144" s="7">
        <v>0</v>
      </c>
      <c r="M144" s="7">
        <v>49020552842.010002</v>
      </c>
      <c r="N144" s="7">
        <v>1759447157.99</v>
      </c>
      <c r="O144" s="7">
        <v>49020552842.010002</v>
      </c>
      <c r="P144" s="7">
        <v>17127391697.93</v>
      </c>
      <c r="Q144" s="7">
        <v>16858243200.450001</v>
      </c>
      <c r="R144" s="7">
        <f t="shared" si="15"/>
        <v>31893161144.080002</v>
      </c>
      <c r="S144" s="7">
        <f t="shared" si="16"/>
        <v>269148497.47999954</v>
      </c>
      <c r="T144" s="7">
        <f t="shared" si="17"/>
        <v>32162309641.560001</v>
      </c>
    </row>
    <row r="145" spans="1:20" ht="67.5">
      <c r="A145" s="4" t="s">
        <v>23</v>
      </c>
      <c r="B145" s="5" t="s">
        <v>24</v>
      </c>
      <c r="C145" s="6" t="s">
        <v>218</v>
      </c>
      <c r="D145" s="4" t="s">
        <v>38</v>
      </c>
      <c r="E145" s="4" t="s">
        <v>45</v>
      </c>
      <c r="F145" s="4" t="s">
        <v>28</v>
      </c>
      <c r="G145" s="5" t="s">
        <v>219</v>
      </c>
      <c r="H145" s="7">
        <v>2000000000</v>
      </c>
      <c r="I145" s="7">
        <v>0</v>
      </c>
      <c r="J145" s="7">
        <v>0</v>
      </c>
      <c r="K145" s="7">
        <v>2000000000</v>
      </c>
      <c r="L145" s="7">
        <v>0</v>
      </c>
      <c r="M145" s="7">
        <v>1757731521.1800001</v>
      </c>
      <c r="N145" s="7">
        <v>242268478.81999999</v>
      </c>
      <c r="O145" s="7">
        <v>1757731521.1800001</v>
      </c>
      <c r="P145" s="7">
        <v>1523119384.3199999</v>
      </c>
      <c r="Q145" s="7">
        <v>1417062536.3199999</v>
      </c>
      <c r="R145" s="7">
        <f t="shared" si="15"/>
        <v>234612136.86000013</v>
      </c>
      <c r="S145" s="7">
        <f t="shared" si="16"/>
        <v>106056848</v>
      </c>
      <c r="T145" s="7">
        <f t="shared" si="17"/>
        <v>340668984.86000013</v>
      </c>
    </row>
    <row r="146" spans="1:20" ht="45">
      <c r="A146" s="4" t="s">
        <v>23</v>
      </c>
      <c r="B146" s="5" t="s">
        <v>24</v>
      </c>
      <c r="C146" s="6" t="s">
        <v>220</v>
      </c>
      <c r="D146" s="4" t="s">
        <v>26</v>
      </c>
      <c r="E146" s="4" t="s">
        <v>54</v>
      </c>
      <c r="F146" s="4" t="s">
        <v>28</v>
      </c>
      <c r="G146" s="5" t="s">
        <v>221</v>
      </c>
      <c r="H146" s="7">
        <v>4000000000</v>
      </c>
      <c r="I146" s="7">
        <v>0</v>
      </c>
      <c r="J146" s="7">
        <v>0</v>
      </c>
      <c r="K146" s="7">
        <v>4000000000</v>
      </c>
      <c r="L146" s="7">
        <v>0</v>
      </c>
      <c r="M146" s="7">
        <v>3981384963.6599998</v>
      </c>
      <c r="N146" s="7">
        <v>18615036.34</v>
      </c>
      <c r="O146" s="7">
        <v>3981384963.6599998</v>
      </c>
      <c r="P146" s="7">
        <v>2095205573.5599999</v>
      </c>
      <c r="Q146" s="7">
        <v>1953585992.5599999</v>
      </c>
      <c r="R146" s="7">
        <f t="shared" si="15"/>
        <v>1886179390.0999999</v>
      </c>
      <c r="S146" s="7">
        <f t="shared" si="16"/>
        <v>141619581</v>
      </c>
      <c r="T146" s="7">
        <f t="shared" si="17"/>
        <v>2027798971.0999999</v>
      </c>
    </row>
    <row r="147" spans="1:20" ht="45">
      <c r="A147" s="4" t="s">
        <v>23</v>
      </c>
      <c r="B147" s="5" t="s">
        <v>24</v>
      </c>
      <c r="C147" s="6" t="s">
        <v>220</v>
      </c>
      <c r="D147" s="4" t="s">
        <v>38</v>
      </c>
      <c r="E147" s="4" t="s">
        <v>45</v>
      </c>
      <c r="F147" s="4" t="s">
        <v>28</v>
      </c>
      <c r="G147" s="5" t="s">
        <v>221</v>
      </c>
      <c r="H147" s="7">
        <v>6000000000</v>
      </c>
      <c r="I147" s="7">
        <v>0</v>
      </c>
      <c r="J147" s="7">
        <v>0</v>
      </c>
      <c r="K147" s="7">
        <v>6000000000</v>
      </c>
      <c r="L147" s="7">
        <v>0</v>
      </c>
      <c r="M147" s="7">
        <v>5961763502.9700003</v>
      </c>
      <c r="N147" s="7">
        <v>38236497.030000001</v>
      </c>
      <c r="O147" s="7">
        <v>5961763502.9700003</v>
      </c>
      <c r="P147" s="7">
        <v>4451151078.4499998</v>
      </c>
      <c r="Q147" s="7">
        <v>4375104089.8800001</v>
      </c>
      <c r="R147" s="7">
        <f t="shared" si="15"/>
        <v>1510612424.5200005</v>
      </c>
      <c r="S147" s="7">
        <f t="shared" si="16"/>
        <v>76046988.569999695</v>
      </c>
      <c r="T147" s="7">
        <f t="shared" si="17"/>
        <v>1586659413.0900002</v>
      </c>
    </row>
    <row r="148" spans="1:20" ht="45">
      <c r="A148" s="4" t="s">
        <v>23</v>
      </c>
      <c r="B148" s="5" t="s">
        <v>24</v>
      </c>
      <c r="C148" s="6" t="s">
        <v>222</v>
      </c>
      <c r="D148" s="4" t="s">
        <v>26</v>
      </c>
      <c r="E148" s="4" t="s">
        <v>54</v>
      </c>
      <c r="F148" s="4" t="s">
        <v>28</v>
      </c>
      <c r="G148" s="5" t="s">
        <v>223</v>
      </c>
      <c r="H148" s="7">
        <v>300000000</v>
      </c>
      <c r="I148" s="7">
        <v>0</v>
      </c>
      <c r="J148" s="7">
        <v>300000000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f t="shared" si="15"/>
        <v>0</v>
      </c>
      <c r="S148" s="7">
        <f t="shared" si="16"/>
        <v>0</v>
      </c>
      <c r="T148" s="7">
        <f t="shared" si="17"/>
        <v>0</v>
      </c>
    </row>
    <row r="149" spans="1:20" ht="56.25">
      <c r="A149" s="4" t="s">
        <v>23</v>
      </c>
      <c r="B149" s="5" t="s">
        <v>24</v>
      </c>
      <c r="C149" s="6" t="s">
        <v>224</v>
      </c>
      <c r="D149" s="4" t="s">
        <v>26</v>
      </c>
      <c r="E149" s="4" t="s">
        <v>54</v>
      </c>
      <c r="F149" s="4" t="s">
        <v>28</v>
      </c>
      <c r="G149" s="5" t="s">
        <v>225</v>
      </c>
      <c r="H149" s="7">
        <v>300000000</v>
      </c>
      <c r="I149" s="7">
        <v>0</v>
      </c>
      <c r="J149" s="7">
        <v>122900000</v>
      </c>
      <c r="K149" s="7">
        <v>177100000</v>
      </c>
      <c r="L149" s="7">
        <v>0</v>
      </c>
      <c r="M149" s="7">
        <v>175220292</v>
      </c>
      <c r="N149" s="7">
        <v>1879708</v>
      </c>
      <c r="O149" s="7">
        <v>175220292</v>
      </c>
      <c r="P149" s="7">
        <v>175220292</v>
      </c>
      <c r="Q149" s="7">
        <v>175220292</v>
      </c>
      <c r="R149" s="7">
        <f t="shared" si="15"/>
        <v>0</v>
      </c>
      <c r="S149" s="7">
        <f t="shared" si="16"/>
        <v>0</v>
      </c>
      <c r="T149" s="7">
        <f t="shared" si="17"/>
        <v>0</v>
      </c>
    </row>
    <row r="150" spans="1:20" ht="45">
      <c r="A150" s="4" t="s">
        <v>23</v>
      </c>
      <c r="B150" s="5" t="s">
        <v>24</v>
      </c>
      <c r="C150" s="6" t="s">
        <v>226</v>
      </c>
      <c r="D150" s="4" t="s">
        <v>38</v>
      </c>
      <c r="E150" s="4" t="s">
        <v>45</v>
      </c>
      <c r="F150" s="4" t="s">
        <v>28</v>
      </c>
      <c r="G150" s="5" t="s">
        <v>227</v>
      </c>
      <c r="H150" s="7">
        <v>2000000000</v>
      </c>
      <c r="I150" s="7">
        <v>0</v>
      </c>
      <c r="J150" s="7">
        <v>0</v>
      </c>
      <c r="K150" s="7">
        <v>2000000000</v>
      </c>
      <c r="L150" s="7">
        <v>0</v>
      </c>
      <c r="M150" s="7">
        <v>1562694000</v>
      </c>
      <c r="N150" s="7">
        <v>437306000</v>
      </c>
      <c r="O150" s="7">
        <v>1562694000</v>
      </c>
      <c r="P150" s="7">
        <v>135917816</v>
      </c>
      <c r="Q150" s="7">
        <v>118857653</v>
      </c>
      <c r="R150" s="7">
        <f t="shared" si="15"/>
        <v>1426776184</v>
      </c>
      <c r="S150" s="7">
        <f t="shared" si="16"/>
        <v>17060163</v>
      </c>
      <c r="T150" s="7">
        <f t="shared" si="17"/>
        <v>1443836347</v>
      </c>
    </row>
    <row r="151" spans="1:20" ht="67.5">
      <c r="A151" s="4" t="s">
        <v>23</v>
      </c>
      <c r="B151" s="5" t="s">
        <v>24</v>
      </c>
      <c r="C151" s="6" t="s">
        <v>228</v>
      </c>
      <c r="D151" s="4" t="s">
        <v>38</v>
      </c>
      <c r="E151" s="4" t="s">
        <v>45</v>
      </c>
      <c r="F151" s="4" t="s">
        <v>28</v>
      </c>
      <c r="G151" s="5" t="s">
        <v>229</v>
      </c>
      <c r="H151" s="7">
        <v>300000000</v>
      </c>
      <c r="I151" s="7">
        <v>0</v>
      </c>
      <c r="J151" s="7">
        <v>0</v>
      </c>
      <c r="K151" s="7">
        <v>300000000</v>
      </c>
      <c r="L151" s="7">
        <v>0</v>
      </c>
      <c r="M151" s="7">
        <v>300000000</v>
      </c>
      <c r="N151" s="7">
        <v>0</v>
      </c>
      <c r="O151" s="7">
        <v>300000000</v>
      </c>
      <c r="P151" s="7">
        <v>150513784</v>
      </c>
      <c r="Q151" s="7">
        <v>137043947</v>
      </c>
      <c r="R151" s="7">
        <f t="shared" si="15"/>
        <v>149486216</v>
      </c>
      <c r="S151" s="7">
        <f t="shared" si="16"/>
        <v>13469837</v>
      </c>
      <c r="T151" s="7">
        <f t="shared" si="17"/>
        <v>162956053</v>
      </c>
    </row>
    <row r="152" spans="1:20" ht="56.25">
      <c r="A152" s="4" t="s">
        <v>23</v>
      </c>
      <c r="B152" s="5" t="s">
        <v>24</v>
      </c>
      <c r="C152" s="6" t="s">
        <v>230</v>
      </c>
      <c r="D152" s="4" t="s">
        <v>26</v>
      </c>
      <c r="E152" s="4" t="s">
        <v>54</v>
      </c>
      <c r="F152" s="4" t="s">
        <v>28</v>
      </c>
      <c r="G152" s="5" t="s">
        <v>231</v>
      </c>
      <c r="H152" s="7">
        <v>500000000</v>
      </c>
      <c r="I152" s="7">
        <v>0</v>
      </c>
      <c r="J152" s="7">
        <v>102496500</v>
      </c>
      <c r="K152" s="7">
        <v>397503500</v>
      </c>
      <c r="L152" s="7">
        <v>0</v>
      </c>
      <c r="M152" s="7">
        <v>397405666</v>
      </c>
      <c r="N152" s="7">
        <v>97834</v>
      </c>
      <c r="O152" s="7">
        <v>397405666</v>
      </c>
      <c r="P152" s="7">
        <v>285500190</v>
      </c>
      <c r="Q152" s="7">
        <v>285500190</v>
      </c>
      <c r="R152" s="7">
        <f t="shared" si="15"/>
        <v>111905476</v>
      </c>
      <c r="S152" s="7">
        <f t="shared" si="16"/>
        <v>0</v>
      </c>
      <c r="T152" s="7">
        <f t="shared" si="17"/>
        <v>111905476</v>
      </c>
    </row>
    <row r="153" spans="1:20" ht="45">
      <c r="A153" s="4" t="s">
        <v>23</v>
      </c>
      <c r="B153" s="5" t="s">
        <v>24</v>
      </c>
      <c r="C153" s="6" t="s">
        <v>232</v>
      </c>
      <c r="D153" s="4" t="s">
        <v>26</v>
      </c>
      <c r="E153" s="4" t="s">
        <v>54</v>
      </c>
      <c r="F153" s="4" t="s">
        <v>28</v>
      </c>
      <c r="G153" s="5" t="s">
        <v>233</v>
      </c>
      <c r="H153" s="7">
        <v>300000000</v>
      </c>
      <c r="I153" s="7">
        <v>0</v>
      </c>
      <c r="J153" s="7">
        <v>0</v>
      </c>
      <c r="K153" s="7">
        <v>300000000</v>
      </c>
      <c r="L153" s="7">
        <v>0</v>
      </c>
      <c r="M153" s="7">
        <v>228930000</v>
      </c>
      <c r="N153" s="7">
        <v>71070000</v>
      </c>
      <c r="O153" s="7">
        <v>228930000</v>
      </c>
      <c r="P153" s="7">
        <v>56199000</v>
      </c>
      <c r="Q153" s="7">
        <v>56199000</v>
      </c>
      <c r="R153" s="7">
        <f t="shared" si="15"/>
        <v>172731000</v>
      </c>
      <c r="S153" s="7">
        <f t="shared" si="16"/>
        <v>0</v>
      </c>
      <c r="T153" s="7">
        <f t="shared" si="17"/>
        <v>172731000</v>
      </c>
    </row>
    <row r="154" spans="1:20" ht="45">
      <c r="A154" s="4" t="s">
        <v>23</v>
      </c>
      <c r="B154" s="5" t="s">
        <v>24</v>
      </c>
      <c r="C154" s="6" t="s">
        <v>234</v>
      </c>
      <c r="D154" s="4" t="s">
        <v>26</v>
      </c>
      <c r="E154" s="4" t="s">
        <v>54</v>
      </c>
      <c r="F154" s="4" t="s">
        <v>28</v>
      </c>
      <c r="G154" s="5" t="s">
        <v>235</v>
      </c>
      <c r="H154" s="7">
        <v>1000000000</v>
      </c>
      <c r="I154" s="7">
        <v>0</v>
      </c>
      <c r="J154" s="7">
        <v>0</v>
      </c>
      <c r="K154" s="7">
        <v>1000000000</v>
      </c>
      <c r="L154" s="7">
        <v>0</v>
      </c>
      <c r="M154" s="7">
        <v>931347498.63</v>
      </c>
      <c r="N154" s="7">
        <v>68652501.370000005</v>
      </c>
      <c r="O154" s="7">
        <v>931347498.63</v>
      </c>
      <c r="P154" s="7">
        <v>497876934.91000003</v>
      </c>
      <c r="Q154" s="7">
        <v>280736972.63999999</v>
      </c>
      <c r="R154" s="7">
        <f t="shared" si="15"/>
        <v>433470563.71999997</v>
      </c>
      <c r="S154" s="7">
        <f t="shared" si="16"/>
        <v>217139962.27000004</v>
      </c>
      <c r="T154" s="7">
        <f t="shared" si="17"/>
        <v>650610525.99000001</v>
      </c>
    </row>
    <row r="155" spans="1:20" ht="67.5">
      <c r="A155" s="4" t="s">
        <v>23</v>
      </c>
      <c r="B155" s="5" t="s">
        <v>24</v>
      </c>
      <c r="C155" s="6" t="s">
        <v>236</v>
      </c>
      <c r="D155" s="4" t="s">
        <v>26</v>
      </c>
      <c r="E155" s="4" t="s">
        <v>54</v>
      </c>
      <c r="F155" s="4" t="s">
        <v>28</v>
      </c>
      <c r="G155" s="5" t="s">
        <v>237</v>
      </c>
      <c r="H155" s="7">
        <v>1108410000</v>
      </c>
      <c r="I155" s="7">
        <v>0</v>
      </c>
      <c r="J155" s="7">
        <v>410839509</v>
      </c>
      <c r="K155" s="7">
        <v>697570491</v>
      </c>
      <c r="L155" s="7">
        <v>0</v>
      </c>
      <c r="M155" s="7">
        <v>697570491</v>
      </c>
      <c r="N155" s="7">
        <v>0</v>
      </c>
      <c r="O155" s="7">
        <v>697570491</v>
      </c>
      <c r="P155" s="7">
        <v>154015973.25</v>
      </c>
      <c r="Q155" s="7">
        <v>154015973.25</v>
      </c>
      <c r="R155" s="7">
        <f t="shared" si="15"/>
        <v>543554517.75</v>
      </c>
      <c r="S155" s="7">
        <f t="shared" si="16"/>
        <v>0</v>
      </c>
      <c r="T155" s="7">
        <f t="shared" si="17"/>
        <v>543554517.75</v>
      </c>
    </row>
    <row r="156" spans="1:20" ht="67.5">
      <c r="A156" s="4" t="s">
        <v>23</v>
      </c>
      <c r="B156" s="5" t="s">
        <v>24</v>
      </c>
      <c r="C156" s="6" t="s">
        <v>236</v>
      </c>
      <c r="D156" s="4" t="s">
        <v>38</v>
      </c>
      <c r="E156" s="4" t="s">
        <v>45</v>
      </c>
      <c r="F156" s="4" t="s">
        <v>28</v>
      </c>
      <c r="G156" s="5" t="s">
        <v>237</v>
      </c>
      <c r="H156" s="7">
        <v>2391590000</v>
      </c>
      <c r="I156" s="7">
        <v>0</v>
      </c>
      <c r="J156" s="7">
        <v>0</v>
      </c>
      <c r="K156" s="7">
        <v>2391590000</v>
      </c>
      <c r="L156" s="7">
        <v>0</v>
      </c>
      <c r="M156" s="7">
        <v>2387420154.71</v>
      </c>
      <c r="N156" s="7">
        <v>4169845.29</v>
      </c>
      <c r="O156" s="7">
        <v>2387420154.71</v>
      </c>
      <c r="P156" s="7">
        <v>2343217770.0799999</v>
      </c>
      <c r="Q156" s="7">
        <v>2340712956.0799999</v>
      </c>
      <c r="R156" s="7">
        <f t="shared" si="15"/>
        <v>44202384.630000114</v>
      </c>
      <c r="S156" s="7">
        <f t="shared" si="16"/>
        <v>2504814</v>
      </c>
      <c r="T156" s="7">
        <f t="shared" si="17"/>
        <v>46707198.630000114</v>
      </c>
    </row>
    <row r="157" spans="1:20" ht="33.75">
      <c r="A157" s="4" t="s">
        <v>23</v>
      </c>
      <c r="B157" s="5" t="s">
        <v>24</v>
      </c>
      <c r="C157" s="6" t="s">
        <v>238</v>
      </c>
      <c r="D157" s="4" t="s">
        <v>38</v>
      </c>
      <c r="E157" s="4" t="s">
        <v>45</v>
      </c>
      <c r="F157" s="4" t="s">
        <v>28</v>
      </c>
      <c r="G157" s="5" t="s">
        <v>239</v>
      </c>
      <c r="H157" s="7">
        <v>39810190000</v>
      </c>
      <c r="I157" s="7">
        <v>0</v>
      </c>
      <c r="J157" s="7">
        <v>0</v>
      </c>
      <c r="K157" s="7">
        <v>39810190000</v>
      </c>
      <c r="L157" s="7">
        <v>0</v>
      </c>
      <c r="M157" s="7">
        <v>39762704729.25</v>
      </c>
      <c r="N157" s="7">
        <v>47485270.75</v>
      </c>
      <c r="O157" s="7">
        <v>39762704729.25</v>
      </c>
      <c r="P157" s="7">
        <v>14064891448.59</v>
      </c>
      <c r="Q157" s="7">
        <v>11980886442.59</v>
      </c>
      <c r="R157" s="7">
        <f t="shared" si="15"/>
        <v>25697813280.66</v>
      </c>
      <c r="S157" s="7">
        <f t="shared" si="16"/>
        <v>2084005006</v>
      </c>
      <c r="T157" s="7">
        <f t="shared" si="17"/>
        <v>27781818286.66</v>
      </c>
    </row>
    <row r="158" spans="1:20" ht="45">
      <c r="A158" s="4" t="s">
        <v>23</v>
      </c>
      <c r="B158" s="5" t="s">
        <v>24</v>
      </c>
      <c r="C158" s="6" t="s">
        <v>240</v>
      </c>
      <c r="D158" s="4" t="s">
        <v>38</v>
      </c>
      <c r="E158" s="4" t="s">
        <v>45</v>
      </c>
      <c r="F158" s="4" t="s">
        <v>28</v>
      </c>
      <c r="G158" s="5" t="s">
        <v>241</v>
      </c>
      <c r="H158" s="7">
        <v>1000000000</v>
      </c>
      <c r="I158" s="7">
        <v>0</v>
      </c>
      <c r="J158" s="7">
        <v>266327200</v>
      </c>
      <c r="K158" s="7">
        <v>733672800</v>
      </c>
      <c r="L158" s="7">
        <v>0</v>
      </c>
      <c r="M158" s="7">
        <v>715481267.33000004</v>
      </c>
      <c r="N158" s="7">
        <v>18191532.670000002</v>
      </c>
      <c r="O158" s="7">
        <v>715481267.33000004</v>
      </c>
      <c r="P158" s="7">
        <v>189219934</v>
      </c>
      <c r="Q158" s="7">
        <v>189219934</v>
      </c>
      <c r="R158" s="7">
        <f t="shared" si="15"/>
        <v>526261333.33000004</v>
      </c>
      <c r="S158" s="7">
        <f t="shared" si="16"/>
        <v>0</v>
      </c>
      <c r="T158" s="7">
        <f t="shared" si="17"/>
        <v>526261333.33000004</v>
      </c>
    </row>
    <row r="159" spans="1:20" ht="56.25">
      <c r="A159" s="4" t="s">
        <v>23</v>
      </c>
      <c r="B159" s="5" t="s">
        <v>24</v>
      </c>
      <c r="C159" s="6" t="s">
        <v>242</v>
      </c>
      <c r="D159" s="4" t="s">
        <v>26</v>
      </c>
      <c r="E159" s="4" t="s">
        <v>54</v>
      </c>
      <c r="F159" s="4" t="s">
        <v>28</v>
      </c>
      <c r="G159" s="5" t="s">
        <v>243</v>
      </c>
      <c r="H159" s="7">
        <v>300000000</v>
      </c>
      <c r="I159" s="7">
        <v>0</v>
      </c>
      <c r="J159" s="7">
        <v>300000000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f t="shared" si="15"/>
        <v>0</v>
      </c>
      <c r="S159" s="7">
        <f t="shared" si="16"/>
        <v>0</v>
      </c>
      <c r="T159" s="7">
        <f t="shared" si="17"/>
        <v>0</v>
      </c>
    </row>
    <row r="160" spans="1:20" ht="45">
      <c r="A160" s="4" t="s">
        <v>23</v>
      </c>
      <c r="B160" s="5" t="s">
        <v>24</v>
      </c>
      <c r="C160" s="13" t="s">
        <v>244</v>
      </c>
      <c r="D160" s="14" t="s">
        <v>26</v>
      </c>
      <c r="E160" s="14" t="s">
        <v>54</v>
      </c>
      <c r="F160" s="14" t="s">
        <v>28</v>
      </c>
      <c r="G160" s="5" t="s">
        <v>245</v>
      </c>
      <c r="H160" s="9">
        <v>200000000</v>
      </c>
      <c r="I160" s="7">
        <v>0</v>
      </c>
      <c r="J160" s="7">
        <v>200000000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f t="shared" si="15"/>
        <v>0</v>
      </c>
      <c r="S160" s="7">
        <f t="shared" si="16"/>
        <v>0</v>
      </c>
      <c r="T160" s="7">
        <f t="shared" si="17"/>
        <v>0</v>
      </c>
    </row>
    <row r="161" spans="1:20">
      <c r="A161" s="4"/>
      <c r="B161" s="8"/>
      <c r="C161" s="22" t="s">
        <v>255</v>
      </c>
      <c r="D161" s="22"/>
      <c r="E161" s="22"/>
      <c r="F161" s="22"/>
      <c r="G161" s="12"/>
      <c r="H161" s="24">
        <f>SUM(H36:H160)</f>
        <v>2106263131360</v>
      </c>
      <c r="I161" s="24">
        <f t="shared" ref="I161:T161" si="18">SUM(I36:I160)</f>
        <v>433278536334</v>
      </c>
      <c r="J161" s="24">
        <f t="shared" si="18"/>
        <v>280994453035</v>
      </c>
      <c r="K161" s="24">
        <f t="shared" si="18"/>
        <v>2258547214659</v>
      </c>
      <c r="L161" s="24">
        <f t="shared" si="18"/>
        <v>0</v>
      </c>
      <c r="M161" s="24">
        <f t="shared" si="18"/>
        <v>2193834689742.71</v>
      </c>
      <c r="N161" s="24">
        <f t="shared" si="18"/>
        <v>64712524916.289978</v>
      </c>
      <c r="O161" s="24">
        <f t="shared" si="18"/>
        <v>2193834689742.71</v>
      </c>
      <c r="P161" s="24">
        <f t="shared" si="18"/>
        <v>1195135784851.3201</v>
      </c>
      <c r="Q161" s="24">
        <f t="shared" si="18"/>
        <v>1090433379583.9901</v>
      </c>
      <c r="R161" s="24">
        <f t="shared" si="18"/>
        <v>998698904891.38977</v>
      </c>
      <c r="S161" s="24">
        <f t="shared" si="18"/>
        <v>104702405267.33</v>
      </c>
      <c r="T161" s="24">
        <f t="shared" si="18"/>
        <v>1103401310158.72</v>
      </c>
    </row>
    <row r="162" spans="1:20">
      <c r="A162" s="4"/>
      <c r="B162" s="5"/>
      <c r="C162" s="20"/>
      <c r="D162" s="21"/>
      <c r="E162" s="21"/>
      <c r="F162" s="21"/>
      <c r="G162" s="5"/>
      <c r="H162" s="23"/>
      <c r="I162" s="7"/>
      <c r="J162" s="7"/>
      <c r="K162" s="7"/>
      <c r="L162" s="7"/>
      <c r="M162" s="7"/>
      <c r="N162" s="7"/>
      <c r="O162" s="7"/>
      <c r="P162" s="7"/>
      <c r="Q162" s="7"/>
    </row>
    <row r="163" spans="1:20">
      <c r="A163" s="4"/>
      <c r="B163" s="8"/>
      <c r="C163" s="25" t="s">
        <v>256</v>
      </c>
      <c r="D163" s="25"/>
      <c r="E163" s="25"/>
      <c r="F163" s="25"/>
      <c r="G163" s="12"/>
      <c r="H163" s="26">
        <f>H31+H34+H161</f>
        <v>2274875862812</v>
      </c>
      <c r="I163" s="26">
        <f t="shared" ref="I163:T163" si="19">I31+I34+I161</f>
        <v>436483371774</v>
      </c>
      <c r="J163" s="26">
        <f t="shared" si="19"/>
        <v>308512471421</v>
      </c>
      <c r="K163" s="26">
        <f t="shared" si="19"/>
        <v>2402846763165</v>
      </c>
      <c r="L163" s="26">
        <f t="shared" si="19"/>
        <v>0</v>
      </c>
      <c r="M163" s="26">
        <f t="shared" si="19"/>
        <v>2327205224293.2798</v>
      </c>
      <c r="N163" s="26">
        <f t="shared" si="19"/>
        <v>75641538871.719971</v>
      </c>
      <c r="O163" s="26">
        <f t="shared" si="19"/>
        <v>2327205224293.2798</v>
      </c>
      <c r="P163" s="26">
        <f t="shared" si="19"/>
        <v>1322976101773.6101</v>
      </c>
      <c r="Q163" s="26">
        <f t="shared" si="19"/>
        <v>1217128378808.4602</v>
      </c>
      <c r="R163" s="27">
        <f t="shared" si="19"/>
        <v>1004229122519.6698</v>
      </c>
      <c r="S163" s="26">
        <f t="shared" si="19"/>
        <v>105847722965.15001</v>
      </c>
      <c r="T163" s="27">
        <f t="shared" si="19"/>
        <v>1110076845484.8201</v>
      </c>
    </row>
  </sheetData>
  <mergeCells count="9">
    <mergeCell ref="C161:F161"/>
    <mergeCell ref="C163:F163"/>
    <mergeCell ref="G2:K2"/>
    <mergeCell ref="C8:F8"/>
    <mergeCell ref="C13:F13"/>
    <mergeCell ref="C20:F20"/>
    <mergeCell ref="C29:F29"/>
    <mergeCell ref="C31:F31"/>
    <mergeCell ref="C34:F3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Rincon Cusba</dc:creator>
  <cp:lastModifiedBy>Pedro Julio Rincon Cusba</cp:lastModifiedBy>
  <dcterms:created xsi:type="dcterms:W3CDTF">2021-01-21T11:37:00Z</dcterms:created>
  <dcterms:modified xsi:type="dcterms:W3CDTF">2021-01-21T13:23:45Z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