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Ex1.xml" ContentType="application/vnd.ms-office.chartex+xml"/>
  <Override PartName="/xl/charts/style6.xml" ContentType="application/vnd.ms-office.chartstyle+xml"/>
  <Override PartName="/xl/charts/colors6.xml" ContentType="application/vnd.ms-office.chartcolorstyle+xml"/>
  <Override PartName="/xl/charts/chart6.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7.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8.xml" ContentType="application/vnd.openxmlformats-officedocument.drawingml.chart+xml"/>
  <Override PartName="/xl/charts/style9.xml" ContentType="application/vnd.ms-office.chartstyle+xml"/>
  <Override PartName="/xl/charts/colors9.xml" ContentType="application/vnd.ms-office.chartcolorstyle+xml"/>
  <Override PartName="/xl/charts/chart9.xml" ContentType="application/vnd.openxmlformats-officedocument.drawingml.chart+xml"/>
  <Override PartName="/xl/charts/style10.xml" ContentType="application/vnd.ms-office.chartstyle+xml"/>
  <Override PartName="/xl/charts/colors10.xml" ContentType="application/vnd.ms-office.chartcolorstyle+xml"/>
  <Override PartName="/xl/charts/chartEx2.xml" ContentType="application/vnd.ms-office.chartex+xml"/>
  <Override PartName="/xl/charts/style11.xml" ContentType="application/vnd.ms-office.chartstyle+xml"/>
  <Override PartName="/xl/charts/colors11.xml" ContentType="application/vnd.ms-office.chartcolorstyle+xml"/>
  <Override PartName="/xl/charts/chart10.xml" ContentType="application/vnd.openxmlformats-officedocument.drawingml.chart+xml"/>
  <Override PartName="/xl/charts/style12.xml" ContentType="application/vnd.ms-office.chartstyle+xml"/>
  <Override PartName="/xl/charts/colors12.xml" ContentType="application/vnd.ms-office.chartcolorstyle+xml"/>
  <Override PartName="/xl/charts/chart11.xml" ContentType="application/vnd.openxmlformats-officedocument.drawingml.chart+xml"/>
  <Override PartName="/xl/charts/style13.xml" ContentType="application/vnd.ms-office.chartstyle+xml"/>
  <Override PartName="/xl/charts/colors13.xml" ContentType="application/vnd.ms-office.chartcolorstyle+xml"/>
  <Override PartName="/xl/charts/chart12.xml" ContentType="application/vnd.openxmlformats-officedocument.drawingml.chart+xml"/>
  <Override PartName="/xl/charts/style14.xml" ContentType="application/vnd.ms-office.chartstyle+xml"/>
  <Override PartName="/xl/charts/colors14.xml" ContentType="application/vnd.ms-office.chartcolorstyle+xml"/>
  <Override PartName="/xl/charts/chart13.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5.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harts/chart14.xml" ContentType="application/vnd.openxmlformats-officedocument.drawingml.chart+xml"/>
  <Override PartName="/xl/charts/style16.xml" ContentType="application/vnd.ms-office.chartstyle+xml"/>
  <Override PartName="/xl/charts/colors16.xml" ContentType="application/vnd.ms-office.chartcolorstyle+xml"/>
  <Override PartName="/xl/charts/chart15.xml" ContentType="application/vnd.openxmlformats-officedocument.drawingml.chart+xml"/>
  <Override PartName="/xl/charts/style17.xml" ContentType="application/vnd.ms-office.chartstyle+xml"/>
  <Override PartName="/xl/charts/colors17.xml" ContentType="application/vnd.ms-office.chartcolorstyle+xml"/>
  <Override PartName="/xl/charts/chart16.xml" ContentType="application/vnd.openxmlformats-officedocument.drawingml.chart+xml"/>
  <Override PartName="/xl/charts/style18.xml" ContentType="application/vnd.ms-office.chartstyle+xml"/>
  <Override PartName="/xl/charts/colors18.xml" ContentType="application/vnd.ms-office.chartcolorstyle+xml"/>
  <Override PartName="/xl/charts/chart17.xml" ContentType="application/vnd.openxmlformats-officedocument.drawingml.chart+xml"/>
  <Override PartName="/xl/charts/style19.xml" ContentType="application/vnd.ms-office.chartstyle+xml"/>
  <Override PartName="/xl/charts/colors19.xml" ContentType="application/vnd.ms-office.chartcolorstyle+xml"/>
  <Override PartName="/xl/charts/chart18.xml" ContentType="application/vnd.openxmlformats-officedocument.drawingml.chart+xml"/>
  <Override PartName="/xl/charts/style20.xml" ContentType="application/vnd.ms-office.chartstyle+xml"/>
  <Override PartName="/xl/charts/colors20.xml" ContentType="application/vnd.ms-office.chartcolorstyle+xml"/>
  <Override PartName="/xl/charts/chart19.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6.xml" ContentType="application/vnd.openxmlformats-officedocument.drawingml.chartshapes+xml"/>
  <Override PartName="/xl/charts/chart20.xml" ContentType="application/vnd.openxmlformats-officedocument.drawingml.chart+xml"/>
  <Override PartName="/xl/charts/style22.xml" ContentType="application/vnd.ms-office.chartstyle+xml"/>
  <Override PartName="/xl/charts/colors22.xml" ContentType="application/vnd.ms-office.chartcolorstyle+xml"/>
  <Override PartName="/xl/charts/chart21.xml" ContentType="application/vnd.openxmlformats-officedocument.drawingml.chart+xml"/>
  <Override PartName="/xl/charts/style23.xml" ContentType="application/vnd.ms-office.chartstyle+xml"/>
  <Override PartName="/xl/charts/colors23.xml" ContentType="application/vnd.ms-office.chartcolorstyle+xml"/>
  <Override PartName="/xl/charts/chart22.xml" ContentType="application/vnd.openxmlformats-officedocument.drawingml.chart+xml"/>
  <Override PartName="/xl/charts/style24.xml" ContentType="application/vnd.ms-office.chartstyle+xml"/>
  <Override PartName="/xl/charts/colors24.xml" ContentType="application/vnd.ms-office.chartcolorstyle+xml"/>
  <Override PartName="/xl/charts/chart23.xml" ContentType="application/vnd.openxmlformats-officedocument.drawingml.chart+xml"/>
  <Override PartName="/xl/charts/style25.xml" ContentType="application/vnd.ms-office.chartstyle+xml"/>
  <Override PartName="/xl/charts/colors25.xml" ContentType="application/vnd.ms-office.chartcolorstyle+xml"/>
  <Override PartName="/xl/charts/chart24.xml" ContentType="application/vnd.openxmlformats-officedocument.drawingml.chart+xml"/>
  <Override PartName="/xl/charts/style26.xml" ContentType="application/vnd.ms-office.chartstyle+xml"/>
  <Override PartName="/xl/charts/colors26.xml" ContentType="application/vnd.ms-office.chartcolorstyle+xml"/>
  <Override PartName="/xl/charts/chart25.xml" ContentType="application/vnd.openxmlformats-officedocument.drawingml.chart+xml"/>
  <Override PartName="/xl/charts/style27.xml" ContentType="application/vnd.ms-office.chartstyle+xml"/>
  <Override PartName="/xl/charts/colors27.xml" ContentType="application/vnd.ms-office.chartcolorstyle+xml"/>
  <Override PartName="/xl/charts/chart26.xml" ContentType="application/vnd.openxmlformats-officedocument.drawingml.chart+xml"/>
  <Override PartName="/xl/charts/style28.xml" ContentType="application/vnd.ms-office.chartstyle+xml"/>
  <Override PartName="/xl/charts/colors28.xml" ContentType="application/vnd.ms-office.chartcolorstyle+xml"/>
  <Override PartName="/xl/charts/chart27.xml" ContentType="application/vnd.openxmlformats-officedocument.drawingml.chart+xml"/>
  <Override PartName="/xl/charts/style29.xml" ContentType="application/vnd.ms-office.chartstyle+xml"/>
  <Override PartName="/xl/charts/colors29.xml" ContentType="application/vnd.ms-office.chartcolorstyle+xml"/>
  <Override PartName="/xl/charts/chart28.xml" ContentType="application/vnd.openxmlformats-officedocument.drawingml.chart+xml"/>
  <Override PartName="/xl/charts/style30.xml" ContentType="application/vnd.ms-office.chartstyle+xml"/>
  <Override PartName="/xl/charts/colors30.xml" ContentType="application/vnd.ms-office.chartcolorstyle+xml"/>
  <Override PartName="/xl/charts/chart29.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7.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charts/chart30.xml" ContentType="application/vnd.openxmlformats-officedocument.drawingml.chart+xml"/>
  <Override PartName="/xl/charts/style32.xml" ContentType="application/vnd.ms-office.chartstyle+xml"/>
  <Override PartName="/xl/charts/colors32.xml" ContentType="application/vnd.ms-office.chartcolorstyle+xml"/>
  <Override PartName="/xl/charts/chart31.xml" ContentType="application/vnd.openxmlformats-officedocument.drawingml.chart+xml"/>
  <Override PartName="/xl/charts/style33.xml" ContentType="application/vnd.ms-office.chartstyle+xml"/>
  <Override PartName="/xl/charts/colors33.xml" ContentType="application/vnd.ms-office.chartcolorstyle+xml"/>
  <Override PartName="/xl/charts/chart32.xml" ContentType="application/vnd.openxmlformats-officedocument.drawingml.chart+xml"/>
  <Override PartName="/xl/charts/style34.xml" ContentType="application/vnd.ms-office.chartstyle+xml"/>
  <Override PartName="/xl/charts/colors34.xml" ContentType="application/vnd.ms-office.chartcolorstyle+xml"/>
  <Override PartName="/xl/charts/chart33.xml" ContentType="application/vnd.openxmlformats-officedocument.drawingml.chart+xml"/>
  <Override PartName="/xl/charts/style35.xml" ContentType="application/vnd.ms-office.chartstyle+xml"/>
  <Override PartName="/xl/charts/colors35.xml" ContentType="application/vnd.ms-office.chartcolorstyle+xml"/>
  <Override PartName="/xl/charts/chart34.xml" ContentType="application/vnd.openxmlformats-officedocument.drawingml.chart+xml"/>
  <Override PartName="/xl/charts/style36.xml" ContentType="application/vnd.ms-office.chartstyle+xml"/>
  <Override PartName="/xl/charts/colors36.xml" ContentType="application/vnd.ms-office.chartcolorstyle+xml"/>
  <Override PartName="/xl/charts/chart35.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8.xml" ContentType="application/vnd.openxmlformats-officedocument.drawingml.chartshapes+xml"/>
  <Override PartName="/xl/charts/chart36.xml" ContentType="application/vnd.openxmlformats-officedocument.drawingml.chart+xml"/>
  <Override PartName="/xl/charts/style38.xml" ContentType="application/vnd.ms-office.chartstyle+xml"/>
  <Override PartName="/xl/charts/colors38.xml" ContentType="application/vnd.ms-office.chartcolorstyle+xml"/>
  <Override PartName="/xl/charts/chart37.xml" ContentType="application/vnd.openxmlformats-officedocument.drawingml.chart+xml"/>
  <Override PartName="/xl/charts/style39.xml" ContentType="application/vnd.ms-office.chartstyle+xml"/>
  <Override PartName="/xl/charts/colors39.xml" ContentType="application/vnd.ms-office.chartcolorstyle+xml"/>
  <Override PartName="/xl/charts/chart38.xml" ContentType="application/vnd.openxmlformats-officedocument.drawingml.chart+xml"/>
  <Override PartName="/xl/charts/style40.xml" ContentType="application/vnd.ms-office.chartstyle+xml"/>
  <Override PartName="/xl/charts/colors40.xml" ContentType="application/vnd.ms-office.chartcolorstyle+xml"/>
  <Override PartName="/xl/charts/chart39.xml" ContentType="application/vnd.openxmlformats-officedocument.drawingml.chart+xml"/>
  <Override PartName="/xl/charts/style41.xml" ContentType="application/vnd.ms-office.chartstyle+xml"/>
  <Override PartName="/xl/charts/colors41.xml" ContentType="application/vnd.ms-office.chartcolorstyle+xml"/>
  <Override PartName="/xl/charts/chart40.xml" ContentType="application/vnd.openxmlformats-officedocument.drawingml.chart+xml"/>
  <Override PartName="/xl/charts/style42.xml" ContentType="application/vnd.ms-office.chartstyle+xml"/>
  <Override PartName="/xl/charts/colors42.xml" ContentType="application/vnd.ms-office.chartcolorstyle+xml"/>
  <Override PartName="/xl/charts/chart41.xml" ContentType="application/vnd.openxmlformats-officedocument.drawingml.chart+xml"/>
  <Override PartName="/xl/charts/style43.xml" ContentType="application/vnd.ms-office.chartstyle+xml"/>
  <Override PartName="/xl/charts/colors43.xml" ContentType="application/vnd.ms-office.chartcolorstyle+xml"/>
  <Override PartName="/xl/charts/chart42.xml" ContentType="application/vnd.openxmlformats-officedocument.drawingml.chart+xml"/>
  <Override PartName="/xl/charts/style44.xml" ContentType="application/vnd.ms-office.chartstyle+xml"/>
  <Override PartName="/xl/charts/colors44.xml" ContentType="application/vnd.ms-office.chartcolorstyle+xml"/>
  <Override PartName="/xl/charts/chart43.xml" ContentType="application/vnd.openxmlformats-officedocument.drawingml.chart+xml"/>
  <Override PartName="/xl/charts/style45.xml" ContentType="application/vnd.ms-office.chartstyle+xml"/>
  <Override PartName="/xl/charts/colors45.xml" ContentType="application/vnd.ms-office.chartcolorstyle+xml"/>
  <Override PartName="/xl/charts/chart44.xml" ContentType="application/vnd.openxmlformats-officedocument.drawingml.chart+xml"/>
  <Override PartName="/xl/charts/style46.xml" ContentType="application/vnd.ms-office.chartstyle+xml"/>
  <Override PartName="/xl/charts/colors46.xml" ContentType="application/vnd.ms-office.chartcolorstyle+xml"/>
  <Override PartName="/xl/charts/chart45.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9.xml" ContentType="application/vnd.openxmlformats-officedocument.drawing+xml"/>
  <Override PartName="/xl/charts/chart46.xml" ContentType="application/vnd.openxmlformats-officedocument.drawingml.chart+xml"/>
  <Override PartName="/xl/charts/style48.xml" ContentType="application/vnd.ms-office.chartstyle+xml"/>
  <Override PartName="/xl/charts/colors48.xml" ContentType="application/vnd.ms-office.chartcolorstyle+xml"/>
  <Override PartName="/xl/charts/chart47.xml" ContentType="application/vnd.openxmlformats-officedocument.drawingml.chart+xml"/>
  <Override PartName="/xl/charts/style49.xml" ContentType="application/vnd.ms-office.chartstyle+xml"/>
  <Override PartName="/xl/charts/colors49.xml" ContentType="application/vnd.ms-office.chartcolorstyle+xml"/>
  <Override PartName="/xl/charts/chart48.xml" ContentType="application/vnd.openxmlformats-officedocument.drawingml.chart+xml"/>
  <Override PartName="/xl/charts/style50.xml" ContentType="application/vnd.ms-office.chartstyle+xml"/>
  <Override PartName="/xl/charts/colors50.xml" ContentType="application/vnd.ms-office.chartcolorstyle+xml"/>
  <Override PartName="/xl/charts/chart49.xml" ContentType="application/vnd.openxmlformats-officedocument.drawingml.chart+xml"/>
  <Override PartName="/xl/charts/style51.xml" ContentType="application/vnd.ms-office.chartstyle+xml"/>
  <Override PartName="/xl/charts/colors51.xml" ContentType="application/vnd.ms-office.chartcolorstyle+xml"/>
  <Override PartName="/xl/charts/chart50.xml" ContentType="application/vnd.openxmlformats-officedocument.drawingml.chart+xml"/>
  <Override PartName="/xl/charts/style52.xml" ContentType="application/vnd.ms-office.chartstyle+xml"/>
  <Override PartName="/xl/charts/colors52.xml" ContentType="application/vnd.ms-office.chartcolorstyle+xml"/>
  <Override PartName="/xl/charts/chart51.xml" ContentType="application/vnd.openxmlformats-officedocument.drawingml.chart+xml"/>
  <Override PartName="/xl/charts/style53.xml" ContentType="application/vnd.ms-office.chartstyle+xml"/>
  <Override PartName="/xl/charts/colors53.xml" ContentType="application/vnd.ms-office.chartcolorstyle+xml"/>
  <Override PartName="/xl/charts/chart52.xml" ContentType="application/vnd.openxmlformats-officedocument.drawingml.chart+xml"/>
  <Override PartName="/xl/charts/style54.xml" ContentType="application/vnd.ms-office.chartstyle+xml"/>
  <Override PartName="/xl/charts/colors54.xml" ContentType="application/vnd.ms-office.chartcolorstyle+xml"/>
  <Override PartName="/xl/charts/chart53.xml" ContentType="application/vnd.openxmlformats-officedocument.drawingml.chart+xml"/>
  <Override PartName="/xl/charts/style55.xml" ContentType="application/vnd.ms-office.chartstyle+xml"/>
  <Override PartName="/xl/charts/colors55.xml" ContentType="application/vnd.ms-office.chartcolorstyle+xml"/>
  <Override PartName="/xl/charts/chart54.xml" ContentType="application/vnd.openxmlformats-officedocument.drawingml.chart+xml"/>
  <Override PartName="/xl/charts/style56.xml" ContentType="application/vnd.ms-office.chartstyle+xml"/>
  <Override PartName="/xl/charts/colors56.xml" ContentType="application/vnd.ms-office.chartcolorstyle+xml"/>
  <Override PartName="/xl/charts/chart55.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10.xml" ContentType="application/vnd.openxmlformats-officedocument.drawing+xml"/>
  <Override PartName="/xl/tables/table1.xml" ContentType="application/vnd.openxmlformats-officedocument.spreadsheetml.table+xml"/>
  <Override PartName="/xl/slicers/slicer1.xml" ContentType="application/vnd.ms-excel.slicer+xml"/>
  <Override PartName="/xl/charts/chart56.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11.xml" ContentType="application/vnd.openxmlformats-officedocument.drawingml.chartshapes+xml"/>
  <Override PartName="/xl/charts/chartEx3.xml" ContentType="application/vnd.ms-office.chartex+xml"/>
  <Override PartName="/xl/charts/style59.xml" ContentType="application/vnd.ms-office.chartstyle+xml"/>
  <Override PartName="/xl/charts/colors59.xml" ContentType="application/vnd.ms-office.chartcolorstyle+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harts/chart57.xml" ContentType="application/vnd.openxmlformats-officedocument.drawingml.chart+xml"/>
  <Override PartName="/xl/charts/style60.xml" ContentType="application/vnd.ms-office.chartstyle+xml"/>
  <Override PartName="/xl/charts/colors60.xml" ContentType="application/vnd.ms-office.chartcolorstyle+xml"/>
  <Override PartName="/xl/charts/chart58.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17.xml" ContentType="application/vnd.openxmlformats-officedocument.drawingml.chartshape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codeName="ThisWorkbook" defaultThemeVersion="166925"/>
  <mc:AlternateContent xmlns:mc="http://schemas.openxmlformats.org/markup-compatibility/2006">
    <mc:Choice Requires="x15">
      <x15ac:absPath xmlns:x15ac="http://schemas.microsoft.com/office/spreadsheetml/2010/11/ac" url="https://invias-my.sharepoint.com/personal/jdelaparra_invias_gov_co/Documents/1. TELETRABAJO/2024/1. Riesgos/Monitoreo 2024/3 Trimestre/"/>
    </mc:Choice>
  </mc:AlternateContent>
  <xr:revisionPtr revIDLastSave="0" documentId="8_{B07E8ABD-D897-481B-9ABE-8758E2162C5E}" xr6:coauthVersionLast="47" xr6:coauthVersionMax="47" xr10:uidLastSave="{00000000-0000-0000-0000-000000000000}"/>
  <bookViews>
    <workbookView xWindow="-120" yWindow="-120" windowWidth="28110" windowHeight="16440" firstSheet="1" activeTab="8" xr2:uid="{85E77A63-E401-49EB-8BDB-AAD375762B12}"/>
  </bookViews>
  <sheets>
    <sheet name="Informe Cierre 2022" sheetId="29" state="hidden" r:id="rId1"/>
    <sheet name="Informe 2024 3T " sheetId="35" r:id="rId2"/>
    <sheet name="Informe 2024 2T" sheetId="27" state="hidden" r:id="rId3"/>
    <sheet name="Comparativos" sheetId="30" state="hidden" r:id="rId4"/>
    <sheet name="Resumen TRIMESTRE" sheetId="31" state="hidden" r:id="rId5"/>
    <sheet name="Detalle RG 2T" sheetId="34" state="hidden" r:id="rId6"/>
    <sheet name="Detalle RC 2T" sheetId="33" state="hidden" r:id="rId7"/>
    <sheet name="Detalle RG 3T" sheetId="38" r:id="rId8"/>
    <sheet name="Detalle RC 3T" sheetId="37" r:id="rId9"/>
    <sheet name="CONV" sheetId="15" state="hidden" r:id="rId10"/>
    <sheet name="Detalle en recolección" sheetId="32" state="hidden" r:id="rId11"/>
  </sheets>
  <definedNames>
    <definedName name="_xlnm._FilterDatabase" localSheetId="6" hidden="1">'Detalle RC 2T'!$A$4:$AK$40</definedName>
    <definedName name="_xlnm._FilterDatabase" localSheetId="8" hidden="1">'Detalle RC 3T'!$A$4:$AJ$63</definedName>
    <definedName name="_xlnm._FilterDatabase" localSheetId="5" hidden="1">'Detalle RG 2T'!$A$4:$AF$82</definedName>
    <definedName name="_xlnm._FilterDatabase" localSheetId="7" hidden="1">'Detalle RG 3T'!$A$4:$AI$95</definedName>
    <definedName name="_xlnm._FilterDatabase" localSheetId="4" hidden="1">'Resumen TRIMESTRE'!$B$25:$N$101</definedName>
    <definedName name="_xlchart.v1.4" hidden="1">'Resumen TRIMESTRE'!$C$26:$C$102</definedName>
    <definedName name="_xlchart.v1.5" hidden="1">'Resumen TRIMESTRE'!$N$25</definedName>
    <definedName name="_xlchart.v1.6" hidden="1">'Resumen TRIMESTRE'!$N$26:$N$102</definedName>
    <definedName name="_xlchart.v2.0" hidden="1">'Informe Cierre 2022'!$J$34:$J$36</definedName>
    <definedName name="_xlchart.v2.1" hidden="1">'Informe Cierre 2022'!$K$100:$K$101</definedName>
    <definedName name="_xlchart.v2.2" hidden="1">'Informe Cierre 2022'!$J$34:$J$36</definedName>
    <definedName name="_xlchart.v2.3" hidden="1">'Informe Cierre 2022'!$K$34:$K$36</definedName>
    <definedName name="AC">CONV!$B$10:$B$15</definedName>
    <definedName name="AC_RC">CONV!#REF!</definedName>
    <definedName name="AM_RC">CONV!#REF!</definedName>
    <definedName name="_xlnm.Print_Area" localSheetId="3">Comparativos!$A$1:$S$144</definedName>
    <definedName name="_xlnm.Print_Area" localSheetId="8">'Detalle RC 3T'!$A$1:$AJ$44</definedName>
    <definedName name="_xlnm.Print_Area" localSheetId="2">'Informe 2024 2T'!$B$1:$N$179</definedName>
    <definedName name="_xlnm.Print_Area" localSheetId="1">'Informe 2024 3T '!$B$1:$N$168</definedName>
    <definedName name="_xlnm.Print_Area" localSheetId="0">'Informe Cierre 2022'!$B$1:$M$160</definedName>
    <definedName name="_xlnm.Print_Area" localSheetId="4">'Resumen TRIMESTRE'!$B$1:$N$102</definedName>
    <definedName name="CLASE">#REF!</definedName>
    <definedName name="CONT3">CONV!$D$26:$D$30</definedName>
    <definedName name="D_RC">CONV!#REF!</definedName>
    <definedName name="diseño">#REF!</definedName>
    <definedName name="EC">CONV!$B$45:$B$48</definedName>
    <definedName name="ECO">#REF!</definedName>
    <definedName name="ejecucion">#REF!</definedName>
    <definedName name="Eventos_externos">#REF!</definedName>
    <definedName name="Infraestructura">#REF!</definedName>
    <definedName name="mapa">#REF!</definedName>
    <definedName name="Moni">CONV!$B$45:$B$47</definedName>
    <definedName name="monitoreo">#REF!</definedName>
    <definedName name="PE">#REF!</definedName>
    <definedName name="pr">#REF!</definedName>
    <definedName name="probabilidadc">#REF!</definedName>
    <definedName name="PROCESO">#REF!</definedName>
    <definedName name="Proceso_s">#REF!</definedName>
    <definedName name="PROCESOS">#REF!</definedName>
    <definedName name="procesosInvias">#REF!</definedName>
    <definedName name="PROCESOSMP">#REF!</definedName>
    <definedName name="PRPU">#REF!</definedName>
    <definedName name="RG">CONV!#REF!</definedName>
    <definedName name="rm" localSheetId="5">#REF!</definedName>
    <definedName name="rm">#REF!</definedName>
    <definedName name="RM_RC">CONV!#REF!</definedName>
    <definedName name="SegmentaciónDeDatos_MES2">#N/A</definedName>
    <definedName name="SegmentaciónDeDatos_PROCESO2">#N/A</definedName>
    <definedName name="SegmentaciónDeDatos_Tipologia">#N/A</definedName>
    <definedName name="seisM">#REF!</definedName>
    <definedName name="seisms">#REF!</definedName>
    <definedName name="solidez">#REF!</definedName>
    <definedName name="Talento_humano">#REF!</definedName>
    <definedName name="Tecnología">#REF!</definedName>
  </definedNames>
  <calcPr calcId="191029"/>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12"/>
        <x14:slicerCache r:id="rId13"/>
        <x14:slicerCache r:id="rId14"/>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I6" i="37" l="1"/>
  <c r="AI7" i="37"/>
  <c r="AI8" i="37"/>
  <c r="AI10" i="37"/>
  <c r="AI13" i="37"/>
  <c r="AI14" i="37"/>
  <c r="AI16" i="37"/>
  <c r="AI19" i="37"/>
  <c r="AI23" i="37"/>
  <c r="AI24" i="37"/>
  <c r="AI27" i="37"/>
  <c r="AI29" i="37"/>
  <c r="AI31" i="37"/>
  <c r="AI35" i="37"/>
  <c r="AI38" i="37"/>
  <c r="AI42" i="37"/>
  <c r="AI43" i="37"/>
  <c r="AI5" i="37"/>
  <c r="AE5" i="38"/>
  <c r="AE71" i="38"/>
  <c r="AE73" i="38"/>
  <c r="AE75" i="38"/>
  <c r="AE77" i="38"/>
  <c r="AE79" i="38"/>
  <c r="AE81" i="38"/>
  <c r="AE84" i="38"/>
  <c r="AE87" i="38"/>
  <c r="AE88" i="38"/>
  <c r="AE90" i="38"/>
  <c r="AE91" i="38"/>
  <c r="AE92" i="38"/>
  <c r="AE68" i="38"/>
  <c r="AE65" i="38"/>
  <c r="AE63" i="38"/>
  <c r="AE61" i="38"/>
  <c r="AE59" i="38"/>
  <c r="AE56" i="38"/>
  <c r="AE51" i="38"/>
  <c r="AE46" i="38"/>
  <c r="AE42" i="38"/>
  <c r="AE39" i="38"/>
  <c r="AE32" i="38"/>
  <c r="AE35" i="38"/>
  <c r="AE30" i="38"/>
  <c r="AE29" i="38"/>
  <c r="AE27" i="38"/>
  <c r="AE24" i="38"/>
  <c r="AE21" i="38"/>
  <c r="AE18" i="38"/>
  <c r="AE17" i="38"/>
  <c r="AE16" i="38"/>
  <c r="AE13" i="38"/>
  <c r="AE12" i="38"/>
  <c r="AE10" i="38"/>
  <c r="AI45" i="37" l="1"/>
  <c r="G23" i="35" s="1"/>
  <c r="AE95" i="38"/>
  <c r="G22" i="35" s="1"/>
  <c r="AB6" i="38"/>
  <c r="AB7" i="38"/>
  <c r="AB8" i="38"/>
  <c r="AB9" i="38"/>
  <c r="AB10" i="38"/>
  <c r="AB11" i="38"/>
  <c r="AB12" i="38"/>
  <c r="AB13" i="38"/>
  <c r="AB14" i="38"/>
  <c r="AB15" i="38"/>
  <c r="AB16" i="38"/>
  <c r="AB17" i="38"/>
  <c r="AB5" i="38"/>
  <c r="AF5" i="37"/>
  <c r="F83" i="35"/>
  <c r="AC116" i="38"/>
  <c r="AC117" i="38"/>
  <c r="AC118" i="38"/>
  <c r="AC115" i="38"/>
  <c r="AC110" i="38"/>
  <c r="AC111" i="38"/>
  <c r="AC112" i="38"/>
  <c r="AC109" i="38"/>
  <c r="AC104" i="38"/>
  <c r="AC105" i="38"/>
  <c r="AC106" i="38"/>
  <c r="AC103" i="38"/>
  <c r="T114" i="38"/>
  <c r="T102" i="38"/>
  <c r="J165" i="35"/>
  <c r="D9" i="37"/>
  <c r="D11" i="37"/>
  <c r="D12" i="37" s="1"/>
  <c r="D15" i="37"/>
  <c r="D17" i="37"/>
  <c r="D18" i="37" s="1"/>
  <c r="D20" i="37"/>
  <c r="D21" i="37" s="1"/>
  <c r="D22" i="37" s="1"/>
  <c r="D25" i="37"/>
  <c r="D26" i="37" s="1"/>
  <c r="D28" i="37"/>
  <c r="D30" i="37"/>
  <c r="D32" i="37"/>
  <c r="D33" i="37" s="1"/>
  <c r="D34" i="37" s="1"/>
  <c r="D36" i="37"/>
  <c r="D37" i="37" s="1"/>
  <c r="D39" i="37"/>
  <c r="D40" i="37" s="1"/>
  <c r="D41" i="37" s="1"/>
  <c r="C9" i="37"/>
  <c r="C11" i="37"/>
  <c r="C12" i="37" s="1"/>
  <c r="C15" i="37"/>
  <c r="C17" i="37"/>
  <c r="C18" i="37" s="1"/>
  <c r="C20" i="37"/>
  <c r="C21" i="37" s="1"/>
  <c r="C22" i="37" s="1"/>
  <c r="C25" i="37"/>
  <c r="C26" i="37" s="1"/>
  <c r="C28" i="37"/>
  <c r="C30" i="37"/>
  <c r="C32" i="37"/>
  <c r="C33" i="37" s="1"/>
  <c r="C34" i="37" s="1"/>
  <c r="C36" i="37"/>
  <c r="C37" i="37" s="1"/>
  <c r="C39" i="37"/>
  <c r="C40" i="37" s="1"/>
  <c r="C41" i="37" s="1"/>
  <c r="B9" i="37"/>
  <c r="B11" i="37"/>
  <c r="B12" i="37" s="1"/>
  <c r="B15" i="37"/>
  <c r="B17" i="37"/>
  <c r="B18" i="37" s="1"/>
  <c r="B20" i="37"/>
  <c r="B21" i="37" s="1"/>
  <c r="B22" i="37" s="1"/>
  <c r="B25" i="37"/>
  <c r="B26" i="37" s="1"/>
  <c r="B28" i="37"/>
  <c r="B30" i="37"/>
  <c r="B32" i="37"/>
  <c r="B33" i="37" s="1"/>
  <c r="B34" i="37" s="1"/>
  <c r="B36" i="37"/>
  <c r="B37" i="37" s="1"/>
  <c r="B39" i="37"/>
  <c r="B40" i="37" s="1"/>
  <c r="B41" i="37" s="1"/>
  <c r="C6" i="38"/>
  <c r="C7" i="38" s="1"/>
  <c r="C8" i="38" s="1"/>
  <c r="C9" i="38" s="1"/>
  <c r="C11" i="38"/>
  <c r="C14" i="38"/>
  <c r="C15" i="38" s="1"/>
  <c r="C19" i="38"/>
  <c r="C20" i="38" s="1"/>
  <c r="C22" i="38"/>
  <c r="C23" i="38" s="1"/>
  <c r="C25" i="38"/>
  <c r="C26" i="38" s="1"/>
  <c r="C28" i="38"/>
  <c r="C31" i="38"/>
  <c r="C33" i="38"/>
  <c r="C34" i="38" s="1"/>
  <c r="C36" i="38"/>
  <c r="C37" i="38" s="1"/>
  <c r="C38" i="38" s="1"/>
  <c r="C40" i="38"/>
  <c r="C41" i="38" s="1"/>
  <c r="C43" i="38"/>
  <c r="C44" i="38" s="1"/>
  <c r="C45" i="38" s="1"/>
  <c r="C47" i="38"/>
  <c r="C48" i="38" s="1"/>
  <c r="C49" i="38" s="1"/>
  <c r="C50" i="38" s="1"/>
  <c r="C52" i="38"/>
  <c r="C53" i="38" s="1"/>
  <c r="C54" i="38" s="1"/>
  <c r="C55" i="38" s="1"/>
  <c r="C57" i="38"/>
  <c r="C58" i="38" s="1"/>
  <c r="C60" i="38"/>
  <c r="C62" i="38"/>
  <c r="C64" i="38"/>
  <c r="C66" i="38"/>
  <c r="C67" i="38" s="1"/>
  <c r="C69" i="38"/>
  <c r="C70" i="38" s="1"/>
  <c r="C72" i="38"/>
  <c r="C74" i="38"/>
  <c r="C76" i="38"/>
  <c r="C78" i="38"/>
  <c r="C80" i="38"/>
  <c r="C82" i="38"/>
  <c r="C83" i="38" s="1"/>
  <c r="C85" i="38"/>
  <c r="C86" i="38" s="1"/>
  <c r="C89" i="38"/>
  <c r="C93" i="38"/>
  <c r="C94" i="38" s="1"/>
  <c r="D6" i="38"/>
  <c r="D7" i="38" s="1"/>
  <c r="D8" i="38" s="1"/>
  <c r="D9" i="38" s="1"/>
  <c r="D11" i="38"/>
  <c r="D14" i="38"/>
  <c r="D15" i="38" s="1"/>
  <c r="D19" i="38"/>
  <c r="D20" i="38" s="1"/>
  <c r="D22" i="38"/>
  <c r="D23" i="38" s="1"/>
  <c r="D25" i="38"/>
  <c r="D26" i="38" s="1"/>
  <c r="D28" i="38"/>
  <c r="D31" i="38"/>
  <c r="D33" i="38"/>
  <c r="D34" i="38" s="1"/>
  <c r="D36" i="38"/>
  <c r="D37" i="38" s="1"/>
  <c r="D38" i="38" s="1"/>
  <c r="D40" i="38"/>
  <c r="D41" i="38" s="1"/>
  <c r="D43" i="38"/>
  <c r="D44" i="38" s="1"/>
  <c r="D45" i="38" s="1"/>
  <c r="D47" i="38"/>
  <c r="D48" i="38" s="1"/>
  <c r="D49" i="38" s="1"/>
  <c r="D50" i="38" s="1"/>
  <c r="D52" i="38"/>
  <c r="D53" i="38" s="1"/>
  <c r="D54" i="38" s="1"/>
  <c r="D55" i="38" s="1"/>
  <c r="D57" i="38"/>
  <c r="D58" i="38" s="1"/>
  <c r="D60" i="38"/>
  <c r="D62" i="38"/>
  <c r="D64" i="38"/>
  <c r="D66" i="38"/>
  <c r="D67" i="38" s="1"/>
  <c r="D69" i="38"/>
  <c r="D70" i="38" s="1"/>
  <c r="D72" i="38"/>
  <c r="D74" i="38"/>
  <c r="D76" i="38"/>
  <c r="D78" i="38"/>
  <c r="D80" i="38"/>
  <c r="D82" i="38"/>
  <c r="D83" i="38" s="1"/>
  <c r="D85" i="38"/>
  <c r="D86" i="38" s="1"/>
  <c r="D89" i="38"/>
  <c r="D93" i="38"/>
  <c r="D94" i="38" s="1"/>
  <c r="B6" i="38"/>
  <c r="B7" i="38" s="1"/>
  <c r="B8" i="38" s="1"/>
  <c r="B9" i="38" s="1"/>
  <c r="B11" i="38"/>
  <c r="B14" i="38"/>
  <c r="B15" i="38" s="1"/>
  <c r="B19" i="38"/>
  <c r="B20" i="38" s="1"/>
  <c r="B22" i="38"/>
  <c r="B23" i="38" s="1"/>
  <c r="B25" i="38"/>
  <c r="B26" i="38" s="1"/>
  <c r="B28" i="38"/>
  <c r="B31" i="38"/>
  <c r="B33" i="38"/>
  <c r="B34" i="38" s="1"/>
  <c r="B36" i="38"/>
  <c r="B37" i="38" s="1"/>
  <c r="B38" i="38" s="1"/>
  <c r="B40" i="38"/>
  <c r="B41" i="38" s="1"/>
  <c r="B43" i="38"/>
  <c r="B44" i="38" s="1"/>
  <c r="B45" i="38" s="1"/>
  <c r="B47" i="38"/>
  <c r="B48" i="38" s="1"/>
  <c r="B49" i="38" s="1"/>
  <c r="B50" i="38" s="1"/>
  <c r="B52" i="38"/>
  <c r="B53" i="38" s="1"/>
  <c r="B54" i="38" s="1"/>
  <c r="B55" i="38" s="1"/>
  <c r="B57" i="38"/>
  <c r="B58" i="38" s="1"/>
  <c r="B60" i="38"/>
  <c r="B62" i="38"/>
  <c r="B64" i="38"/>
  <c r="B66" i="38"/>
  <c r="B67" i="38" s="1"/>
  <c r="B69" i="38"/>
  <c r="B70" i="38" s="1"/>
  <c r="B72" i="38"/>
  <c r="B74" i="38"/>
  <c r="B76" i="38"/>
  <c r="B78" i="38"/>
  <c r="B80" i="38"/>
  <c r="B82" i="38"/>
  <c r="B83" i="38" s="1"/>
  <c r="B85" i="38"/>
  <c r="B86" i="38" s="1"/>
  <c r="B7" i="35" l="1"/>
  <c r="X115" i="38"/>
  <c r="X116" i="38"/>
  <c r="X117" i="38"/>
  <c r="X118" i="38"/>
  <c r="X114" i="38"/>
  <c r="T115" i="38"/>
  <c r="T116" i="38"/>
  <c r="T117" i="38"/>
  <c r="T118" i="38"/>
  <c r="T109" i="38"/>
  <c r="T110" i="38"/>
  <c r="T111" i="38"/>
  <c r="T108" i="38"/>
  <c r="T103" i="38"/>
  <c r="T104" i="38"/>
  <c r="T105" i="38"/>
  <c r="AD112" i="38"/>
  <c r="AD111" i="38"/>
  <c r="AD110" i="38"/>
  <c r="AD104" i="38"/>
  <c r="AF6" i="37"/>
  <c r="AF7" i="37"/>
  <c r="AF8" i="37"/>
  <c r="AF9" i="37"/>
  <c r="AF10" i="37"/>
  <c r="AF11" i="37"/>
  <c r="AF12" i="37"/>
  <c r="AF13" i="37"/>
  <c r="AF14" i="37"/>
  <c r="AF15" i="37"/>
  <c r="AF16" i="37"/>
  <c r="AF17" i="37"/>
  <c r="AF18" i="37"/>
  <c r="AF19" i="37"/>
  <c r="AF20" i="37"/>
  <c r="AF21" i="37"/>
  <c r="AF22" i="37"/>
  <c r="AF23" i="37"/>
  <c r="AF24" i="37"/>
  <c r="AF25" i="37"/>
  <c r="AF26" i="37"/>
  <c r="AF27" i="37"/>
  <c r="AF28" i="37"/>
  <c r="AF29" i="37"/>
  <c r="AF30" i="37"/>
  <c r="AF31" i="37"/>
  <c r="AF32" i="37"/>
  <c r="AF33" i="37"/>
  <c r="AF34" i="37"/>
  <c r="AF35" i="37"/>
  <c r="AF36" i="37"/>
  <c r="AF37" i="37"/>
  <c r="AF38" i="37"/>
  <c r="AF39" i="37"/>
  <c r="AF40" i="37"/>
  <c r="AF41" i="37"/>
  <c r="AF42" i="37"/>
  <c r="AF43" i="37"/>
  <c r="AF44" i="37"/>
  <c r="AG54" i="37"/>
  <c r="AG60" i="37"/>
  <c r="AG61" i="37"/>
  <c r="AG62" i="37"/>
  <c r="AG59" i="37"/>
  <c r="AG55" i="37"/>
  <c r="AG56" i="37"/>
  <c r="AG53" i="37"/>
  <c r="AG48" i="37"/>
  <c r="AG49" i="37"/>
  <c r="AG50" i="37"/>
  <c r="AG47" i="37"/>
  <c r="AD105" i="38" l="1"/>
  <c r="AD106" i="38"/>
  <c r="AC113" i="38"/>
  <c r="AC119" i="38"/>
  <c r="T112" i="38"/>
  <c r="U109" i="38" s="1"/>
  <c r="X119" i="38"/>
  <c r="Y118" i="38" s="1"/>
  <c r="T106" i="38"/>
  <c r="U105" i="38" s="1"/>
  <c r="AD109" i="38"/>
  <c r="T119" i="38"/>
  <c r="U117" i="38" s="1"/>
  <c r="AG63" i="37"/>
  <c r="AH59" i="37" s="1"/>
  <c r="AG57" i="37"/>
  <c r="AG51" i="37"/>
  <c r="AH47" i="37" s="1"/>
  <c r="AD118" i="38" l="1"/>
  <c r="AD115" i="38"/>
  <c r="AD117" i="38"/>
  <c r="AD116" i="38"/>
  <c r="AC107" i="38"/>
  <c r="AD103" i="38"/>
  <c r="U108" i="38"/>
  <c r="U114" i="38"/>
  <c r="U118" i="38"/>
  <c r="U103" i="38"/>
  <c r="U102" i="38"/>
  <c r="U111" i="38"/>
  <c r="U104" i="38"/>
  <c r="U116" i="38"/>
  <c r="U115" i="38"/>
  <c r="U110" i="38"/>
  <c r="Y114" i="38"/>
  <c r="Y116" i="38"/>
  <c r="Y117" i="38"/>
  <c r="Y115" i="38"/>
  <c r="AH60" i="37"/>
  <c r="AH61" i="37"/>
  <c r="AH62" i="37"/>
  <c r="AH56" i="37"/>
  <c r="AH54" i="37"/>
  <c r="AH55" i="37"/>
  <c r="AH53" i="37"/>
  <c r="AH50" i="37"/>
  <c r="AH49" i="37"/>
  <c r="AH48" i="37"/>
  <c r="AB58" i="37" l="1"/>
  <c r="AB59" i="37"/>
  <c r="AB60" i="37"/>
  <c r="AB61" i="37"/>
  <c r="AB62" i="37"/>
  <c r="X53" i="37"/>
  <c r="X54" i="37"/>
  <c r="X55" i="37"/>
  <c r="X52" i="37"/>
  <c r="X59" i="37"/>
  <c r="X60" i="37"/>
  <c r="X61" i="37"/>
  <c r="X62" i="37"/>
  <c r="X58" i="37"/>
  <c r="X47" i="37"/>
  <c r="X48" i="37"/>
  <c r="X49" i="37"/>
  <c r="X46" i="37"/>
  <c r="AB63" i="37" l="1"/>
  <c r="AC62" i="37" s="1"/>
  <c r="X56" i="37"/>
  <c r="Y55" i="37" s="1"/>
  <c r="X50" i="37"/>
  <c r="Y47" i="37" s="1"/>
  <c r="X63" i="37"/>
  <c r="Y62" i="37" s="1"/>
  <c r="F166" i="35"/>
  <c r="F153" i="35"/>
  <c r="F100" i="35"/>
  <c r="C12" i="35"/>
  <c r="G25" i="35"/>
  <c r="E166" i="35"/>
  <c r="J153" i="35"/>
  <c r="E153" i="35"/>
  <c r="D153" i="35"/>
  <c r="J143" i="35"/>
  <c r="I143" i="35"/>
  <c r="D134" i="35"/>
  <c r="C134" i="35"/>
  <c r="E100" i="35"/>
  <c r="D100" i="35"/>
  <c r="E83" i="35"/>
  <c r="D83" i="35"/>
  <c r="L82" i="35"/>
  <c r="J68" i="35"/>
  <c r="I68" i="35"/>
  <c r="E59" i="35"/>
  <c r="D59" i="35"/>
  <c r="C59" i="35"/>
  <c r="F25" i="35"/>
  <c r="E25" i="35"/>
  <c r="F10" i="35"/>
  <c r="C14" i="35" s="1"/>
  <c r="B7" i="27"/>
  <c r="AB82" i="34"/>
  <c r="AB81" i="34"/>
  <c r="AB80" i="34"/>
  <c r="AB79" i="34"/>
  <c r="AB78" i="34"/>
  <c r="AB77" i="34"/>
  <c r="AB76" i="34"/>
  <c r="AB75" i="34"/>
  <c r="AB74" i="34"/>
  <c r="AB73" i="34"/>
  <c r="AB72" i="34"/>
  <c r="AB71" i="34"/>
  <c r="AB70" i="34"/>
  <c r="AB69" i="34"/>
  <c r="AB68" i="34"/>
  <c r="AB67" i="34"/>
  <c r="AB66" i="34"/>
  <c r="AB65" i="34"/>
  <c r="AB64" i="34"/>
  <c r="AB63" i="34"/>
  <c r="AB62" i="34"/>
  <c r="AB61" i="34"/>
  <c r="AB60" i="34"/>
  <c r="AB59" i="34"/>
  <c r="AB58" i="34"/>
  <c r="AB57" i="34"/>
  <c r="AB56" i="34"/>
  <c r="AB55" i="34"/>
  <c r="AB54" i="34"/>
  <c r="AB53" i="34"/>
  <c r="AB52" i="34"/>
  <c r="AB51" i="34"/>
  <c r="AB50" i="34"/>
  <c r="AB49" i="34"/>
  <c r="AB48" i="34"/>
  <c r="AB47" i="34"/>
  <c r="AB46" i="34"/>
  <c r="AB45" i="34"/>
  <c r="AB44" i="34"/>
  <c r="AB43" i="34"/>
  <c r="AB42" i="34"/>
  <c r="AB41" i="34"/>
  <c r="AB40" i="34"/>
  <c r="AB39" i="34"/>
  <c r="AB38" i="34"/>
  <c r="AB37" i="34"/>
  <c r="AB36" i="34"/>
  <c r="AB35" i="34"/>
  <c r="AB34" i="34"/>
  <c r="AB33" i="34"/>
  <c r="AB32" i="34"/>
  <c r="AB31" i="34"/>
  <c r="AB30" i="34"/>
  <c r="AB29" i="34"/>
  <c r="AB28" i="34"/>
  <c r="AB27" i="34"/>
  <c r="AB26" i="34"/>
  <c r="AB25" i="34"/>
  <c r="AB24" i="34"/>
  <c r="AB23" i="34"/>
  <c r="AB22" i="34"/>
  <c r="AB21" i="34"/>
  <c r="AB20" i="34"/>
  <c r="AB19" i="34"/>
  <c r="AB18" i="34"/>
  <c r="AB17" i="34"/>
  <c r="AB16" i="34"/>
  <c r="AB15" i="34"/>
  <c r="AB14" i="34"/>
  <c r="AB13" i="34"/>
  <c r="AB12" i="34"/>
  <c r="AB11" i="34"/>
  <c r="AB10" i="34"/>
  <c r="AB9" i="34"/>
  <c r="AB8" i="34"/>
  <c r="AB7" i="34"/>
  <c r="AB6" i="34"/>
  <c r="AB5" i="34"/>
  <c r="L95" i="27"/>
  <c r="E113" i="27"/>
  <c r="E96" i="27"/>
  <c r="D96" i="27"/>
  <c r="E105" i="27"/>
  <c r="E177" i="27"/>
  <c r="J176" i="27"/>
  <c r="J166" i="27"/>
  <c r="E166" i="27"/>
  <c r="E72" i="27"/>
  <c r="AC59" i="37" l="1"/>
  <c r="Y52" i="37"/>
  <c r="AC58" i="37"/>
  <c r="AC60" i="37"/>
  <c r="AC61" i="37"/>
  <c r="Y53" i="37"/>
  <c r="Y54" i="37"/>
  <c r="Y60" i="37"/>
  <c r="Y59" i="37"/>
  <c r="Y48" i="37"/>
  <c r="Y58" i="37"/>
  <c r="Y49" i="37"/>
  <c r="Y46" i="37"/>
  <c r="Y61" i="37"/>
  <c r="D7" i="35"/>
  <c r="AN40" i="33"/>
  <c r="AG40" i="33"/>
  <c r="AN39" i="33"/>
  <c r="AG39" i="33"/>
  <c r="AN38" i="33"/>
  <c r="AG38" i="33"/>
  <c r="AN37" i="33"/>
  <c r="AG37" i="33"/>
  <c r="AN36" i="33"/>
  <c r="AG36" i="33"/>
  <c r="AN35" i="33"/>
  <c r="AG35" i="33"/>
  <c r="AN34" i="33"/>
  <c r="AG34" i="33"/>
  <c r="AN33" i="33"/>
  <c r="AG33" i="33"/>
  <c r="AN32" i="33"/>
  <c r="AG32" i="33"/>
  <c r="AN31" i="33"/>
  <c r="AG31" i="33"/>
  <c r="AN30" i="33"/>
  <c r="AG30" i="33"/>
  <c r="AN29" i="33"/>
  <c r="AG29" i="33"/>
  <c r="AN28" i="33"/>
  <c r="AG28" i="33"/>
  <c r="AN27" i="33"/>
  <c r="AG27" i="33"/>
  <c r="AN26" i="33"/>
  <c r="AG26" i="33"/>
  <c r="AN25" i="33"/>
  <c r="AG25" i="33"/>
  <c r="AN24" i="33"/>
  <c r="AG24" i="33"/>
  <c r="AN23" i="33"/>
  <c r="AG23" i="33"/>
  <c r="AN22" i="33"/>
  <c r="AG22" i="33"/>
  <c r="AN21" i="33"/>
  <c r="AG21" i="33"/>
  <c r="AN20" i="33"/>
  <c r="AG20" i="33"/>
  <c r="AN19" i="33"/>
  <c r="AG19" i="33"/>
  <c r="AN18" i="33"/>
  <c r="AG18" i="33"/>
  <c r="AN17" i="33"/>
  <c r="AG17" i="33"/>
  <c r="AN16" i="33"/>
  <c r="AG16" i="33"/>
  <c r="AN15" i="33"/>
  <c r="AG15" i="33"/>
  <c r="AN14" i="33"/>
  <c r="AG14" i="33"/>
  <c r="AN13" i="33"/>
  <c r="AG13" i="33"/>
  <c r="AN12" i="33"/>
  <c r="AG12" i="33"/>
  <c r="AN11" i="33"/>
  <c r="AG11" i="33"/>
  <c r="AN10" i="33"/>
  <c r="AG10" i="33"/>
  <c r="AN9" i="33"/>
  <c r="AG9" i="33"/>
  <c r="AN8" i="33"/>
  <c r="AG8" i="33"/>
  <c r="AN7" i="33"/>
  <c r="AG7" i="33"/>
  <c r="AN6" i="33"/>
  <c r="AG6" i="33"/>
  <c r="AN5" i="33"/>
  <c r="AG5" i="33"/>
  <c r="F25" i="27"/>
  <c r="K63" i="31"/>
  <c r="I63" i="31"/>
  <c r="G63" i="31"/>
  <c r="K62" i="31"/>
  <c r="I62" i="31"/>
  <c r="G62" i="31"/>
  <c r="K61" i="31"/>
  <c r="I61" i="31"/>
  <c r="G61" i="31"/>
  <c r="K60" i="31"/>
  <c r="I60" i="31"/>
  <c r="G60" i="31"/>
  <c r="K59" i="31"/>
  <c r="I59" i="31"/>
  <c r="G59" i="31"/>
  <c r="K58" i="31"/>
  <c r="I58" i="31"/>
  <c r="G58" i="31"/>
  <c r="K57" i="31"/>
  <c r="I57" i="31"/>
  <c r="G57" i="31"/>
  <c r="K56" i="31"/>
  <c r="I56" i="31"/>
  <c r="G56" i="31"/>
  <c r="K55" i="31"/>
  <c r="I55" i="31"/>
  <c r="G55" i="31"/>
  <c r="K54" i="31"/>
  <c r="I54" i="31"/>
  <c r="G54" i="31"/>
  <c r="K53" i="31"/>
  <c r="I53" i="31"/>
  <c r="G53" i="31"/>
  <c r="K52" i="31"/>
  <c r="I52" i="31"/>
  <c r="G52" i="31"/>
  <c r="K51" i="31"/>
  <c r="I51" i="31"/>
  <c r="G51" i="31"/>
  <c r="K50" i="31"/>
  <c r="I50" i="31"/>
  <c r="G50" i="31"/>
  <c r="K49" i="31"/>
  <c r="I49" i="31"/>
  <c r="G49" i="31"/>
  <c r="K48" i="31"/>
  <c r="I48" i="31"/>
  <c r="G48" i="31"/>
  <c r="K47" i="31"/>
  <c r="I47" i="31"/>
  <c r="G47" i="31"/>
  <c r="K46" i="31"/>
  <c r="I46" i="31"/>
  <c r="G46" i="31"/>
  <c r="K45" i="31"/>
  <c r="I45" i="31"/>
  <c r="G45" i="31"/>
  <c r="K44" i="31"/>
  <c r="I44" i="31"/>
  <c r="G44" i="31"/>
  <c r="K43" i="31"/>
  <c r="I43" i="31"/>
  <c r="G43" i="31"/>
  <c r="K42" i="31"/>
  <c r="I42" i="31"/>
  <c r="G42" i="31"/>
  <c r="K41" i="31"/>
  <c r="I41" i="31"/>
  <c r="G41" i="31"/>
  <c r="K40" i="31"/>
  <c r="I40" i="31"/>
  <c r="G40" i="31"/>
  <c r="K39" i="31"/>
  <c r="I39" i="31"/>
  <c r="G39" i="31"/>
  <c r="K38" i="31"/>
  <c r="I38" i="31"/>
  <c r="G38" i="31"/>
  <c r="K37" i="31"/>
  <c r="I37" i="31"/>
  <c r="G37" i="31"/>
  <c r="K36" i="31"/>
  <c r="I36" i="31"/>
  <c r="G36" i="31"/>
  <c r="K35" i="31"/>
  <c r="I35" i="31"/>
  <c r="G35" i="31"/>
  <c r="K34" i="31"/>
  <c r="I34" i="31"/>
  <c r="G34" i="31"/>
  <c r="K33" i="31"/>
  <c r="I33" i="31"/>
  <c r="G33" i="31"/>
  <c r="K32" i="31"/>
  <c r="I32" i="31"/>
  <c r="G32" i="31"/>
  <c r="K31" i="31"/>
  <c r="I31" i="31"/>
  <c r="G31" i="31"/>
  <c r="K30" i="31"/>
  <c r="I30" i="31"/>
  <c r="G30" i="31"/>
  <c r="K29" i="31"/>
  <c r="I29" i="31"/>
  <c r="G29" i="31"/>
  <c r="K28" i="31"/>
  <c r="I28" i="31"/>
  <c r="G28" i="31"/>
  <c r="K27" i="31"/>
  <c r="I27" i="31"/>
  <c r="G27" i="31"/>
  <c r="K26" i="31"/>
  <c r="I26" i="31"/>
  <c r="G26" i="31"/>
  <c r="I81" i="27"/>
  <c r="N28" i="31" l="1"/>
  <c r="N32" i="31"/>
  <c r="N36" i="31"/>
  <c r="N40" i="31"/>
  <c r="N44" i="31"/>
  <c r="N48" i="31"/>
  <c r="N52" i="31"/>
  <c r="N56" i="31"/>
  <c r="N60" i="31"/>
  <c r="N59" i="31"/>
  <c r="N27" i="31"/>
  <c r="N31" i="31"/>
  <c r="N35" i="31"/>
  <c r="N39" i="31"/>
  <c r="N43" i="31"/>
  <c r="N47" i="31"/>
  <c r="N51" i="31"/>
  <c r="N55" i="31"/>
  <c r="N63" i="31"/>
  <c r="N34" i="31"/>
  <c r="N38" i="31"/>
  <c r="N42" i="31"/>
  <c r="N46" i="31"/>
  <c r="N50" i="31"/>
  <c r="N54" i="31"/>
  <c r="N58" i="31"/>
  <c r="N62" i="31"/>
  <c r="N26" i="31"/>
  <c r="N30" i="31"/>
  <c r="N29" i="31"/>
  <c r="N33" i="31"/>
  <c r="N37" i="31"/>
  <c r="N41" i="31"/>
  <c r="N45" i="31"/>
  <c r="N49" i="31"/>
  <c r="N53" i="31"/>
  <c r="N57" i="31"/>
  <c r="N61" i="31"/>
  <c r="K68" i="31"/>
  <c r="I68" i="31"/>
  <c r="G68" i="31"/>
  <c r="K70" i="31"/>
  <c r="I70" i="31"/>
  <c r="G70" i="31"/>
  <c r="K72" i="31"/>
  <c r="I72" i="31"/>
  <c r="G72" i="31"/>
  <c r="K74" i="31"/>
  <c r="I74" i="31"/>
  <c r="G74" i="31"/>
  <c r="K76" i="31"/>
  <c r="I76" i="31"/>
  <c r="G76" i="31"/>
  <c r="K78" i="31"/>
  <c r="I78" i="31"/>
  <c r="G78" i="31"/>
  <c r="K80" i="31"/>
  <c r="I80" i="31"/>
  <c r="G80" i="31"/>
  <c r="K82" i="31"/>
  <c r="I82" i="31"/>
  <c r="G82" i="31"/>
  <c r="K84" i="31"/>
  <c r="I84" i="31"/>
  <c r="G84" i="31"/>
  <c r="K86" i="31"/>
  <c r="I86" i="31"/>
  <c r="G86" i="31"/>
  <c r="K88" i="31"/>
  <c r="I88" i="31"/>
  <c r="G88" i="31"/>
  <c r="K90" i="31"/>
  <c r="I90" i="31"/>
  <c r="G90" i="31"/>
  <c r="K92" i="31"/>
  <c r="I92" i="31"/>
  <c r="G92" i="31"/>
  <c r="K94" i="31"/>
  <c r="I94" i="31"/>
  <c r="G94" i="31"/>
  <c r="K96" i="31"/>
  <c r="I96" i="31"/>
  <c r="G96" i="31"/>
  <c r="K98" i="31"/>
  <c r="I98" i="31"/>
  <c r="G98" i="31"/>
  <c r="K100" i="31"/>
  <c r="I100" i="31"/>
  <c r="G100" i="31"/>
  <c r="K67" i="31"/>
  <c r="I67" i="31"/>
  <c r="G67" i="31"/>
  <c r="I65" i="31"/>
  <c r="G65" i="31"/>
  <c r="K65" i="31"/>
  <c r="G64" i="31"/>
  <c r="E25" i="27"/>
  <c r="C12" i="27" l="1"/>
  <c r="N92" i="31"/>
  <c r="N84" i="31"/>
  <c r="N76" i="31"/>
  <c r="N68" i="31"/>
  <c r="N100" i="31"/>
  <c r="N94" i="31"/>
  <c r="N86" i="31"/>
  <c r="N78" i="31"/>
  <c r="N70" i="31"/>
  <c r="N96" i="31"/>
  <c r="N88" i="31"/>
  <c r="N80" i="31"/>
  <c r="N72" i="31"/>
  <c r="N98" i="31"/>
  <c r="N90" i="31"/>
  <c r="N82" i="31"/>
  <c r="N74" i="31"/>
  <c r="N67" i="31"/>
  <c r="N65" i="31"/>
  <c r="K64" i="31"/>
  <c r="K66" i="31"/>
  <c r="K69" i="31"/>
  <c r="K71" i="31"/>
  <c r="K73" i="31"/>
  <c r="K75" i="31"/>
  <c r="K77" i="31"/>
  <c r="K79" i="31"/>
  <c r="K81" i="31"/>
  <c r="K83" i="31"/>
  <c r="K85" i="31"/>
  <c r="K87" i="31"/>
  <c r="K89" i="31"/>
  <c r="K91" i="31"/>
  <c r="K93" i="31"/>
  <c r="K95" i="31"/>
  <c r="K97" i="31"/>
  <c r="K99" i="31"/>
  <c r="K101" i="31"/>
  <c r="D23" i="32"/>
  <c r="F23" i="32"/>
  <c r="G23" i="32"/>
  <c r="H23" i="32"/>
  <c r="I23" i="32"/>
  <c r="J23" i="32"/>
  <c r="K23" i="32"/>
  <c r="F31" i="32" s="1"/>
  <c r="L23" i="32"/>
  <c r="F32" i="32" s="1"/>
  <c r="M23" i="32"/>
  <c r="F33" i="32" s="1"/>
  <c r="N23" i="32"/>
  <c r="O23" i="32"/>
  <c r="Q23" i="32"/>
  <c r="R23" i="32"/>
  <c r="S23" i="32"/>
  <c r="T23" i="32"/>
  <c r="U23" i="32"/>
  <c r="V23" i="32"/>
  <c r="W23" i="32"/>
  <c r="X23" i="32"/>
  <c r="C23" i="32"/>
  <c r="I81" i="31"/>
  <c r="G81" i="31"/>
  <c r="I71" i="31"/>
  <c r="G71" i="31"/>
  <c r="I95" i="31"/>
  <c r="G95" i="31"/>
  <c r="I93" i="31"/>
  <c r="G93" i="31"/>
  <c r="I87" i="31"/>
  <c r="G87" i="31"/>
  <c r="I85" i="31"/>
  <c r="G85" i="31"/>
  <c r="I73" i="31"/>
  <c r="G73" i="31"/>
  <c r="I69" i="31"/>
  <c r="G69" i="31"/>
  <c r="I66" i="31"/>
  <c r="G66" i="31"/>
  <c r="I64" i="31"/>
  <c r="I101" i="31"/>
  <c r="G101" i="31"/>
  <c r="I99" i="31"/>
  <c r="G99" i="31"/>
  <c r="I91" i="31"/>
  <c r="G91" i="31"/>
  <c r="I83" i="31"/>
  <c r="G83" i="31"/>
  <c r="I79" i="31"/>
  <c r="G79" i="31"/>
  <c r="I77" i="31"/>
  <c r="G77" i="31"/>
  <c r="I97" i="31"/>
  <c r="G97" i="31"/>
  <c r="I89" i="31"/>
  <c r="G89" i="31"/>
  <c r="I75" i="31"/>
  <c r="G75" i="31"/>
  <c r="D113" i="27"/>
  <c r="F10" i="27"/>
  <c r="C14" i="27" s="1"/>
  <c r="D7" i="27" l="1"/>
  <c r="G105" i="31"/>
  <c r="G106" i="31" s="1"/>
  <c r="K105" i="31"/>
  <c r="K106" i="31" s="1"/>
  <c r="I105" i="31"/>
  <c r="I106" i="31" s="1"/>
  <c r="F29" i="32"/>
  <c r="F28" i="32"/>
  <c r="F27" i="32"/>
  <c r="F30" i="32"/>
  <c r="F26" i="32"/>
  <c r="N66" i="31"/>
  <c r="R29" i="32"/>
  <c r="R32" i="32"/>
  <c r="R27" i="32"/>
  <c r="R31" i="32"/>
  <c r="R28" i="32"/>
  <c r="R33" i="32"/>
  <c r="R30" i="32"/>
  <c r="R26" i="32"/>
  <c r="N89" i="31"/>
  <c r="N69" i="31"/>
  <c r="N93" i="31"/>
  <c r="N75" i="31"/>
  <c r="N83" i="31"/>
  <c r="N87" i="31"/>
  <c r="N71" i="31"/>
  <c r="N64" i="31"/>
  <c r="N85" i="31"/>
  <c r="N73" i="31"/>
  <c r="N95" i="31"/>
  <c r="N79" i="31"/>
  <c r="N101" i="31"/>
  <c r="N77" i="31"/>
  <c r="N99" i="31"/>
  <c r="N97" i="31"/>
  <c r="N91" i="31"/>
  <c r="N81" i="31"/>
  <c r="N105" i="31" l="1"/>
  <c r="N106" i="31" s="1"/>
  <c r="B6" i="29"/>
  <c r="K108" i="30" l="1"/>
  <c r="H108" i="30"/>
  <c r="K107" i="30"/>
  <c r="H107" i="30"/>
  <c r="K106" i="30"/>
  <c r="H106" i="30"/>
  <c r="K105" i="30"/>
  <c r="H105" i="30"/>
  <c r="K104" i="30"/>
  <c r="H104" i="30"/>
  <c r="K103" i="30"/>
  <c r="H103" i="30"/>
  <c r="K102" i="30"/>
  <c r="H102" i="30"/>
  <c r="K101" i="30"/>
  <c r="H101" i="30"/>
  <c r="K100" i="30"/>
  <c r="H100" i="30"/>
  <c r="K99" i="30"/>
  <c r="H99" i="30"/>
  <c r="K98" i="30"/>
  <c r="H98" i="30"/>
  <c r="K97" i="30"/>
  <c r="H97" i="30"/>
  <c r="K96" i="30"/>
  <c r="H96" i="30"/>
  <c r="K95" i="30"/>
  <c r="H95" i="30"/>
  <c r="K94" i="30"/>
  <c r="H94" i="30"/>
  <c r="K93" i="30"/>
  <c r="H93" i="30"/>
  <c r="K92" i="30"/>
  <c r="H92" i="30"/>
  <c r="K91" i="30"/>
  <c r="H91" i="30"/>
  <c r="K90" i="30"/>
  <c r="H90" i="30"/>
  <c r="K89" i="30"/>
  <c r="H89" i="30"/>
  <c r="K61" i="30" l="1"/>
  <c r="H61" i="30"/>
  <c r="K60" i="30"/>
  <c r="H60" i="30"/>
  <c r="K59" i="30"/>
  <c r="H59" i="30"/>
  <c r="K58" i="30"/>
  <c r="H58" i="30"/>
  <c r="K57" i="30"/>
  <c r="H57" i="30"/>
  <c r="K56" i="30"/>
  <c r="H56" i="30"/>
  <c r="K55" i="30"/>
  <c r="H55" i="30"/>
  <c r="K54" i="30"/>
  <c r="H54" i="30"/>
  <c r="K53" i="30"/>
  <c r="H53" i="30"/>
  <c r="K52" i="30"/>
  <c r="H52" i="30"/>
  <c r="K51" i="30"/>
  <c r="H51" i="30"/>
  <c r="K50" i="30"/>
  <c r="H50" i="30"/>
  <c r="K49" i="30"/>
  <c r="H49" i="30"/>
  <c r="K48" i="30"/>
  <c r="H48" i="30"/>
  <c r="K47" i="30"/>
  <c r="H47" i="30"/>
  <c r="K46" i="30"/>
  <c r="H46" i="30"/>
  <c r="K45" i="30"/>
  <c r="H45" i="30"/>
  <c r="K44" i="30"/>
  <c r="H44" i="30"/>
  <c r="K43" i="30"/>
  <c r="H43" i="30"/>
  <c r="K42" i="30"/>
  <c r="H42" i="30"/>
  <c r="K41" i="30"/>
  <c r="H41" i="30"/>
  <c r="K40" i="30"/>
  <c r="H40" i="30"/>
  <c r="K39" i="30"/>
  <c r="H39" i="30"/>
  <c r="K38" i="30"/>
  <c r="H38" i="30"/>
  <c r="K37" i="30"/>
  <c r="H37" i="30"/>
  <c r="H66" i="30"/>
  <c r="K66" i="30"/>
  <c r="H67" i="30"/>
  <c r="K67" i="30"/>
  <c r="H68" i="30"/>
  <c r="H69" i="30"/>
  <c r="H70" i="30"/>
  <c r="H71" i="30"/>
  <c r="H72" i="30"/>
  <c r="H73" i="30"/>
  <c r="H74" i="30"/>
  <c r="H75" i="30"/>
  <c r="H76" i="30"/>
  <c r="H77" i="30"/>
  <c r="H78" i="30"/>
  <c r="H79" i="30"/>
  <c r="H80" i="30"/>
  <c r="H81" i="30"/>
  <c r="H82" i="30"/>
  <c r="H83" i="30"/>
  <c r="H84" i="30"/>
  <c r="H85" i="30"/>
  <c r="K68" i="30"/>
  <c r="K69" i="30"/>
  <c r="K70" i="30"/>
  <c r="K71" i="30"/>
  <c r="K72" i="30"/>
  <c r="K73" i="30"/>
  <c r="K74" i="30"/>
  <c r="K75" i="30"/>
  <c r="K76" i="30"/>
  <c r="K77" i="30"/>
  <c r="K78" i="30"/>
  <c r="K79" i="30"/>
  <c r="K80" i="30"/>
  <c r="K81" i="30"/>
  <c r="K82" i="30"/>
  <c r="K83" i="30"/>
  <c r="K84" i="30"/>
  <c r="K85" i="30"/>
  <c r="K8" i="30"/>
  <c r="K9" i="30"/>
  <c r="K10" i="30"/>
  <c r="K11" i="30"/>
  <c r="K12" i="30"/>
  <c r="K13" i="30"/>
  <c r="K14" i="30"/>
  <c r="K15" i="30"/>
  <c r="K16" i="30"/>
  <c r="K17" i="30"/>
  <c r="K18" i="30"/>
  <c r="K19" i="30"/>
  <c r="K20" i="30"/>
  <c r="K21" i="30"/>
  <c r="K22" i="30"/>
  <c r="K23" i="30"/>
  <c r="K24" i="30"/>
  <c r="K25" i="30"/>
  <c r="K26" i="30"/>
  <c r="K27" i="30"/>
  <c r="K28" i="30"/>
  <c r="K29" i="30"/>
  <c r="K30" i="30"/>
  <c r="K31" i="30"/>
  <c r="K7" i="30"/>
  <c r="H7" i="30"/>
  <c r="H8" i="30"/>
  <c r="H21" i="30"/>
  <c r="H22" i="30"/>
  <c r="H23" i="30"/>
  <c r="H24" i="30"/>
  <c r="H25" i="30"/>
  <c r="H26" i="30"/>
  <c r="H27" i="30"/>
  <c r="H28" i="30"/>
  <c r="H29" i="30"/>
  <c r="H30" i="30"/>
  <c r="H31" i="30"/>
  <c r="H10" i="30"/>
  <c r="H11" i="30"/>
  <c r="H12" i="30"/>
  <c r="H13" i="30"/>
  <c r="H14" i="30"/>
  <c r="H15" i="30"/>
  <c r="H16" i="30"/>
  <c r="H17" i="30"/>
  <c r="H18" i="30"/>
  <c r="H19" i="30"/>
  <c r="H20" i="30"/>
  <c r="H9" i="30"/>
  <c r="J156" i="27"/>
  <c r="I156" i="27"/>
  <c r="D147" i="27"/>
  <c r="C147" i="27"/>
  <c r="D166" i="27"/>
  <c r="D105" i="27"/>
  <c r="J81" i="27"/>
  <c r="D72" i="27"/>
  <c r="C72" i="27"/>
  <c r="L156" i="29" l="1"/>
  <c r="L84" i="29"/>
  <c r="L87" i="29"/>
  <c r="L85" i="29"/>
  <c r="L86" i="29"/>
  <c r="K90" i="29"/>
  <c r="D86" i="29"/>
  <c r="D87" i="29"/>
  <c r="D88" i="29"/>
  <c r="L89" i="29" l="1"/>
  <c r="D159" i="29" l="1"/>
  <c r="J145" i="29"/>
  <c r="I145" i="29"/>
  <c r="D133" i="29"/>
  <c r="C133" i="29"/>
  <c r="C99" i="29"/>
  <c r="C98" i="29"/>
  <c r="C97" i="29"/>
  <c r="D90" i="29"/>
  <c r="J76" i="29"/>
  <c r="I76" i="29"/>
  <c r="D68" i="29"/>
  <c r="C68" i="29"/>
  <c r="C34" i="29"/>
  <c r="C33" i="29"/>
  <c r="C32" i="29"/>
  <c r="J19" i="29"/>
  <c r="E19" i="29"/>
  <c r="F9" i="29"/>
  <c r="D6" i="29" l="1"/>
  <c r="D32" i="29" l="1"/>
  <c r="D34" i="29"/>
  <c r="D33" i="29"/>
  <c r="D177" i="27"/>
  <c r="D166" i="3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tc={04001F50-0C7D-4351-B9AC-79E9F0D4AE52}</author>
    <author>Johana De la Parra Rivero</author>
  </authors>
  <commentList>
    <comment ref="E23" authorId="0" shapeId="0" xr:uid="{04001F50-0C7D-4351-B9AC-79E9F0D4AE52}">
      <text>
        <t>[Comentario encadenado]
Su versión de Excel le permite leer este comentario encadenado; sin embargo, las ediciones que se apliquen se quitarán si el archivo se abre en una versión más reciente de Excel. Más información: https://go.microsoft.com/fwlink/?linkid=870924
Comentario:
    Con cambio de opciones en monitoreo cambio la puntuación…. Antes 37,7%</t>
      </text>
    </comment>
    <comment ref="J65" authorId="1" shapeId="0" xr:uid="{2A6A9B3E-ABEE-4901-98FB-93B424505686}">
      <text>
        <r>
          <rPr>
            <b/>
            <sz val="9"/>
            <color indexed="81"/>
            <rFont val="Tahoma"/>
            <family val="2"/>
          </rPr>
          <t>Johana De la Parra Rivero:</t>
        </r>
        <r>
          <rPr>
            <sz val="9"/>
            <color indexed="81"/>
            <rFont val="Tahoma"/>
            <family val="2"/>
          </rPr>
          <t xml:space="preserve">
+ 1 serv adm</t>
        </r>
      </text>
    </comment>
    <comment ref="J66" authorId="1" shapeId="0" xr:uid="{E7F46E42-37C3-4ABC-B56C-19ED245BB26B}">
      <text>
        <r>
          <rPr>
            <b/>
            <sz val="9"/>
            <color indexed="81"/>
            <rFont val="Tahoma"/>
            <family val="2"/>
          </rPr>
          <t>Johana De la Parra Rivero:</t>
        </r>
        <r>
          <rPr>
            <sz val="9"/>
            <color indexed="81"/>
            <rFont val="Tahoma"/>
            <family val="2"/>
          </rPr>
          <t xml:space="preserve">
-1 ops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tc={8F52DC70-30CB-4B87-8983-767E6E39C11D}</author>
    <author>Johana De la Parra Rivero</author>
  </authors>
  <commentList>
    <comment ref="E23" authorId="0" shapeId="0" xr:uid="{8F52DC70-30CB-4B87-8983-767E6E39C11D}">
      <text>
        <t>[Comentario encadenado]
Su versión de Excel le permite leer este comentario encadenado; sin embargo, las ediciones que se apliquen se quitarán si el archivo se abre en una versión más reciente de Excel. Más información: https://go.microsoft.com/fwlink/?linkid=870924
Comentario:
    Con cambio de opciones en monitoreo cambio la puntuación…. Antes 37,7%</t>
      </text>
    </comment>
    <comment ref="J78" authorId="1" shapeId="0" xr:uid="{6C719755-D939-431D-B803-CAB754212903}">
      <text>
        <r>
          <rPr>
            <b/>
            <sz val="9"/>
            <color indexed="81"/>
            <rFont val="Tahoma"/>
            <family val="2"/>
          </rPr>
          <t>Johana De la Parra Rivero:</t>
        </r>
        <r>
          <rPr>
            <sz val="9"/>
            <color indexed="81"/>
            <rFont val="Tahoma"/>
            <family val="2"/>
          </rPr>
          <t xml:space="preserve">
+ 1 serv adm</t>
        </r>
      </text>
    </comment>
    <comment ref="J79" authorId="1" shapeId="0" xr:uid="{404B74A1-3162-461D-A269-529C4B9056AE}">
      <text>
        <r>
          <rPr>
            <b/>
            <sz val="9"/>
            <color indexed="81"/>
            <rFont val="Tahoma"/>
            <family val="2"/>
          </rPr>
          <t>Johana De la Parra Rivero:</t>
        </r>
        <r>
          <rPr>
            <sz val="9"/>
            <color indexed="81"/>
            <rFont val="Tahoma"/>
            <family val="2"/>
          </rPr>
          <t xml:space="preserve">
-1 ops</t>
        </r>
      </text>
    </comment>
  </commentList>
</comments>
</file>

<file path=xl/sharedStrings.xml><?xml version="1.0" encoding="utf-8"?>
<sst xmlns="http://schemas.openxmlformats.org/spreadsheetml/2006/main" count="6811" uniqueCount="1186">
  <si>
    <t>GESTION DE TECNOLOGIAS DE LA INFORMACION Y COMUNICACIONES</t>
  </si>
  <si>
    <t>EVALUACIÓN Y SEGUIMIENTO</t>
  </si>
  <si>
    <t>PROCESO</t>
  </si>
  <si>
    <t xml:space="preserve">Actividades previas </t>
  </si>
  <si>
    <t xml:space="preserve">CONVENCIONES  </t>
  </si>
  <si>
    <t>Fase</t>
  </si>
  <si>
    <t xml:space="preserve">% Avance </t>
  </si>
  <si>
    <t>No aplica/Pendiente</t>
  </si>
  <si>
    <t>Actualización del Mapa de riesgos del proceso - KAWAK</t>
  </si>
  <si>
    <t>Actualmente en mesas de trabajo</t>
  </si>
  <si>
    <t xml:space="preserve">Reporte monitoreo vigencia </t>
  </si>
  <si>
    <t>DIRECCIONAMIENTO ESTRATÉGICO Y PLANEACIÓN INSTITUCIONAL</t>
  </si>
  <si>
    <t>GESTION HUMANA</t>
  </si>
  <si>
    <t>REGLAMENTACIÓN TÉCNICA E INNOVACIÓN DE LA INFRAESTRUCTURA DE TRANSPORTE</t>
  </si>
  <si>
    <t>PLANIFICACIÒN DE LA INFRAESTRUCTURA DE TRANSPORTE</t>
  </si>
  <si>
    <t>ESTRUCTURACIÓN DE PROYECTOS DE INFRAESTRUCTURA DE TRANSPORTE</t>
  </si>
  <si>
    <t>GESTIÓN AMBIENTAL, SOCIAL, PREDIAL Y DE SOSTENIBILIDAD DE PROYECTOS DE INFRAESTRUCTURA DE TRANSPORTE</t>
  </si>
  <si>
    <t>GESTIÓN DEL RIESGOS DE PROYECTOS DE INFRAESTRUCTURA DE TRANSPORTE</t>
  </si>
  <si>
    <t>EJECUCIÓN Y OPERACIÓN DE PROYECTOS DE INFRAESTRUCTURA DE TRANSPORTE</t>
  </si>
  <si>
    <t>COMPRA PÚBLICA</t>
  </si>
  <si>
    <t>GESTIÓN CONTRACTUAL Y PROCESOS ADMINISTRATIVOS</t>
  </si>
  <si>
    <t>DEFENSA JURÍDICA</t>
  </si>
  <si>
    <t>GESTION FINANCIERA</t>
  </si>
  <si>
    <t>GESTION DE SERVICIOS ADMINISTRATIVOS</t>
  </si>
  <si>
    <t>GESTIÓN DOCUMENTAL</t>
  </si>
  <si>
    <t>ATENCIÓN Y RELACIONAMIENTO CIUDADANO</t>
  </si>
  <si>
    <t>ADMINSTRACION INMOBILIARIA</t>
  </si>
  <si>
    <t>CONTROL DISCIPLINARIO</t>
  </si>
  <si>
    <t>Rojo</t>
  </si>
  <si>
    <t>Amarillo</t>
  </si>
  <si>
    <t>Verde</t>
  </si>
  <si>
    <t>% AP</t>
  </si>
  <si>
    <t>% AMR</t>
  </si>
  <si>
    <t>%RM</t>
  </si>
  <si>
    <t>Reporte de incidentes</t>
  </si>
  <si>
    <t>Plan de contignecia</t>
  </si>
  <si>
    <t>No</t>
  </si>
  <si>
    <t>No aplica</t>
  </si>
  <si>
    <t>2.Misional</t>
  </si>
  <si>
    <t>1.Estratégico</t>
  </si>
  <si>
    <t>3.Apoyo</t>
  </si>
  <si>
    <t>4.Evaluación</t>
  </si>
  <si>
    <t>% AVANCE RIESGOS DE GESTIÓN</t>
  </si>
  <si>
    <t>Estado del arte - Politica de Administración de Riesgos</t>
  </si>
  <si>
    <t>% AVANCE RIESGOS DE CORRUPCIÓN</t>
  </si>
  <si>
    <t xml:space="preserve">Avance </t>
  </si>
  <si>
    <t xml:space="preserve">linea </t>
  </si>
  <si>
    <t>Valido</t>
  </si>
  <si>
    <t>Colores</t>
  </si>
  <si>
    <t>Naranja</t>
  </si>
  <si>
    <t>Total</t>
  </si>
  <si>
    <t>Avance</t>
  </si>
  <si>
    <t>N°</t>
  </si>
  <si>
    <t>ZONA DE RIESGOS</t>
  </si>
  <si>
    <t xml:space="preserve">Inherente </t>
  </si>
  <si>
    <t>Residial</t>
  </si>
  <si>
    <t>Baja</t>
  </si>
  <si>
    <t>Moderada</t>
  </si>
  <si>
    <t>Alta</t>
  </si>
  <si>
    <t>Extrema</t>
  </si>
  <si>
    <t>Controles</t>
  </si>
  <si>
    <t>Consistente</t>
  </si>
  <si>
    <t>Sin reporte</t>
  </si>
  <si>
    <t>INDICADORES</t>
  </si>
  <si>
    <t>Incidentes</t>
  </si>
  <si>
    <t>Aletaria</t>
  </si>
  <si>
    <t>No se ejecuta</t>
  </si>
  <si>
    <t>Vigentes</t>
  </si>
  <si>
    <t>En Migración</t>
  </si>
  <si>
    <t>Reporte</t>
  </si>
  <si>
    <t>Cumplimiento del 100%</t>
  </si>
  <si>
    <t>Cumplimiento entre el 81% y 99%</t>
  </si>
  <si>
    <t>Cumplimiento entre el 31% y 80%</t>
  </si>
  <si>
    <t>Corte Diciembre 2022</t>
  </si>
  <si>
    <t>1. Riesgos de Gestión - 4° trimestre de 2022</t>
  </si>
  <si>
    <t>2. Riesgos de Corrupción - 4° trimestre de 2022</t>
  </si>
  <si>
    <t>Residual</t>
  </si>
  <si>
    <t>Incluye los 3 % de cumplimiento de las actividades de compra pública</t>
  </si>
  <si>
    <t>Estos riesgso no se monitoaron al ser aprobados en diciembre, rige lo anterior</t>
  </si>
  <si>
    <t>Incluye 2 controles de compra pública (antiguo)</t>
  </si>
  <si>
    <t>Cumplimiento entre el 0% y30%</t>
  </si>
  <si>
    <t>Inhertente</t>
  </si>
  <si>
    <t>Enero</t>
  </si>
  <si>
    <t>Febrero</t>
  </si>
  <si>
    <t>Marzo</t>
  </si>
  <si>
    <t>% AVANCE</t>
  </si>
  <si>
    <t>MASPS-RG-1</t>
  </si>
  <si>
    <t>ADJU-RG-1</t>
  </si>
  <si>
    <t>MRTI-RG-1</t>
  </si>
  <si>
    <t>MPIT-RG-1</t>
  </si>
  <si>
    <t>MPIT-RG-2</t>
  </si>
  <si>
    <t>EVCDI-RG-1</t>
  </si>
  <si>
    <t>ETIC-RG-1</t>
  </si>
  <si>
    <t>ETIC-RG-2</t>
  </si>
  <si>
    <t>ETIC-RG-3</t>
  </si>
  <si>
    <t>ETIC-RG-4</t>
  </si>
  <si>
    <t>MEIT-RG-1</t>
  </si>
  <si>
    <t>MRPI-RG-1</t>
  </si>
  <si>
    <t>EGTH-RG-1</t>
  </si>
  <si>
    <t>EGTH-RG-2</t>
  </si>
  <si>
    <t>EGTH-RG-3</t>
  </si>
  <si>
    <t>EGTH-RG-4</t>
  </si>
  <si>
    <t>MEPI-RG-1</t>
  </si>
  <si>
    <t>MEPI-RG-2</t>
  </si>
  <si>
    <t>ADOC-RG-1</t>
  </si>
  <si>
    <t>AFIN-RG-1</t>
  </si>
  <si>
    <t>AFIN-RG-2</t>
  </si>
  <si>
    <t>ARCI-RG-1</t>
  </si>
  <si>
    <t>EVES-RG-1</t>
  </si>
  <si>
    <t>ACPU-RG-1</t>
  </si>
  <si>
    <t>ACPU-RG-2</t>
  </si>
  <si>
    <t>PI</t>
  </si>
  <si>
    <t>II</t>
  </si>
  <si>
    <t>PR</t>
  </si>
  <si>
    <t>IR</t>
  </si>
  <si>
    <t>MEPI-RC-1</t>
  </si>
  <si>
    <t>MEPI-RC-2</t>
  </si>
  <si>
    <t>MASPS-RC-1</t>
  </si>
  <si>
    <t>ADJU-CP-1</t>
  </si>
  <si>
    <t>ACPU-RC-1</t>
  </si>
  <si>
    <t>ETHU-RC-1</t>
  </si>
  <si>
    <t>ARCI-RC-1</t>
  </si>
  <si>
    <t>MRTI-RC-1</t>
  </si>
  <si>
    <t>MRTI-RC-2</t>
  </si>
  <si>
    <t>ETIC-RC-1</t>
  </si>
  <si>
    <t>ADJU-CP-2</t>
  </si>
  <si>
    <t>ACPU-RC-2</t>
  </si>
  <si>
    <t>ADOC-RC-1</t>
  </si>
  <si>
    <t>ASAD-RC-1</t>
  </si>
  <si>
    <t>ASAD-RC-2</t>
  </si>
  <si>
    <t>ASAD-RC-3</t>
  </si>
  <si>
    <t>EDEP-RC-1</t>
  </si>
  <si>
    <t>MRPI-RC-1</t>
  </si>
  <si>
    <t>AFIN-RC-1</t>
  </si>
  <si>
    <t>AFIN-RC-2</t>
  </si>
  <si>
    <t>Nivel</t>
  </si>
  <si>
    <t>Tolerancia</t>
  </si>
  <si>
    <t>Riesgo</t>
  </si>
  <si>
    <t>Capacidad</t>
  </si>
  <si>
    <t>METODOLOGIA 2021</t>
  </si>
  <si>
    <t>METODOLOGIA 2023</t>
  </si>
  <si>
    <t xml:space="preserve">I. Apetito de Riesgo </t>
  </si>
  <si>
    <t xml:space="preserve">1. Riesgos de Gestión </t>
  </si>
  <si>
    <t>2. Riesgos de Corrupción</t>
  </si>
  <si>
    <t>II. Transición monitoreo en KAWAK</t>
  </si>
  <si>
    <t>Riesgos Migrados</t>
  </si>
  <si>
    <t>Indicadores asociados a riesgos creados</t>
  </si>
  <si>
    <t>Indicadores asociados a riesgos alimentados</t>
  </si>
  <si>
    <t>Abril</t>
  </si>
  <si>
    <t>Mayo</t>
  </si>
  <si>
    <t>Junio</t>
  </si>
  <si>
    <t>Julio</t>
  </si>
  <si>
    <t>Agosto</t>
  </si>
  <si>
    <t>Septiembre</t>
  </si>
  <si>
    <t>Octubre</t>
  </si>
  <si>
    <t>Noviembre</t>
  </si>
  <si>
    <t>Diciembre</t>
  </si>
  <si>
    <t>Riesgos con monitoreo de actividades de control</t>
  </si>
  <si>
    <t>Reporte parcial de la implementación de controles y medición de indicador (incidentes si aplica) del corte</t>
  </si>
  <si>
    <t>Puntaje</t>
  </si>
  <si>
    <t>Actualización del Mapa de riesgos del proceso - KAWAK (AMR) -30%</t>
  </si>
  <si>
    <t>Actividades Previas (AP) - 20%</t>
  </si>
  <si>
    <t>Reporte parcial de la implementación de controles y medición de indicador (incidentes si aplica) del trimestre anterior al corte</t>
  </si>
  <si>
    <t xml:space="preserve">Reporte completo de la implementación de controles y medición de indicador (incidentes si aplica) del trimestre anterior al corte </t>
  </si>
  <si>
    <t>antes</t>
  </si>
  <si>
    <t>puntero</t>
  </si>
  <si>
    <t>despues</t>
  </si>
  <si>
    <t>Nueva versión de la Caracterización en vistos buenos de revisión o aprobación en KAWAK</t>
  </si>
  <si>
    <t>Reporte completo de la implementación de controles y medición de indicador (incidentes si aplica) del corte</t>
  </si>
  <si>
    <t>GESTIÓN</t>
  </si>
  <si>
    <t>Indicadores asociados a riesgos vigentes</t>
  </si>
  <si>
    <t>Indicadores asociados a riesgos creados en kawak</t>
  </si>
  <si>
    <t>Indicadores asociados a riesgos alimentados en 1° trimestre en Kawak</t>
  </si>
  <si>
    <t>Indicadores asociados a riesgos alimentados en 2° trimestre en Kawak</t>
  </si>
  <si>
    <t>CORRUPCIÓN</t>
  </si>
  <si>
    <t>Porcentaje de migración de riesgos</t>
  </si>
  <si>
    <t>N° Riesgos  con reporte de ejecución de controles en kawak del 1°T</t>
  </si>
  <si>
    <t>N° Riesgos  con reportes de ejecución de controles en kawak del 2°T</t>
  </si>
  <si>
    <t>N° Riesgos con seguimiento de controles en kawak del 1°T</t>
  </si>
  <si>
    <t>N° Riesgos con seguimiento de controles en kawak del 2°T</t>
  </si>
  <si>
    <t>Porcentaje de riesgos con ejecución del 1° trimestre</t>
  </si>
  <si>
    <t>Porcentaje de riesgos con ejecución del 2° trimestre</t>
  </si>
  <si>
    <t>Porcentaje de riesgos con seguimiento del 1° trimestre</t>
  </si>
  <si>
    <t>Porcentaje de riesgos con seguimiento del 2° trimestre</t>
  </si>
  <si>
    <t>Porcentaje de migración de indicadores asociados a riesgos</t>
  </si>
  <si>
    <t>Porcentaje de migración de indicadores alimentdos el 1° trimestre</t>
  </si>
  <si>
    <t>INDICADORES GESTIÓN</t>
  </si>
  <si>
    <t>INDICADORES CORRUPCIÓN</t>
  </si>
  <si>
    <t>Porcentaje de migración de indicadores alimentdos el 2° trimestre</t>
  </si>
  <si>
    <t>Categoria</t>
  </si>
  <si>
    <t>Detalle Estado del arte - Riesgos de Gestión y Corrupción 2° trimestre</t>
  </si>
  <si>
    <t>Aleatoria (reportes parciales)</t>
  </si>
  <si>
    <t>No se ejecuta (según reporte)</t>
  </si>
  <si>
    <t>Sin reporte durante la vigencia</t>
  </si>
  <si>
    <t>En Actualización</t>
  </si>
  <si>
    <t>Riesgos de Gestión</t>
  </si>
  <si>
    <t>Riesgos de Corupción</t>
  </si>
  <si>
    <t>Riesgos deSeguridad digital</t>
  </si>
  <si>
    <t>N° Riesgos  con reporte de ejecución de controles en kawak del 2023</t>
  </si>
  <si>
    <t>N° Riesgos vigentes 2023</t>
  </si>
  <si>
    <t>N° Riesgos actualizados en KAWAK 2024</t>
  </si>
  <si>
    <t>Tipologia</t>
  </si>
  <si>
    <t>1. Gestión</t>
  </si>
  <si>
    <t>2. Corrupción</t>
  </si>
  <si>
    <t>Reporte parcial de la implementación de controles o medición de indicador (incidentes si aplica) del trimestre anterior al corte y el otro aspecto completo</t>
  </si>
  <si>
    <t>Parcialmente medidos y analizados</t>
  </si>
  <si>
    <t>PERIODO</t>
  </si>
  <si>
    <t>1° Trimestre de 2024</t>
  </si>
  <si>
    <t>Caracterización aprobada e implementada en KAWAK en 2022 o 2023</t>
  </si>
  <si>
    <t>Nueva versión de la Caracterización aprobada e implementada en KAWAK en 2024</t>
  </si>
  <si>
    <t>Mapa de riesgos aprobado e implementado en KAWAK en 2022 o 2023 - Con Riesgos de Gestión o Corrupción</t>
  </si>
  <si>
    <t>Mapa de riesgos aprobado e implementado en KAWAK en 2022 o 2023 - Con Riesgos de Gestión y Corrupción</t>
  </si>
  <si>
    <t xml:space="preserve"> Nueva versión del Mapa de Riesgos en curso</t>
  </si>
  <si>
    <t>Nueva versión del Mapa de riesgos aprobada e implementada en KAWAK en 2024 - Con Riesgos de Gestión y/o Corrupción</t>
  </si>
  <si>
    <t>Medidos y analizados (corte 1T)</t>
  </si>
  <si>
    <t>2° Trimestre de 2024</t>
  </si>
  <si>
    <t>MEPI-RC-1: 10% - Reporte parcial de la implementación de controles y/o medición de indicador (incidentes si aplica) del trimestre anterior al corte
MEPI-RC-2: 10% - Reporte parcial de la implementación de controles y/o medición de indicador (incidentes si aplica) del trimestre anterior al corte
MEPI-RC-3: 10% - Reporte parcial de la implementación de controles y/o medición de indicador (incidentes si aplica) del trimestre anterior al corte</t>
  </si>
  <si>
    <t>No aplica/Pendiente reporte de monitoreo desde el trimestre anterior</t>
  </si>
  <si>
    <t>Reporte parcial de la implementación de controles y/o medición de indicador (incidentes si aplica) del trimestre anterior al corte</t>
  </si>
  <si>
    <t>Reporte completo de la implementación de controles y medición de indicador (incidentes si aplica) del trimestre anterior al corte</t>
  </si>
  <si>
    <t xml:space="preserve">Reporte parcial de la implementación de controles y/o medición de indicador (incidentes si aplica) del trimestre evaluado </t>
  </si>
  <si>
    <t>Reporte parcial de la implementación de controles o medición de indicador (incidentes si aplica) del trimestre evaluado y el otro aspecto completo</t>
  </si>
  <si>
    <t>Reporte completo de la implementación de controles y medición de indicador (incidentes si aplica) del corte evaluado</t>
  </si>
  <si>
    <t>Corte 2° trimestre de 2024</t>
  </si>
  <si>
    <t>Sin reporte desde 2023</t>
  </si>
  <si>
    <t>No aplica, no tiene riesgos identificados</t>
  </si>
  <si>
    <t>Riesgos en revisión por parte del líder de proceso</t>
  </si>
  <si>
    <t>Riesgos actualizados en Comité Institucional de Gestión y Desempeño del 4/06/24
ADJU-RC-1: 100% - Reporte completo de la implementación de controles y medición de indicador (incidentes si aplica) del corte evaluado
ADJU-RC-2: 100% - Reporte completo de la implementación de controles y medición de indicador (incidentes si aplica) del corte evaluado</t>
  </si>
  <si>
    <t>EDEP-RC-1: 100% - Reporte completo de la implementación de controles y medición de indicador (incidentes si aplica) del corte evaluado</t>
  </si>
  <si>
    <t>MASPS-RC-1: 100% - Reporte completo de la implementación de controles y medición de indicador (incidentes si aplica) del corte evaluado</t>
  </si>
  <si>
    <t>ASAD-RC-1: 0% - No aplica/Pendiente reporte de monitoreo desde el trimestre anterior
ASAD-RC-2: 0% - No aplica/Pendiente reporte de monitoreo desde el trimestre anterior</t>
  </si>
  <si>
    <t>ETIC-RC-1: 0% - No aplica/Pendiente reporte de monitoreo desde el trimestre anterior</t>
  </si>
  <si>
    <t>Estado por Riesgo (prima más bajo)</t>
  </si>
  <si>
    <t>MRPI-RC-1: 0% - No aplica/Pendiente reporte de monitoreo desde el trimestre anterior</t>
  </si>
  <si>
    <t>ADOC-RC-1: 75% - Reporte parcial de la implementación de controles o medición de indicador (incidentes si aplica) del trimestre evaluado y el otro aspecto completo</t>
  </si>
  <si>
    <t>AFIN-RC-1: 50% - Reporte parcial de la implementación de controles y/o medición de indicador (incidentes si aplica) del trimestre evaluado 
AFIN-RC-2: 0% - No aplica/Pendiente reporte de monitoreo desde el trimestre anterior</t>
  </si>
  <si>
    <t>Estado del arte (prima "Estado por control" más bajo)</t>
  </si>
  <si>
    <t>Reporte Monitoreo (RM) - 50%  (prima "Estado del arte más bajo)</t>
  </si>
  <si>
    <t>ETHU-RC-1: 75% - Reporte parcial de la implementación de controles o medición de indicador (incidentes si aplica) del trimestre evaluado y el otro aspecto completo</t>
  </si>
  <si>
    <t>MRTI-RC-1: 0% - No aplica/Pendiente reporte de monitoreo desde el trimestre anterior
MRTI-RC-2: 75% - Reporte parcial de la implementación de controles o medición de indicador (incidentes si aplica) del trimestre evaluado y el otro aspecto completo - Riesgo actualizado en Comité Institucional de Gestión y Desempeño del 4/06/24</t>
  </si>
  <si>
    <t>ARCI-RC-1: 50% - Reporte parcial de la implementación de controles y/o medición de indicador (incidentes si aplica) del trimestre evaluado - Riesgo actualizado en Comité Institucional de Gestión y Desempeño del 4/06/24</t>
  </si>
  <si>
    <t>Borrador versión 2 de la caracterización en trámite (ACPU-CP-1)
Mapa de Riesgos inactivo, actualmente en reviisón durante prueba piloto del DAFP</t>
  </si>
  <si>
    <t>Riesgos inactivdos para rediseño como parte de la prueba piloto del acompañamiento del DAFP
Mapa de Riesgos inactivo, actualmente en reviisón durante prueba piloto del DAFP</t>
  </si>
  <si>
    <t>2° trimestre</t>
  </si>
  <si>
    <t>1° trimestre</t>
  </si>
  <si>
    <t>Monitoreo Oficina Asesora de Planeación</t>
  </si>
  <si>
    <t>RIESGO</t>
  </si>
  <si>
    <t>CONTROL</t>
  </si>
  <si>
    <t>Actividad de Control</t>
  </si>
  <si>
    <t>Indicador</t>
  </si>
  <si>
    <t>Anotación para estado del arte</t>
  </si>
  <si>
    <t>Estado por Control</t>
  </si>
  <si>
    <t>Puntaje Monitoreo por riesgo</t>
  </si>
  <si>
    <t>Url soportes</t>
  </si>
  <si>
    <t>ID Riesgo</t>
  </si>
  <si>
    <t>Código</t>
  </si>
  <si>
    <t>Fecha identificación</t>
  </si>
  <si>
    <t>Nombre</t>
  </si>
  <si>
    <t>Procesos</t>
  </si>
  <si>
    <t>ID Actividad de Control</t>
  </si>
  <si>
    <t>Descripción de la Actividad de control</t>
  </si>
  <si>
    <t>Periodicidad de ejecución</t>
  </si>
  <si>
    <t>Tipo</t>
  </si>
  <si>
    <t>Causa</t>
  </si>
  <si>
    <t>Diseño - Asignación del responsable</t>
  </si>
  <si>
    <t>Diseño - Segregación y autoridad del responsable</t>
  </si>
  <si>
    <t>Diseño - Periodicidad</t>
  </si>
  <si>
    <t>Diseño - Propósito</t>
  </si>
  <si>
    <t>Diseño - Cómo se realiza la actividad de control</t>
  </si>
  <si>
    <t>Diseño - Qué pasa con las observaciones o desviaciones</t>
  </si>
  <si>
    <t>Diseño - Evidencia de la ejecución del control</t>
  </si>
  <si>
    <t>Diseño- Solidez del Diseño</t>
  </si>
  <si>
    <t>Ejecución- Calificación</t>
  </si>
  <si>
    <t>Calificación</t>
  </si>
  <si>
    <t>Fecha última evaluación</t>
  </si>
  <si>
    <t>ID Indicador</t>
  </si>
  <si>
    <t>Indicadores Asociados</t>
  </si>
  <si>
    <t xml:space="preserve">¿Reporte de ejecución o seguimiento actualizadoen el corte 2° trimestre de 2024 ? </t>
  </si>
  <si>
    <t>¿Los reportes inlcuyeron soportes?</t>
  </si>
  <si>
    <t>Operatividad de los Controles</t>
  </si>
  <si>
    <t>Operatividad Conjunta (prima más bajo)</t>
  </si>
  <si>
    <t>Observación OAP</t>
  </si>
  <si>
    <t>¿Indicador actualizado?</t>
  </si>
  <si>
    <t>Análisis de los Indicadores asociados a los Controles</t>
  </si>
  <si>
    <t>Estado de los Indicadores (prima más bajo)</t>
  </si>
  <si>
    <t xml:space="preserve">Observación OAP </t>
  </si>
  <si>
    <t>Posibilidad de recibir o solicitar cualquier dádiva o beneficio a nombre propio o de terceros para ejecutar indebidamente contratos de obra pública y/o contratos derivados de convenios y/o convenios solidarios.</t>
  </si>
  <si>
    <t xml:space="preserve">- EJECUCIÓN Y OPERACIÓN DE PROYECTOS DE INFRAESTRUCTURA DE TRANSPORTE
</t>
  </si>
  <si>
    <t>El interventor diariamente verificará el cumplimiento de las obligaciones a cargo del contratista de obra e informará semanalmente al supervisor y/o al apoyo a la supervisión y/o al subdirector del INVIAS del presunto hecho de corrupción detectado por la interventoría, dejando constancia en el informe semanal y en el informe mensual.</t>
  </si>
  <si>
    <t>Mensual</t>
  </si>
  <si>
    <t>Preventivo</t>
  </si>
  <si>
    <t>- El contratista de obra disminuye la cantidad y/o calidad de los materiales respecto a las normas y especificaciones técnicas.</t>
  </si>
  <si>
    <t>Asignado(15)</t>
  </si>
  <si>
    <t>Adecuado(15)</t>
  </si>
  <si>
    <t>Oportuna(15)</t>
  </si>
  <si>
    <t>Prevenir(15)</t>
  </si>
  <si>
    <t>Confiable(15)</t>
  </si>
  <si>
    <t>Se investigan y resuelven oportunamente(15)</t>
  </si>
  <si>
    <t>Completa(10)</t>
  </si>
  <si>
    <t>Fuerte(100)</t>
  </si>
  <si>
    <t>Porcentaje de presuntos hechos de corrupción detectados en la ejecución de obras_RC</t>
  </si>
  <si>
    <t>Parcial</t>
  </si>
  <si>
    <r>
      <t xml:space="preserve">La Dirección de Ejecución y Operación  diseñó instrumento de recolección de información y flujos para reporte oportuno, solicitan información mediante memorando a dependencias adscritas. No obstante, no se recaudada oportunamente.
</t>
    </r>
    <r>
      <rPr>
        <b/>
        <sz val="10"/>
        <color rgb="FF000000"/>
        <rFont val="Arial"/>
        <family val="2"/>
      </rPr>
      <t xml:space="preserve">Por lo anteriormente expuesto, se sugiere rediseñar el control y modificar la frecuencia de ejecución. </t>
    </r>
  </si>
  <si>
    <r>
      <t xml:space="preserve">El indicador asociado a la actividad de control no cuenta con medición ni análisis durante el 2° trimestre de 2024.
</t>
    </r>
    <r>
      <rPr>
        <b/>
        <sz val="10"/>
        <color rgb="FF000000"/>
        <rFont val="Arial"/>
        <family val="2"/>
      </rPr>
      <t>Es importante definir si el indicador será objeto de rediseño o se definirá un plan de choque para asegurar el oportuno flujo de información.</t>
    </r>
  </si>
  <si>
    <t xml:space="preserve"> https://invias-my.sharepoint.com/:f:/g/personal/oap_invias_gov_co/EpEA7KUOV0hGvveM2VINWwUBH_gptTfFcgExP1ngtWChKw?e=DpIGZT</t>
  </si>
  <si>
    <t>Posibilidad de recibir o solicitar cualquier dádiva o beneficio a nombre propio o de terceros para ejercer una interventoría indebida a contratos de obra pública y/o a contratos derivados de convenios y/o a convenios solidarios</t>
  </si>
  <si>
    <t>El supervisor del contrato y/o el apoyo a la supervisión revisarán semanalmente los informes semanales y/o mensuales, presentados por la interventoría, con el fin de detectar presuntos hechos de corrupción por parte del interventor y los cotejarán con información técnica disponible en la Entidad y/o en las visitas a campo, reportando la presunta irregularidad al superior inmediato.</t>
  </si>
  <si>
    <t>- Omitir voluntariamente la revisión del cumplimiento de las especificaciones y/o normas técnicas, por parte del interventor, a causa de espectativas relacionadas con invitaciones y/o propuestas y/o presentes, por parte del contratista de obra
- y/o presentes, por parte del contratistas de obra de los contratos derivados de convenios y/o convenios solidarios, que no permita imparcialidad en las decisiones del interventor.</t>
  </si>
  <si>
    <t>Porcentaje de presuntos hechos de corrupción detectados en la ejecución de contratos de interventorías_RC</t>
  </si>
  <si>
    <t>https://invias-my.sharepoint.com/:f:/g/personal/oap_invias_gov_co/EpEA7KUOV0hGvveM2VINWwUBH_gptTfFcgExP1ngtWChKw?e=DpIGZT</t>
  </si>
  <si>
    <t>Posibilidad de recibir o solicitar cualquier dádiva o beneficio a nombre propio o de terceros para gestionar la participacin en las ruedas de innovación</t>
  </si>
  <si>
    <t xml:space="preserve">- REGLAMENTACIÓN TÉCNICA E INNOVACIÓN DE INFRAESTRUCTURA DE TRANSPORTE
</t>
  </si>
  <si>
    <t>El coordinador del grupo de Innovación Tcnica, revisará de forma permanente, los avances en inscritos como participantes y generarán información al público en general sobre cumplimiento de términos y condiciones (a través de la página web y redes institucionales), en el cierre de términos, sobre la cantidad de innovadores inscritos y que cumplen con las condiciones. En el evento en que posterior a la publicación aparezca o desaparezca en el listado un innovador, para todos los efectos, la información publicada corresponderá a los  innovadores que se presentaran en la rueda de innovación.</t>
  </si>
  <si>
    <t>Anual</t>
  </si>
  <si>
    <t>- Aceptar innovadores que no cumplan con los requisitos técnicos de la convocatoria
- Negar la participación de un innovador que cumpla con los requisitos técnicos de la convocatoria</t>
  </si>
  <si>
    <t xml:space="preserve"> Porcentaje de Participación en las rueda_RC</t>
  </si>
  <si>
    <t>No aplica en el corte</t>
  </si>
  <si>
    <r>
      <t xml:space="preserve">	Esta prevista realizar la rueda de innovación y sostenibilidad en el último trimestre de 2024.
</t>
    </r>
    <r>
      <rPr>
        <b/>
        <sz val="10"/>
        <color rgb="FF000000"/>
        <rFont val="Arial"/>
        <family val="2"/>
      </rPr>
      <t>Se recomienda articular el control con la implementación del ciclo de gobernanza regulatoria de la política de mejora normativa, contemplando los lineamientos recibidos en la asesoría técnica del Departamento Nacional de Planeación DNP en la sesión del pasado 02/07.</t>
    </r>
  </si>
  <si>
    <r>
      <t xml:space="preserve">El indicador es anual y  registra análisis de la vigencia 2023
</t>
    </r>
    <r>
      <rPr>
        <b/>
        <sz val="10"/>
        <color rgb="FF000000"/>
        <rFont val="Arial"/>
        <family val="2"/>
      </rPr>
      <t>Es importante definir si el indicador será objeto de rediseño para alinearse con el ciclo de gobernanza regulatoria de la política de mejora normativa.</t>
    </r>
  </si>
  <si>
    <t>No aplica/Pendiente reporte de monitoreo</t>
  </si>
  <si>
    <t>Posibilidad de recibir o solicitar cualquier dádiva o beneficio a nombre propio o de terceros para gestionar solicitudes de trámites de la ciudadanía</t>
  </si>
  <si>
    <t>El coordinador del grupo de permisos trimestralmente analizará  los temas comunes de las PQRD asociadas a trámites y posibles interpretaciones erradas, para diseñar comunicaciones a modo de explicación y/o lo socializará con todos los usuarios que presentan solicitudes frecuentemente y el personal a cargo de los procedimientos internos . Y en el evento de materialización del riesgo de corrupción, informará a los usuarios de las acciones (penales y disciplinarias) tomadas para que realicen control social.</t>
  </si>
  <si>
    <t>Trimestral</t>
  </si>
  <si>
    <t>- Agilizar la expedición del trámite</t>
  </si>
  <si>
    <t>Porcentaje de cumplimiento de comunicaciones  sobre temas comunes de PQRD asociadas a  trámites y posibles interpretaciones errada_RC</t>
  </si>
  <si>
    <t>Si</t>
  </si>
  <si>
    <t>Consistente (reporte hasta 2T)</t>
  </si>
  <si>
    <r>
      <t xml:space="preserve">Control consistente con reporte oportuno de ejecución y/o seguimiento. 
</t>
    </r>
    <r>
      <rPr>
        <b/>
        <sz val="10"/>
        <color rgb="FF000000"/>
        <rFont val="Arial"/>
        <family val="2"/>
      </rPr>
      <t>Respetuosamente se sugiere excluir de la estadística de PQRD las solicitudes de trámite y si es el caso incorporar mejoras en los procedimientos internos asociados a la gestión de trámites y difusión de requisitos, para minimizar la cantidad de PQRD que en el caso de.</t>
    </r>
  </si>
  <si>
    <t>Favor validar la estadística de PQRD asociadas a trámites por temas y posibles interpretaciones erradas. Interpretar la tenencia y determinar si es necesario incorporar mejoras o socializar explicaciones  usuarios internos y externos (indicaron en ambas variables con la opción NA)</t>
  </si>
  <si>
    <t>https://invias-my.sharepoint.com/:f:/g/personal/oap_invias_gov_co/Eh1O7lKiYdRBnfjZGV8pcVEBx-sStoyA3qND8s6QcnMSzA?e=3WAAU4</t>
  </si>
  <si>
    <t>El Coordinador del grupo de permisos con el responsable de los trámites, revisará el cumplimiento de los procedimientos (tiempos de respuesta) a través de trazabilidad de los actos administrativos. En caso de detectar una inconsistencia o irregularidad o aspecto a mejorar tomará las acciones pertinentes y propondrá al
Subdirector de reglamentación técnica e innovación alternativas para optimizar los puntos de control. Trimestralmente realizará el reporte de los conceptos de viabilidad de los trámites expedidos</t>
  </si>
  <si>
    <t>- Omitir la revisión de los requisitos exigidos por la normatividad.</t>
  </si>
  <si>
    <t>Cumplimiento de procedimientos trámites_RC</t>
  </si>
  <si>
    <r>
      <t xml:space="preserve">Control consistente con reporte oportuno de ejecución y/o seguimiento.
</t>
    </r>
    <r>
      <rPr>
        <b/>
        <sz val="10"/>
        <color rgb="FF000000"/>
        <rFont val="Arial"/>
        <family val="2"/>
      </rPr>
      <t>Respetuosamente se sugiere llevar un control de tiempos de respuesta y estadística de  inconsistencias o irregularidades detectadas</t>
    </r>
  </si>
  <si>
    <t>Medidos y analizados (reporte hasta 2T)</t>
  </si>
  <si>
    <t>Para facilitar el reporte de los datos de operación de los trámites se sugiere precisar cuales solicitudes se efectuaron presencialmente y cuales desde medios digitales. 
Por otra parte, para verificar si los plazos se están cumpliendo podrían incorporar una columna con la fecha de solicitud y otra con la fecha de respuesta.</t>
  </si>
  <si>
    <t>Posibilidad de recibir o solicitar cualquier dádiva o beneficio a nombre propio o de terceros para gestionar el riesgo en la infraestructura de transporte</t>
  </si>
  <si>
    <t xml:space="preserve">- GESTIÓN DEL RIESGO DE PROYECTOS DE INFRAESTRUCTURA DE TRANSPORTE
</t>
  </si>
  <si>
    <t>Subdirector de Gestión del Riesgo cada vez que recibe notificación del impacto de una amenaza natural o antrópica sobre la infraestructura de trasporte validará la información con el Director Territorial y procede a autorizar la atención de la emergencia, dejando constancia en la plataforma HERMES y aplicativos móviles correspondientes. Dependiendo de la complejidad del evento ordenará el desplazamiento de personal especializado para apoyar la atención del evento a través del grupo de manejo de emergencias. En los casos en donde la emergencia reportada no fuera evidenciada se procederá a reportar a las instancias competentes.</t>
  </si>
  <si>
    <t>- Autorizar intervención a emergencia inexistente</t>
  </si>
  <si>
    <t xml:space="preserve"> Porcentaje de actualización de plataforma HERMES_RC</t>
  </si>
  <si>
    <r>
      <t xml:space="preserve">Control sin reporte de ejecución durante la vigencia.
</t>
    </r>
    <r>
      <rPr>
        <b/>
        <sz val="10"/>
        <color rgb="FF000000"/>
        <rFont val="Arial"/>
        <family val="2"/>
      </rPr>
      <t xml:space="preserve">Por lo anteriormente expuesto, se sugiere rediseñar el control y modificar la frecuencia de ejecución. </t>
    </r>
  </si>
  <si>
    <t>El coordinador del grupo de manejo de emergencias y su equipo de trabajo verificarán que el tipo de intervención para atender cada emergencia corresponde al evento reportado y no a acciones de mantenimiento de la infraestructura, dejando constancia en el informe de comisión correspondiente. En caso de identificar inconsistencias se limita la atención al cumplimiento del proceso especifico.</t>
  </si>
  <si>
    <t>- Priorizar emergencias otorgándoles características de mantenimiento</t>
  </si>
  <si>
    <t>Porcentaje de emergencias verificadas_RC</t>
  </si>
  <si>
    <t>El supervisor de la obra de intervención verificará que las cantidades de obra reportadas en las actas de obra coincidan con las intervenciones en terreno, otorgando el respectivo visto bueno al acta de obra . En caso de identificar inconsistencias solicitará las correcciones a lugar.</t>
  </si>
  <si>
    <t>- Autorizar mayores cantidades de obra en situaciones de emergencia</t>
  </si>
  <si>
    <t xml:space="preserve"> Porcentaje de verificación de cantidades de obra_RC</t>
  </si>
  <si>
    <r>
      <t xml:space="preserve">El indicador asociado a la actividad de control no cuenta con medición ni análisis durante el 2° trimestre de 2024.
</t>
    </r>
    <r>
      <rPr>
        <b/>
        <sz val="10"/>
        <color rgb="FF000000"/>
        <rFont val="Arial"/>
        <family val="2"/>
      </rPr>
      <t>Es importante definir si el indicador será objeto de rediseño o se definirá un plan de choque para asegurar el oportuno flujo de información</t>
    </r>
    <r>
      <rPr>
        <sz val="10"/>
        <color indexed="8"/>
        <rFont val="Arial"/>
        <family val="2"/>
      </rPr>
      <t>.</t>
    </r>
  </si>
  <si>
    <t>Posibilidad de recibir o solicitar cualquier dádiva o beneficio a nombre propio o de terceros para llevar a cabo el seguimiento a la gestión ambiental, social, predial y de sostenibilidad en los proyectos del INVÍAS</t>
  </si>
  <si>
    <t xml:space="preserve">- GESTIÓN AMBIENTAL, SOCIAL, PREDIAL Y DE SOSTENIBILIDAD DE PROYECTOS DE INFRAESTRUCTURA DE TRANSPORTE
</t>
  </si>
  <si>
    <t>El Subdirector de Sostenibilidad, con apoyo de los coordinadores y gestores de grupos internos de   trabajo   de   la   Subdirección   de   Sostenibilidad      Cada   vez   que   se   recibe   un   informe   de interventoría   revisará su contenido y verificará uno a uno los anexos requeridos, de acuerdo con el manual de interventoría y documentos contractuales.   En   el   evento   de   detectar   información   diferente   a   la   establecida contractualmente o detectar anexos pendientes, solicitará aclarar las inconsistencias encontradas en la información, mediante comunicación a la interventoría.</t>
  </si>
  <si>
    <t>- Omisión y/o manipulación en la revisión  de los soportes que acampañan los formatos establecidos en el manual de interventoría y demás documentos correspondientes a cada área</t>
  </si>
  <si>
    <t>Porcentaje de Informes de interventoría con retroalimentación_RC</t>
  </si>
  <si>
    <r>
      <t>Control consistente con reporte oportuno de ejecución y/o seguimiento.</t>
    </r>
    <r>
      <rPr>
        <b/>
        <sz val="10"/>
        <color rgb="FF000000"/>
        <rFont val="Arial"/>
        <family val="2"/>
      </rPr>
      <t xml:space="preserve"> 
No obstante, el control podría rediseñarse para que su análisis sea insumo para toma de decisiones</t>
    </r>
  </si>
  <si>
    <r>
      <rPr>
        <sz val="10"/>
        <color rgb="FF000000"/>
        <rFont val="Arial"/>
        <family val="2"/>
      </rPr>
      <t>Indicador medido y analizado en el 2° Trimestre de 2024.</t>
    </r>
    <r>
      <rPr>
        <b/>
        <sz val="10"/>
        <color rgb="FF000000"/>
        <rFont val="Arial"/>
        <family val="2"/>
      </rPr>
      <t xml:space="preserve">
Pendiente validar si aplica meta para el indicador o debe ser rediseñado para que genere alertas.</t>
    </r>
  </si>
  <si>
    <t>https://invias-my.sharepoint.com/:f:/g/personal/oap_invias_gov_co/Eob5WqwL9p5HsR5xBsCCD8EB33GaEbbK1fQfElao3PxdPA?e=0U7SGI</t>
  </si>
  <si>
    <t>Posibilidad de recibir o solicitar cualquier dádiva o beneficio a nombre propio o de terceros por omitir la gestión a todo tipo de solicitud realizados por alguna parte interesada.</t>
  </si>
  <si>
    <t xml:space="preserve">- ATENCIÓN Y RELACIONAMIENTO CIUDADANO
</t>
  </si>
  <si>
    <t>Coordinador de Atención al Ciudadano y el grupo de trabajo.                                                                                                                              Verificar trimestralmente los tiempos respuesta a las PQRDS, publicando los resultados en la página web y socializando resultados a la alta dirección mediante memorando. En evento detectar próximos al vencimiento de las PQRDS se generan las alertas informativas por medio de memorando.</t>
  </si>
  <si>
    <t>- Retardo injustificado en la gestión</t>
  </si>
  <si>
    <t>Oportunidad en la respuesta de PQRD_C y RC</t>
  </si>
  <si>
    <r>
      <t xml:space="preserve">Control consistente con reporte oportuno de ejecución y/o seguimiento.
</t>
    </r>
    <r>
      <rPr>
        <b/>
        <sz val="10"/>
        <color rgb="FF000000"/>
        <rFont val="Arial"/>
        <family val="2"/>
      </rPr>
      <t xml:space="preserve">No obstante el porcentaje de atención oportuna a PQRD durante el ° trimestre es muy bajo 56,12% (según la tabla 2 del informe aportado se recibieron 4431  y se respondieron oportunamente 2487). Adicionalmente, no es clara la relación de dicha problemática con la información de la tabla 4, en lo que respecta a tiempo promedio de respuesta (9 días) </t>
    </r>
  </si>
  <si>
    <r>
      <t xml:space="preserve">El indicador asociado a la actividad de control no cuenta con medición ni análisis durante el 2° trimestre de 2024.
</t>
    </r>
    <r>
      <rPr>
        <b/>
        <sz val="10"/>
        <color rgb="FF000000"/>
        <rFont val="Arial"/>
        <family val="2"/>
      </rPr>
      <t>Es importante definir si el indicador será objeto de rediseño o se definirá un plan de choque para asegurar el oportuno flujo de información para facilitar la toma de decisiones.</t>
    </r>
  </si>
  <si>
    <t>https://invias-my.sharepoint.com/:f:/g/personal/oap_invias_gov_co/Et-rsx72gXBFiHMhtlHQyIwBSMRg_krYiGg7hY3sn3FJ8w?e=IdJLbb</t>
  </si>
  <si>
    <t>Coordinador  de Atención al Ciudadano y el grupo de trabajo.                                   Diariamente se verifica la tipología y el direccionamiento de las PQRDS En el evento de detectar inconsistencias se registra en el seguimiento, se investiga y resuelve.</t>
  </si>
  <si>
    <t>- Direccionar intencionalmente la solicitud a una dependencia que no tenga la competencia legal o reglamentaria para asumir el conocimiento del asunto
- Clasificar tipológicamente de forma errada y con carácter intencional un documento que no corresponda con sus características reales</t>
  </si>
  <si>
    <t>Promedio mensual de novedades de tipología y direccionamiento de las PQRDS_RC</t>
  </si>
  <si>
    <r>
      <t xml:space="preserve">Control con reporte oportuno de ejecución y/o seguimiento hasta el mes de mayo.
</t>
    </r>
    <r>
      <rPr>
        <b/>
        <sz val="10"/>
        <color rgb="FF000000"/>
        <rFont val="Arial"/>
        <family val="2"/>
      </rPr>
      <t>De acuerdo con los soportes, mensualmente se están analizando los cambios de tipología mediante acta (4 en abril y 1 en mayo)</t>
    </r>
  </si>
  <si>
    <r>
      <t xml:space="preserve">El indicador asociado a la actividad de control no cuenta con medición ni análisis en el mes de junio (reporte hasta mayo).
</t>
    </r>
    <r>
      <rPr>
        <b/>
        <sz val="10"/>
        <color rgb="FF000000"/>
        <rFont val="Arial"/>
        <family val="2"/>
      </rPr>
      <t>Pendiente validar si aplica meta para el indicador o debe ser rediseñado para que genere alertas.</t>
    </r>
  </si>
  <si>
    <t>ADJU-RC-2</t>
  </si>
  <si>
    <t>Posibilidad de recibir o solicitar cualquier dádiva o beneficio a nombre propio o de terceros emitir actos administrativos de carácter particular  en materia de pago de sentencias y de cobro coactivo</t>
  </si>
  <si>
    <t xml:space="preserve">- DEFENSA JURÍDICA
</t>
  </si>
  <si>
    <t>El Subdirector de Defensa Jurídica, los Coordinadores de los Grupos de Jurisdicción Coactiva y Grupo de Defensa Jurídica 2; cuando reciban un proyecto de acto administrativo verificaran que el contenido de éste se ajuste a la normatividad vigente, que se fundamente en las pruebas o soportes del expediente y se suscriba oportunamente. En el evento de que el proyecto de acto administrativo no cumpla con estos presupuestos, se devolverá al abogado sustanciador para que se realicen los ajustes correspondientes.</t>
  </si>
  <si>
    <t>- Incurrir en causales de nulidad previstas en la Ley
- Valorar erradamente las pruebas
- Omitir los pasos previstos en los procedimientos internos aprobados en el sistema de calidad
- Dilatar sin justificación la proyección oportuna de actos administrativos</t>
  </si>
  <si>
    <t>Detectar(10)</t>
  </si>
  <si>
    <t>Moderado(50)</t>
  </si>
  <si>
    <t>Actos administrativos firmados en el periodo_RC</t>
  </si>
  <si>
    <r>
      <t xml:space="preserve">Control consistente con reporte oportuno de ejecución y/o seguimiento.
</t>
    </r>
    <r>
      <rPr>
        <b/>
        <sz val="10"/>
        <color rgb="FF000000"/>
        <rFont val="Arial"/>
        <family val="2"/>
      </rPr>
      <t>Se recomienda articular el control con la implementación del ciclo de gobernanza regulatoria de la política de mejora normativa, contemplando los lineamientos recibidos en la asesoría técnica del Departamento Nacional de Planeación DNP en la sesión del pasado 02/07.</t>
    </r>
    <r>
      <rPr>
        <sz val="10"/>
        <color indexed="8"/>
        <rFont val="Arial"/>
        <family val="2"/>
      </rPr>
      <t xml:space="preserve">
</t>
    </r>
  </si>
  <si>
    <r>
      <t xml:space="preserve">Indicador medido y analizado en el 2° Trimestre de 2024.
</t>
    </r>
    <r>
      <rPr>
        <b/>
        <sz val="10"/>
        <color rgb="FF000000"/>
        <rFont val="Arial"/>
        <family val="2"/>
      </rPr>
      <t>Es importante definir si el indicador será objeto de rediseño para alinearse con el ciclo de gobernanza regulatoria de la política de mejora normativa.</t>
    </r>
  </si>
  <si>
    <t>https://invias-my.sharepoint.com/:f:/g/personal/oap_invias_gov_co/ErM5Dz_Pzk5KsVa3Uy0CVFoBx3o9_DyFOYhB-1_dU1A9YQ?e=w7Hwe1</t>
  </si>
  <si>
    <t>El abogado sustanciador proyecta el acto administrativo y deberá tener en cuenta los requisitos para el Cobro Coactivo y el Pago de Sentencias, según el caso. Posterior a ello se remite el proyecto de acto administrativo a los coordinadores de los grupos Jurisdicción Coactiva y Grupo de Defensa Jurídica 2, según el caso, para su revisión y visto bueno. En el evento de detectar inconsistencias se remiten observaciones por correo al abogado sustanciador para que efectúe los ajustes correspondientes.</t>
  </si>
  <si>
    <t>Porcentaje de requisitos previos a la expedición del acto administrativo_RC</t>
  </si>
  <si>
    <r>
      <t xml:space="preserve">Control consistente con reporte oportuno de ejecución y/o seguimiento.
</t>
    </r>
    <r>
      <rPr>
        <b/>
        <sz val="10"/>
        <color rgb="FF000000"/>
        <rFont val="Arial"/>
        <family val="2"/>
      </rPr>
      <t xml:space="preserve">Se sugiere validar la coherencia de la actividad de control vigente  con los puntos de control documentados en la nueva versión del procedimiento ADJU-PR-2 COBRO COACTIVO. </t>
    </r>
  </si>
  <si>
    <r>
      <t xml:space="preserve">Indicador medido y analizado en el 2° Trimestre de 2024.
</t>
    </r>
    <r>
      <rPr>
        <b/>
        <sz val="10"/>
        <color rgb="FF000000"/>
        <rFont val="Arial"/>
        <family val="2"/>
      </rPr>
      <t>Pendiente validar si aplica meta para el indicador o debe ser rediseñado para que genere alertas.</t>
    </r>
  </si>
  <si>
    <t>Los coordinadores de los grupos de Jurisdicción Coactiva y Grupo de Defensa Jurídica 2 remiten mediante correo electrónico al Subdirector de Defensa Jurídica y/o Dirección Jurídica el proyecto de acto administrativo definitivo con los vistos buenos correspondientes para su aprobación. En el evento de detectar inconsistencias se remiten observaciones por correo al coordinador para que efectúe los ajustes correspondientes con su equipo de trabajo.</t>
  </si>
  <si>
    <t>Porcentaje de Control a seguimiento de observaciones_RC</t>
  </si>
  <si>
    <t>ADJU-RC-1</t>
  </si>
  <si>
    <t>Posibilidad de recibir o solicitar cualquier dádiva o beneficio a nombre propio o de terceros para ejercer una deficiente defensa judicial que obedezcan a intereses diferentes al institucional</t>
  </si>
  <si>
    <t>El abogado litigante, cada vez que le sea asignado un proceso deberá contactar a la unidad ejecutora para recaudar información y gestionar los insumos necesarios para un correcto entendimiento del proceso, presentando los argumentos pertinentes de manera oportuna. Si el administrador del correo de notificaciones judiciales (njudiciales) y el coordinador identifican la falta de defensa técnica procederán a requerir al abogado para que explique las razones de la falencia y plantee una alternativa para suplirla. Finalmente, el coordinador del Grupo de Defensa Jurídica 1 y/o Subdirector de Defensa Jurídica le imparten las directrices correspondientes.</t>
  </si>
  <si>
    <t>- Ejercicio de la defensa técnica de manera deficiente</t>
  </si>
  <si>
    <t>Numero de demandas contestadas_RC</t>
  </si>
  <si>
    <r>
      <t xml:space="preserve">Control consistente con reporte oportuno de ejecución y/o seguimiento.
</t>
    </r>
    <r>
      <rPr>
        <b/>
        <sz val="10"/>
        <color rgb="FF000000"/>
        <rFont val="Arial"/>
        <family val="2"/>
      </rPr>
      <t xml:space="preserve">Se sugiere validar la coherencia de la actividad de control vigente  con los puntos de control documentados en los procedimientos vigentes y concatenar la información. </t>
    </r>
  </si>
  <si>
    <r>
      <t xml:space="preserve">Indicador medido y analizado en el 2° Trimestre de 2024.
</t>
    </r>
    <r>
      <rPr>
        <b/>
        <sz val="10"/>
        <color rgb="FF000000"/>
        <rFont val="Arial"/>
        <family val="2"/>
      </rPr>
      <t xml:space="preserve">
Pendiente validar si aplica meta para el indicador o debe ser rediseñado para que genere alertas.</t>
    </r>
  </si>
  <si>
    <t>El Coordinador del Grupo de Defensa jurídica 1 efectuará diariamente la lectura de las sentencias para verificar la defensa técnica desarrollada en el proceso. Si el administrador del correo de notificaciones judiciales (njudiciales) y el coordinador identifican la falta de defensa técnica procederán a requerir al abogado para que explique las razones de la falencia y plantee una alternativa para suplirla. Finalmente, el coordinador del Grupo de Defensa Jurídica 1 y/o Subdirector de Defensa Jurídica le imparten las directrices correspondientes.</t>
  </si>
  <si>
    <t>Detectivo</t>
  </si>
  <si>
    <t>No Asignado(0)</t>
  </si>
  <si>
    <t>Numero de sentencias recibidas_RC</t>
  </si>
  <si>
    <t>El abogado a cargo del buzón de notificaciones judiciales al recibir una acción de tutela de manera inmediata la remite al competente para que haga el reparto a los abogados del grupo de defensa jurídica 1 y/o abogados de las direcciones territoriales para que den respuesta dentro del término legal. El abogado encargado de hacer seguimiento realiza un informe mensual de los fallos de tutela favorables y desfavorables y se lo remite por correo electrónico al coordinador del grupo de defensa jurídica 1 quien hace una mesa de trabajo con todos los abogados para analizar las causales de los fallos desfavorables.</t>
  </si>
  <si>
    <t>Tiempo promedio de respuesta a Tutelas_RC</t>
  </si>
  <si>
    <t>El Funcionario designado como administrador de Ekogui previo al cumplimiento del semestre expide circular para recordar la responsabilidad de los apoderados de calificar los procesos y si es el caso realiza asesorías o capacitaciones. 
En evento de incumplimiento de las funciones de los apoderados establecidas Decreto 1068 se realiza seguimiento para actualizar la información.</t>
  </si>
  <si>
    <t>Porcentaje de calificación de procesos_RC</t>
  </si>
  <si>
    <r>
      <t xml:space="preserve">Control consistente con reporte oportuno de ejecución y/o seguimiento.
</t>
    </r>
    <r>
      <rPr>
        <b/>
        <sz val="10"/>
        <color rgb="FF000000"/>
        <rFont val="Arial"/>
        <family val="2"/>
      </rPr>
      <t xml:space="preserve">Se sugiere validar la coherencia de la actividad de control vigente  con los puntos de control documentados en los procedimientos vigentes  y concatenar la información.  </t>
    </r>
  </si>
  <si>
    <t>Posibilidad de recibir o solicitar cualquier dádiva o beneficio a nombre propio o de terceros para  generar un informe de estados financieros que no corresponda con la realidad.</t>
  </si>
  <si>
    <t xml:space="preserve">- GESTIÓN FINANCIERA
</t>
  </si>
  <si>
    <t>El profesional encargado con el apoyo del Coordinador del Grupo de Contabilidad, efectuarán el seguimiento estricto al proceso de reporte periódico de información con impacto contable, a través de una gestión directa con las Unidades Ejecutoras u origen de información, de acuerdo con la frecuencia establecida en el procedimiento.  En caso de no remitirse la información requerida por parte de las Unidades Ejecutoras se reiterará la solicitud</t>
  </si>
  <si>
    <t>- Soportes incompletos
- Falta de información oportuna y/o veraz para registro de operaciones contables.</t>
  </si>
  <si>
    <t>Porcentaje de seguimiento de reportes_RC y RG</t>
  </si>
  <si>
    <t>Control  con reporte parcial de ejecución y/o seguimiento</t>
  </si>
  <si>
    <t>El indicador asociado a la actividad de control no cuenta con medición ni análisis durante la vigencia 2024</t>
  </si>
  <si>
    <t>https://invias-my.sharepoint.com/:f:/g/personal/oap_invias_gov_co/Eoqso7KUnMtLruW2AOY_w8kBfwErknjJXRCjeFoI-_OR6Q?e=Pw3xHs</t>
  </si>
  <si>
    <t>Posibilidad de recibir o solicitar cualquier dádiva o beneficio a nombre propio o de terceros para registrar o efectuar el pago de una cuenta de cobro</t>
  </si>
  <si>
    <t>Coordinador del Grupo de Cuentas por pagar y el profesional asigando a la liquidación de cuentas verificarán si los soportes de las obligaciones radicadas, están acordes con la resolución y la normatividad tributaria vigente (Devolución de la cuenta mediante  glosas  para corrección de inconsistencias) en cada radicado</t>
  </si>
  <si>
    <t>- Omitir la revisión de los soportes de la cuenta.
- No cumplir con los requisitos legales y/o de los procedimientos internos.</t>
  </si>
  <si>
    <t>Porcentaje de glosas generadas en el periodo_RC y RG</t>
  </si>
  <si>
    <r>
      <t xml:space="preserve">Control sin reporte de ejecución durante la vigencia.
Por lo anteriormente expuesto, se sugiere rediseñar el </t>
    </r>
    <r>
      <rPr>
        <b/>
        <sz val="10"/>
        <color rgb="FF000000"/>
        <rFont val="Arial"/>
        <family val="2"/>
      </rPr>
      <t xml:space="preserve">control y modificar la frecuencia de ejecución. </t>
    </r>
  </si>
  <si>
    <r>
      <t xml:space="preserve">El indicador asociado a la actividad de control no cuenta con medición ni análisis durante la vigencia 2024.
</t>
    </r>
    <r>
      <rPr>
        <b/>
        <sz val="10"/>
        <color rgb="FF000000"/>
        <rFont val="Arial"/>
        <family val="2"/>
      </rPr>
      <t>Es importante definir si el indicador será objeto de rediseño o se definirá un plan de choque para asegurar el oportuno flujo de información.</t>
    </r>
  </si>
  <si>
    <t>Funcionarios pagadores, efectuará el pago al beneficiario teniendo en cuenta el número de la obligación recibida de cuentas por pagar y el valor disponible en el sistema SIIF Nación,  verificarán si los soportes de las obligaciones radicadas, están acordes con la resolución y la normatividad tributaria vigente (Devolución de la cuenta)</t>
  </si>
  <si>
    <t>- No cumplir con los requisitos legales y/o de los procedimientos internos.</t>
  </si>
  <si>
    <t>Indicador  analizado en otra actividad de control</t>
  </si>
  <si>
    <t>Los Coordinadores de los Grupos de Cuentas por Pagar y Tesorería, controlarán bimestral la aplicación ordenada y consecutiva de los procesos de causación y pago de cuentas, teniendo en cuenta la fuente pago, el PAC disponible, y la numeración automática del Ciclo de Pago en el SIIF Nación, generando un reporte conciliado entre los Grupos de Cuentas por Pagar y Tesorería y para aquellas por pagar pendientes de pago se realizan las gestiones ante la dependencia origen para que se subsane la situación presentada.</t>
  </si>
  <si>
    <r>
      <t xml:space="preserve">Control sin reporte de ejecución durante la vigencia
</t>
    </r>
    <r>
      <rPr>
        <b/>
        <sz val="10"/>
        <color rgb="FF000000"/>
        <rFont val="Arial"/>
        <family val="2"/>
      </rPr>
      <t xml:space="preserve">Por lo anteriormente expuesto, se sugiere rediseñar el control y modificar la frecuencia de ejecución. </t>
    </r>
  </si>
  <si>
    <t>Posibilidad de recibir o solicitar cualquier dádiva o beneficio a nombre propio o de terceros para Destruir / suprimir / Ocultar / incorporar documentos a cualquier expediente en custodia de los archivos central, técnico y territoriales.</t>
  </si>
  <si>
    <t xml:space="preserve">- GESTION DOCUMENTAL
</t>
  </si>
  <si>
    <t>El área con el expediente a cargo entregará organizada e inventariada la información (en el formato ADOC-FR-3)  al grupo de Administración Documental - de acuerdo con los términos establecidos en la TRD correspondiente y bajo los lineamientos de el ADOC-IN-2 DILIGENCIAMIENTO FORMATO UNICO DE INVENTARIO DOCUMENTAL y ADOC-IN-3 ORGANIZACIN DE DOCUMENTOS EN CARPETAS.
En caso de inconsistencia o incongruencia en la transferencia documental o el diligenciamiento del FORMATO ADOC-FR-3  FORMATO UNICO DE INVENTARIO DOCUMENTAL, se rechazará la solicitud precisando mediante memorando los motivos.</t>
  </si>
  <si>
    <t>- Omitir voluntariamente los procedimientos definidos para la conformación del expediente</t>
  </si>
  <si>
    <t>Porcentaje de expedientes recibidos por el Grupo de Administración Documental de conformidad_RC</t>
  </si>
  <si>
    <r>
      <t xml:space="preserve">Control consistente con reporte oportuno de ejecución y/o seguimiento
</t>
    </r>
    <r>
      <rPr>
        <b/>
        <sz val="10"/>
        <color rgb="FF000000"/>
        <rFont val="Arial"/>
        <family val="2"/>
      </rPr>
      <t xml:space="preserve">
Se sugiere validar la coherencia de la actividad de control vigente  con los puntos de control documentados en los procedimientos vigentes  y concatenar la información.  </t>
    </r>
  </si>
  <si>
    <t>Indicador medido y analizado en el periodo.</t>
  </si>
  <si>
    <t>https://invias-my.sharepoint.com/:f:/g/personal/oap_invias_gov_co/EnQwA4MzdhBHv5rpZWq3KGEBpz_B-tEDIRgN_UI2JerVmQ?e=mmDDvb</t>
  </si>
  <si>
    <t>Coordinador Grupo Interno de trabajo Administración Documental Con el personal del grupo  Verificarán mensualmente, que los expedientes prestados sean devueltos  (en lo posible se enviaran digitalizados con acceso de consulta por 30 días).
En caso de no devolución de los expedientes físico durante el mes o plazo pactado (en el formato ADOC-FR-1 FORMATO SOLICITUD DE DOCUMENTOS) se realizará el requerimiento de devolución a quien fue prestado</t>
  </si>
  <si>
    <t>- Omitir voluntariamente los procedimientos definidos para la consulta del expediente</t>
  </si>
  <si>
    <t>419 y 420</t>
  </si>
  <si>
    <t xml:space="preserve"> Porcentaje de devoluciones oportunas_RC
 Reconstrucción de Expediente_RC</t>
  </si>
  <si>
    <r>
      <t xml:space="preserve">Control consistente con reporte oportuno de ejecución y/o seguimiento.
</t>
    </r>
    <r>
      <rPr>
        <b/>
        <sz val="10"/>
        <color rgb="FF000000"/>
        <rFont val="Arial"/>
        <family val="2"/>
      </rPr>
      <t xml:space="preserve">Se sugiere validar la coherencia de la actividad de control vigente  con los puntos de control documentados en los procedimientos vigentes  y concatenar la información.  </t>
    </r>
  </si>
  <si>
    <t>419: Se solicitó acceso a la ruta https://invias-my.sharepoint.com/:b:/r/personal/almateus_invias_gov_co/Documents/Escritorio/INFORMES/JUNIO/DEVOLUCION%20-%20DISCIPLINARIOS.pdf?csf=1&amp;web=1&amp;e=1PnbtI
420:  analizado en el periodo, no aplica</t>
  </si>
  <si>
    <t>Posibilidad de recibir o solicitar cualquier dádiva o beneficio a nombre propio o de terceros para  gestionar viáticos y pasajes</t>
  </si>
  <si>
    <t xml:space="preserve">- GESTIÓN DE SERVICIOS ADMINISTRATIVOS
</t>
  </si>
  <si>
    <t>Jefe de Unidad Ejecutora con apoyo de la Persona designada en cada Unidad Ejecutora para verificar las comisiones solicitadas - 
Firmar previamente la autorización de la solicitud de la resolución de comisión, en los eventos donde se inicia el trámite sin la firma de la autorización correspondiente o copia del memorando de autorización del Director Operativo se indicará de forma escrita que no puede tramitarse hasta que se subsane con el lleno de requisitos.</t>
  </si>
  <si>
    <t>- Solicitud de comisión sin justificación</t>
  </si>
  <si>
    <t>Número de solicitudes comisiones_RC</t>
  </si>
  <si>
    <t>El profesional encargado  del registro de cada comisión en el SIIF NACIÓN de Min hacienda, cada vez que recibe una solicitud registrará la comisión en el aplicativo bajo los lineamientos del memorando circular de la Subdirección Financiera, el cual asigna un código y claves para la persona. En el evento que no exista justificación o solicitud formal no se tramitará</t>
  </si>
  <si>
    <t>Posibilidad de recibir o solicitar cualquier dádiva o beneficio a nombre propio o de terceros para autorizar servicios o suministro de combustible de mantenimiento al parque automotor de la Entidad o del Programa de Seguridad en Carreteras Nacionales</t>
  </si>
  <si>
    <t>El supervisor de los contratos de mantenimiento solicitará al taller concepto técnico (descripción, fotos y videos) sobre el estado de los repuestos, cada vez que curse una solicitud de cambio, procediendo a autorizar el cambio cuando aplique, aprobando la cotización. En el evento que la solicitud no concuerde con el concepto técnico y la ficha técnica no se autoriza el servicio.</t>
  </si>
  <si>
    <t>- Solicitud de repuestos cuando su vida útil no ha cumplido el 100%, de acuerdo con la ficha técnica del fabricante</t>
  </si>
  <si>
    <t>Porcentaje de cambios autorizados_RC</t>
  </si>
  <si>
    <t>https://invias-my.sharepoint.com/:f:/g/personal/oap_invias_gov_co/EmgE44CbBgZGuzGigYsFD8UB2Agg9u6AMwQy9qk9h4baoQ?e=nqoDRg</t>
  </si>
  <si>
    <t>El supervisor de los contratos de mantenimiento, cuando recibe la solicitud e un ítem no incluido en la propuesta económica del contrato, solicitará mínimo 2 cotizaciones a concesionarios y calculará el promedio. Posteriormente revisa si la cotización coincide con los precios del mercado y autoriza si cumple, en caso contrario solicita más cotizaciones.</t>
  </si>
  <si>
    <t>- Solicitud de ítems que no está en la propuesta económica</t>
  </si>
  <si>
    <r>
      <t xml:space="preserve">Control sin reporte de ejecución durante la vigencia
</t>
    </r>
    <r>
      <rPr>
        <b/>
        <sz val="10"/>
        <color rgb="FF000000"/>
        <rFont val="Arial"/>
        <family val="2"/>
      </rPr>
      <t xml:space="preserve">
Por lo anteriormente expuesto, se sugiere rediseñar el control y modificar la frecuencia de ejecución. </t>
    </r>
  </si>
  <si>
    <t>Supervisor del contrato de combustible, Comparará, quincenalmente, el valor facturado por vehículo versus lo autorizado en el cupo y lo registrado en la plataforma. Al detectar irregularidades (novedades) se solicita a la fuerza pública aclaración y si da lugar se solicita al contratista mayor  evidencia (videos o fotografías en las  estaciones de servicio), se convoca  reunión con los coordinadores de las  fuerzas para aclarar la novedad</t>
  </si>
  <si>
    <t>- Utilización indebida del chip
- Confabulación del operador del vehículo con operario de las estaciones de servicio.</t>
  </si>
  <si>
    <t>Consumo de combustible_C</t>
  </si>
  <si>
    <r>
      <t xml:space="preserve">Control consistente con reporte oportuno de ejecución y/o seguimiento.
</t>
    </r>
    <r>
      <rPr>
        <b/>
        <sz val="10"/>
        <color rgb="FF000000"/>
        <rFont val="Arial"/>
        <family val="2"/>
      </rPr>
      <t xml:space="preserve">Se sugiere validar la coherencia de la actividad de control vigente  con los puntos de control documentados en los procedimientos vigentes  y concatenar la información. </t>
    </r>
    <r>
      <rPr>
        <sz val="10"/>
        <color indexed="8"/>
        <rFont val="Arial"/>
        <family val="2"/>
      </rPr>
      <t xml:space="preserve"> </t>
    </r>
  </si>
  <si>
    <t>Se cuantificó un sola variable, hace falta el "Consumo de combustible reportado"</t>
  </si>
  <si>
    <t>El operador o los jefes de transporte de cada unidad operativa, cada vez que curse una solicitud de mantenimiento, verificará que los trabajos de mantenimiento autorizados fueron finalmente ejecutados integralmente. En el evento de detectar inconformidades no se recibe el vehículo ni se da paso a la facturación, hasta que el servicio de mantenimiento se reciba a conformidad.</t>
  </si>
  <si>
    <t>Porcentaje de trabajos de mantenimiento recibidos a satisfacción_RC</t>
  </si>
  <si>
    <t>Posibilidad de recibir o solicitar cualquier dádiva o beneficio a nombre propio o de terceros por  manipular, filtrar o extraer información de tipo reservada y/o clasificada contenido en los diferentes sistemas de información de la entidad.</t>
  </si>
  <si>
    <t xml:space="preserve">- GESTIÓN DE TECNOLOGÍAS DE LA INFORMACIÓN Y COMUNICACIONES
</t>
  </si>
  <si>
    <t>El Jefe de la Oficina OTIC con los profesionales de la Oficina OTIC, 
Aprobará los protocolos de identificación de activos de información, de clasificación de la información, identificación de propietarios y custodios de la información, divulgación y acceso a la información.  Implementar protocolos de gestión de información
Se hará anualmente seguimiento a la vigencia de los protocolos y si se detecta oportunidades de mejora, se procede a actualizar</t>
  </si>
  <si>
    <t>- Inadecuada identificación de flujos de información y valoración de activos</t>
  </si>
  <si>
    <t>Débil(0)</t>
  </si>
  <si>
    <t>Porcentaje de protocolos vigentes (aprobados)_RC</t>
  </si>
  <si>
    <t>Control con ejecución aleatoria sin soportes. Se recomienda revisión y redefinición del control</t>
  </si>
  <si>
    <r>
      <t xml:space="preserve">Indicador semestral sin reporte durante 2024.
</t>
    </r>
    <r>
      <rPr>
        <b/>
        <sz val="10"/>
        <color rgb="FF000000"/>
        <rFont val="Arial"/>
        <family val="2"/>
      </rPr>
      <t>Es importante definir si el indicador será objeto de rediseño o se definirá un plan de choque para asegurar el oportuno flujo de información.</t>
    </r>
  </si>
  <si>
    <t>https://invias-my.sharepoint.com/:f:/g/personal/oap_invias_gov_co/EkthRZeTgehErH-Rp8Dp7ZABNVWSsuQjxL_dpsT_nUR8Vg?e=XCbCNX</t>
  </si>
  <si>
    <t>Los profesionales de la Oficina OTIC realizarán semestralmente la autoevaluación de la eficacia de los protocolos de gestión de información.  En el evento de obtener calificaciones en rangos bajos se procederá al ajuste del protocolo.</t>
  </si>
  <si>
    <t>Porcentaje de implementación de protocolos_RC</t>
  </si>
  <si>
    <t>El responsable de la seguridad informática realizará evaluación semestral a la eficiencia de los controles de seguridad informática acorde con la ISO 27001.  Cuando la eficiencia de los controles es ""repetible"" (inferior a 40) se procederá a investigar y generar acciones correctivas para fortalecer los controles.</t>
  </si>
  <si>
    <t>- Implementación de deficientes controles de seguridad en la plataforma tecnológica</t>
  </si>
  <si>
    <t>Porcentaje de avance en la efectividad de controles según valoración ISO 27001_RC</t>
  </si>
  <si>
    <t>Posibilidad de recibir o solicitar cualquier dádiva o beneficio a nombre propio o de terceros con el fin de vincular o encargar un funcionario</t>
  </si>
  <si>
    <t xml:space="preserve">- GESTIÓN HUMANA
</t>
  </si>
  <si>
    <t>El profesional responsable cada vez que realice la verificación de requisitos mínimos para la vinculación o encargo de un empleo, o la asignación de la prima técnica, diligenciará el formato correspondiente donde se evidencie el cumplimiento de requisitos, con base en la  normatividad existente y el manual de funciones vigente. En el evento de no cumplir con los requisitos mínimos se da por finalizado el proceso.</t>
  </si>
  <si>
    <t>Porcentaje de procesos verificados_RC</t>
  </si>
  <si>
    <t>Reporte hasta el mes de mayo con análisis (pendiente mes de junio)</t>
  </si>
  <si>
    <t>https://invias-my.sharepoint.com/:f:/g/personal/oap_invias_gov_co/EkjGESyFWvtBm75mNQP3IjwB0LjfuRdEtSgjVxw1L4Eg7A?e=txlpFF</t>
  </si>
  <si>
    <t>Posibilidad de recibir o solicitar cualquier dádiva o beneficio a nombre propio o de terceros programar o modificar recursos financieros de los diferentes proyectos que maneja la entidad</t>
  </si>
  <si>
    <t xml:space="preserve">- DIRECCIONAMIENTO ESTRATÉGICO Y PLANEACIÓN INSTITUCIONAL
</t>
  </si>
  <si>
    <t>Los formuladores del Grupo banco de Proyecto cada vez que reciben la solicitud de un trámite con modificaciones presupuestales verificará la recepción de los documentos soporte según formato EDEP-FR-3 IDENTIFICACIN DE NECESIDADES DE INVERSION y en el evento de detectar faltantes devolverá el trámite al solicitante mediante memorando, de acuerdo con el procedimiento EDEP-PR-8 MODIFICACIONES Y/O ACTUALIZACIONES DE PROYECTOS DE INVERSIÓN</t>
  </si>
  <si>
    <t>Porcentaje de trámites devueltos_RC</t>
  </si>
  <si>
    <r>
      <t xml:space="preserve">Control consistente con reporte oportuno de ejecución y/o seguimiento.
</t>
    </r>
    <r>
      <rPr>
        <b/>
        <sz val="10"/>
        <color rgb="FF000000"/>
        <rFont val="Arial"/>
        <family val="2"/>
      </rPr>
      <t>Está previsto actualizar el  formato EDEP-FR-3 IDENTIFICACIN DE NECESIDADES DE INVERSION</t>
    </r>
  </si>
  <si>
    <t>Indicador anual con análisis hasta diciembre</t>
  </si>
  <si>
    <t>https://invias-my.sharepoint.com/:f:/g/personal/oap_invias_gov_co/EnV1n4lB9HVMmCj3ljz2qz8BsvctowZDDrhfGmyBEdzOuA?e=xsBbN6</t>
  </si>
  <si>
    <t>MEPI-RC-3</t>
  </si>
  <si>
    <t>Posibilidad de recibir o solicitar cualquier dádiva o beneficio a nombre propio o de terceros para ejercer una supervisión y/o un apoyo a la supervisión y/o un seguimiento por parte de colaboradores de la Entidad, indebida a contratos de obra y/o interventoría y/o convenios</t>
  </si>
  <si>
    <t>El supervisor y/o el apoyo a la supervisión, elaborarán mensualmente un informe de seguimiento a las inteventorias a su cargo, con destino al coordinador (a) y/o subdirector (a) para su respectiva revisión y verificación. En caso de no entrega del informe, el coordinador (a) y/o subdirector (a) iniciarán los trámites pertinentes para exigir su entrega siguiendo el debido proceso.</t>
  </si>
  <si>
    <t>- Omitir voluntariamente la verificación del diligenciamiento de los documentos  presentados por la interventoría, a causa de espectativas relacionadas con invitaciones y/o propuestas y/o presentes, a cambio de su actuar imparcial.</t>
  </si>
  <si>
    <t>Estadistica de presuntos hechos de corrupción detectados en la supervisión y/o apoyo a la supervisión, de los contratos de interventoría_RC</t>
  </si>
  <si>
    <r>
      <t xml:space="preserve">La Dirección de Ejecución y Operación  diseñó instrumento de recolección de información y flujos para reporte oportuno, solicitan información mediante memorando a dependencias adscritas. No obstante, no se recaudada oportunamente.
</t>
    </r>
    <r>
      <rPr>
        <b/>
        <sz val="10"/>
        <color rgb="FF000000"/>
        <rFont val="Arial"/>
        <family val="2"/>
      </rPr>
      <t xml:space="preserve">
Por lo anteriormente expuesto, se sugiere rediseñar el control y modificar la frecuencia de ejecución. </t>
    </r>
  </si>
  <si>
    <t>Estado del Arte</t>
  </si>
  <si>
    <t>Criterio</t>
  </si>
  <si>
    <t>Alerta</t>
  </si>
  <si>
    <t>Detalle por tipologia de riesgo</t>
  </si>
  <si>
    <t>Borrador</t>
  </si>
  <si>
    <t xml:space="preserve"> Borrador</t>
  </si>
  <si>
    <t>Actualización</t>
  </si>
  <si>
    <t>2. Riesgos de Corrupción - 2° trimestre de 2024</t>
  </si>
  <si>
    <t>1. Riesgos de Gestión - 2° trimestre de 2023</t>
  </si>
  <si>
    <t>Consistente (reporteactualizado)</t>
  </si>
  <si>
    <t>Consistente (reporte actualizado)</t>
  </si>
  <si>
    <t>junio</t>
  </si>
  <si>
    <t>Medidos y analizados</t>
  </si>
  <si>
    <t xml:space="preserve">Medidos y analizados </t>
  </si>
  <si>
    <t>ID</t>
  </si>
  <si>
    <t>Descripción</t>
  </si>
  <si>
    <t>Implementación</t>
  </si>
  <si>
    <t>Documentación</t>
  </si>
  <si>
    <t>Frecuencia</t>
  </si>
  <si>
    <t>Evidencia</t>
  </si>
  <si>
    <t>Posibilidad de Pérdida Económica por Estructurar proyectos no articulados al Plan Maestro de Transporte Intermodal, planificación de la infraestructura, lineamientos de la entidad y/o necesidades de los usuarios debido a Deficiencias en la recolección y análisis de la información requerida para la d</t>
  </si>
  <si>
    <t xml:space="preserve">- ESTRUCTURACIÓN DE PROYECTOS DE INFRAESTRUCTURA DE TRANSPORTE
</t>
  </si>
  <si>
    <t>El equipo estructurador del proyecto cada vez que estructure un proyecto revisará y evaluará el tipo de proyecto, detalle de la documentación y los insumos técnicos de acuerdo con lo establecido en el capítulo Estructuración de Proyectos de Infraestructura ítem Revisión y Evaluación, de la Guía de Estructuración de Proyectos de Infraestructura de Transporte Versión 3, dejando constancia en los formatos correspondientes como (según aplique): 
MEIT-FR-01 Lista de Chequeo
MEIT-FR-02 Revisión y Análisis de Insumo
MEIT-FR-03 Regleta Estructuración de Proyectos</t>
  </si>
  <si>
    <t>- Deficiencias en la recolección y análisis de la información requerida para la definición del alcance real del proyecto</t>
  </si>
  <si>
    <t>Detectivo(15)</t>
  </si>
  <si>
    <t>Manual(15)</t>
  </si>
  <si>
    <t>Documentado(0)</t>
  </si>
  <si>
    <t>Continua(0)</t>
  </si>
  <si>
    <t>Con registro(0)</t>
  </si>
  <si>
    <t>Formatos Diligenciados por Proyecto_RG</t>
  </si>
  <si>
    <t xml:space="preserve">Control consistente con reporte oportuno de ejecución y/o seguimiento (sin soportes en la carpeta aportada).
Se sugiere validar la coherencia de la actividad del control vigente  con los puntos de control documentados en los procedimientos vigentes  y concatenar la información.  </t>
  </si>
  <si>
    <r>
      <t>El indicador asociado a la actividad de control  cuenta con medición y análisis durante el 2° trimestre de 2024, pero</t>
    </r>
    <r>
      <rPr>
        <b/>
        <sz val="10"/>
        <color indexed="8"/>
        <rFont val="Arial"/>
        <family val="2"/>
      </rPr>
      <t xml:space="preserve"> la carpeta https://invias-my.sharepoint.com/:f:/g/personal/sep_invias_gov_co/Eu7_8gjom9dOuCrRBDTtBFcBEyz3dDyeJCFSiGyA6dfWnw?e=qefiEZ está vacía.
</t>
    </r>
    <r>
      <rPr>
        <sz val="10"/>
        <color indexed="8"/>
        <rFont val="Arial"/>
        <family val="2"/>
      </rPr>
      <t xml:space="preserve">
</t>
    </r>
  </si>
  <si>
    <t>https://invias-my.sharepoint.com/:f:/g/personal/oap_invias_gov_co/EsIXUlZ2KQlNjv9_EBoHqFQBOgOPwNNQ97S0A-pg3zTmcQ?e=qk38xD</t>
  </si>
  <si>
    <t>El equipo estructurador en caso de presentar dudas en el desarrollo de la lectura, análisis y revisión de los insumos, deberá solicitar aclaración por medio de comunicación  (memorando, correo electronico o reunión)  a la unidad ejecutora, si estas son resueltas se da continuidad al proceso, si, por el contrario, dichas dudas no son resueltas, se realizará devolución del insumo notificado por memorando y no se dará continuidad al proceso, por lo tanto la estructuración será cancelada.</t>
  </si>
  <si>
    <t>Porcentaje de Proyectos estructurados_C y RG</t>
  </si>
  <si>
    <t xml:space="preserve">Control consistente con reporte oportuno de ejecución y/o seguimiento.
Se sugiere validar la coherencia de la actividad del control vigente  con los puntos de control documentados en los procedimientos vigentes  y concatenar la información.  </t>
  </si>
  <si>
    <r>
      <t xml:space="preserve">Indicador medido y analizado en el 2° Trimestre de 2024.
</t>
    </r>
    <r>
      <rPr>
        <b/>
        <sz val="10"/>
        <color rgb="FF000000"/>
        <rFont val="Arial"/>
        <family val="2"/>
      </rPr>
      <t xml:space="preserve">
Se sugiere validar la coherencia de la actividad del control vigente  con los puntos de control documentados en los procedimientos vigentes  y concatenar la información.  </t>
    </r>
  </si>
  <si>
    <t>Cada vez que se requiera el equipo estructurador realizará visitas técnicas de reconocimiento y recolección de información.  En el evento de no poder realizar el desplazamiento recolectará información por medio de Direcciones Territoriales y/o entes debidamente constituidos
Documentos de soporte según aplique: 
MEIT-FR-04 Visita e Información Actual del Proyecto 
Informe de Comisión 
Memorandos y/o comunicaciones oficiales</t>
  </si>
  <si>
    <t>Preventivo(25)</t>
  </si>
  <si>
    <t>Documentos de soporte equipo estructurador_RG</t>
  </si>
  <si>
    <t xml:space="preserve">Control consistente con reporte oportuno de ejecución y/o seguimiento (sin soportes en la carpeta aportada)
Se sugiere validar la coherencia de la actividad del control vigente  con los puntos de control documentados en los procedimientos vigentes  y concatenar la información.  </t>
  </si>
  <si>
    <r>
      <t xml:space="preserve">Según el analisis documentado no aplica el indicador, las variables no fueron medidas.
</t>
    </r>
    <r>
      <rPr>
        <b/>
        <sz val="10"/>
        <color indexed="8"/>
        <rFont val="Arial"/>
        <family val="2"/>
      </rPr>
      <t>Es importante definir si el indicador será objeto de rediseño y/o validar si aplica meta para el indicador</t>
    </r>
  </si>
  <si>
    <t>El Subdirector de Estructuración de Proyectos solicitará anualmente mendiante Memorando a las Unidades Ejecutoras el plan de necesidades y su priorización para la estructuración de proyectos, asegurando que los mismos se encuentren incluidos en el anteproyecto de presupues</t>
  </si>
  <si>
    <t>Porcentaje de respuestas al equipo estrcturador_RG</t>
  </si>
  <si>
    <t>El equipo estructurador, cada vez que termine una estructuración y cuente con el aval de todo el equipo,   remitirá por Memorando los documentos a la Subdirecion de Procesos de Selección Contractual</t>
  </si>
  <si>
    <t>Indcar analizado en otra actividad de control</t>
  </si>
  <si>
    <t>Posibilidad de Pérdida Económica por Estudios y diseños con dificultades para su materialización en obra debido a Desactualización en estudios y diseños por cambios en la normatividad vigente aplicable en los proyectos</t>
  </si>
  <si>
    <t xml:space="preserve">- PLANIFICACIÓN DE LA INFRAESTRUCTURA DE TRANSPORTE
</t>
  </si>
  <si>
    <t>El gestor a cargo del proyecto antes de la contratación verificará si el estudio de ingeniería requiere complementos o actualización acorde con la normatividad vigente</t>
  </si>
  <si>
    <t>- Desactualización en estudios y diseños por cambios en la normatividad vigente aplicable en los proyectos</t>
  </si>
  <si>
    <t>- 362 Porcentaje de estudios que a requieren complementos o actualización acorde con la normatividad vigente_RG</t>
  </si>
  <si>
    <t xml:space="preserve">	No hubo cambios en la normatividad durante el trimestre</t>
  </si>
  <si>
    <t>https://invias-my.sharepoint.com/:f:/g/personal/oap_invias_gov_co/EpTfRRWecUNNkD4GyoV8FQQBRiojqVIYonHSunWSP-dD5A?e=fsjnqE</t>
  </si>
  <si>
    <t>Cuando durante la ejecución del estudio cambia la normatividad el gestor evaluará si puede modificar el contrato</t>
  </si>
  <si>
    <t>- 363 Porcentaje de casos de modificación de contrato de estudios por cambio normativo_RG</t>
  </si>
  <si>
    <t>Aporta matriz de seguimiento e informa "Se efectuó seguimiento a los contratos que se encuentran en ejecución. sin cambios en la normatividad."</t>
  </si>
  <si>
    <t>Posibilidad de Pérdida Económica y Reputacional por Imposibilidad de suministrar información vial para los grupos de interés debido a Vencimiento de licencias (compra oportuna)</t>
  </si>
  <si>
    <t>El Subdirector de Planificación de Infraestructura junto al coordinador del grupo de Gestión de Información Técnica, anualmente verificarán el consumo del sistema y proyectarán las licencias requeridas. En caso de identificar la necesidad de ampliar la cantidad de licencias solicitarán a la adquisición a la Oficina TIC</t>
  </si>
  <si>
    <t>- Vencimiento de licencias (compra oportuna)</t>
  </si>
  <si>
    <t>Automático(25)</t>
  </si>
  <si>
    <t>- 364 Variación en el Número de licencias requeridas_RG</t>
  </si>
  <si>
    <t>Se adelanta ene el último trimestre de cada vigencia</t>
  </si>
  <si>
    <t>Indicador anual, con medición en el corte de diciembre de 2023</t>
  </si>
  <si>
    <t>Posibilidad de Pérdida Económica y Reputacional por Intervención de la infraestructura vial SIN tener en cuenta la interacción del entorno  debido a No coordinación técnica con el ordenamiento territorial del área de influencia de la infraestructura de transporte</t>
  </si>
  <si>
    <t>Comité de Gestión del Riesgo y Adaptación del Cambio Climático - Evaluar la vigencia de los documentos del INVIAS (manual de contratación, Documentos Técnicos, Manual de Interventoría) y su articulación con los aspectos técnicos, ambientales y sociales para la correcta incorporación de la GRD en los proyectos a cargo del INVIAS en las etapas de planeación, ejecución, seguimiento y liquidación.
Cuando se detecte  la necesidad de actualización de un documento del INVIAS  se informará al área competente</t>
  </si>
  <si>
    <t>- No coordinación técnica con el ordenamiento territorial del área de influencia de la infraestructura de transporte</t>
  </si>
  <si>
    <t>Aleatoria(0)</t>
  </si>
  <si>
    <t>- 359 Porcentaje de articulación documental para la correcta incorporación de la GRD_RG</t>
  </si>
  <si>
    <r>
      <t xml:space="preserve">Control sin reporte de ejecución durante la vigencia.
</t>
    </r>
    <r>
      <rPr>
        <b/>
        <sz val="10"/>
        <color indexed="8"/>
        <rFont val="Arial"/>
        <family val="2"/>
      </rPr>
      <t xml:space="preserve">Por lo anteriormente expuesto, se sugiere rediseñar el control, diseñar un plan de choque para mejorar el flujo de información o modificar la frecuencia de ejecución. </t>
    </r>
  </si>
  <si>
    <r>
      <t xml:space="preserve">El indicador asociado a la actividad de control no cuenta con medición ni análisis durante la vigencia 2024.
</t>
    </r>
    <r>
      <rPr>
        <b/>
        <sz val="10"/>
        <color indexed="8"/>
        <rFont val="Arial"/>
        <family val="2"/>
      </rPr>
      <t>Es importante definir si el indicador será objeto de rediseño o se definirá un plan de choque para asegurar el oportuno flujo de información.</t>
    </r>
  </si>
  <si>
    <t>N/A</t>
  </si>
  <si>
    <t>Profesionales del grupo de Conocimiento del Riesgo, anualmente capacitarán a los funcionarios y contratistas encargados de intervenciones de gestión de riesgos en la infraestructura vial, dejando constancia en el registro de asistencia y una hoja de vida de cada tramo vial a cargo.</t>
  </si>
  <si>
    <t>- 360 Gestión de riesgo en la infraestructura vial_RG</t>
  </si>
  <si>
    <t>Subdirectora de Gestión del Riesgo, realizará seguimiento anual a la implementación del plan de gestión del riesgo del INVIAS y en el evento de detectar oportunidades de mejora procederá a proponer una actualización</t>
  </si>
  <si>
    <t>- 361 Seguimiento a la implementación del plan de gestión del riesgo del INVIAS_RG</t>
  </si>
  <si>
    <t>Posibilidad de Pérdida Económica y Reputacional por Deficiencia en el seguimiento a la gestión, administración de la información o cumplimiento de las obligaciones Ambientales, Sociales, Prediales y de Sostenibilidad en los proyectos y demás actividades a cargo de la Subdireccion de Sostenibilidad d</t>
  </si>
  <si>
    <t>El Subdirector de Sostenibilidad con el apoyo de los Coordinadores de los grupos internos de trabajo y los demás colaboradores, realizará trimestralmente seguimiento al estado del cumplimiento de las obligaciones Ambientales, Sociales, Prediales y de Sostenibilidad en los proyectos y demás actividades a cargo; realizando las acciones administrativas correspondientes.</t>
  </si>
  <si>
    <t>- Deficiencias en la gestión de la interventoría para la implementación de los lineamientos establecidos por la Subdireccion de sostenibilidad</t>
  </si>
  <si>
    <t>Coordinación en la gestión_RG</t>
  </si>
  <si>
    <r>
      <t xml:space="preserve">Indicador medido y analizado en el 2° Trimestre de 2024.
</t>
    </r>
    <r>
      <rPr>
        <b/>
        <sz val="10"/>
        <color indexed="8"/>
        <rFont val="Arial"/>
        <family val="2"/>
      </rPr>
      <t>Se sugiere validar la varaibles reportadas, en la medida que indica coordinar "1411" proyectos de "2612".</t>
    </r>
  </si>
  <si>
    <t>https://invias-my.sharepoint.com/:f:/g/personal/oap_invias_gov_co/EnkQRy_hBixPgzvzzQIGSikBJxuSv-cE36g0IIEtKELWdA?e=5k7q4S</t>
  </si>
  <si>
    <t>Posibilidad de Pérdida Reputacional por la adopción de normativa técnica que se encuentra desactualizada  debido a Deficiencias en su supervisión.</t>
  </si>
  <si>
    <t>El Subdirector de Reglamentación Técnica e Innovación o el coordinador del grupo de Normativa Técnica revisa mensualmente el control de las actividades que adelanta el supervisor del contrato o convenio de revisión y actualización de un documento técnico. En el evento de incumplimiento de las actividades por parte del ejecutor no se autorizaran los pagos y se iniciará un proceso de incumplimiento.</t>
  </si>
  <si>
    <t>- 356 Espacios de socialización que se requieran (estadística)_RG</t>
  </si>
  <si>
    <r>
      <t xml:space="preserve">Control consistente con reporte oportuno de ejecución y/o seguimiento.
</t>
    </r>
    <r>
      <rPr>
        <b/>
        <sz val="10"/>
        <color indexed="8"/>
        <rFont val="Arial"/>
        <family val="2"/>
      </rPr>
      <t>Se recomienda articular el control con la implementación del ciclo de gobernanza regulatoria de la política de mejora normativa, contemplando los lineamientos recibidos en la asesoría técnica del Departamento Nacional de Planeación DNP en la sesión del pasado 02/07.</t>
    </r>
  </si>
  <si>
    <r>
      <t xml:space="preserve">El indicador es anual y  registra análisis de la vigencia 2023
</t>
    </r>
    <r>
      <rPr>
        <b/>
        <sz val="10"/>
        <color indexed="8"/>
        <rFont val="Arial"/>
        <family val="2"/>
      </rPr>
      <t>Es importante definir si el indicador será objeto de rediseño para alinearse con el ciclo de gobernanza regulatoria de la política de mejora normativa.</t>
    </r>
  </si>
  <si>
    <t>https://invias-my.sharepoint.com/:f:/g/personal/oap_invias_gov_co/Ehl6G5RoUS1InwKlgkuvt-wBYPv_exc8jI9cPQ1jmdDkLg?e=yOABax</t>
  </si>
  <si>
    <t>Posibilidad de Pérdida Reputacional por desatención a la conectividad regional debido a escasos recursos financieros para la ejecución total de los programas y/o proyectos, demoras por parte de los entes territoriales en los procesos de selección, contratación, liquidación  y/o retrasos en la ejecuc</t>
  </si>
  <si>
    <t>Director(a) de Ejecución y Operación 
Mediante memorando, durante el primer trimestre del año se solicitará al Subdirector(a) de Vías Regionales celeridad en la elaboración de los documentos requeridos de apoyo para el envío a la Subdirección de Estructuración de Proyectos,  de acuerdo con los recursos disponibles, para la estructuración de convenios y la apertura de procesos de selección para las interventorías a ejecutar en las vías regionales. Trimestralmente se realizará seguimiento a los avances mediante  memorando, dirigido a la Subdirección de Vías Regionales</t>
  </si>
  <si>
    <t>- 478 Estadística del número de procesos de vías regionales enviados a la Subdirección de Estructuración de Proyectos_RG</t>
  </si>
  <si>
    <r>
      <t xml:space="preserve">Control sin reporte de ejecución durante la vigencia.
Por lo anteriormente expuesto, se sugiere rediseñar el </t>
    </r>
    <r>
      <rPr>
        <b/>
        <sz val="10"/>
        <color indexed="8"/>
        <rFont val="Arial"/>
        <family val="2"/>
      </rPr>
      <t xml:space="preserve">control y modificar la frecuencia de ejecución. </t>
    </r>
  </si>
  <si>
    <t>https://invias-my.sharepoint.com/:f:/g/personal/oap_invias_gov_co/EhAYAxUMxv5KlsoBGHCE2e4BmvgZvAze8pXWFXmUVCc2RQ?e=E19AQX</t>
  </si>
  <si>
    <t>Director(a) de Ejecución y Operación 
Mediante memorando, trimestralmente solicitará al Subdirector(a) de Vías Regionales la verificación de que las interventorías de vías regionales, hayan realizado al menos un comité de seguimiento mensual, a los contratos de obra, a los contratos derivados de los convenios  o suscritos con juntas de acción comunal. En caso de no contar con reporte de por lo menos un comité de seguimiento mensual, se efectuará el  requerimiento al Subdirector(a) de Vías Regionales para que incie el proceso sancionatorio al interventor, haciendo uso del debido proceso.</t>
  </si>
  <si>
    <t>- 366 Porcentaje de interventorías que realizaron comités de seguimiento a los contratos de obra, a los contratos derivados de los convenios o suscritos con juntas de acción comunal._RG</t>
  </si>
  <si>
    <t>Director(a) de Ejecución y Operación 
Mediante memorando, trimestralmente solicitará al Subdirector(a) de Vías Regionales un reporte de contratos con presunto incumplimiento e informe sobre el  inicio de los procesos administrativos sancionatorios frente a los mismos.</t>
  </si>
  <si>
    <t>- 367 Porcentaje de trámite de PAS, de conformidad con las solicitudes de las Interventorías, gestionados dado que potencialmente puedan causar desatención en las vías regionales_RG</t>
  </si>
  <si>
    <t>Posibilidad de Pérdida Económica y Reputacional por desmejoramiento de la infraestructura vial intermodal debido a escasos recursos financieros para la ejecución de los programas y/o proyectos y complejidad o contingencias en relación con permisos ambientales, sociales, trámites prediales, normativi</t>
  </si>
  <si>
    <t>Director(a) de Ejecución y Operación
Mediante memorando, durante el primer trimestre del año solicitará a las Subirecciones, celeridad en la elaboración de los documentos de apoyo para el envío a la Subdirección de Estructuración de Proyectos, de acuerdo con los recursos disponibles y el plazo de ejecución de las obras. Trimestralmente se realizará seguimiento a los avances mediante memorando dirigido a cada Subdirección.</t>
  </si>
  <si>
    <t>- 479 Estadística del número de los procesos intermodales enviados a la Subdirección de Estructuración de Proyectos_RG</t>
  </si>
  <si>
    <t>Director(a) de Ejecución y Operación
Mediante memorando, trimestralmente solicitará a cada Subdirección un reporte en el cual se verifique que se haya realizado al menos un comité de seguimiento por contrato de obra y/o convenio en cada mes. En caso de no contar con reporte de por lo menos un comité de seguimiento mensual, se efectuará el  requerimiento al Subdirector(a) correspondiente para que inicie el proceso sancionatorio al interventor, haciendo uso del debido proceso.</t>
  </si>
  <si>
    <t>- 369 Porcentaje de contratos de obra y/o convenios que realizaron comités de seguimiento_RG</t>
  </si>
  <si>
    <t>Director(a) de Ejecución y Operación
Mediante memorando, trimestralmente solicitará a cada Subdirección un reporte de contratos con presunto incumplimiento e informe sobre el  inicio de los procesos administrativos sancionatorios frente a los mismos.</t>
  </si>
  <si>
    <t>- 370 Porcentaje de contratos de obra y/o convenios que potencialmente puedan desmejorar la infraestructura_RG</t>
  </si>
  <si>
    <t>Posibilidad de Pérdida Económica por Dificultades en el cumplimiento de las actividades de bienestar y salud de los funcionarios debido a Falta de recursos</t>
  </si>
  <si>
    <t>El Subdirector de Gestión Humana y el Coordinador del Grupo de Bienestar y Seguridad y Salud anualmente elaborará el plan de necesidades de Bienestar a incluir en el Plan Anual de Adquisiciones y cuando aplique solicitará el respectivo ajuste</t>
  </si>
  <si>
    <t>- Falta de recursos</t>
  </si>
  <si>
    <t>- 448 Plan de necesidades presentado (PRODUCTO)_RG</t>
  </si>
  <si>
    <r>
      <rPr>
        <sz val="10"/>
        <color indexed="8"/>
        <rFont val="Arial"/>
        <family val="2"/>
      </rPr>
      <t>Indicador medido y analizado en el 2° Trimestre de 2024.</t>
    </r>
    <r>
      <rPr>
        <b/>
        <sz val="10"/>
        <color indexed="8"/>
        <rFont val="Arial"/>
        <family val="2"/>
      </rPr>
      <t xml:space="preserve">
Pendiente validar si aplica meta para el indicador o debe ser rediseñado para que genere alertas.</t>
    </r>
  </si>
  <si>
    <t>https://invias-my.sharepoint.com/:f:/g/personal/oap_invias_gov_co/EonFRGSzzXxNnVG0nN-MEoUBK3KeZxW9dRuUQtZi6s76EQ?e=hPhYa3</t>
  </si>
  <si>
    <t>El Subdirector de Gestión Humana y el Coordinador del Grupo de Bienestar y Seguridad y Salud gestionará alianzas estratégicas para desarrollar actividades sin costo o con beneficios económicos</t>
  </si>
  <si>
    <t>- 449 Número de alianzas gestionadas (ESTADÍSTICA) _RG</t>
  </si>
  <si>
    <t>Posibilidad de Pérdida Económica y Reputacional por No reconocimiento de la incapacidad por parte de la EPS  debido a Reporte inoportuno o incompleto de la incapacidad por parte del funcionario</t>
  </si>
  <si>
    <t>Profesionales del Grupo de Gestión de Talento Humano mensualmente ingresará las incapacidades médicas de funcionarios al aplicativo KACTUS y generará el respectivo reporte. 
En el evento de detectar inconsistencias en los soportes recibidos, contactará al funcionario para continuar con la gestión.</t>
  </si>
  <si>
    <t>Semestral</t>
  </si>
  <si>
    <t>- Reporte inoportuno o incompleto de la incapacidad por parte del funcionario</t>
  </si>
  <si>
    <t>Sin documentar (0)</t>
  </si>
  <si>
    <t>- 451 Base de datos de incapacidades actualizada (producto_RG</t>
  </si>
  <si>
    <r>
      <t xml:space="preserve">Control consistente con reporte oportuno de ejecución y/o seguimiento.
</t>
    </r>
    <r>
      <rPr>
        <b/>
        <sz val="10"/>
        <color indexed="8"/>
        <rFont val="Arial"/>
        <family val="2"/>
      </rPr>
      <t xml:space="preserve">Se sugiere validar la coherencia de la actividad del control vigente  con los puntos de control documentados en los procedimientos vigentes  y concatenar la información.  </t>
    </r>
  </si>
  <si>
    <t>Profesionales del Grupo de Gestión de Talento Humano mensualmente realizará seguimiento en la base de datos de Excel al reconocimiento económico de las incapacidades médicas mayores a 2 días a cada Entidad Prestadora de Salud, según corresponda  y siguiendo los procedimientos de cada EPS.
Cuando ha superado más de un (1) mes sin percibir los ingresos económicos, se adelantará la  gestión del recobro  ante la respectiva Entidad Prestadora de Salud</t>
  </si>
  <si>
    <t>Profesionales del Grupo de Gestión de Talento Humano mensualmente realizarán el análisis y depuración del rubro de incapacidades por recobros a las diferentes EPS dejando constancia en en la base de datos de Excel.
Cuando la EPS no reconoce el pago se registra la respectiva novedad en la base de datos de Excel.</t>
  </si>
  <si>
    <t>Corectivo(10)</t>
  </si>
  <si>
    <t>Posibilidad de Pérdida Reputacional por Fuga de conocimiento de los servidores públicos debido a Deficiencias en de estrategias internas que permitan la adecuada transferencia de conocimiento entre el personal</t>
  </si>
  <si>
    <t>Comité de la Escuela Corporativa con apoyo de Subdirector Administrativo y Subdrector de Gestión Humana
Identificar y capacitar anualmente a los Multiplicadores Internos para su ejercicio de transferencia de conocimiento (teniendo en cuenta  los criterios de la convocatoria y contratos o convenios de capacitación). En el evento que los multiplicadores no puedan llevar a cabo su ejercicio, el comité de la Escuela Corporativa definirá nuevas líneas de acción</t>
  </si>
  <si>
    <t>- Deficiencias en las estrategias para conservar personal competente en temas claves para la entidad</t>
  </si>
  <si>
    <t>- 450 Porcentaje de Capacitación de Multiplicadores_RG</t>
  </si>
  <si>
    <r>
      <t xml:space="preserve">El indicador asociado a la actividad de control no cuenta con medición ni análisis durante el 2° trimestre de 2024 (reporte hasta marzo).
</t>
    </r>
    <r>
      <rPr>
        <b/>
        <sz val="10"/>
        <color indexed="8"/>
        <rFont val="Arial"/>
        <family val="2"/>
      </rPr>
      <t>Es importante definir si el indicador será objeto de rediseño o se definirá un plan de choque para asegurar el oportuno flujo de información.</t>
    </r>
  </si>
  <si>
    <t>Posibilidad de Pérdida Reputacional por baja capacidad de prevención, detección y respuesta de recuperación ante una interrupción o por fallas u obsolescencia en los Sistemas de Información  debido a Obsolescencia de infraestructura y SI. y aplicativos.</t>
  </si>
  <si>
    <t>El Comité Institucional de Seguridad y Privacidad de la Información formulará anualmente el análisis de impacto del negocio, teniendo en cuenta los aportes de la línea estratégica (Alta Dirección y Comité Institucional de Coordinación de Control Interno); líderes de proceso; Jefaturas de las áreas y Coordinadores de grupo de trabajo.
Anualmente, revisará el análisis y en evento de detectar oportunidades de mejora procederá a actualizarlo.</t>
  </si>
  <si>
    <t>- Obsolescencia de infraestructura y SI. y aplicativos.</t>
  </si>
  <si>
    <t>- 434 Revisión y análisis anual del plan de contingencia (COB)_RG</t>
  </si>
  <si>
    <r>
      <t xml:space="preserve">Control sin reporte de ejecución durante la vigencia.
</t>
    </r>
    <r>
      <rPr>
        <b/>
        <sz val="10"/>
        <color indexed="8"/>
        <rFont val="Arial"/>
        <family val="2"/>
      </rPr>
      <t xml:space="preserve">Por lo anteriormente expuesto, se sugiere rediseñar el control, diseñar un plan de choque para mejorar el flujo de información o modificar la frecuencia de ejecución. </t>
    </r>
  </si>
  <si>
    <r>
      <t xml:space="preserve">El indicador anual, cuyo reporte con corte a  diciembre de 2023 fue "0" (...No obstante, se debe revisar qué actividades se pueden desarrollar con el recurso interno y buscar la contratación para la vigencia 2024.)
</t>
    </r>
    <r>
      <rPr>
        <b/>
        <sz val="10"/>
        <color indexed="8"/>
        <rFont val="Arial"/>
        <family val="2"/>
      </rPr>
      <t>Es importante definir si el indicador será objeto de rediseño o se definirá un plan de choque para asegurar el oportuno flujo de información.</t>
    </r>
  </si>
  <si>
    <t>https://invias-my.sharepoint.com/:f:/g/personal/oap_invias_gov_co/Eu0k9GGe1J5Kg_jOurMp_cQBLNVhJbTuHbYvtydJt_jILA?e=zgQTft</t>
  </si>
  <si>
    <t>El Comité Institucional de Seguridad y Privacidad de la Información anualmente elaborará el procedimiento para la planeación, monitoreo y mantenimiento oportuno de los Sistemas de Información, aplicativos y servicios de tecnología, teniendo en cuenta los aportes de la línea estratégica (Alta Dirección y Comité Institucional de Coordinación de Control Interno); líderes de proceso; Jefaturas de las áreas y Coordinadores de grupo de trabajo.
Anualmente, revisará el procedimiento y en evento de detectar oportunidades de mejora procederá a actualizarlo.</t>
  </si>
  <si>
    <t>- 435 Procedimiento para la Planeación, monitoreo y mantenimiento oportuno de los SI, Aplicativos y servicios de tecnología (producto)_RG</t>
  </si>
  <si>
    <r>
      <rPr>
        <sz val="10"/>
        <color indexed="8"/>
        <rFont val="Arial"/>
        <family val="2"/>
      </rPr>
      <t>Indicador anual medido y analizado en  2023.</t>
    </r>
    <r>
      <rPr>
        <b/>
        <sz val="10"/>
        <color indexed="8"/>
        <rFont val="Arial"/>
        <family val="2"/>
      </rPr>
      <t xml:space="preserve">
Pendiente validar si aplica meta para el indicador o debe ser rediseñado para que genere alertas.</t>
    </r>
  </si>
  <si>
    <t>Posibilidad de Pérdida Económica por incumplimiento en la ejecución de Proyectos registrados en el Plan Estratégico de Tecnologías de Información  PETI debido a Deficiencias en la planeación y estructuración de proyectos TIC</t>
  </si>
  <si>
    <t>El líder técnico y el líder funcional del proyecto TIC, antes de viabilizar un proyecto, durante la planeación y estructuración deberán establecer los mecanismos y metodologías aplicables para contar con un marco de trabajo que permita hacer estimaciones razonables de recursos y costos, incluyendo restricciones  en el alcance, tiempo, presupuesto y calidad. Cuando el proyecto TIC no es viable se reformulará o descartará</t>
  </si>
  <si>
    <t>- Deficiencias en la planeación y estructuración de proyectos TIC</t>
  </si>
  <si>
    <t>- 436 Porcentaje de viabilidad de proyectos TI_RG</t>
  </si>
  <si>
    <t>El Jefe de la OTIC, cuando sea aplicable, solicitará a la secretaría del Comité Institucional de Gestión y Desempeño incluir en la agenda la presentación de inconvenientes presentados en los proyectos TI en la vigencia.</t>
  </si>
  <si>
    <t>Cuando se requiera</t>
  </si>
  <si>
    <t>- 437 Inconvenientes presentados en los proyectos TI en la vigencia (producto)_RG</t>
  </si>
  <si>
    <t>El jefe de OTIC y su equipo de trabajo quincelmente realizará seguimiento a las actividades y proyectos TI, teniendo en cuenta el informe mensual de avances del PETI elaborado por el Coordinador del grupo de Gobierno digital. En caso de detectar atrasos definirá acciones que los mitiguen.</t>
  </si>
  <si>
    <t>- 331 Ejecución Plan de Estratégico de Tecnologías de Información y Comunicaciones (PETI)_C y RG</t>
  </si>
  <si>
    <r>
      <t xml:space="preserve">Control con reporte de ejecución que precisa realizarse de forma difernte a lo documentado.
</t>
    </r>
    <r>
      <rPr>
        <b/>
        <sz val="10"/>
        <color indexed="8"/>
        <rFont val="Arial"/>
        <family val="2"/>
      </rPr>
      <t xml:space="preserve">Por lo anteriormente expuesto, se sugiere rediseñar el control y modificar la frecuencia de ejecución. </t>
    </r>
  </si>
  <si>
    <r>
      <t xml:space="preserve">El indicador mensual con último reporte con corte a enero.
</t>
    </r>
    <r>
      <rPr>
        <b/>
        <sz val="10"/>
        <color indexed="8"/>
        <rFont val="Arial"/>
        <family val="2"/>
      </rPr>
      <t>Es importante definir si el indicador será objeto de rediseño o se definirá un plan de choque para asegurar el oportuno flujo de información.</t>
    </r>
  </si>
  <si>
    <t>EDEP-RG-1</t>
  </si>
  <si>
    <t>Posibilidad de Pérdida Económica y Reputacional por Materialización de hechos de corrupción y/o gestión debido a Debilidades por parte de los líderes de proceso en la identificación de riesgos y definición de actividades de control para mitigarlos</t>
  </si>
  <si>
    <t>El Coordinador del Grupo de Fortalecimiento Institucional y/o profesional designado, asesora a los líderes de proceso en la implementación de la política Institucional de Administración del Riesgo, empleando distintas estrategias, como son: encuentros con los facilitadores del MIPG, socialización de lineamientos, talleres prácticos y mesas de trabajo con la 1° línea de defensa (líderes de proceso y su equipo de trabajo)</t>
  </si>
  <si>
    <t>- 313 Implementación política de administración del riesgo_C y RG</t>
  </si>
  <si>
    <r>
      <t xml:space="preserve">Control consistente con reporte oportuno de ejecución y/o seguimiento.
</t>
    </r>
    <r>
      <rPr>
        <b/>
        <sz val="10"/>
        <color indexed="8"/>
        <rFont val="Arial"/>
        <family val="2"/>
      </rPr>
      <t>Politica Institucional de Adminsitración del riesgo y porocedimientos asociados en revisión.</t>
    </r>
  </si>
  <si>
    <r>
      <t xml:space="preserve">Indicador mensual medido y analizado en el corte.
</t>
    </r>
    <r>
      <rPr>
        <b/>
        <sz val="10"/>
        <color indexed="8"/>
        <rFont val="Arial"/>
        <family val="2"/>
      </rPr>
      <t>Se implementaron mejoras en la parametrización del criterio de monitoreo del estado del arte y se medirá trimestralmente, con seguimiento mensual</t>
    </r>
  </si>
  <si>
    <t>https://invias-my.sharepoint.com/:f:/g/personal/oap_invias_gov_co/El2SdJ-p23JGthsbYjAuoCUBaluzowJ8606vgAbOl1RWow?e=B3NCCy</t>
  </si>
  <si>
    <t>Los líderes de proceso anualmente desarrollarán e implementarán procesos de control y gestión de riesgos, a través de su identificación, análisis, valoración, monitoreo y acciones de mejora; bajo los lineamientos de la Política Institucional de Administración del Riesgo vigente, dejando constancia en el aplicativo KAWAK</t>
  </si>
  <si>
    <t>Los líderes de proceso junto al profesional del Grupo de Fortalecimiento Institucional  actualizaran el mapa de riesgos de corrupción o gestión cuando se materialicen las causas de  los riesgos identificados , dejando constancia de los cambios en el control de versiones</t>
  </si>
  <si>
    <t>462 y 464</t>
  </si>
  <si>
    <t>- 462 Actualización mapas de riesgos producto de análisis de materializaciones_RG
- 464 Documentación de planes de contingencia_RG</t>
  </si>
  <si>
    <t>Indicadores mensuales, medidos y analizados en el corte.</t>
  </si>
  <si>
    <t>El profesional designado del Grupo de Fortalecimiento Institucional consolidará trimestralmente la información de los avances reportados y verificará la evidencia por muestreo a mínimo 20 actividades programadas, 
En la verificación pretende validar la oportunidad en el cumplimiento de la actividad, la integridad y la coherencia de las evidencias reportadas frente a la actividad formulada.
El Jefe de la Oficina Asesora de Planeación, el Coordinador del Grupo de Fortalecimiento y el profesional designado generarán mediante memorando las precisiones y alertas a los responsables de las actividades, otorgando plazo máximo para el complemento del reporte.</t>
  </si>
  <si>
    <t>- 487 Porcentaje de cumplimeinto del PAAC en cada trimestre_RG</t>
  </si>
  <si>
    <r>
      <t xml:space="preserve">Control consistente con reporte oportuno de ejecución y/o seguimiento.
</t>
    </r>
    <r>
      <rPr>
        <b/>
        <sz val="10"/>
        <color indexed="8"/>
        <rFont val="Arial"/>
        <family val="2"/>
      </rPr>
      <t>Control documentado en el mapa de aseguramiento</t>
    </r>
  </si>
  <si>
    <r>
      <t xml:space="preserve">Indicador trimestral, con meta, medido y analizado en el corte, actualmente en revisión de complmeentos.
</t>
    </r>
    <r>
      <rPr>
        <b/>
        <sz val="10"/>
        <color indexed="8"/>
        <rFont val="Arial"/>
        <family val="2"/>
      </rPr>
      <t>Registra menor desemepeño al programado.</t>
    </r>
  </si>
  <si>
    <t>EDEP-RG-3</t>
  </si>
  <si>
    <t>Posibilidad de Pérdida Reputacional por Desarticulación de los Planes debido a Desconocimiento de las políticas de largo plazo y de los instrumentos de planeación</t>
  </si>
  <si>
    <t>Jefe de la Oficina de Planeación, convoca sesión del Comité Institucional de Gestión y Desempeño, para que los miembros debatan y aprueben el Plan Estratégico Institucional PEI y el Plan de Acción Anual</t>
  </si>
  <si>
    <t>- Desconocimiento de las políticas de largo plazo y de los instrumentos de planeación
- Desconocimiento normativo</t>
  </si>
  <si>
    <t>- 467 Convocatoria a sesiones de Comité Institucional de Gestión y Desempeño para aprobación de planes</t>
  </si>
  <si>
    <r>
      <t xml:space="preserve">Control consistente con reporte oportuno de ejecución y/o seguimiento.
</t>
    </r>
    <r>
      <rPr>
        <b/>
        <sz val="10"/>
        <color indexed="8"/>
        <rFont val="Arial"/>
        <family val="2"/>
      </rPr>
      <t>Control en homologación dentro del procedimiento interno</t>
    </r>
  </si>
  <si>
    <t>Jefe de la Oficina de Planeación y sus coordinadores de Grupo, definen los lineamientos generales para la formulación de planes, programas y proyectos y coordinan las reuniones de socialización del PEI y PES cada cuatrienio, y asesoran a los líderes de proceso y/o Facilitadores del MIPG en cada vigencia.</t>
  </si>
  <si>
    <t>- 468 Socialización  lineamientos generales para la formulación de planes, programas y proyecto</t>
  </si>
  <si>
    <t>Los coordinadores de Grupo, verificaran la articulación de las propuestas de planes, programas y proyectos, solicitando ajustes frente a los lineamientos impartidos y documentarán su preaprobación mediante memorando</t>
  </si>
  <si>
    <t>- 469 Planes, programas y proyectos articulados</t>
  </si>
  <si>
    <t>EDEP-RG-4</t>
  </si>
  <si>
    <t>Posibilidad de Pérdida Reputacional por Errores y/o inoportunidad en la formulación y posterior presentación del anteproyecto de presupuesto de funcionamiento, deuda e inversión y registro de necesidades de inversión en la PIIP debido a Entrega de información de  funcionamiento, deuda  y proyectos d</t>
  </si>
  <si>
    <t>El Jefe de la Oficina Asesora de Planeación con apoyo de los coordinadores de los grupos banco de proyectos y gestión presupuestal, remiten anualmente un memorando con lineamientos para la formulación del anteproyecto de inversión,  servicio de la deuda y funcionamiento, definiendo plazos y ofreciendo acompañamiento a las unidades ejecutoras.</t>
  </si>
  <si>
    <t>- Entrega de información de   funcionamiento, deuda y proyectos de inversión extemporánea por parte de las unidades ejecutoras
- Entrega de información de  funcionamiento, deuda  y proyectos de inversión incompleta o con errores por parte de las unidades ejecutoras</t>
  </si>
  <si>
    <t>- 470 Lineamientos para la formulación del anteproyecto de inversión</t>
  </si>
  <si>
    <t>El Jefe de la Oficina Asesora de Planeación con apoyo del coordinador del grupo de banco de proyectos o el coordinador del grupo de banco de proyectos  con apoyo de su grupo de trabajo revisaran técnica y conceptualmente los soportes de los proyectos de inversión, si están correctos se procede con el trámite y en caso contario se devuelve mediante memorando o correo electrónico.</t>
  </si>
  <si>
    <t>- 471 Proyectos revisado técnica y conceptualmente_RG</t>
  </si>
  <si>
    <t>El Jefe de la Oficina Asesora de Planeación con apoyo del coordinador del grupo Gestión Presupuestal remite anualmente un memorando con lineamientos para la formulación del anteproyecto de funcionamiento y deuda, definiendo plazos y ofreciendo acompañamiento a las unidades ejecutoras.</t>
  </si>
  <si>
    <t>- 472 Lineamientos para la formulación del anteproyecto de funcionamiento y deuda</t>
  </si>
  <si>
    <t>El Jefe de la Oficina Asesora de Planeación con apoyo del coordinador del grupo de gestion presupuestal o el coordinador del grupo de gestion presupuestal  con apoyo de su grupo de trabajo revisaran técnica y conceptualmente los soportes del servicio de la deuda y funcionamiento si están correctos se procede con el trámite y en caso contario se devuelve mediante memorando o correo electrónico.</t>
  </si>
  <si>
    <t>- Entrega de información de   funcionamiento, deuda y proyectos de inversión extemporánea por parte de las unidades ejecutoras
- Entrega de información de  funcionamiento, deuda  y proyectos de inversión incompleta o con errores por parte de las unidades ejecutoras
- Los tiempos incluidos en el procedimiento interno se cuentan desde el  momento de recibo de la información (incluyendo días no hábiles)
- Desconocimiento y debilidades en el manejo del procedimiento interno (desde las unidades ejecutoras)</t>
  </si>
  <si>
    <t>- 486 Gastos de funcionamiento  y servicios de la deuda revisados técnica y conceptualmente (producto)_RG</t>
  </si>
  <si>
    <t>EDEP-RG-5</t>
  </si>
  <si>
    <t>Posibilidad de Pérdida Económica y Reputacional por  Incongruencias en las cifras del presupuesto incorporadas en SIIF Nación y a la actualización en la PIIP de los proyectos de inversión debido a La contrtación no esta estructurada con los productos y actividades programadas en los proyectos, sino</t>
  </si>
  <si>
    <t>El Coordinador del grupo de Seguimiento a proyectos de Inversión y su equipo revisa y da visto bueno a las solicitudes de CDP para que registren en SEPRO los mismos Indicadores Producto (Metas) que registraron en la PIIP por proyecto.</t>
  </si>
  <si>
    <t>- Falta de información por parte de la unidad ejecutora para la programación inicial de las actividades en la PIIP</t>
  </si>
  <si>
    <t xml:space="preserve">
Vistos buenos a solicitudes de CDP_RG</t>
  </si>
  <si>
    <r>
      <t xml:space="preserve">Indicar mensaul con reporte y analisis oportuno.
</t>
    </r>
    <r>
      <rPr>
        <b/>
        <sz val="10"/>
        <color indexed="8"/>
        <rFont val="Arial"/>
        <family val="2"/>
      </rPr>
      <t>Pendiente validar si aplica meta para el indicador o debe ser rediseñado para que genere alertas.</t>
    </r>
  </si>
  <si>
    <t>El Coordinador del grupo Banco de proyectos y su equipo, cada vez que reciben una solicitud de ajustes revisan la coherencia con el plan de inversión, dejando constancia en memorando. En caso de incoherencia se solicita que actualicen el plan de inversión.</t>
  </si>
  <si>
    <t>El Coordinador del grupo de Gestión Presupuestal y su equipo,  revisa que en las solicitud de CDP coincida los recursos y tipo de fuente según SIIF Nación, de acuerdo con los procedimientos vigentes otorgando los  respectivos vistos buenos.</t>
  </si>
  <si>
    <t>- 475 Vistos buenos a solicitudes de CDP_RG</t>
  </si>
  <si>
    <r>
      <t xml:space="preserve">Control consistente con reporte oportuno de ejecución y/o seguimiento.
</t>
    </r>
    <r>
      <rPr>
        <b/>
        <sz val="10"/>
        <color indexed="8"/>
        <rFont val="Arial"/>
        <family val="2"/>
      </rPr>
      <t>Control en revisión, no se otrorgan VB según lo informado</t>
    </r>
  </si>
  <si>
    <t>Posibilidad de Pérdida Reputacional por generar informes y estados financieros no razonables debido a No reporte de informacin de hechos econmicos  ocurridos en cualquier dependencia de la entidad</t>
  </si>
  <si>
    <t>El Coordinador Grupo de Contabilidad mensualmente garantizará el registro de los hechos económicos dentro del periodo de ocurrencia, a partir de los soportes recibidos reflejando la novedad en los Estados Contables del Instituto.  En caso de inconsistencia de los soportes se hará la devolución de los soportes con a respectiva justificación.</t>
  </si>
  <si>
    <t>- Perfiles de los cargos no ajustados a los requeridos en el proceso de Control Contable.</t>
  </si>
  <si>
    <t>- 410 Registro de hechos económicos_RG</t>
  </si>
  <si>
    <r>
      <t xml:space="preserve">Control sin reporte de ejecución durante el 2° trimestre de 2024.
</t>
    </r>
    <r>
      <rPr>
        <b/>
        <sz val="10"/>
        <color indexed="8"/>
        <rFont val="Arial"/>
        <family val="2"/>
      </rPr>
      <t xml:space="preserve">Por lo anteriormente expuesto, se sugiere rediseñar el control, diseñar un plan de choque para mejorar el flujo de información o modificar la frecuencia de ejecución. </t>
    </r>
  </si>
  <si>
    <t>https://invias-my.sharepoint.com/:f:/g/personal/oap_invias_gov_co/EpturRIf3GdNmfCW3evG7cUB0wJbPP_U7sPamHKOy5zEiQ?e=lhwgnV</t>
  </si>
  <si>
    <t>El profesional encargado con el apoyo del Coordinador del Grupo de Contabilidad, conciliará los saldos contables con la información de las áreas origen de información en procesos de impacto como son:  BUP (predios), Inversiones en BUP terminadas, Bienes muebles e inmuebles, procesos judiciales, sentencias, embargos, amortización de anticipos, legalización de recursos entregados en administración, cartera vigente, recaudo de recursos, partidas conciliatorias de bancos, entre otras, de acuerdo con la frecuencia establecida en el procedimiento. En caso de presentarse diferencias se realizarán las gestiones con las áreas origen de información con el fin de subsanar las inconsistencias.</t>
  </si>
  <si>
    <t>- 411 Conciliación por  áreas origen de información_RG</t>
  </si>
  <si>
    <r>
      <t xml:space="preserve">Último reporte con corte a 1° trimestre.
</t>
    </r>
    <r>
      <rPr>
        <b/>
        <sz val="10"/>
        <color indexed="8"/>
        <rFont val="Arial"/>
        <family val="2"/>
      </rPr>
      <t xml:space="preserve">Por lo anteriormente expuesto, se sugiere rediseñar el control, diseñar un plan de choque para mejorar el flujo de información o modificar la frecuencia de ejecución. </t>
    </r>
  </si>
  <si>
    <t>El Coordinador de fenecimiento trimestralmente suministrara la informacion de las fichas tecnicas y proyectos de depuracion de acuerdo con el manual de politicas contables, en el evento de no entregar informacion el coordinador de contabiliidad se solicitara la informaicon para el registro</t>
  </si>
  <si>
    <t>- 412 Porcentaje de cuentas depuradas  _RG</t>
  </si>
  <si>
    <r>
      <t xml:space="preserve">El indicador asociado a la actividad de control no cuenta con medición ni análisis durante la vigencia 2024.
</t>
    </r>
    <r>
      <rPr>
        <b/>
        <sz val="10"/>
        <color indexed="8"/>
        <rFont val="Arial"/>
        <family val="2"/>
      </rPr>
      <t>Es importante definir si el indicador será objeto de rediseño o se definirá un plan de choque para asegurar el oportuno flujo de información</t>
    </r>
  </si>
  <si>
    <t>El profesional encargado con el apoyo del Coordinador del Grupo de Contabilidad, realizará un adecuado y sustentado proceso de revelación de las situaciones estructurales en las Notas Contables de corte anual, y el evento en que no se cuente con al información se solicitará aclaración al área de origen y en caso de no contar con la misma se revelará en las notas dicha limitación.</t>
  </si>
  <si>
    <t>- 413 Notas contables_RG</t>
  </si>
  <si>
    <t>El Coordinador del Grupo de Contabilidad Planificará anualmente el proceso de cierre financiero de cada vigencia, con plena identificación de actividades a desarrollar, responsables y plazos, en el caso de presentarse atrasos en el cronograma se ajustará el mismo y/o se activará un plan de contingencia.</t>
  </si>
  <si>
    <t>- 414 Cierre financiero de cada vigencia_RG</t>
  </si>
  <si>
    <t>Posibilidad de Pérdida Económica y Reputacional por Quejas, demandas o sanciones al efectuar PAGO DE LAS OBLIGACIONES CON INCONSISTENCIAS  debido a Omisión o error en la aplicación de deducciones o descuentos</t>
  </si>
  <si>
    <t>Coordinador del Grupo de Cuentas por pagar y el profesional asigando a la liquidación de cuentas verificarán si los soportes de las obligaciones radicadas, están acordes con la resolución y la normatividad tributaria vigente (Devolución de la cuenta mediante  glosas  para corrección de inconsistencias) en cada radicado.</t>
  </si>
  <si>
    <t>- Omisión o error en la aplicación de deducciones o descuentos</t>
  </si>
  <si>
    <t>- 408 Porcentaje de glosas generadas en el periodo_RC y RG</t>
  </si>
  <si>
    <t>Coordinador del Grupo de Cuentas por pagar y el profesional asigando a la liquidación de cuentas efectuarán verificaciones  internas para la detección oportuna de errores    (Devolución de la cuenta mediante  glosas  para corrección de inconsistencias) en cada radicado.</t>
  </si>
  <si>
    <t>Funcionarios pagadores, efectuará el pago al beneficiario teniendo en cuenta el número de la obligación recibida de cuentas por pagar y el valor disponible en el sistema SIIF Nación</t>
  </si>
  <si>
    <t>- 409 Cuentas pagadas_RG</t>
  </si>
  <si>
    <t>Coordinador del Grupo de Cuentas por pagar y el profesional asigando a la liquidación de cuentas efectuarán correcciones en la liquidacion de cuentas (devolución de valores en exceso o compensar con siguiente cuentas)</t>
  </si>
  <si>
    <t>- 415 Número de requerimientos de correcciones_RG</t>
  </si>
  <si>
    <t>Posibilidad de Pérdida Económica por Demandas en contra de la entidad por las causas que tiene la PPDA debido a Falta de seguimiento y evaluación de la PPDA</t>
  </si>
  <si>
    <t>El coordinador del Comité de Seguimiento a la ejecución de la PPDA, cada dos meses convocará mesa de trabajo para que la parte técnica efectúe el seguimiento al cronograma de implementación de la PPDA en los términso de la reolución 545 del  16/02/22.</t>
  </si>
  <si>
    <t>- Falta de seguimiento y evaluación de la PPDA</t>
  </si>
  <si>
    <t>- 394 Indicador impacto PPDA_RG</t>
  </si>
  <si>
    <t>https://invias-my.sharepoint.com/:f:/g/personal/oap_invias_gov_co/EgKiyuOEhb9IrCgP6YDUS_kBM5agWnAYTYWaMvsoG1MhIQ?e=7HGWrz</t>
  </si>
  <si>
    <t>Una vez realizada la sesión de Comité de Seguimiento a la ejecución de la PPDA las deciciones se documentarán en acta, incluyendo las evidencias analizadas, los compromiso y las tareas pendientes del acta anterior.</t>
  </si>
  <si>
    <t>El coordinador del Comité de Seguimiento a la ejecución de la PPDA, anluamente evaluará en al matriz de la ANDJE la eficacia de la PPDA del año inmediatamente anterior. Enviando informe de análisis de implementación de la PPDA a la ANDJE.</t>
  </si>
  <si>
    <t>Según lo reportado será adelanada en el último trimestre del año</t>
  </si>
  <si>
    <t>ACPA-RG-1</t>
  </si>
  <si>
    <t>Posibilidad de Pérdida Económica y Reputacional por Exceder el Plazo Legal permitido para realizar la Liquidación de Contratos y convenios debido a Que los documentos exigidos en el manual de contratación llegan incompletos</t>
  </si>
  <si>
    <t xml:space="preserve">- GESTIÓN CONTRACTUAL, PROCESOS ADMINISTRATIVOS Y SANCIONATORIO
</t>
  </si>
  <si>
    <t>El coordinador del grupo de liquidaciones verifica cada que se presenten los documentos para la liquidación de contratos y convenios estén acordes con lo exigido por art 60 de la Ley 80 de 1993, art 11 Ley 1150 de 2007, art 50 de la Ley
789 de 2002, el Manual de Contratación vigente del INVIAS, el procedimiento liquidaciones  ACPA-PR-3   v2   y   el   formato   Lista   de   Chequeo   Liquidación   de Contratos y Convenios código ACPA-FR-4, con el fin de cumplir con los requisitos
y evitar la pérdida de competencia para liquidar; además revisa el proyecto de acta de liquidación remitida por la Unidad Ejecutora en cumplimiento de la estructura formal, jurídica y contable; si los proyectos actas de liquidación no cumplen los
requisitos y no cuentan con el total de los documentos mínimos de liquidación se devuelven al profesional responsable para que sea devuelto a la Unidad Ejecutora para subsanar las observaciones encontradas por esta Subdirección, a fin de que
la   Unidad   Ejecutora   lo   allegue   corregido   nuevamente   para   su   revisión; retroalimentando a los profesionales y brindando las directrices para prevenir la recurrencia de los hechos. La gestión realizada para la toma de decisiones se
comunica   a   la   jefe   de   la   Subdirección   de   Gestión   Contractual   y   Procesos Administrativos periódicamente para lo de su competencia.
El registro en documento Excel de los proyectos actas de liquidación radicados por las Unidades Ejecutoras para revisión de la Subdirección, que contiene las actas de liquidación aprobadas y los proyectos de liquidación devueltos para subsanar
observaciones; los informes de gestión del grupo de liquidaciones serán con destino a la Oficina de Control Interno con periodicidad trimestral.</t>
  </si>
  <si>
    <t>- Que los documentos exigidos en el manual de contratación llegan incompletos
- Demoras en el aporte y legalización de la documentación
- Alto volumen de trabajo</t>
  </si>
  <si>
    <t>Liquidaciones realizadas en el mes_RG</t>
  </si>
  <si>
    <t>Pendiente validar si aplica meta para el indicador id 352 “Liquidaciones realizadas en el mes_RG” o si debe ser rediseñado para que genere alertas.</t>
  </si>
  <si>
    <t>https://invias-my.sharepoint.com/:f:/g/personal/oap_invias_gov_co/Egvv3vmsgkFHsqspezAAKjYBdODCXA0ZHvSG3QKt_6MK4A?e=TIB5YW</t>
  </si>
  <si>
    <t>El   coordinador   del   grupo   de   liquidaciones   de   la   Subdirección   de   Gestión Contractual   y   Procesos   Administrativos   verifica   cada   vez   que   las   unidades ejecutoras y direcciones territoriales realicen la liquidación de los contratos y convenios   dentro   del   término   establecido   sin   exceder   el   plazo   máximo   de liquidación, comparando la fecha final de ejecución con la fecha máxima de liquidación del total de los contratos en estado terminado a 31 de diciembre de cada vigencia de acuerdo con el listado recibido por parte de la Oficina TIC; además verificando en el aplicativo SICO y en plataforma SECOP la actualización de la información (estados, valores, fechas, etc.) y los documentos soportes de la liquidación de los contratos y convenios reportados por las unidades ejecutoras y Direcciones   Territoriales;   consignando   en   la   base   de   datos   los   avances   de liquidaciones y se  deja constancia en el  acta de Comité de seguimiento  de Liquidaciones mensualmente; comunicando con memorandos el estado de cuenta a cada unidad ejecutora y Dirección Territorial, desarrollando mesas de trabajo para revisar casos particulares y continuar las gestiones de liquidación.
El   coordinador   del   grupo   de   liquidaciones   de   la   Subdirección   de   Gestión Contractual y Procesos Administrativos verifica de acuerdo con la fecha máxima de liquidación de los contratos y convenios reportados por la OTIC, cuales se encuentran próximos a vencer (&lt; 3 meses), generando mediante memorando las alertas a las unidades ejecutoras para que adelanten las gestiones para su pronta liquidación; sensibilizando en el aplicativo SICO y la Plataforma SECOP II a los facilitadores   de   liquidaciones   de   las   Unidades   Ejecutoras   y   Direcciones Territoriales con el fin de solucionar inquietudes de cargue de documentos y diligenciamiento de información.
El registro en documento Excel de los contratos en estado terminado, que contiene la  información  de  los  contratos,   los   estados  del  trámite  de  liquidación   y  las observaciones; Actas de comité de liquidaciones y los informes de gestión del grupo de liquidaciones, serán con destino a la Oficina de Control Interno con periodicidad trimestral.</t>
  </si>
  <si>
    <t>- Que los documentos exigidos en el manual de contratación llegan incompletos
- Demoras en las suscripción de las Actas de entrega y recibo definitivo
- Demoras en el aporte y legalización de la documentación
- Los Entes territoriales No devuelven o dilatan por mucho tiempo el reintegro de los recursos sobrantes y no invertidos
- Desactualización de la información que reposa en el aplicativo SICO.
- Alto volumen de trabajo
- Rotación de personal en el Ente Territorial (cambios de administración)</t>
  </si>
  <si>
    <t>- 352 Liquidaciones realizadas en el mes_RG</t>
  </si>
  <si>
    <t>ACPA-RG-2</t>
  </si>
  <si>
    <t>Posibilidad de Pérdida Económica por Pérdida de  oportunidad para imponer sanciones y prescripción de hacer efectivas las garantías debido a Reprocesos por devoluciones a las áreas remitentes por baja calidad en las solicitudes (incompletas, mal sustentadas o sin pruebas suficientes para soportar la</t>
  </si>
  <si>
    <t>El Coordinador   Grupo   Gerencia   de   Procesos  Administrativos   Sancionatorios verifica cada vez que sea necesario que los documentos entregados por los profesionales   de   la   SGCPA   para   las   solicitudes   de   inicio   de   los   Procesos Sancionatorios estén acordes con lo exigido en el Procedimiento ACPA-PR-2 PROCEDIMIENTO:   PROCESO   ADMINISTRATIVO   SANCIONATORIO   O SINIESTRO,   registrando   en   una   matriz   dicha   verificación   los   estados correspondientes; si los documentos no cumplen con los requisitos y no cuentan con el total de los documentos se devuelve al profesional responsable del trámite, para   que   éste   devuelva   a   su   vez   mediante   correo   electrónico   y   con recomendaciones a cada área para subsanar las observaciones encontradas por esta Subdirección, a fin de que el área lo allegue corregido nuevamente para su
revisión. El reporte de los todos los trámites se consolida y se comunica cada vez que la Dirección Jurídica lo solicite para lo de su competencia en Comité Directivo; adicionalmente, se autoriza el desarrollo de mesas de trabajo por parte del equipo de   la   SGCPA     a   las   distintas   dependencias,   para   asesorar   en   la   correcta presentación de los trámites.
La Matriz de verificación de los documentos y el reporte de los todos los trámites comunicado a la Dirección Jurídica, con enfoque preventivo y en riesgos, se comunicarán a la Oficina de Control Interno con periodicidad trimestral para lo de su competencia.</t>
  </si>
  <si>
    <t>- Alta carga laboral
- Demoras en la solicitud de inicio de procedimientos sancionatorios por parte de la unidad ejecutora
- Reprocesos por devoluciones a las áreas remitentes por baja calidad en las solicitudes (incompletas, mal sustentadas o sin pruebas suficientes para soportar la solicitud de inicio del procedimiento administrativo sancionatorio)</t>
  </si>
  <si>
    <t>- 455 Lineamientos impartidos procedimientos administrativo sancionatorio_RG</t>
  </si>
  <si>
    <t>El   Coordinador   Grupo   Gerencia   de   Procesos  Administrativos   Sancionatorios verifica cada vez que sea necesario que los documentos entregados por los
profesionales   de   la   SGCPA   para   las   solicitudes   de   inicio   de   los   Procesos Sancionatorios estén acordes con lo exigido en el Procedimiento ACPA-PR-2
PROCEDIMIENTO:   PROCESO   ADMINISTRATIVO   SANCIONATORIO   O SINIESTRO,   registrando   en   una   matriz   dicha   verificación   los   estados
correspondientes; si los documentos no cumplen con los requisitos y no cuentan con el total de los documentos se devuelve al profesional responsable del trámite, para   que   éste   devuelva   a   su   vez   mediante   correo   electrónico   y   con recomendaciones a cada área para subsanar las observaciones encontradas por esta Subdirección, a fin de que el área lo allegue corregido nuevamente para su revisión. El reporte de los todos los trámites se consolida y se comunica cada vez que la Dirección Jurídica lo solicite para lo de su competencia en Comité Directivo; adicionalmente, se autoriza el desarrollo de mesas de trabajo por parte del equipo de   la   SGCPA     a   las   distintas   dependencias,   para   asesorar   en   la   correcta presentación de los trámites.
La Matriz de verificación de los documentos y el reporte de los todos los trámites comunicado a la Dirección Jurídica, con enfoque preventivo y en riesgos, se
comunicarán a la Oficina de Control Interno con periodicidad trimestral para lo de su competencia.</t>
  </si>
  <si>
    <t>Sin registro(0)</t>
  </si>
  <si>
    <t>- 456 Mesas de trabajo para solicitud de trámite de siniestros_RG</t>
  </si>
  <si>
    <t>ACPA-RG-3</t>
  </si>
  <si>
    <t>Posibilidad de Pérdida Reputacional por Atención errada o inoportuna de los trámites de adiciones, prorrogas, cesiones y/o aclaraciones debido a Mal diagnóstico de la solicitud de las unidades ejecutoras por recibo incompleto o errado de Información</t>
  </si>
  <si>
    <t>La Subdirectora de Gestión Contractual y Procesos Administrativos verifica cada vez que se reciben que los documentos entregados por los profesionales de la SGCPA para las solicitudes de los trámites de adiciones, prórrogas, cesiones y/o
aclaraciones   estén   acordes   con   lo   exigido   por   los   Memorandos   Circulares enviados en el año 2023 por parte de la SGCPA a todas las áreas y direcciones territoriales del INVÃAS, registrando en una matriz dicha verificación los estados
correspondientes; si los documentos no cumplen con los requisitos y no cuentan con el total de los documentos se devuelve al profesional responsable del trámite, para   que   éste   devuelva   a   su   vez   mediante   correo   electrónico   y   con
recomendaciones a cada área para subsanar las observaciones encontradas por esta Subdirección, a fin de que el área lo allegue corregido nuevamente para su revisión.   El   reporte   de   los   todos   los   trámites   se   consolida   y   se   comunica
semanalmente a la Dirección Jurídica para lo de su competencia en Comité Directivo; adicionalmente, se autoriza el desarrollo de mesas de trabajo por parte del equipo de la SGCPA   a las distintas dependencias, para asesorar en la
correcta presentación de los trámites.
La Matriz de verificación de los documentos y el reporte de los todos los trámites comunicado a la Dirección Jurídica, con enfoque preventivo y en riesgos, se comunicarán a la Oficina de Control Interno con periodicidad trimestral para lo de
su competencia.</t>
  </si>
  <si>
    <t>- Mal diagnóstico de la solicitud de las unidades ejecutoras por recibo incompleto o errado de Información
- Falta de personal</t>
  </si>
  <si>
    <t>- 457 Memorandos proyectados sobre  documentos requeridos para cada tipo de solicitud_RG</t>
  </si>
  <si>
    <t>La Subdirectora de Gestión Contractual y Procesos Administrativos verifica cada que   se   presenten   las   solicitudes   de   contratación   Prestación   de   Servicios Profesionales y Apoyo a la Gestión que los documentos entregados para revisión
por los profesionales de la SGCPA estén acordes con lo exigido por la Resolución 877 del 10 de marzo de 2023 y el instructivo ACPA-IN-2 "Lineamientos procesos de   contratación   de   servicios   profesionales   o   apoyo   a   la   gestión"   -   V1 implementado el 21-Nov-2023, con una lista de chequeo la completitud de los Documentos del Contrato y registrando en una matriz los diferentes estados por
dependencia; si los documentos no cumplen con los requisitos exigidos en la Resolución 877 del 10 de marzo de 2023 y no cuentan con el total de los documentos solicitados se devuelve al profesional responsable del trámite, para que éste devuelva a su vez  mediante correo electrónico y con recomendaciones a cada área para subsanar las observaciones encontradas por esta Subdirección, a fin de que la unidad ejecutora los allegue corregidos nuevamente para su revisión. 
La   Matriz   de   verificación   con   los   diferentes   estados   de   la   contratación   de Prestación de Servicios Profesionales y Apoyo a la Gestión por dependencia se comunicarán a la Oficina de Control Interno con periodicidad trimestral para lo de su competencia</t>
  </si>
  <si>
    <t>- 458 Porcentaje de trámites aprobados_RG</t>
  </si>
  <si>
    <t>Posibilidad de Pérdida Reputacional por Prescripción de la acción disciplinaria debido a Demoras al sustanciar y practicar las pruebas de la indagación/investigación y adelantar las distintas etapas procesales de la instrucción</t>
  </si>
  <si>
    <t xml:space="preserve">- CONTROL DISCIPLINARIO
</t>
  </si>
  <si>
    <t>El sustanciador mensualmente deberá priorizar la sustanciación de los procesos según la fecha de los hechos o relevancia y el termino de la etapa procesal</t>
  </si>
  <si>
    <t>- Demoras al sustanciar y practicar las pruebas de la indagación/investigación y adelantar las distintas etapas procesales de la instrucción</t>
  </si>
  <si>
    <t>- 377 Número de procesos sustanciados, según la fecha de los hechos o relevancia_RG</t>
  </si>
  <si>
    <r>
      <t xml:space="preserve">El indicador mensual que no cuenta con medición ni análisis junio (reporte hasta mayo).
</t>
    </r>
    <r>
      <rPr>
        <b/>
        <sz val="10"/>
        <color indexed="8"/>
        <rFont val="Arial"/>
        <family val="2"/>
      </rPr>
      <t>Es importante definir si el indicador será objeto de rediseño o se definirá un plan de choque para asegurar el oportuno flujo de información.</t>
    </r>
  </si>
  <si>
    <t>El jefe CD mensualmente coordinará mesas de trabajo con los abogados sustanciadores para realizar seguimiento al estado de los procesos, analizado uno a uno los casos y clasificándolos por proximidad del vencimiento de las etapas procesales, dejando constancia en acta de reunión.</t>
  </si>
  <si>
    <t>- 343 Cumplimiento de las etapas procesales_C</t>
  </si>
  <si>
    <t>El jefe de la Oficina de Control Interno Disciplinario cuando aplique establecerá planes de descongestión de procesos con el objeto de evitar la prescripción</t>
  </si>
  <si>
    <t>- 379 Porcentaje de avance del plan de descongestión_RG</t>
  </si>
  <si>
    <r>
      <t xml:space="preserve">Control sin reporte de ejecución durante la vigencia..
</t>
    </r>
    <r>
      <rPr>
        <b/>
        <sz val="10"/>
        <color indexed="8"/>
        <rFont val="Arial"/>
        <family val="2"/>
      </rPr>
      <t xml:space="preserve">Por lo anteriormente expuesto, se sugiere rediseñar el control, diseñar un plan de choque para mejorar el flujo de información o modificar la frecuencia de ejecución. </t>
    </r>
  </si>
  <si>
    <r>
      <t xml:space="preserve">El indicador semestral que no cuenta con medición ni análisis en 2024 (reporte hasta diciembre de 2023).
</t>
    </r>
    <r>
      <rPr>
        <b/>
        <sz val="10"/>
        <color indexed="8"/>
        <rFont val="Arial"/>
        <family val="2"/>
      </rPr>
      <t>Es importante definir si el indicador será objeto de rediseño o se definirá un plan de choque para asegurar el oportuno flujo de información.</t>
    </r>
  </si>
  <si>
    <t>Posibilidad de Pérdida Reputacional por Quejas o reclamos de los auditados al adelantar sin objetividad e independencia la evaluación de la eficiencia, eficacia y efectividad de los controles de la Entidad debido a Desconocimiento o no cumplimiento de las normas que rigen el ejercicio de auditoría d</t>
  </si>
  <si>
    <t xml:space="preserve">- EVALUACIÓN Y SEGUIMIENTO
</t>
  </si>
  <si>
    <t>El Jefe de la Oficina de Control Interno con apoyo de los Coordinadores de Grupo de la OCI, revisaran para cada producto, el cumplimiento de los referentes de calidad - previo a su liberación a las partes interesadas- en las comunicaciones, informes, evaluaciones y demás productos que se elaboran en la Oficina de Control Interno.</t>
  </si>
  <si>
    <t>- Desconocimiento o no cumplimiento de las normas que rigen el ejercicio de auditoría de acuerdo con el marco internacional para la práctica profesional de la auditoría interna</t>
  </si>
  <si>
    <t>- 391 Revisión de productos_RG EVES</t>
  </si>
  <si>
    <r>
      <rPr>
        <sz val="10"/>
        <color indexed="8"/>
        <rFont val="Arial"/>
        <family val="2"/>
      </rPr>
      <t>Indicador medido y analizado en el 2° Trimestre de 2024.</t>
    </r>
    <r>
      <rPr>
        <b/>
        <sz val="10"/>
        <color indexed="8"/>
        <rFont val="Arial"/>
        <family val="2"/>
      </rPr>
      <t xml:space="preserve">
Pendiente validar si debe ser rediseñado o continuará levantandose la informacion (AZ)</t>
    </r>
  </si>
  <si>
    <t>https://invias-my.sharepoint.com/:f:/g/personal/oap_invias_gov_co/ElHFwxubswdPuo7i7p6ZNo4BU80Qgcq0IcU19COQUnkc_Q?e=g6sNb2</t>
  </si>
  <si>
    <t>El Jefe de la Oficina de Control Interno con apoyo de los Coordinadores de Grupo de la OCI, identificará anualmente necesidades de capacitación en las normas que rigen el ejercicio de auditoría de acuerdo con el marco internacional para la práctica profesional de la auditoría interna y solicitará la inclusión de los temas en el Plan Institucional de Capacitación.</t>
  </si>
  <si>
    <t>- 392 Necesidades de capacitación_RG EVES</t>
  </si>
  <si>
    <t>El jefe de la Oficina de Control Interno fomentará la asistencia a capacitación de los auditores en temas de control interno y relacionados con los ejercicios de aseguramiento a traves de cursos virtuales o presenciales ofrecidos por entes rectores de política, entidades  educativas reconocidas o por equipos transversales OCI, para fortalecer las capacidades y competencias.</t>
  </si>
  <si>
    <t>- 393 Asistencia a capacitaciones en temas de control interno y relacionados con los ejercicios de aseguramiento_RG EVES</t>
  </si>
  <si>
    <t>Posibilidad de Pérdida Económica y Reputacional por Inadecuada conservación y archivo de documentos, por parte de las áreas responsables de su custodia debido a  Incumplimiento de las políticas y procedimientos relacionados con la gestión documental del instituto</t>
  </si>
  <si>
    <t>El Coordinador del grupo de Administración Documental o profesional desigando por dicho cordinador, realizará anualmente una jornada de socialización y asesorias sobre los documentos del proceso de GESTIÓN DOCUMENTAL dejando constancia en registro de asistencia</t>
  </si>
  <si>
    <t>- Incumplimiento de las políticas y procedimientos relacionados con la gestión documental del instituto</t>
  </si>
  <si>
    <t>- 416 Socialización y asesorías sobre los documentos del proceso de GESTIÓN DOCUMENTAL_RG</t>
  </si>
  <si>
    <r>
      <t xml:space="preserve">Control anual reportado en el 1° triemstre como cumplido. 
</t>
    </r>
    <r>
      <rPr>
        <b/>
        <sz val="10"/>
        <color indexed="8"/>
        <rFont val="Arial"/>
        <family val="2"/>
      </rPr>
      <t xml:space="preserve">Se sugiere validar la coherencia de la actividad del control vigente  con los puntos de control documentados en los procedimientos vigentes  y concatenar la información.  </t>
    </r>
  </si>
  <si>
    <t>https://invias-my.sharepoint.com/:f:/g/personal/oap_invias_gov_co/Eln44z2KcjpKq--6MJ9mnzkBUOSLUU3l6QZsKhF_jhREWg?e=l2hdnX</t>
  </si>
  <si>
    <t>El Coordinador del grupo de Administración Documental o profesional desigando por dicho cordinador, solicitará anualmente a la Escuela Corporativa incluir capacitaciones sobre gestión documental en el Plan Institucional de Capacitación</t>
  </si>
  <si>
    <t>- 417 Capacitaciones sobre gestión documental_RG</t>
  </si>
  <si>
    <r>
      <t xml:space="preserve">Control anual reportado en el 1° triemstre como cumplido., pendiente seguimiento (capacitaciones sobre gestión documental en el Plan Institucional de Capacitación)
</t>
    </r>
    <r>
      <rPr>
        <b/>
        <sz val="10"/>
        <color indexed="8"/>
        <rFont val="Arial"/>
        <family val="2"/>
      </rPr>
      <t xml:space="preserve">Se sugiere validar la coherencia de la actividad del control vigente  con los puntos de control documentados en los procedimientos vigentes  y concatenar la información.  </t>
    </r>
  </si>
  <si>
    <t>ASAD-RG-1</t>
  </si>
  <si>
    <t>Posibilidad de Pérdida Económica por Desactualización de inventario de muebles  debido a Rotación de personal que tiene inventario a  cargo</t>
  </si>
  <si>
    <t>Coordinador del Grupo Almacén reportará y conciliará mensualmente la informacin de bienes muebles con el grupo de contabilidad mediante memorando</t>
  </si>
  <si>
    <t>- Errores en la información incluida en la base de datos
- Rotación de personal que tiene inventario a  cargo</t>
  </si>
  <si>
    <t>- 428 Bienes muebles conciliados_RG</t>
  </si>
  <si>
    <r>
      <t xml:space="preserve">Control sin reporte de ejecución durante 2024.
</t>
    </r>
    <r>
      <rPr>
        <b/>
        <sz val="10"/>
        <color indexed="8"/>
        <rFont val="Arial"/>
        <family val="2"/>
      </rPr>
      <t xml:space="preserve">Por lo anteriormente expuesto, se sugiere rediseñar el control, diseñar un plan de choque para mejorar el flujo de información o modificar la frecuencia de ejecución. </t>
    </r>
  </si>
  <si>
    <r>
      <t xml:space="preserve">El indicador trimestral que no cuenta con medición ni análisis en 2024. 
</t>
    </r>
    <r>
      <rPr>
        <b/>
        <sz val="10"/>
        <color indexed="8"/>
        <rFont val="Arial"/>
        <family val="2"/>
      </rPr>
      <t>Es importante definir si el indicador será objeto de rediseño o se definirá un plan de choque para asegurar el oportuno flujo de información.</t>
    </r>
  </si>
  <si>
    <t>Coordinador del Grupo Almacén e Inventarios con apoyo de todo el personal que labora en el Grupo Almacén e Inventarios, cada vez que un funcionario informa de un traslado o reintegro procederá a actualizar la base de datos en el aplicativo SAI y validará que la novedad se refleje en el boletin diario, en evento de detectar inconsitencias se procederá a realizar el ajuste</t>
  </si>
  <si>
    <t>- 429 Novedades registradas en el Inventario_RG</t>
  </si>
  <si>
    <r>
      <t xml:space="preserve">El indicador mensual que no cuenta con medición ni análisis en el 2° trimestre de  2024. 
</t>
    </r>
    <r>
      <rPr>
        <b/>
        <sz val="10"/>
        <color indexed="8"/>
        <rFont val="Arial"/>
        <family val="2"/>
      </rPr>
      <t xml:space="preserve">
Es importante definir si el indicador será objeto de rediseño o se definirá un plan de choque para asegurar el oportuno flujo de información</t>
    </r>
    <r>
      <rPr>
        <sz val="10"/>
        <color indexed="8"/>
        <rFont val="Arial"/>
        <family val="2"/>
      </rPr>
      <t>.</t>
    </r>
  </si>
  <si>
    <t>Posibilidad de Pérdida Económica y Reputacional por Incumplimiento de los acuerdos de niveles de servicio establecidos. debido a Falta de caracterización y estructuración de niveles de servicio que atiendan el catálogo de servicios de TI</t>
  </si>
  <si>
    <t>Los coordinadores de los grupos de Gobierno Digital, Sistemas de Información, Servicios Tecnológicos y Gestión de Información, anualmente documentarán el catálogo con propuesta de acuerdos de nivel de servicio para su posterior formalización. En caso de detectar oportunidades de mejora procederán a actualizar el catálogo.</t>
  </si>
  <si>
    <t>- Falta de caracterización y estructuración de niveles de servicio que atiendan el catálogo de servicios de TI</t>
  </si>
  <si>
    <t>- 438 Catálogo de servicios de TI actualizado (producto)_RG</t>
  </si>
  <si>
    <t>El reporte de cumplimiento precisó "Se debe hacer ajuste del catálogo de servicios relacionado con el grupo de Sistemas de Información"</t>
  </si>
  <si>
    <t>https://invias-my.sharepoint.com/:f:/g/personal/oap_invias_gov_co/Eu0k9GGe1J5Kg_jOurMp_cQBLNVhJbTuHbYvtydJt_jILA?e=AjlNVC</t>
  </si>
  <si>
    <t>Los coordinadores de los grupos de Gobierno Digital, Sistemas de Información, Servicios Tecnológicos y Gestión de Información, mensualmente, realizarán monitoreo y seguimiento a los acuerdos de niveles de servicio del catálogo de TI. En el evento de identificar incumplimientos analizará su naturaleza y procederá a subsanarlos.</t>
  </si>
  <si>
    <t>- 439 Porcentaje de incumplimientos de ANS_RG</t>
  </si>
  <si>
    <t>Pendiente ANS</t>
  </si>
  <si>
    <t>AFIN-RG-3</t>
  </si>
  <si>
    <t>Posibilidad de Pérdida Económica y Reputacional por Error en la constitucion de la reserva presupuestal debido a Alto volumen de registros presupuestales gestionados antes del 20 de enero de cada vigencia</t>
  </si>
  <si>
    <t>El profesional designado por el Coordinador del grupo de presupuesto e ingresos semanalmente durante el mes de enero de cada vigencia verificará mediante el listado los registros presupuestales que fueron objeto de reduccion, comparandolo con la informacion recibida por las Unidades Ejecutoras y teritoriales. Cuándo detecte una inconsistencia debera informarle al Coordinador de presupuesto e ingresos para que analice la situación y si es el caso se lo notifique al Subdirector Financiero.</t>
  </si>
  <si>
    <t>- Alto volumen de registros presupuestales gestionados antes del 20 de enero de cada vigencia</t>
  </si>
  <si>
    <t>- 463 Porcentaje de registros presupuestales reducidos_RG</t>
  </si>
  <si>
    <t>https://invias-my.sharepoint.com/:f:/g/personal/oap_invias_gov_co/EpturRIf3GdNmfCW3evG7cUB0wJbPP_U7sPamHKOy5zEiQ?e=S5Mi1T</t>
  </si>
  <si>
    <t>El Subdirector Financiero cuando tenga conocimiento de esta inconsistencia de los registro presupuestales solicitará al Siif Nacion la apertura del sistema para ajustar dichos valores de los registros presupuestales antes del 20 de enero de cada vigencia.</t>
  </si>
  <si>
    <t>- Alto volumen de registros presupuestales gestionados antes del 20 de enero de cada vigencia
- falta de personal para adelantar labores - vacantes no asignadas - contratos de prestacion de servicios en tramite
- recibo inoportuno o errado  de la informacion de las unidades ejecutoras y territorales</t>
  </si>
  <si>
    <t>Posibilidad de Pérdida Reputacional por Atención y direccionamiento inadecuado y/o inoportuno a los usuarios debido a Fallo en los aplicativos que impidan una atención oportuna</t>
  </si>
  <si>
    <t>La Secretaria General, Jefe de Oficina TIC, Subdirector Administrativo, Coordinador de Atención y Relacionamiento al Ciudadano y Coordinador Gestión Documental 
Realizaran seguimiento en tiempo real a la continuidad y operación de los servicios de AZ, SICOR-cuentas y resoluciones, identificando fallas para que se generen requerimientos a soportetic o soporteaz para que sean atendidos y resueltos por el equipo de tecnología</t>
  </si>
  <si>
    <t>- Equipos tecnológicos que no respondan a las necesidades para la atención
- Fallo en los aplicativos que impidan una atención oportuna
- Se requiere actualizar algunos aplicativos, Herramientas tecnológicas (aplicativos, software, chatbot, app)</t>
  </si>
  <si>
    <t xml:space="preserve">	Porcentaje de atención de requerimientos soportetic o soporteaz_RG</t>
  </si>
  <si>
    <r>
      <rPr>
        <sz val="10"/>
        <color indexed="8"/>
        <rFont val="Arial"/>
        <family val="2"/>
      </rPr>
      <t>Indicador trimestral medido y analizado en  2024.</t>
    </r>
    <r>
      <rPr>
        <b/>
        <sz val="10"/>
        <color indexed="8"/>
        <rFont val="Arial"/>
        <family val="2"/>
      </rPr>
      <t xml:space="preserve">
Pendiente validar si aplica meta para el indicador o debe ser rediseñado para que genere alertas.</t>
    </r>
  </si>
  <si>
    <t>https://invias-my.sharepoint.com/:f:/g/personal/oap_invias_gov_co/EiAuJZbJnQhHr8QsO5_QEIEBW0OoeqU0lFL3WnFHiuxx5g?e=L7sZhd</t>
  </si>
  <si>
    <t>La Secretaria General, Jefe de Oficina TIC, Subdirector Administrativo y Coordinador  de Atención y Relacionamiento al Ciudadano.
Verificaran anualmente suficiencia tecnólogica necesaria para garantizar un servicio oportuno a los grupos de valor</t>
  </si>
  <si>
    <t>- Insuficiente asignación de recursos para la ejecución de actividades que mejoren la gestión, y/o publicación de documentos técnicos de Atención a la Ciudadanía.
- Demoras en la Toma de decisiones para las actividades propias del servicio al ciudadano</t>
  </si>
  <si>
    <t xml:space="preserve">	Suficiencia tecnólogica ARCI_RG</t>
  </si>
  <si>
    <t>Actividad de control recientemente aprobada</t>
  </si>
  <si>
    <r>
      <t xml:space="preserve">Indicador anual medido y analizado en 2023.
</t>
    </r>
    <r>
      <rPr>
        <b/>
        <sz val="10"/>
        <color rgb="FF000000"/>
        <rFont val="Arial"/>
        <family val="2"/>
      </rPr>
      <t>Pendiente validar si aplica meta para el indicador o debe ser rediseñado para que genere alertas.</t>
    </r>
  </si>
  <si>
    <t xml:space="preserve">ARCI-RG-1: 50% -Reporte parcial de la implementación de controles y/o medición de indicador (incidentes si aplica) del trimestre evaluado </t>
  </si>
  <si>
    <t>Borrador versión 2 de la caracterización en trámite (EVCD-CP-2)
EVCDI-RG-1: 0% -No aplica/Pendiente reporte de monitoreo desde el trimestre anterior</t>
  </si>
  <si>
    <t>ADJU-RG-1: 100% -Reporte completo de la implementación de controles y medición de indicador (incidentes si aplica) del corte evaluado</t>
  </si>
  <si>
    <t>EDEP-RG-1: 100% -Reporte completo de la implementación de controles y medición de indicador (incidentes si aplica) del corte evaluado
EDEP-RG-3: 100% -Reporte completo de la implementación de controles y medición de indicador (incidentes si aplica) del corte evaluado
EDEP-RG-4: 100% -Reporte completo de la implementación de controles y medición de indicador (incidentes si aplica) del corte evaluado
EDEP-RG-5: 100% -Reporte completo de la implementación de controles y medición de indicador (incidentes si aplica) del corte evaluado</t>
  </si>
  <si>
    <t>MEPI-RG-1: 50% -Reporte parcial de la implementación de controles y/o medición de indicador (incidentes si aplica) del trimestre evaluado 
MEPI-RG-2: 50% -Reporte parcial de la implementación de controles y/o medición de indicador (incidentes si aplica) del trimestre evaluado</t>
  </si>
  <si>
    <t xml:space="preserve">MEIT-RG-1: 50% -Reporte parcial de la implementación de controles y/o medición de indicador (incidentes si aplica) del trimestre evaluado </t>
  </si>
  <si>
    <t>EVES-RG-1: 100% -Reporte completo de la implementación de controles y medición de indicador (incidentes si aplica) del corte evaluado</t>
  </si>
  <si>
    <t>MASPS-RG-1: 100% -Reporte completo de la implementación de controles y medición de indicador (incidentes si aplica) del corte evaluado</t>
  </si>
  <si>
    <t>ACPA-RG-1: 100% -Reporte completo de la implementación de controles y medición de indicador (incidentes si aplica) del corte evaluado
ACPA-RG-2: 50% -Reporte parcial de la implementación de controles y/o medición de indicador (incidentes si aplica) del trimestre evaluado 
ACPA-RG-3: 50% -Reporte parcial de la implementación de controles y/o medición de indicador (incidentes si aplica) del trimestre evaluado</t>
  </si>
  <si>
    <t>ASAD-RG-1: 0% -No aplica/Pendiente reporte de monitoreo desde el trimestre anterior</t>
  </si>
  <si>
    <t>ETIC-RG-1: 50% -Reporte parcial de la implementación de controles y/o medición de indicador (incidentes si aplica) del trimestre evaluado 
ETIC-RG-3: 50% -Reporte parcial de la implementación de controles y/o medición de indicador (incidentes si aplica) del trimestre evaluado 
ETIC-RG-4: 75% -Reporte parcial de la implementación de controles o medición de indicador (incidentes si aplica) del trimestre evaluado y el otro aspecto completo</t>
  </si>
  <si>
    <t>MRPI-RG-1: 0% -No aplica/Pendiente reporte de monitoreo desde el trimestre anterior</t>
  </si>
  <si>
    <t>ADOC-RG-1: 100% -Reporte completo de la implementación de controles y medición de indicador (incidentes si aplica) del corte evaluado</t>
  </si>
  <si>
    <t>Nueva versión del mapa de riesgos en curso (incluye riesgos del sistema de control interno contable)
AFIN-RG-1: 25% -Reporte completo de la implementación de controles y medición de indicador (incidentes si aplica) del trimestre anterior al corte
AFIN-RG-2: 0% -No aplica/Pendiente reporte de monitoreo desde el trimestre anterior
AFIN-RG-3: 50% -Reporte parcial de la implementación de controles y/o medición de indicador (incidentes si aplica) del trimestre evaluado</t>
  </si>
  <si>
    <t>Caracterización actualizada el 26/06/2024 (versión 2 ETHU-CP-1)
Nueva versión del mapa de riesgos en curso
EGTH-RG-2: 50% -Reporte parcial de la implementación de controles y/o medición de indicador (incidentes si aplica) del trimestre evaluado 
EGTH-RG-3: 75% -Reporte parcial de la implementación de controles o medición de indicador (incidentes si aplica) del trimestre evaluado y el otro aspecto completo
EGTH-RG-4: 50% -Reporte parcial de la implementación de controles y/o medición de indicador (incidentes si aplica) del trimestre evaluado</t>
  </si>
  <si>
    <t>MPIT-RG-1: 100% -Reporte completo de la implementación de controles y medición de indicador (incidentes si aplica) del corte evaluado
MPIT-RG-2: 100% -Reporte completo de la implementación de controles y medición de indicador (incidentes si aplica) del corte evaluado</t>
  </si>
  <si>
    <t>Borrador versión 2 de la caracterización en trámite (MRTI-CP-1)
MRTI-RG-1: 100% -Reporte completo de la implementación de controles y medición de indicador (incidentes si aplica) del corte evaluado</t>
  </si>
  <si>
    <t>Corte 3° trimestre de 2024</t>
  </si>
  <si>
    <t>3° trimestre</t>
  </si>
  <si>
    <t>1. Riesgos de Gestión - 3° trimestre de 2023</t>
  </si>
  <si>
    <t>Responsable de ejecución</t>
  </si>
  <si>
    <t>- Ilenis Liliana Franco Fernandez
- Nini Johana PeÃ±a Ruiz
- Dora Judith Jaimes Mendoza</t>
  </si>
  <si>
    <t>- Laura Cristina Perez Coral
- Bernardo Eugenio LondoÃ±o Urrego</t>
  </si>
  <si>
    <t>Los formuladores del Grupo banco de Proyecto cada vez que reciben la solicitud de un trámite con modificaciones presupuestales verificará la recepción de los documentos soporte según formato EDEP-FR-3 IDENTIFICACIN DE NECESIDADES DE INVERSIN y en el evento de detectar faltantes devolverá el trámite al solicitante mediante memorando, de acuerdo con el procedimiento EDEP-PR-8 MODIFICACIONES Y/O ACTUALIZACIONES DE PROYECTOS DE INVERSIÓN</t>
  </si>
  <si>
    <t>- Leonor Adela del Pilar Cely Andrade</t>
  </si>
  <si>
    <t xml:space="preserve">Estado </t>
  </si>
  <si>
    <t>- Juan Camilo Pinzon Leiva
- Eliana Constanza Medina Pabuence
- Sonia Ximena Parra Rojas</t>
  </si>
  <si>
    <t>- Jose Luis Escobar Rojas
- Maria Carolina Ortiz Olmeara
- Nestor Alfonso Navarro Tovar
- Gladys Gutierrez Buitrago
- Lina Fernanda Infante Reyes
- Juan Felipe Cabrera PeÃ±a</t>
  </si>
  <si>
    <t>- Maria Carolina Ortiz Olmeara
- Nestor Alfonso Navarro Tovar
- Gladys Gutierrez Buitrago
- Lina Fernanda Infante Reyes
- Juan Felipe Cabrera PeÃ±a</t>
  </si>
  <si>
    <t>- Jorge Alexander Cubillos Quintero
- Maria Carolina Ortiz Olmeara
- Victor Hugo Rios Bocanegra
- Karol Lisset Rivera Arroyo
- Juan Felipe Cabrera PeÃ±a</t>
  </si>
  <si>
    <t>- Hilduara Milena Barrera Mendoza
- Julian Leyva Diaz
- Maria Carolina Ortiz Olmeara
- Olga Lucia UrueÃ±a Marquez
- Angie Juliet Mila DÃ­az
- Omar Camelo Osorio
- John Jota Jaimes Carrillo
- Maria Jose Ochoa Dominguez
- Juan Felipe Cabrera PeÃ±a</t>
  </si>
  <si>
    <t>- Esperanza Rengifo Martinez
- Nini Johana PeÃ±a Ruiz
- Miryam Diaz PeÃ±a
- Olga Lucia Agudelo Salamanca
- Angelica Maria Agudelo Cardenas
- Cesar Augusto Florez Galvis
- Neiffeth Julieth Vargas Vargas
- Edgar Leonel Carrillo Vasquez
- Rigoberto AndrÃ©s Vaca Pardo
- Nicolas Ezequiel Rojas Chaverra
- Cindy Rocio Lopez Villanueva</t>
  </si>
  <si>
    <t>- Esperanza Rengifo Martinez
- Miryam Diaz PeÃ±a
- Olga Lucia Agudelo Salamanca
- Angelica Maria Agudelo Cardenas
- Cesar Augusto Florez Galvis
- Nicolas Ezequiel Rojas Chaverra
- Cindy Rocio Lopez Villanueva</t>
  </si>
  <si>
    <t>- Ingrid Paola Rocha Valencia
- Jesus David Perea Murillo
- Neilyn Auxiliadora Gonzalez Alvarado
- Patricia Daza
- Roberto JosÃ© Hernandez Daza</t>
  </si>
  <si>
    <t>- Gustavo Bernal Alfonso
- Luis Eduardo Lara Rodriguez
- Rocio Camargo Cardona
- Ruth Fabiola Solano Silva
- Andrea Patricia Cubides Moreno
- Olga Lucia Agudelo Salamanca
- Luz Mireya Herrera Cespedes
- Deidy Johanna Duque Zuluaga
- Maryn Sornee Figueredo Prieto
- Yolanda Guerrero FernÃ¡ndez
- Luz Amparo Tobar Guerrero
- Maria Fernanda Gonzalez Sandoval
- Cindy Rocio Lopez Villanueva</t>
  </si>
  <si>
    <t>- Lucelly Sanabria Martinez
- Olga Lucia Agudelo Salamanca
- Leidy Mariana Aponte Quincos
- Yolanda Guerrero FernÃ¡ndez
- Maria Fernanda Gonzalez Sandoval
- Cindy Rocio Lopez Villanueva</t>
  </si>
  <si>
    <t>- Olga Lucia Agudelo Salamanca
- Leidy Mariana Aponte Quincos
- Yolanda Guerrero FernÃ¡ndez
- Maria Fernanda Gonzalez Sandoval
- Cindy Rocio Lopez Villanueva</t>
  </si>
  <si>
    <t>- Ricardo Gomez Cabral
- Miryam Diaz PeÃ±a
- Olga Lucia Agudelo Salamanca
- Nicolas Ezequiel Rojas Chaverra
- Cindy Rocio Lopez Villanueva
- Jonathan Jimenez Alvarado</t>
  </si>
  <si>
    <t>- Martha Liliana MuÃ±oz Cordoba
- Nini Johana PeÃ±a Ruiz
- RUBEN QUINTERO
- Uriel Humberto Acero Poveda
- Miryam Diaz PeÃ±a
- Olga Lucia Agudelo Salamanca
- CÃ©sar Dimas Padilla Santacruz
- Nicolas Ezequiel Rojas Chaverra
- Cindy Rocio Lopez Villanueva</t>
  </si>
  <si>
    <t>- Martha Liliana MuÃ±oz Cordoba
- Miryam Diaz PeÃ±a
- Olga Lucia Agudelo Salamanca
- Nicolas Ezequiel Rojas Chaverra
- Cindy Rocio Lopez Villanueva</t>
  </si>
  <si>
    <t>- Nini Johana PeÃ±a Ruiz
- Luis Fernando Useche Escobar
- Miryam Diaz PeÃ±a
- Olga Lucia Agudelo Salamanca
- Edgar Enrique Montoya Salazar
- Johan Alexander Godoy Romero
- Juan Camilo Carrillo Guerrero
- Nicolas Mateo Pinto Jimenez
- Nicolas Ezequiel Rojas Chaverra
- Cindy Rocio Lopez Villanueva</t>
  </si>
  <si>
    <t>- Nini Johana PeÃ±a Ruiz
- Luis Fernando Useche Escobar
- Miryam Diaz PeÃ±a
- Olga Lucia Agudelo Salamanca
- Edgar Enrique Montoya Salazar
- Juan Camilo Carrillo Guerrero
- Nicolas Mateo Pinto Jimenez
- Nicolas Ezequiel Rojas Chaverra
- Cindy Rocio Lopez Villanueva</t>
  </si>
  <si>
    <t>- Luis Fernando Useche Escobar
- Miryam Diaz PeÃ±a
- Olga Lucia Agudelo Salamanca
- Edgar Enrique Montoya Salazar
- Nicolas Ezequiel Rojas Chaverra
- Cindy Rocio Lopez Villanueva</t>
  </si>
  <si>
    <t>- Nini Johana PeÃ±a Ruiz
- William Barros Orcasitas
- Miryam Diaz PeÃ±a
- Olga Lucia Agudelo Salamanca
- Ricardo Alejandro Alvarado Ortiz
- Jorge Alberto Santamaria Florez
- Nicolas Ezequiel Rojas Chaverra
- Cindy Rocio Lopez Villanueva</t>
  </si>
  <si>
    <t>Posibilidad de recibir o solicitar cualquier dádiva o beneficio a nombre propio o de terceros con el fin de promover o facilitar la vinculación o encargo de una o un funcionario en la planta de personal del INVIAS funcionario</t>
  </si>
  <si>
    <t>Los profesionales designados para la vinculación o encargos, verificarán los antecedentes disciplinarios, fiscales, judiciales y correctivos de cada una de las personas a vincular a la planta de personal del INVIAS, y adelantarán las medidas correspondientes en caso de hallar novedades o demás que afecten la gestión de este proceso, dejando constancia en ETHU-FR-31 VERIFICACIÓN DE CUMPLIMIENTO  DE REQUISITOS MINIMOS DE ESTUDIO Y EXPERIENCIA  y otorgando 5 días para aclaraciones o subsanaciones, cuando haya lugar.</t>
  </si>
  <si>
    <t>- Olga Lucia Agudelo Salamanca
- Jhon Fredy Piragauta Acevedo
- Dailyn Nicoll Acosta Ruiz
- Juan SebastiÃ¡n JimÃ©nez Leal
- Cindy Rocio Lopez Villanueva</t>
  </si>
  <si>
    <t>Los profesionales designados para la vinculación o encargos realizarán el diligenciamiento y validación del formato ETHU-FR-31: "Verificación de Cumplimiento de Requisitos Mínimos de Estudio y Experiencia" para cada uno de los casos que involucren vinculaciones o encargos del personal, así como asignaciones de primas técnicas. Para ello, llevarán el control de estas novedades de forma periódica a través de la matriz designada para tal fin. La verificación de la información suministrada se realizará por dos o más miembros del equipo responsable.</t>
  </si>
  <si>
    <t>Los profesionales designados para la vinculación o encargos, garantizarán la actualización y diligenciamiento del formato ETHU-FR-26: "Lista de chequeo Documentación para vinculación" para cada uno de los casos que involucren ingresos en la planta de personal del INVIAS y llevarán los registros de su seguimiento de forma periódica.</t>
  </si>
  <si>
    <t>Los profesionales designados por la Subdirección de Gestión Humana garantizarán que los documentos relacionados con la provisión de empleos se encuentren debidamente actualizados y formalizados en el Sistema de Gestión Institucional de la entidad</t>
  </si>
  <si>
    <t>MEIT-RC-1</t>
  </si>
  <si>
    <t>Posibilidad de recibir o solicitar cualquier dádiva o beneficio a nombre propio o de terceros para entrega y/o filtración de información privilegiada antes de publicar en SECOP II los procesos.</t>
  </si>
  <si>
    <t>El Subdirector de Estructuración de Proyectos remitirá trimestralmente un correo electrónico a su equipo estructurador, recordando la sensibilidad de la información que se maneja en el marco de la estructuración de los proyectos del instituto.</t>
  </si>
  <si>
    <t>- Maria Carolina Ortiz Olmeara
- Elvia Marcela GÃ¼iza Salcedo
- Yamil JosÃ© Mercado Quiroz
- Natalia MartÃ­nez Montero
- Juan Felipe Cabrera PeÃ±a</t>
  </si>
  <si>
    <t xml:space="preserve">¿Reporte de ejecución o seguimiento actualizadoen el corte 3° trimestre de 2024 ? </t>
  </si>
  <si>
    <t>Estado 2T</t>
  </si>
  <si>
    <t>Estado 3T</t>
  </si>
  <si>
    <t>Aleatoria (reportes parciales o hasta 2T)</t>
  </si>
  <si>
    <t>Consistente (reporte hasta 3T)</t>
  </si>
  <si>
    <t>Indicadores- KAWAK</t>
  </si>
  <si>
    <t>Medidos y analizados (reporte hasta 3T)</t>
  </si>
  <si>
    <t xml:space="preserve">Último reporte efectuado el 04/10/24.
Control trimestral.
Anexan memorandos circulares con solicitud de información del pero no informes de cumplimiento del control (o respuestas de las Subdirecciones).
Se suguiere validar los flujos de información y relación costo/benenficio del control para la oportuna toma de deciciones. </t>
  </si>
  <si>
    <t>Último reporte efectuado el 03/10/24.
Control trimestral presisando que  se realizó seguimiento en el cumplimiento de procedimientos y requisitos en los trámites adscritos a la Subdirección de Reglamentación Técnica e Innovación. No onstante en lso archivos anexos no se lleva un control sobre el tiempo de respuesta ni trazabilidad de los actos administrativos. Se suguiere estandarizar listas de chequeo con la trazabailidad de los actos adminsitrativos y analisis de lso teipos de respuesta por trámite.</t>
  </si>
  <si>
    <t>Último reporte efectuado el 30/09/24.
Control mensual presisando que se realizó el seguimientos y revisión de los informes de interventoría de los proyectos que se adelantan en INVIAS asignadas a las coordinaciones de la Subdirección</t>
  </si>
  <si>
    <t>Último reporte efectuado el 25/07/2024
Control mensual. Sin registros de cumplimiento,
 lo que permite inferir que se ejecuta aleatoriamente</t>
  </si>
  <si>
    <t>Último reporte efectuado el 08/10/2024.
Control mensual con reporte hasta agosto evideciando incremento en los cambiso de tipologia en el mes d ejulio. Pendiente reporte del mes de septiembre.</t>
  </si>
  <si>
    <t>Último reporte efectuado el 03/10/24.
Control anual que precisa "Programada a realizarse la feria de servicios en el último trimestre de 2024". SE suguiere rediseñar el control.</t>
  </si>
  <si>
    <t>Último reporte efectuado el 	03/10/2024.
Control mensual con reporte oportuno hasta el mes de septiembre con listas de chequeo.</t>
  </si>
  <si>
    <t>Último reporte efectuado el 	03/10/2024.
Control mensual con reporte oportunohasta el mes de septiembre con correos de vistos buenos</t>
  </si>
  <si>
    <t>Último reporte efectuado el 	03/10/2024.
Control mensual con reporte oportuno hasta el mes de septiembre con correos de vistos buenos</t>
  </si>
  <si>
    <t>Último reporte efectuado el 	04/10/2024.
Control mensual con reporte oportuno hasta el mes de septiembre con relacion de proceso a cargo de lso abogados litigantes.</t>
  </si>
  <si>
    <t>Último reporte efectuado el 	07/10/2024.
Control mensual con reporte oportuno hasta el mes de septiembre con informe de sentencias en lso mesas de julio, agosto y septiembre.</t>
  </si>
  <si>
    <t>Último reporte efectuado el 	40/10/2024.
Control mensual con reporte oportuno hasta el mes de septiembre con informe de tutelas favorables y desfavorables.</t>
  </si>
  <si>
    <t>Último reporte efectuado el 	40/10/2024.
Control trimestral con icertificaciones de capacitación Ekogui.</t>
  </si>
  <si>
    <t>Último reporte efectuado el 03/04/2024
Control mensual. Sin registros de cumplimiento,
 lo que permite inferir que se ejecuta aleatoriamente</t>
  </si>
  <si>
    <t>Último reporte efectuado el 08/10/2024
Control mensual con reporte oportuno precisando que en el mes de julio no se recibieron trasferencias documentales primarias, durante el mes de agosto fueron  12 transferencias documentales (con anexo) con aproximadamente 59 expedientes y mes de septiembre se recibieron dos transferencias documentales (sin anexo)  las cuales corresponden a Vías Regionales y Planeación.</t>
  </si>
  <si>
    <t>Último reporte efectuado el 08/10/2024
Control mensual con reporte oportuno precisando estadistica de prestamos en cada mes y con anexos para julio y agosto.</t>
  </si>
  <si>
    <t>Control mensual sin reportes en 2024, lo que permite inferir que no se ejecuta.</t>
  </si>
  <si>
    <t>Último reporte efectuado el 06/09/2024
Control mensual con reporte oportuno precisando que se efectúa validación de los trabajos cotizados para su posterior autorización, de acuerdo al concepto técnico y evidencias fotográficas o de video suministradas por el taller (Información y soportes consignados en el aplicativo COFI http://cofi.invias.gov.co)</t>
  </si>
  <si>
    <t>Último reporte efectuado el 07/05/2024
Control mensual sin reporte del 3° trimestre,  lo que permite inferir que se ejecuta aleatoriamente</t>
  </si>
  <si>
    <t>Último reporte efectuado el 18/06/2024
Control mensual sin reporte del 3° trimestre,  lo que permite inferir que se ejecuta aleatoriamente</t>
  </si>
  <si>
    <t>No aplica, rige desde el 3° trimestre</t>
  </si>
  <si>
    <t>Pendiente cuantificación y análisis de resultados para definir meta.</t>
  </si>
  <si>
    <t>Parcialmente medidos y/o analizados</t>
  </si>
  <si>
    <t>Se siguiere revaluar la redacción de la actividad de control y en función de la misma definir las variables y formula del indicador (el Comité Institucional de Gestión y Desempeño aprobó la modificación de la actividad relacionada con las ruedas de innovación en sesión del 17/09/24).</t>
  </si>
  <si>
    <t>Último reporte efectuado el 03/10/24.
Control trimestral precisando quede las 75 PQRD recibidas 1 es queja, 1 petición por reclamo, 1 solicitud copia de resolución, 30 solicitudes de información y 42 solicitudes de permiso.</t>
  </si>
  <si>
    <t xml:space="preserve">Debido al alto volumen de PQRD relacionadas con solitudes de trámites se sugiere mesa de trabajo con el Grupo de Atención y Relacionamiento Ciudadano para la correcta tipificación de PQRD, revisar/actualizar los formatos integrados de los trámites para mayor claridad por parte de la ciudadanía  y realizar campaña de difusión sobre requisitos de los trámites </t>
  </si>
  <si>
    <t>Favor revisar la estadística (3470), en la medida que no coincide con el reporte de trámites por tipología.</t>
  </si>
  <si>
    <t>El indicador asociado a la actividad de control no cuenta con medición ni análisis durante el 1°, 2° ni 3° trimestre de 2024.</t>
  </si>
  <si>
    <t>El indicador asociado a la actividad de control no cuenta con medición ni análisis durante el 3° trimestre de 2024.</t>
  </si>
  <si>
    <t>Sin reporte en el periodo</t>
  </si>
  <si>
    <t>Indicador Medido y analizado (reporte hasta 3T)</t>
  </si>
  <si>
    <t>El indicador semestral, siguiente corte en diciembre</t>
  </si>
  <si>
    <t>Indicador semestral sin medición del 1° semestre</t>
  </si>
  <si>
    <t>Indicador anual corte diciembre</t>
  </si>
  <si>
    <t>El control aplioca desde octubre por tanto la primera medición del indicador trimestral se efectuará en el corte de diciembre</t>
  </si>
  <si>
    <t>Documentos para la provisión de empleos requeridos _RC</t>
  </si>
  <si>
    <t>Ingresos verificados_RC</t>
  </si>
  <si>
    <t>El control aplica desde octubre por tanto la primera medición del indicador mensual se efectuará en el corte de octubre</t>
  </si>
  <si>
    <t>- 306 Seguridad y salud en el trabajo_C y RG</t>
  </si>
  <si>
    <t>- Sonia Enith Avila Castellanos
- Olga Lucia Agudelo Salamanca
- Jhon Fredy Piragauta Acevedo
- Dailyn Nicoll Acosta Ruiz
- Cindy Rocio Lopez Villanueva</t>
  </si>
  <si>
    <t>- Falta de oportunidad en la disponibilidad de recursos</t>
  </si>
  <si>
    <t>El profesional asignado se encarga de elaborar el informe  trimestral de seguimiento al plan de trabajo del SG-SST en conformidad con la normatividad legal vigente, el cual se socializa a través de correo electrónico al subdirector de Gestión Humana con el análisis y alertas de cumplimientos para la respectiva toma de decisione</t>
  </si>
  <si>
    <t>- 495 Reporte de necesidades para el Plan de Adquisiciones_RG</t>
  </si>
  <si>
    <t>El Subdirector de Gestión Humana y el Coordinador del Grupo de Bienestar y Seguridad y Salud anualmente elaborarán y reportarán a la Secretaría General el Plan de Necesidades de Bienestar a incluir en el Plan Anual de Adquisiciones y cuando aplique solicitarán el respectivo ajuste.</t>
  </si>
  <si>
    <t>El Subdirector de Gestión Humana y el coordinador del grupo de Bienestar y Seguridad y Salud en el Trabajo, anualmente gestionarán y reportarán a la Secretaría General el anteproyecto de presupuesto correspondiente al desarrollo de actividades de Seguridad y Salud en el Trabajo</t>
  </si>
  <si>
    <t>Posibilidad de Pérdida Reputacional por Multa o sanción por parte de las entidades competentes por incumplimiento a la normatividad legal vigente en materia de seguridad y salud en el trabajo debido a Falta de oportunidad en la disponibilidad de recursos</t>
  </si>
  <si>
    <t>EGTH-RG-7</t>
  </si>
  <si>
    <t>- Lucy Amanda MuÃ±oz Sossa
- Olga Lucia Agudelo Salamanca
- Jhon Fredy Piragauta Acevedo
- Dailyn Nicoll Acosta Ruiz
- Cindy Rocio Lopez Villanueva</t>
  </si>
  <si>
    <t>- Errores en la digitación de la información</t>
  </si>
  <si>
    <t>El Profesional encargado de las labores para la Liquidación de la Nómina revisará y verifcará la información contendida en las certificaciones generadas las veces a las que haya lugar. En el evento de identificar incosistencias en las certificaciones, se corregirán y se adelantarán las gestiones correspondientes para actualizar la información</t>
  </si>
  <si>
    <t>Posibilidad de Pérdida Económica por Inconsistencias en la información registrada en la Certificación Electrónica de Tiempos Laborados (CETIL) debido a Errores en la digitación de la información</t>
  </si>
  <si>
    <t>EGTH-RG-6</t>
  </si>
  <si>
    <t>- Omisión y/o errores en el reporte de novedades de afiliación por parte de las y los funcionarios</t>
  </si>
  <si>
    <t>El técnico designado realizará la verificación mensual de los pagos realizados a seguridad social y su concordancia con la afiliación de los funcionarios y verificará el pago de los aportes parafiscales. En el evento de hallar inconsistencias realizará las gestiones correspondientes.</t>
  </si>
  <si>
    <t>Posibilidad de Pérdida Económica por Inconsistencias en la liquidación y pago de la seguridad social y aportes a parafiscales debido a Omisión y/o errores en el reporte de novedades de afiliación por parte de las y los funcionarios</t>
  </si>
  <si>
    <t>EGTH-RG-5</t>
  </si>
  <si>
    <t>- Errores humanos en el proceso de ingreso de la información</t>
  </si>
  <si>
    <t>Los profesionales responsables de la liquidación de la nómina de la entidad mensualmente realizarán y socializarán la prenómina. En caso de hallar novedades, validarán su tratamiento y ajuste atinente.</t>
  </si>
  <si>
    <t>La coordinadora del Grupo de Gestión del Talento Humano mensualmente tomará una muestra de la prenómina para realizar la  verificación de las novedades presentadas en el proceso de liquidación mensual de la nómina de las y los funcionarios y reportará a la Subdirección de Gestión Humana la gestión realizada.</t>
  </si>
  <si>
    <t>Posibilidad de Pérdida Económica por Inconsistencias en la liquidación de la nómina de acuerdo con las novedades de las y los funcionarios tramitadas en el mes debido a Errores humanos en el proceso de ingreso de la información</t>
  </si>
  <si>
    <t>- Olga Lucia Agudelo Salamanca
- Luz Mireya Herrera Cespedes
- Deidy Johanna Duque Zuluaga
- Yolanda Guerrero FernÃ¡ndez
- Maria Fernanda Gonzalez Sandoval
- Cindy Rocio Lopez Villanueva</t>
  </si>
  <si>
    <t>Los profesionales de área contable verificarán mensualmente que los hechos económicos incorporados se midan con posterioridad conforme a los criterios de medición establecidos para cada elemento de los Estados Financieros, aplicando los procedimientos y políticas establecidas para  la revelación de la información contable.</t>
  </si>
  <si>
    <t>Posibilidad de Pérdida Reputacional por No confiabilidad en la información de los ciclos de negocio del gasto y del ingreso y procesos manuales debido a selección incorrecta del criterio de medición posterior  aplicable al hecho económico o incumplimiento de los procedimientos</t>
  </si>
  <si>
    <t>AFIN-RG-6</t>
  </si>
  <si>
    <t>- Olga Lucia Agudelo Salamanca
- Leidy Mariana Aponte Quincos
- Luz Mireya Herrera Cespedes
- Deidy Johanna Duque Zuluaga
- Yolanda Guerrero FernÃ¡ndez
- Maria Fernanda Gonzalez Sandoval
- Cindy Rocio Lopez Villanueva</t>
  </si>
  <si>
    <t>El coordinador del Grupo de Contabilidad verificará que el reporte de la informacion financiera sea cargado oportunamente al CHIP de la CGN</t>
  </si>
  <si>
    <t>El coordinador del Grupo de Contabilidad realizará seguimiento trimestral al cronograma de SIIF Nación y Cierre trimestral para reporte a la CGN de los Estados Financieros, socializado previamente al interior del Grupo, unidades ejecutoras y grupos de trabajo de la entidad.</t>
  </si>
  <si>
    <t>El representante Legal trimestralmente suscribirá los Estados Financieros, verificando el cumplimiento del  procedimiento AFIN-PR-13 - REGISTRO DE OPERACIONES CONTABLES y normatividad aplicable</t>
  </si>
  <si>
    <t>Posibilidad de Pérdida Reputacional por Presentar extemporáneamente los Informes financieros trimestrales y Estados Financieros  para firma del Director debido a Demoras en la suscripción de los Informes Financieros Estados Financieros</t>
  </si>
  <si>
    <t>AFIN-RG-5</t>
  </si>
  <si>
    <t>El profesional responsable de la cuenta, realizará verficación del registro de las operaciones contables. Y en caso de presentar errores, se realizarán los ajustes a que haya lugar e informará al area correspondiente.</t>
  </si>
  <si>
    <t>El profesional responsable de la cuenta, realizará conciliaciones con las unidades ejecutoras o áreas responsables de acuerdo a la periodicidad establecida en los ANS, la cual documentará guardará en la carpeta . Y en caso de presentar diferencias, se justificarán o se realizarán los ajustes a que haya lugar.</t>
  </si>
  <si>
    <t>- Olga Lucia Agudelo Salamanca
- Leidy Mariana Aponte Quincos
- Deidy Johanna Duque Zuluaga
- Maria Fernanda Gonzalez Sandoval
- Cindy Rocio Lopez Villanueva</t>
  </si>
  <si>
    <t>El profesional responsable de la Cuenta, validará junto con el responsable del Ciclo de Negocio la parametrización cuando identifique la inconsistencia de la cuenta contable afectada, para solicitar parametrización a  SIIF Nación, si da lugar a ello.</t>
  </si>
  <si>
    <t>Posibilidad de Pérdida Reputacional por No reflejar la realidad económica del Instituto debido a Deficiencias en la retroalimentación seguimiento y solución de los errores detectados en la clasificación de los hechos económicos</t>
  </si>
  <si>
    <t>AFIN-RG-4</t>
  </si>
  <si>
    <t>- Esperanza Rengifo Martinez
- Miryam Diaz PeÃ±a
- Olga Lucia Agudelo Salamanca
- Cesar Augusto Florez Galvis
- Margareth Sofia Silva MontaÃ±a
- Bernardo Eugenio LondoÃ±o Urrego
- CÃ©sar Dimas Padilla Santacruz
- Nicolas Ezequiel Rojas Chaverra
- Cindy Rocio Lopez Villanueva</t>
  </si>
  <si>
    <t>- Esperanza Rengifo Martinez
- Miryam Diaz PeÃ±a
- Olga Lucia Agudelo Salamanca
- Cesar Augusto Florez Galvis
- Margareth Sofia Silva MontaÃ±a
- Bernardo Eugenio LondoÃ±o Urrego
- Nicolas Ezequiel Rojas Chaverra
- Cindy Rocio Lopez Villanueva</t>
  </si>
  <si>
    <t>- Manuel Barros Pavajeau
- Olga Lucia Agudelo Salamanca
- Leidy Mariana Aponte Quincos
- Maria Fernanda Gonzalez Sandoval
- Cindy Rocio Lopez Villanueva</t>
  </si>
  <si>
    <t>El Coordinador del grupo de presupuesto e ingresos, anualmente, antes del 20 de enero, revisará y validará la constitución de la reserva presupuestal de la respectiva vigencia en el aplicativo SIIF Nación y remite un memorando circular a la sunidades ejecutoras con el informe de las reservas constituidas.</t>
  </si>
  <si>
    <t>- Olga Lucia Agudelo Salamanca
- Leidy Mariana Aponte Quincos
- Maria Fernanda Gonzalez Sandoval
- Cindy Rocio Lopez Villanueva</t>
  </si>
  <si>
    <t>El profesional designado por el Coordinador del grupo de presupuesto e ingresos semanalmente durante el mes de enero (antes del 20) de cada vigencia verificará mediante el listado los registros presupuestales que fueron objeto de reducción, comparandolo con la información recibida por las Unidades Ejecutoras y territoriales. Cuándo detecte la situación debera informarle al Coordinador de presupuesto e ingresos para que analice la situación y si es el caso se lo notifique a la Unidad Ejecutora.</t>
  </si>
  <si>
    <t>- Laura Cristina Perez Coral
- Piedad Cecilia Montero Villegas</t>
  </si>
  <si>
    <t>- Nini Johana PeÃ±a Ruiz
- Freddy Acosta Barreto
- Edgar Leonel Carrillo Vasquez
- Henry Fajardo Plazas</t>
  </si>
  <si>
    <t>- Nini Johana PeÃ±a Ruiz
- Freddy Acosta Barreto
- Henry Fajardo Plazas</t>
  </si>
  <si>
    <t>- Luis Ivan Perez Mogollon
- Gloria Patricia Herrera Rodriguez
- Dario Orlando BriceÃ±o Alvarado
- Paola Andrea Hernandez Velandia</t>
  </si>
  <si>
    <t>- Ana Maria Gamez Rodriguez
- Michael Alexander Botia Hernandez</t>
  </si>
  <si>
    <t>- Silvio Fernando Bahena Grajales
- Ana Maria Gamez Rodriguez
- Eduardo Julian Ramirez Uribe
- Michael Alexander Botia Hernandez
- Nicolas Augusto Romero Paez</t>
  </si>
  <si>
    <t>- Paola Andrea Rincon Sanchez
- Diana Carolina PolanÃ­a BeltrÃ¡n
- Shirley Johanna Rios Cifuentes
- Sonia Carolina Ochoa Avila</t>
  </si>
  <si>
    <t>- Liliana Maria Vasquez Sanchez
- Luis Miguel de Oro Contreras
- Yudy Hasbleidy Garcia MuÃ±oz
- Maria Paula Sanchez Rocha
- Maria Camila Cancino Berbeo
- Paola Andrea Rincon Sanchez
- Oscar Ivan Ortiz Lopez
- Farid Alberto Jaramillo Duarte
- Angie Katherine Cardenas Pulido
- Maria Isabel Castrillon Forero
- Cindy Patricia Cervantes Arias
- David JosÃ© Seijo ChacÃ³n
- Shirley Paola PinzÃ³n Moreno
- Diana Carolina PolanÃ­a BeltrÃ¡n
- Julieth Stefany Zea Rojas
- Katerin GÃ³mez Olaya
- Sonia Carolina Ochoa Avila
- Erika Arcila Vasquez</t>
  </si>
  <si>
    <t>La Subdirectora de Gestión Contractual y Procesos Administrativos verifica cada vez que se reciben que los documentos entregados por los profesionales de la SGCPA para las solicitudes de los trámites de adiciones, prórrogas, cesiones y/o
aclaraciones   estén   acordes   con   lo   exigido   por   los   Memorandos   Circulares enviados en el año 2023 por parte de la SGCPA a todas las áreas y direcciones territoriales del INVÃáAS, registrando en una matriz dicha verificación los estados
correspondientes; si los documentos no cumplen con los requisitos y no cuentan con el total de los documentos se devuelve al profesional responsable del trámite, para   que   éste   devuelva   a   su   vez   mediante   correo   electrónico   y   con
recomendaciones a cada área para subsanar las observaciones encontradas por esta Subdirección, a fin de que el área lo allegue corregido nuevamente para su revisión.   El   reporte   de   los   todos   los   trámites   se   consolida   y   se   comunica
semanalmente a la Dirección Jurídica para lo de su competencia en Comité Directivo; adicionalmente, se autoriza el desarrollo de mesas de trabajo por parte del equipo de la SGCPA   a las distintas dependencias, para asesorar en la
correcta presentación de los trámites.
La Matriz de verificación de los documentos y el reporte de los todos los trámites comunicado a la Dirección Jurídica, con enfoque preventivo y en riesgos, se comunicarán a la Oficina de Control Interno con periodicidad trimestral para lo de
su competencia.</t>
  </si>
  <si>
    <t>- Humberto Echavarria Rojas
- JOHN FREDY LOPEZ BERNAL
- Blanca Mary Camargo Sarmiento
- Diana Carolina PolanÃ­a BeltrÃ¡n
- Malia Julieth Colmenares Becerra
- Monica Patricia Modesto Carrillo</t>
  </si>
  <si>
    <t>- Humberto Echavarria Rojas
- JOHN FREDY LOPEZ BERNAL
- Blanca Mary Camargo Sarmiento
- Diana Carolina PolanÃ­a BeltrÃ¡n
- Malia Julieth Colmenares Becerra
- Lissette Hasbleydi Mendoza Tellez
- Natalia Wilson Aponte
- Monica Patricia Modesto Carrillo</t>
  </si>
  <si>
    <t>- GLORIA ESPERANZA SALDAÃA MARTIN
- Mario Fernando Enriquez Rosales
- Oscar Javier Caro Acosta
- Janneth Maritza Rojas Morales
- Roberto Jose Rojas Cucaita
- Yulieth Paola Villa Iglesia
- Rafael Andres Cuello Velasquez
- Carolina PabÃ³n Silva</t>
  </si>
  <si>
    <t>- GLORIA ESPERANZA SALDAÃA MARTIN
- Carlos German CastaÃ±eda Puentes
- Mario Fernando Enriquez Rosales
- Oscar Javier Caro Acosta
- Roberto Jose Rojas Cucaita
- Rafael Andres Cuello Velasquez
- Carolina PabÃ³n Silva</t>
  </si>
  <si>
    <t>- Ingrid Paola Rocha Valencia
- Yolanda Alicia Ronderos Calderon
- Neilyn Auxiliadora Gonzalez Alvarado
- Patricia Daza
- Roberto JosÃ© Hernandez Daza</t>
  </si>
  <si>
    <t>- 500 Información tributaria actualizada (estadistica)</t>
  </si>
  <si>
    <t>- Olga Lucia Agudelo Salamanca
- Leidy Mariana Aponte Quincos
- Maria Fernanda Gonzalez Sandoval
- Gisset Ximena Barreto Villamil
- Jorge Nelson GaitÃ¡n LeÃ³n
- Cindy Rocio Lopez Villanueva</t>
  </si>
  <si>
    <t>- Error en la presentación de la cuenta por pagar por parte del beneficiario</t>
  </si>
  <si>
    <t>Profesional designado del grupo tributario, cada vez que identifique cambios  en retenciones, tasas e impuestos  actualizará las tarifas en el aplicativo SOFTWARE TRIBUTARIO (4)</t>
  </si>
  <si>
    <t>- Lucelly Sanabria Martinez
- Olga Lucia Agudelo Salamanca
- Leidy Mariana Aponte Quincos
- Maria Fernanda Gonzalez Sandoval
- Cindy Rocio Lopez Villanueva</t>
  </si>
  <si>
    <t>El profesional asignado del Grupo de Cuentas por pagar, cada vez que se obligue, verificará el cumplimiento de los parámetros contables para seleccionar el rubro y uso especifico, según la política contable vigente</t>
  </si>
  <si>
    <t>- Lucelly Sanabria Martinez
- Olga Lucia Agudelo Salamanca
- Leidy Mariana Aponte Quincos
- Luz Mireya Herrera Cespedes
- Maria Fernanda Gonzalez Sandoval
- Cindy Rocio Lopez Villanueva</t>
  </si>
  <si>
    <t>El profesional asignado  del Grupo de Cuentas por pagar y el profesional asignado a la liquidación de cuentas efectuarán correcciones en la liquidación de cuentas (devolución de valores en exceso o compensar con siguiente cuentas)</t>
  </si>
  <si>
    <t>- Olga Lucia Agudelo Salamanca
- Leidy Mariana Aponte Quincos
- Carlos Ferney Jaramillo Marin
- Yolanda Guerrero FernÃ¡ndez
- Maria Fernanda Gonzalez Sandoval
- Cindy Rocio Lopez Villanueva</t>
  </si>
  <si>
    <t>El profesional asignado a la liquidación de cuentas verificarán si los soportes de las obligaciones radicadas, están acordes con la resolución de cuentas por pagar (Devolución de la cuenta mediante  glosas  para corrección de inconsistencias) en cada radicado.</t>
  </si>
  <si>
    <t>Posibilidad de Pérdida Económica y Reputacional por Quejas, demandas o sanciones al efectuar PAGO DE LAS OBLIGACIONES CON INCONSISTENCIAS  debido a Error en la presentación de la cuenta por pagar por parte del beneficiario</t>
  </si>
  <si>
    <t>- Olga Lucia Agudelo Salamanca
- Leidy Mariana Aponte Quincos
- Luz Mireya Herrera Cespedes
- Yolanda Guerrero FernÃ¡ndez
- Maria Fernanda Gonzalez Sandoval
- Cindy Rocio Lopez Villanueva</t>
  </si>
  <si>
    <t>El Coordinador del Grupo de Contabilidad Planificará anualmente el proceso de cierre financiero de cada vigencia, con plena identificación de actividades a desarrollar, responsables y plazos. En el caso de presentarse atrasos en el cronograma se ajustará el mismo y/o se activará un plan de contingencia.</t>
  </si>
  <si>
    <t>- Gustavo Bernal Alfonso
- Luis Eduardo Lara Rodriguez
- Rocio Camargo Cardona
- ANDREA CUBIDES
- Ruth Fabiola Solano Silva
- Andrea Patricia Cubides Moreno
- Olga Lucia Agudelo Salamanca
- Leidy Mariana Aponte Quincos
- Luz Mireya Herrera Cespedes
- Deidy Johanna Duque Zuluaga
- Maryn Sornee Figueredo Prieto
- Yolanda Guerrero FernÃ¡ndez
- Luz Amparo Tobar Guerrero
- Maria Fernanda Gonzalez Sandoval
- Cindy Rocio Lopez Villanueva</t>
  </si>
  <si>
    <t>- Ruth Fabiola Solano Silva
- Andrea Patricia Cubides Moreno
- Olga Lucia Agudelo Salamanca
- Leidy Mariana Aponte Quincos
- Luz Mireya Herrera Cespedes
- Aurelio Rafael Mendoza Lopez
- Yolanda Guerrero FernÃ¡ndez
- Jenny Paola Moreno Galvez
- Maria Fernanda Gonzalez Sandoval
- Cindy Rocio Lopez Villanueva</t>
  </si>
  <si>
    <t>Los  profesionales responsables de la preparación y entrega de la fichas técnicas y proyectos de depuración, suministraran la documentación completa y oportuna para el registro contable, de acuerdo con  las políticas contables, realizando seguimiento trimestral por parte del Coordinador del area contable.</t>
  </si>
  <si>
    <t>- Gustavo Bernal Alfonso
- Luis Eduardo Lara Rodriguez
- Rocio Camargo Cardona
- Ruth Fabiola Solano Silva
- Andrea Patricia Cubides Moreno
- Olga Lucia Agudelo Salamanca
- Leidy Mariana Aponte Quincos
- Luz Mireya Herrera Cespedes
- Maryn Sornee Figueredo Prieto
- Yolanda Guerrero FernÃ¡ndez
- Luz Amparo Tobar Guerrero
- Maria Fernanda Gonzalez Sandoval
- Cindy Rocio Lopez Villanueva</t>
  </si>
  <si>
    <t>- Gustavo Bernal Alfonso
- Luis Eduardo Lara Rodriguez
- Rocio Camargo Cardona
- Ruth Fabiola Solano Silva
- Andrea Patricia Cubides Moreno
- Olga Lucia Agudelo Salamanca
- Leidy Mariana Aponte Quincos
- Luz Mireya Herrera Cespedes
- Deidy Johanna Duque Zuluaga
- Maryn Sornee Figueredo Prieto
- Yolanda Guerrero FernÃ¡ndez
- Luz Amparo Tobar Guerrero
- Maria Fernanda Gonzalez Sandoval
- Cindy Rocio Lopez Villanueva</t>
  </si>
  <si>
    <t>El Coordinador Grupo de Contabilidad mensualmente registrará los hechos económicos dentro del periodo de ocurrencia, a partir de los soportes recibidos reflejando la novedad en los Estados Contables del Instituto.  En caso de inconsistencia de los soportes se hará la devolución de los soportes con a respectiva justificación mediante memorando/correo.</t>
  </si>
  <si>
    <t>- Raul Alejandro Olano Cajiao
- Marisol Claro Bayona</t>
  </si>
  <si>
    <t>- Jacqueline Casas Useche
- Leonor Adela del Pilar Cely Andrade</t>
  </si>
  <si>
    <t>- Jacqueline Casas Useche
- Leonor Adela del Pilar Cely Andrade
- Raul Alejandro Olano Cajiao
- Marisol Claro Bayona</t>
  </si>
  <si>
    <t>- Johana Rocio de la Parra Ribero
- Estebana Tulia Regino Contreras
- Jacqueline Casas Useche
- Leonor Adela del Pilar Cely Andrade
- Raul Alejandro Olano Cajiao
- Victoria Elena Gomez Gomez
- Marisol Claro Bayona
- Adriana Varela Montenegro</t>
  </si>
  <si>
    <t>- Johana Rocio de la Parra Ribero
- Estebana Tulia Regino Contreras
- Adriana Varela Montenegro</t>
  </si>
  <si>
    <t>- Johana Rocio de la Parra Ribero
- Estebana Tulia Regino Contreras</t>
  </si>
  <si>
    <t>- Juan Jose Tafur Castro
- Laura Cristina Perez Coral</t>
  </si>
  <si>
    <t>- Olga Lucia Agudelo Salamanca
- Jhon Fredy Piragauta Acevedo
- Dailyn Nicoll Acosta Ruiz
- Cindy Rocio Lopez Villanueva</t>
  </si>
  <si>
    <t>ETHU-RG-4</t>
  </si>
  <si>
    <t>- Reporte inoportuno o incompleto de la incapacidad por parte del funcionario
- Reporte inoportuno o incompleto de la incapacidad por parte del funcionario</t>
  </si>
  <si>
    <t>El profesional de la Subdirección de Gestión Humana remitirá con todos los soportes al Grupo de Cobro Coactivo  las incapacidades que no fueron reconocidas por la EPS</t>
  </si>
  <si>
    <t>El profesional de la Subdirección de Gestión Humana mensualmente adelantará la gestión y seguimiento oportuno frente a los casos de incapacidades allegadas al área.</t>
  </si>
  <si>
    <t>Posibilidad de Pérdida Económica por Adelantar el tramite para el  reconocimiento de las incapacidades por parte de las EPS  debido a Reporte inoportuno o incompleto de la incapacidad por parte del funcionario</t>
  </si>
  <si>
    <t>ETHU-RG-3</t>
  </si>
  <si>
    <t>El Subdirector de Gestión Humana y el Coordinador del Grupo de Bienestar y Seguridad y Salud en el Trabajo trimestralmente desarrollarán informes de seguimiento a la ejecución del Plan de Bienestar</t>
  </si>
  <si>
    <t>- Sonia Enith Avila Castellanos
- Jhon Fredy Piragauta Acevedo
- Dailyn Nicoll Acosta Ruiz
- Cindy Rocio Lopez Villanueva</t>
  </si>
  <si>
    <t>El Subdirector de Gestión Humana y el Coordinador del Grupo de Bienestar y Seguridad y Salud anualmente elaborará y reportará a la Secretaría General el plan de necesidades de Bienestar a incluir en el Plan Anual de Adquisiciones y cuando aplique solicitará el respectivo ajuste</t>
  </si>
  <si>
    <t>El Subdirector de Gestión Humana y el coordinador del grupo de Bienestar y Seguridad y Salud en el Trabajo, anualmente gestionará y reportará a la Secretaría General el anteproyecto de presupuesto correspondiente al desarrollo de actividades de bienestar.</t>
  </si>
  <si>
    <t>Posibilidad de Pérdida Económica y Reputacional por Dificultades en el cumplimiento de las actividades de bienestar de los funcionarios debido a Falta de oportunidad en la disponibilidad de recursos</t>
  </si>
  <si>
    <t>ETHU-RG-2</t>
  </si>
  <si>
    <t>- Hilduara Milena Barrera Mendoza
- Julian Leyva Diaz
- Maria Carolina Ortiz Olmeara
- Olga Lucia UrueÃ±a Marquez
- Angie Juliet Mila DÃ­az
- Omar Camelo Osorio
- Nayibe Fernandez Martinez
- Maria Jose Ochoa Dominguez
- Juan Felipe Cabrera PeÃ±a</t>
  </si>
  <si>
    <t>- Maria Carolina Ortiz Olmeara
- Pedro Davila Villamizar
- Yaneth RodrÃ­guez Porras
- Sirley Dabeiba Merchan CarreÃ±o
- Juan Felipe Cabrera PeÃ±a</t>
  </si>
  <si>
    <t>Posibilidad de Pérdida Económica por Estructurar proyectos no articulados con los planes y programas del gobierno nacional,  planificación de la infraestructura, lineamientos de la entidad y/o necesidades de los usuarios debido a Deficiencias en el suministro de la información secundaria utilizada p</t>
  </si>
  <si>
    <t>ID Control</t>
  </si>
  <si>
    <t>Porcentaje de Participación en las rueda_RC</t>
  </si>
  <si>
    <t>Porcentaje de actualización de plataforma HERMES_RC</t>
  </si>
  <si>
    <t>Porcentaje de verificación de cantidades de obra_RC</t>
  </si>
  <si>
    <t xml:space="preserve"> Porcentaje de devoluciones oportunas_RC
 Reconstrucción de Expediente_RC</t>
  </si>
  <si>
    <t>Consumo de combustible_C_y_RC</t>
  </si>
  <si>
    <t>Correo enviado al grupo estructurador RC</t>
  </si>
  <si>
    <t xml:space="preserve"> Porcentaje de Proyectos estructurados_C y RG</t>
  </si>
  <si>
    <t xml:space="preserve"> Porcentaje de respuestas al equipo estrcturador_RG</t>
  </si>
  <si>
    <t>Porcentaje de estudios que a requieren complementos o actualización acorde con la normatividad vigente_RG</t>
  </si>
  <si>
    <t>Porcentaje de casos de modificación de contrato de estudios por cambio normativo_RG</t>
  </si>
  <si>
    <t>Variación en el Número de licencias requeridas_RG</t>
  </si>
  <si>
    <t>Porcentaje de articulación documental para la correcta incorporación de la GRD_RG</t>
  </si>
  <si>
    <t>Gestión de riesgo en la infraestructura vial_RG</t>
  </si>
  <si>
    <t>Seguimiento a la implementación del plan de gestión del riesgo del INVIAS_RG</t>
  </si>
  <si>
    <t>Espacios de socialización que se requieran (estadística)_RG</t>
  </si>
  <si>
    <t>Estadística del número de procesos de vías regionales enviados a la Subdirección de Estructuración de Proyectos_RG</t>
  </si>
  <si>
    <t>Porcentaje de interventorías que realizaron comités de seguimiento a los contratos de obra, a los contratos derivados de los convenios o suscritos con juntas de acción comunal._RG</t>
  </si>
  <si>
    <t>Porcentaje de trámite de PAS, de conformidad con las solicitudes de las Interventorías, gestionados dado que potencialmente puedan causar desatención en las vías regionales_RG</t>
  </si>
  <si>
    <t>Estadística del número de los procesos intermodales enviados a la Subdirección de Estructuración de Proyectos_RG</t>
  </si>
  <si>
    <t>Porcentaje de contratos de obra y/o convenios que realizaron comités de seguimiento_RG</t>
  </si>
  <si>
    <t>Porcentaje de contratos de obra y/o convenios que potencialmente puedan desmejorar la infraestructura_RG</t>
  </si>
  <si>
    <t>Reporte de necesidades para el anteproyecto de presupuesto_RG</t>
  </si>
  <si>
    <t>Reporte de necesidades para el Plan de Adquisiciones_RG</t>
  </si>
  <si>
    <t>Bienestar Social_C</t>
  </si>
  <si>
    <t>Gestión de las incapacidades allegadas a la SGH_RG</t>
  </si>
  <si>
    <t>Reconocimientos de incapacidades tramitadas_RG</t>
  </si>
  <si>
    <t>Porcentaje de Capacitación de Multiplicadores_RG</t>
  </si>
  <si>
    <t>Revisión y análisis anual del plan de contingencia (COB)_RG</t>
  </si>
  <si>
    <t>Procedimiento para la Planeación, monitoreo y mantenimiento oportuno de los SI, Aplicativos y servicios de tecnología (producto)_RG</t>
  </si>
  <si>
    <t>Porcentaje de viabilidad de proyectos TI_RG</t>
  </si>
  <si>
    <t>Inconvenientes presentados en los proyectos TI en la vigencia (producto)_RG</t>
  </si>
  <si>
    <t>Ejecución Plan de Estratégico de Tecnologías de Información y Comunicaciones (PETI)_C y RG</t>
  </si>
  <si>
    <t>Implementación política de administración del riesgo_C y RG</t>
  </si>
  <si>
    <t xml:space="preserve"> Actualización mapas de riesgos producto de análisis de materializaciones_RG
 Documentación de planes de contingencia_RG</t>
  </si>
  <si>
    <t>Porcentaje de cumplimeinto del PAAC en cada trimestre_RG</t>
  </si>
  <si>
    <t>Convocatoria a sesiones de Comité Institucional de Gestión y Desempeño para aprobación de planes</t>
  </si>
  <si>
    <t>Socialización  lineamientos generales para la formulación de planes, programas y proyecto</t>
  </si>
  <si>
    <t>Planes, programas y proyectos articulados</t>
  </si>
  <si>
    <t>Lineamientos para la formulación del anteproyecto de inversión</t>
  </si>
  <si>
    <t xml:space="preserve"> Proyectos revisado técnica y conceptualmente_RG</t>
  </si>
  <si>
    <t>Lineamientos para la formulación del anteproyecto de funcionamiento y deuda</t>
  </si>
  <si>
    <t>Gastos de funcionamiento  y servicios de la deuda revisados técnica y conceptualmente (producto)_RG</t>
  </si>
  <si>
    <t>Registro de hechos económicos_RG</t>
  </si>
  <si>
    <t>Conciliación por  áreas origen de información_RG</t>
  </si>
  <si>
    <t>Porcentaje de cuentas depuradas  _RG</t>
  </si>
  <si>
    <t>Notas contables_RG</t>
  </si>
  <si>
    <t>Cierre financiero de cada vigencia_RG</t>
  </si>
  <si>
    <t>Cuentas pagadas_RG</t>
  </si>
  <si>
    <t>Número de requerimientos de correcciones_RG</t>
  </si>
  <si>
    <t>Indicador impacto PPDA_RG</t>
  </si>
  <si>
    <t>Lineamientos impartidos procedimientos administrativo sancionatorio_RG</t>
  </si>
  <si>
    <t>Memorandos proyectados sobre  documentos requeridos para cada tipo de solicitud_RG</t>
  </si>
  <si>
    <t>Porcentaje de trámites aprobados_RG</t>
  </si>
  <si>
    <t>Número de procesos sustanciados, según la fecha de los hechos o relevancia_RG</t>
  </si>
  <si>
    <t>Cumplimiento de las etapas procesales_C</t>
  </si>
  <si>
    <t>Porcentaje de avance del plan de descongestión_RG</t>
  </si>
  <si>
    <t>Revisión de productos_RG EVES</t>
  </si>
  <si>
    <t>Necesidades de capacitación_RG EVES</t>
  </si>
  <si>
    <t>Asistencia a capacitaciones en temas de control interno y relacionados con los ejercicios de aseguramiento_RG EVES</t>
  </si>
  <si>
    <t>Socialización y asesorías sobre los documentos del proceso de GESTIÓN DOCUMENTAL_RG</t>
  </si>
  <si>
    <t>Capacitaciones sobre gestión documental_RG</t>
  </si>
  <si>
    <t>Bienes muebles conciliados_RG</t>
  </si>
  <si>
    <t>Novedades registradas en el Inventario_RG</t>
  </si>
  <si>
    <t>Catálogo de servicios de TI actualizado (producto)_RG</t>
  </si>
  <si>
    <t>Porcentaje de incumplimientos de ANS_RG</t>
  </si>
  <si>
    <t>Porcentaje de registros presupuestales reducidos_RG</t>
  </si>
  <si>
    <t>Porcentaje de atención de requerimientos soportetic o soporteaz_RG</t>
  </si>
  <si>
    <t>Suficiencia tecnólogica ARCI_RG</t>
  </si>
  <si>
    <t>Numero de comprobantes con errores de parametrización</t>
  </si>
  <si>
    <t>Presentación oportuna estados financieros</t>
  </si>
  <si>
    <t>Cierre trimestral, acorde con el cronograma (producto)</t>
  </si>
  <si>
    <t>Información financiera cargada oportunamente al CHIP de la CGN (producto)</t>
  </si>
  <si>
    <t>Nomina y seguridad social_C</t>
  </si>
  <si>
    <t>Porcentaje de ajuste mensual de la nómina respecto a la prenómina_RG</t>
  </si>
  <si>
    <t>Pagos de seguridad social y parafiscales_RG</t>
  </si>
  <si>
    <t>Emisión correcta de las CETIL_RG</t>
  </si>
  <si>
    <t>Último reporte efectuado el 07/10/24.
Control trimestral.
Anexan Link con evidencias</t>
  </si>
  <si>
    <t>Último reporte efectuado el 15/08/24.
Control trimestral.
Reporta que "en el segundo trimestre no hubo novedad se continua con la normatividad vigente"</t>
  </si>
  <si>
    <t>Último reporte efectuado el 16/09/24.
Control trimestral.
Reporta que "En el seguimiento a los contratos de estudios que se encuentran en ejecución, no hubo cambios en la normatividad."</t>
  </si>
  <si>
    <t>Último reporte efectuado el 26/09/24.
Control anual.
Reporta que "Se adquirieron las Licencias en el año 2023 las cuales están vigentes. anexo orden de compra ELA - ESRI."</t>
  </si>
  <si>
    <t>Control anul sin reportes en 2023 y 2024, lo que permite inferir que no se ejecuta.</t>
  </si>
  <si>
    <t>Último reporte efectuado el 30/09/24.
Control trimestral.
Reporte con anexo.</t>
  </si>
  <si>
    <t>Último reporte efectuado el 03/10/24.
Control mensual.
Reporte con anexo.</t>
  </si>
  <si>
    <t>Último reporte efectuado el 12/07/24.
Control anual.
Reporte con anexo.</t>
  </si>
  <si>
    <t>Último reporte efectuado el 15/10/24.
Control trimestral.
Reporte con anexo solicitando información y sin la respuesta.</t>
  </si>
  <si>
    <t>Control anual sin reportes en 2024, lo que permite inferir que no se ejecuta.</t>
  </si>
  <si>
    <t>Último reporte efectuado el 3/10/24.
Control menual.
Reporte hasta agosto con anexo.</t>
  </si>
  <si>
    <t>Último reporte efectuado el 20/05/24.
Control anual.
Reporte sobre 2023</t>
  </si>
  <si>
    <t>Último reporte efectuado el 08/02/24.
Control anual.
Reporte sobre 2023</t>
  </si>
  <si>
    <t>Último reporte efectuado el 07/02/24.
Control anual.
Reporte sobre 2023</t>
  </si>
  <si>
    <t>Último reporte efectuado el 03/04/2024.
Control mensual, motivo por el cual se deduse que su cumplimiento es aleatorio</t>
  </si>
  <si>
    <t>Último reporte efectuado el 03/04/2024.
Control trimestral, motivo por el cual se deduse que su cumplimiento es aleatorio</t>
  </si>
  <si>
    <t>Último reporte efectuado el 03/04/2024.
Control anual</t>
  </si>
  <si>
    <t>Último reporte efectuado el 06/08/2023.
Control mensual</t>
  </si>
  <si>
    <t>Último reporte efectuado el 02/11/2023.
Control mensual</t>
  </si>
  <si>
    <t>Control trimestral sin reportes en 2024, lo que permite inferir que no se ejecuta.</t>
  </si>
  <si>
    <t>Último reporte efectuado el 19/04/2024.
Control anual</t>
  </si>
  <si>
    <t>Último reporte efectuado el 19/02/2023.
Control anual</t>
  </si>
  <si>
    <t>Último reporte efectuado el 19/02/2023.
Control trimestral</t>
  </si>
  <si>
    <t>Último reporte efectuado el 04/03/2023.
Control anual</t>
  </si>
  <si>
    <t>Último reporte efectuado el 03/10/2023.
Control anual</t>
  </si>
  <si>
    <t>Último reporte efectuado el 08/10/2023.
Control mensual</t>
  </si>
  <si>
    <t>Sin reporte, es anual</t>
  </si>
  <si>
    <t>Sin reporte, es trimestral</t>
  </si>
  <si>
    <t>Sin reporte, es semestral</t>
  </si>
  <si>
    <t>Último reporte efectuado el 07/10/2023.
Control mensual</t>
  </si>
  <si>
    <t>Último reporte efectuado el 04/10/2023.
Control mensual</t>
  </si>
  <si>
    <t>Sin reporte, es mensual</t>
  </si>
  <si>
    <t>Último reporte efectuado el 15/10/2023.
Control trimestral</t>
  </si>
  <si>
    <t>Pendiente medición y análisis del corte 3° trimestre</t>
  </si>
  <si>
    <t>Control anual sin reportes en 2023 y 2024, lo que permite inferir que no se ejecuta.</t>
  </si>
  <si>
    <t>Sin medición ni reporte durante 2024</t>
  </si>
  <si>
    <t>Último reporte efectuado el 18/06/24.
Control mensual indicando que no se está cumpliendo.</t>
  </si>
  <si>
    <t>Último reporte efectuado el 05/10/24.
Control trimestral con reporte de cumplimiento  y anexos</t>
  </si>
  <si>
    <t>Último reporte efectuado el 05/10/24.
Control anual con reporte de cumplimiento  y anexos</t>
  </si>
  <si>
    <t>Último reporte efectuado el 05/10/24.
Control trimestral con reporte "Durante el 3° trimestre de la vigencia no se recibió ningún reporte de materialización de riesgos de gestión o corrupción y por tal motivo no fue necesario documentar plan de contingencia ni actualizar el mapa de riesgos de corrupción por esta razón."</t>
  </si>
  <si>
    <t>Último reporte efectuado el 22/04/24.
Control anual con reporte de cumplimiento  y anexos</t>
  </si>
  <si>
    <t>Último reporte efectuado el 2304/24.
Control anual con reporte de cumplimiento  y anexos</t>
  </si>
  <si>
    <t>Último reporte efectuado el 23/07/24.
Control anual con reporte de cumplimiento  y anexos</t>
  </si>
  <si>
    <t>Último reporte efectuado el 17/04/24.
Control anual con reporte de cumplimiento  y anexos</t>
  </si>
  <si>
    <t>Último reporte efectuado el 04/110/2024.
Control trimestral con reporte y anexos</t>
  </si>
  <si>
    <t>Último reporte efectuado el 14/06/2024.
Control anual que precisa "Esta actividad se realizara en el ultimo semestre"</t>
  </si>
  <si>
    <t>Último reporte efectuado el 30/09/2024.
Control trimestral con reporte y anexos</t>
  </si>
  <si>
    <t>Último reporte efectuado el 07/10/2024.
Control trimestral con reporte y anexos</t>
  </si>
  <si>
    <t>Último reporte efectuado el 07/10/24.
Control trimestral con reporte y anexos</t>
  </si>
  <si>
    <t>Último reporte efectuado el 30/09/24.
Control trimestral con reporte y anexos</t>
  </si>
  <si>
    <t>Último reporte efectuado el 04/10/24.
Control trimestral con reporte y anexos</t>
  </si>
  <si>
    <t>Último reporte efectuado el 03/07/24.
Control anual cumplido</t>
  </si>
  <si>
    <t>Último reporte efectuado el 19/02/24
Control mensual sin reportes</t>
  </si>
  <si>
    <t>Último reporte efectuado el 21/12/23
Control trimestral sin reportes</t>
  </si>
  <si>
    <t>Último reporte efectuado el 18/06/2024
Control anual que preciso "Se debe hacer ajuste del catálogo de servicios relacionado con el grupo de Sistemas de Información"</t>
  </si>
  <si>
    <t>Último reporte efectuado el 18/06/2024
Control mensual sin reporte en 3T.</t>
  </si>
  <si>
    <t>El indicador asociado a la actividad de control cuenta con medición y análisis (con soportes) durante el 3° trimestre de 2024.</t>
  </si>
  <si>
    <t>Indicador anual medido y analizado en el corte de dicimebre 2023</t>
  </si>
  <si>
    <t>El indicador asociado a la actividad de control no cuenta con medición ni análisis durante el 3° trimestre de 2024 ( precisa en el analisis que está en recolección).</t>
  </si>
  <si>
    <t>El indicador mensual asociado a la actividad de control  cuenta con medición y análisis parcial durante el 3° trimestre de 2024 (Sin medición ni análisis en el corte agosto</t>
  </si>
  <si>
    <t>Indicador anual medido y analizado en el corte de dicimebre 2023. Pendiente validar si aplica meta para el indicador o debe ser rediseñado para que genere alertas.</t>
  </si>
  <si>
    <t>Indicador 419 trimestral  con análisis y soportes (se tomó los datos del texto para alimentar medición)
Indicador 420  con análisis (no aplica en el periodo)</t>
  </si>
  <si>
    <t>El control aplica desde octubre por tanto la primera medición  del indicador anual se realizará en 2025 (corte 2024)</t>
  </si>
  <si>
    <t>Indicador trimestral Medido y analizado (reporte hasta 3T)</t>
  </si>
  <si>
    <t>Indicador mensual sin medición ni análisis en el corte  3T.</t>
  </si>
  <si>
    <t>Indicador mensual Medido y analizado (reporte hasta 3T)</t>
  </si>
  <si>
    <t>Indicador anual sin medición en corte diciembre 2023,</t>
  </si>
  <si>
    <t>El indicador anual asociado a la actividad de control  cuenta con medición y análisis corte diciembre 2023</t>
  </si>
  <si>
    <t>INFORME DE CONTROLES RIESGOS DE CORRUPCIÓN - CORTE 3° TRIMESTE DE 2024
(Apartir de Información consultada en el aplicatrivo KAWAK con corte al 22/10/24)</t>
  </si>
  <si>
    <t>INFORME DE CONTROLES RIESGOS DE CORRUPCIÓN - CORTE 2° TRIMESTE DE 2024
(Apartir de Información consultada en el aplicatrivo KAWAK con corte al 17/07/24)</t>
  </si>
  <si>
    <t>INFORME DE CONTROLES RIESGOS DE GESTIÓN - CORTE 2° TRIMESTE DE 2024
(Apartir de Información consultada en el aplicatrivo KAWAK con corte al 23/07/24)</t>
  </si>
  <si>
    <t>INFORME DE CONTROLES RIESGOS DE GESTIÓN - CORTE 3° TRIMESTE DE 2024
(Apartir de Información consultada en el aplicatrivo KAWAK con corte al 22/10/24)</t>
  </si>
  <si>
    <t>Indicador trimestral con medición, analisis y soportes en el corte 3° trimestre.</t>
  </si>
  <si>
    <t>Según texto del análisi no aplicó en el periodo.</t>
  </si>
  <si>
    <t>Indicador anual con medición, analisis y soportes en el corte 3° trimestre.</t>
  </si>
  <si>
    <t>Indicador medido , analizado y con soportes en el corte 3T.</t>
  </si>
  <si>
    <t>Pendiente cuantificación y análisis de resultados para definir meta (reporte hasta 2T).</t>
  </si>
  <si>
    <t>Pendiente cuantificación y análisis de resultados para definir meta (reporte hasta 1T).</t>
  </si>
  <si>
    <t>Indicador anual con medición corte 2023.</t>
  </si>
  <si>
    <t>Indicador mensual con reporte hasta enero de 2024</t>
  </si>
  <si>
    <t>Este documento es un anexo para la medición.</t>
  </si>
  <si>
    <t>Durante el periodo no se recibieron reporte de incidentes.</t>
  </si>
  <si>
    <t>Indicador medido, analizado y con soportes corte 3T</t>
  </si>
  <si>
    <t>Indicador anual medido último corte</t>
  </si>
  <si>
    <t>SE medidará al finalizar 2024 (indicador nuevo)</t>
  </si>
  <si>
    <t>Indicador anual medicio en corte 2023.</t>
  </si>
  <si>
    <t>Indicador con medición y análisis hasta 1° trimestre.</t>
  </si>
  <si>
    <t>Mesas de trabajo para solicitud de trámite de siniestros_RG</t>
  </si>
  <si>
    <t>Indicador menual medido y analizado corte 3T.</t>
  </si>
  <si>
    <t>Indicor semestral medido y analizado.</t>
  </si>
  <si>
    <t>Indicador mensual con reporte hasta mayo.</t>
  </si>
  <si>
    <t>Indicador anual parcialmente medido en el corte 2023</t>
  </si>
  <si>
    <t>Indicador anual medidio y analizado en corte 2023.</t>
  </si>
  <si>
    <t>Indicador rtrimestral, medidio y analizado corte 3° trimestre.</t>
  </si>
  <si>
    <t>Indicador mensual medido parcialmente en enero y febrero.</t>
  </si>
  <si>
    <t>2. Riesgos de Corrupción - 3° trimestre de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</si>
</sst>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yyyy\-mm\-dd"/>
  </numFmts>
  <fonts count="46"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1"/>
      <name val="Calibri"/>
      <family val="2"/>
      <scheme val="minor"/>
    </font>
    <font>
      <sz val="9"/>
      <name val="Calibri"/>
      <family val="2"/>
      <scheme val="minor"/>
    </font>
    <font>
      <b/>
      <sz val="16"/>
      <color theme="1"/>
      <name val="Calibri"/>
      <family val="2"/>
      <scheme val="minor"/>
    </font>
    <font>
      <sz val="8"/>
      <name val="Calibri"/>
      <family val="2"/>
      <scheme val="minor"/>
    </font>
    <font>
      <b/>
      <sz val="9"/>
      <name val="Calibri"/>
      <family val="2"/>
      <scheme val="minor"/>
    </font>
    <font>
      <b/>
      <sz val="11"/>
      <name val="Calibri"/>
      <family val="2"/>
      <scheme val="minor"/>
    </font>
    <font>
      <b/>
      <sz val="20"/>
      <color theme="1"/>
      <name val="Calibri"/>
      <family val="2"/>
      <scheme val="minor"/>
    </font>
    <font>
      <b/>
      <sz val="20"/>
      <name val="Calibri"/>
      <family val="2"/>
      <scheme val="minor"/>
    </font>
    <font>
      <b/>
      <sz val="18"/>
      <color theme="1"/>
      <name val="Calibri"/>
      <family val="2"/>
      <scheme val="minor"/>
    </font>
    <font>
      <sz val="11"/>
      <color rgb="FFFF0000"/>
      <name val="Calibri"/>
      <family val="2"/>
      <scheme val="minor"/>
    </font>
    <font>
      <b/>
      <sz val="11"/>
      <color rgb="FFFF0000"/>
      <name val="Calibri"/>
      <family val="2"/>
      <scheme val="minor"/>
    </font>
    <font>
      <sz val="14"/>
      <color rgb="FF595959"/>
      <name val="Calibri"/>
      <family val="2"/>
      <scheme val="minor"/>
    </font>
    <font>
      <b/>
      <sz val="12"/>
      <color theme="1"/>
      <name val="Calibri"/>
      <family val="2"/>
      <scheme val="minor"/>
    </font>
    <font>
      <sz val="9"/>
      <color theme="1"/>
      <name val="Calibri"/>
      <family val="2"/>
      <scheme val="minor"/>
    </font>
    <font>
      <sz val="8"/>
      <color theme="1"/>
      <name val="Calibri"/>
      <family val="2"/>
      <scheme val="minor"/>
    </font>
    <font>
      <sz val="9"/>
      <color indexed="81"/>
      <name val="Tahoma"/>
      <family val="2"/>
    </font>
    <font>
      <b/>
      <sz val="9"/>
      <color indexed="81"/>
      <name val="Tahoma"/>
      <family val="2"/>
    </font>
    <font>
      <sz val="10"/>
      <name val="Arial"/>
      <family val="2"/>
    </font>
    <font>
      <sz val="10"/>
      <color indexed="8"/>
      <name val="Arial"/>
      <family val="2"/>
    </font>
    <font>
      <u/>
      <sz val="10"/>
      <color theme="10"/>
      <name val="Arial"/>
      <family val="2"/>
    </font>
    <font>
      <sz val="11"/>
      <color theme="5"/>
      <name val="Calibri"/>
      <family val="2"/>
      <scheme val="minor"/>
    </font>
    <font>
      <b/>
      <sz val="11"/>
      <color theme="5"/>
      <name val="Calibri"/>
      <family val="2"/>
      <scheme val="minor"/>
    </font>
    <font>
      <b/>
      <sz val="10"/>
      <color indexed="8"/>
      <name val="Arial"/>
      <family val="2"/>
    </font>
    <font>
      <b/>
      <sz val="12"/>
      <color indexed="8"/>
      <name val="Arial"/>
      <family val="2"/>
    </font>
    <font>
      <b/>
      <sz val="10"/>
      <color theme="0"/>
      <name val="Arial"/>
      <family val="2"/>
    </font>
    <font>
      <b/>
      <sz val="10"/>
      <color rgb="FFFFC000"/>
      <name val="Arial"/>
      <family val="2"/>
    </font>
    <font>
      <b/>
      <sz val="10"/>
      <color rgb="FF000000"/>
      <name val="Arial"/>
      <family val="2"/>
    </font>
    <font>
      <b/>
      <sz val="10"/>
      <color rgb="FFFF0000"/>
      <name val="Arial"/>
      <family val="2"/>
    </font>
    <font>
      <b/>
      <sz val="10"/>
      <name val="Arial"/>
      <family val="2"/>
    </font>
    <font>
      <b/>
      <sz val="10"/>
      <color theme="9"/>
      <name val="Arial"/>
      <family val="2"/>
    </font>
    <font>
      <b/>
      <sz val="10"/>
      <color theme="7"/>
      <name val="Arial"/>
      <family val="2"/>
    </font>
    <font>
      <b/>
      <i/>
      <sz val="10"/>
      <color indexed="8"/>
      <name val="Arial"/>
      <family val="2"/>
    </font>
    <font>
      <sz val="10"/>
      <color rgb="FF000000"/>
      <name val="Arial"/>
      <family val="2"/>
    </font>
    <font>
      <i/>
      <sz val="10"/>
      <name val="Arial"/>
      <family val="2"/>
    </font>
    <font>
      <i/>
      <sz val="10"/>
      <color indexed="8"/>
      <name val="Arial"/>
      <family val="2"/>
    </font>
    <font>
      <b/>
      <sz val="20"/>
      <color rgb="FFFF0000"/>
      <name val="Calibri"/>
      <family val="2"/>
      <scheme val="minor"/>
    </font>
    <font>
      <sz val="10"/>
      <color theme="0"/>
      <name val="Arial"/>
      <family val="2"/>
    </font>
    <font>
      <b/>
      <sz val="10"/>
      <color theme="5"/>
      <name val="Arial"/>
      <family val="2"/>
    </font>
    <font>
      <sz val="10"/>
      <color indexed="8"/>
      <name val="Arial"/>
    </font>
    <font>
      <sz val="10"/>
      <color rgb="FFFF0000"/>
      <name val="Arial"/>
      <family val="2"/>
    </font>
    <font>
      <sz val="10"/>
      <color theme="8"/>
      <name val="Arial"/>
      <family val="2"/>
    </font>
  </fonts>
  <fills count="23">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4"/>
        <bgColor theme="4"/>
      </patternFill>
    </fill>
    <fill>
      <patternFill patternType="solid">
        <fgColor rgb="FF00B050"/>
        <bgColor indexed="64"/>
      </patternFill>
    </fill>
    <fill>
      <patternFill patternType="solid">
        <fgColor theme="5"/>
        <bgColor indexed="64"/>
      </patternFill>
    </fill>
    <fill>
      <patternFill patternType="solid">
        <fgColor theme="7"/>
        <bgColor indexed="64"/>
      </patternFill>
    </fill>
    <fill>
      <patternFill patternType="solid">
        <fgColor rgb="FFFFFF00"/>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5" tint="-0.249977111117893"/>
        <bgColor indexed="64"/>
      </patternFill>
    </fill>
    <fill>
      <patternFill patternType="solid">
        <fgColor theme="6"/>
        <bgColor theme="6"/>
      </patternFill>
    </fill>
    <fill>
      <patternFill patternType="solid">
        <fgColor theme="1"/>
        <bgColor indexed="64"/>
      </patternFill>
    </fill>
    <fill>
      <patternFill patternType="solid">
        <fgColor theme="9"/>
        <bgColor indexed="64"/>
      </patternFill>
    </fill>
    <fill>
      <patternFill patternType="solid">
        <fgColor indexed="10"/>
        <bgColor indexed="8"/>
      </patternFill>
    </fill>
    <fill>
      <patternFill patternType="solid">
        <fgColor indexed="11"/>
        <bgColor indexed="8"/>
      </patternFill>
    </fill>
    <fill>
      <patternFill patternType="solid">
        <fgColor indexed="12"/>
        <bgColor indexed="8"/>
      </patternFill>
    </fill>
    <fill>
      <patternFill patternType="solid">
        <fgColor indexed="9"/>
        <bgColor indexed="8"/>
      </patternFill>
    </fill>
    <fill>
      <patternFill patternType="solid">
        <fgColor theme="6"/>
        <bgColor indexed="64"/>
      </patternFill>
    </fill>
  </fills>
  <borders count="63">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6"/>
      </left>
      <right/>
      <top style="thin">
        <color theme="6"/>
      </top>
      <bottom/>
      <diagonal/>
    </border>
    <border>
      <left style="medium">
        <color indexed="64"/>
      </left>
      <right style="medium">
        <color indexed="64"/>
      </right>
      <top style="medium">
        <color indexed="64"/>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medium">
        <color indexed="64"/>
      </right>
      <top/>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s>
  <cellStyleXfs count="5">
    <xf numFmtId="0" fontId="0" fillId="0" borderId="0"/>
    <xf numFmtId="9" fontId="1" fillId="0" borderId="0" applyFont="0" applyFill="0" applyBorder="0" applyAlignment="0" applyProtection="0"/>
    <xf numFmtId="0" fontId="23" fillId="0" borderId="0" applyFill="0" applyProtection="0"/>
    <xf numFmtId="0" fontId="24" fillId="0" borderId="0" applyNumberFormat="0" applyFill="0" applyBorder="0" applyAlignment="0" applyProtection="0"/>
    <xf numFmtId="0" fontId="43" fillId="0" borderId="0" applyFill="0" applyProtection="0"/>
  </cellStyleXfs>
  <cellXfs count="777">
    <xf numFmtId="0" fontId="0" fillId="0" borderId="0" xfId="0"/>
    <xf numFmtId="0" fontId="3" fillId="0" borderId="0" xfId="0" applyFont="1"/>
    <xf numFmtId="0" fontId="2" fillId="5" borderId="1" xfId="0" applyFont="1" applyFill="1" applyBorder="1" applyAlignment="1">
      <alignment horizontal="center" vertical="center" wrapText="1"/>
    </xf>
    <xf numFmtId="0" fontId="2" fillId="5" borderId="2" xfId="0" applyFont="1" applyFill="1" applyBorder="1" applyAlignment="1">
      <alignment horizontal="center" vertical="center" wrapText="1"/>
    </xf>
    <xf numFmtId="0" fontId="2" fillId="5" borderId="3"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6" fillId="2" borderId="9" xfId="0" applyFont="1" applyFill="1" applyBorder="1" applyAlignment="1">
      <alignment horizontal="center" vertical="center" wrapText="1"/>
    </xf>
    <xf numFmtId="0" fontId="6" fillId="2" borderId="10" xfId="0" applyFont="1" applyFill="1" applyBorder="1" applyAlignment="1">
      <alignment horizontal="center" vertical="center" wrapText="1"/>
    </xf>
    <xf numFmtId="9" fontId="9" fillId="3" borderId="12" xfId="1" applyFont="1" applyFill="1" applyBorder="1" applyAlignment="1">
      <alignment horizontal="center" vertical="center" wrapText="1"/>
    </xf>
    <xf numFmtId="9" fontId="9" fillId="7" borderId="13" xfId="1" applyFont="1" applyFill="1" applyBorder="1" applyAlignment="1">
      <alignment horizontal="center" vertical="center" wrapText="1"/>
    </xf>
    <xf numFmtId="9" fontId="9" fillId="8" borderId="13" xfId="1" applyFont="1" applyFill="1" applyBorder="1" applyAlignment="1">
      <alignment horizontal="center" vertical="center" wrapText="1"/>
    </xf>
    <xf numFmtId="9" fontId="9" fillId="4" borderId="13" xfId="1" applyFont="1" applyFill="1" applyBorder="1" applyAlignment="1">
      <alignment horizontal="center" vertical="center" wrapText="1"/>
    </xf>
    <xf numFmtId="0" fontId="0" fillId="0" borderId="0" xfId="0" applyAlignment="1">
      <alignment vertical="center" wrapText="1"/>
    </xf>
    <xf numFmtId="0" fontId="0" fillId="0" borderId="0" xfId="0" applyAlignment="1">
      <alignment vertical="center"/>
    </xf>
    <xf numFmtId="0" fontId="0" fillId="0" borderId="0" xfId="0" applyAlignment="1" applyProtection="1">
      <alignment horizontal="center" vertical="center" wrapText="1"/>
      <protection locked="0"/>
    </xf>
    <xf numFmtId="0" fontId="0" fillId="0" borderId="0" xfId="0" applyAlignment="1">
      <alignment horizontal="center" vertical="center" wrapText="1"/>
    </xf>
    <xf numFmtId="9" fontId="0" fillId="0" borderId="0" xfId="1" applyFont="1" applyFill="1" applyBorder="1" applyAlignment="1">
      <alignment horizontal="center" vertical="center" wrapText="1"/>
    </xf>
    <xf numFmtId="9" fontId="0" fillId="0" borderId="0" xfId="0" applyNumberFormat="1"/>
    <xf numFmtId="164" fontId="0" fillId="0" borderId="0" xfId="0" applyNumberFormat="1"/>
    <xf numFmtId="0" fontId="0" fillId="2" borderId="0" xfId="0" applyFill="1"/>
    <xf numFmtId="0" fontId="3" fillId="2" borderId="0" xfId="0" applyFont="1" applyFill="1"/>
    <xf numFmtId="0" fontId="4" fillId="2" borderId="0" xfId="0" applyFont="1" applyFill="1"/>
    <xf numFmtId="1" fontId="4" fillId="2" borderId="0" xfId="1" applyNumberFormat="1" applyFont="1" applyFill="1" applyBorder="1"/>
    <xf numFmtId="0" fontId="12" fillId="2" borderId="0" xfId="0" applyFont="1" applyFill="1" applyAlignment="1">
      <alignment horizontal="center"/>
    </xf>
    <xf numFmtId="0" fontId="5" fillId="2" borderId="0" xfId="0" applyFont="1" applyFill="1"/>
    <xf numFmtId="0" fontId="10" fillId="2" borderId="0" xfId="0" applyFont="1" applyFill="1"/>
    <xf numFmtId="0" fontId="5" fillId="11" borderId="0" xfId="0" applyFont="1" applyFill="1" applyAlignment="1">
      <alignment horizontal="center"/>
    </xf>
    <xf numFmtId="0" fontId="5" fillId="10" borderId="0" xfId="0" applyFont="1" applyFill="1" applyAlignment="1">
      <alignment horizontal="center"/>
    </xf>
    <xf numFmtId="0" fontId="13" fillId="2" borderId="0" xfId="0" applyFont="1" applyFill="1" applyAlignment="1">
      <alignment horizontal="center"/>
    </xf>
    <xf numFmtId="9" fontId="0" fillId="2" borderId="0" xfId="0" applyNumberFormat="1" applyFill="1"/>
    <xf numFmtId="165" fontId="4" fillId="2" borderId="0" xfId="1" applyNumberFormat="1" applyFont="1" applyFill="1" applyBorder="1"/>
    <xf numFmtId="0" fontId="14" fillId="2" borderId="0" xfId="0" applyFont="1" applyFill="1"/>
    <xf numFmtId="0" fontId="15" fillId="2" borderId="0" xfId="0" applyFont="1" applyFill="1"/>
    <xf numFmtId="164" fontId="14" fillId="2" borderId="0" xfId="1" applyNumberFormat="1" applyFont="1" applyFill="1" applyBorder="1"/>
    <xf numFmtId="10" fontId="14" fillId="2" borderId="0" xfId="0" applyNumberFormat="1" applyFont="1" applyFill="1"/>
    <xf numFmtId="0" fontId="4" fillId="0" borderId="0" xfId="0" applyFont="1"/>
    <xf numFmtId="0" fontId="5" fillId="0" borderId="0" xfId="0" applyFont="1"/>
    <xf numFmtId="0" fontId="16" fillId="0" borderId="0" xfId="0" applyFont="1" applyAlignment="1">
      <alignment horizontal="center" vertical="center" readingOrder="1"/>
    </xf>
    <xf numFmtId="0" fontId="12" fillId="0" borderId="0" xfId="0" applyFont="1" applyAlignment="1">
      <alignment horizontal="center"/>
    </xf>
    <xf numFmtId="0" fontId="14" fillId="0" borderId="0" xfId="0" applyFont="1"/>
    <xf numFmtId="9" fontId="1" fillId="0" borderId="0" xfId="1" applyFont="1" applyFill="1" applyBorder="1" applyAlignment="1">
      <alignment horizontal="center" vertical="center" wrapText="1"/>
    </xf>
    <xf numFmtId="0" fontId="12" fillId="2" borderId="0" xfId="0" applyFont="1" applyFill="1"/>
    <xf numFmtId="164" fontId="0" fillId="2" borderId="0" xfId="0" applyNumberFormat="1" applyFill="1"/>
    <xf numFmtId="0" fontId="17" fillId="0" borderId="0" xfId="0" applyFont="1"/>
    <xf numFmtId="0" fontId="7" fillId="0" borderId="0" xfId="0" applyFont="1"/>
    <xf numFmtId="9" fontId="7" fillId="0" borderId="0" xfId="1" applyFont="1"/>
    <xf numFmtId="0" fontId="18" fillId="0" borderId="0" xfId="0" applyFont="1"/>
    <xf numFmtId="9" fontId="18" fillId="0" borderId="0" xfId="1" applyFont="1"/>
    <xf numFmtId="164" fontId="18" fillId="0" borderId="0" xfId="0" applyNumberFormat="1" applyFont="1"/>
    <xf numFmtId="9" fontId="18" fillId="0" borderId="0" xfId="0" applyNumberFormat="1" applyFont="1"/>
    <xf numFmtId="0" fontId="6" fillId="0" borderId="0" xfId="0" applyFont="1"/>
    <xf numFmtId="9" fontId="9" fillId="3" borderId="14" xfId="1" applyFont="1" applyFill="1" applyBorder="1" applyAlignment="1">
      <alignment horizontal="center" vertical="center" wrapText="1"/>
    </xf>
    <xf numFmtId="9" fontId="9" fillId="9" borderId="13" xfId="1" applyFont="1" applyFill="1" applyBorder="1" applyAlignment="1">
      <alignment horizontal="center" vertical="center" wrapText="1"/>
    </xf>
    <xf numFmtId="9" fontId="9" fillId="6" borderId="15" xfId="1" applyFont="1" applyFill="1" applyBorder="1" applyAlignment="1">
      <alignment horizontal="center" vertical="center" wrapText="1"/>
    </xf>
    <xf numFmtId="0" fontId="5" fillId="9" borderId="0" xfId="0" applyFont="1" applyFill="1"/>
    <xf numFmtId="0" fontId="6" fillId="2" borderId="16" xfId="0" applyFont="1" applyFill="1" applyBorder="1" applyAlignment="1">
      <alignment horizontal="center" vertical="center" wrapText="1"/>
    </xf>
    <xf numFmtId="0" fontId="0" fillId="0" borderId="17" xfId="0" applyBorder="1" applyAlignment="1">
      <alignment horizontal="center" vertical="center" wrapText="1"/>
    </xf>
    <xf numFmtId="0" fontId="19" fillId="0" borderId="0" xfId="0" applyFont="1" applyAlignment="1">
      <alignment horizontal="center"/>
    </xf>
    <xf numFmtId="0" fontId="3" fillId="0" borderId="17" xfId="0" applyFont="1" applyBorder="1" applyAlignment="1">
      <alignment horizontal="center" vertical="center"/>
    </xf>
    <xf numFmtId="0" fontId="3" fillId="0" borderId="20" xfId="0" applyFont="1" applyBorder="1" applyAlignment="1">
      <alignment horizontal="center" vertical="center"/>
    </xf>
    <xf numFmtId="0" fontId="3" fillId="0" borderId="21" xfId="0" applyFont="1" applyBorder="1" applyAlignment="1">
      <alignment horizontal="center" vertical="center"/>
    </xf>
    <xf numFmtId="0" fontId="3" fillId="0" borderId="22" xfId="0" applyFont="1" applyBorder="1" applyAlignment="1">
      <alignment horizontal="center" vertical="center"/>
    </xf>
    <xf numFmtId="0" fontId="0" fillId="0" borderId="8" xfId="0" applyBorder="1" applyAlignment="1">
      <alignment vertical="center"/>
    </xf>
    <xf numFmtId="0" fontId="0" fillId="0" borderId="18" xfId="0" applyBorder="1" applyAlignment="1">
      <alignment horizontal="center" vertical="center" wrapText="1"/>
    </xf>
    <xf numFmtId="0" fontId="3" fillId="0" borderId="18" xfId="0" applyFont="1" applyBorder="1" applyAlignment="1">
      <alignment horizontal="center" vertical="center"/>
    </xf>
    <xf numFmtId="0" fontId="3" fillId="0" borderId="19" xfId="0" applyFont="1" applyBorder="1" applyAlignment="1">
      <alignment horizontal="center" vertical="center"/>
    </xf>
    <xf numFmtId="0" fontId="0" fillId="0" borderId="5" xfId="0" applyBorder="1" applyAlignment="1">
      <alignment vertical="center"/>
    </xf>
    <xf numFmtId="0" fontId="0" fillId="0" borderId="6" xfId="0" applyBorder="1" applyAlignment="1">
      <alignment vertical="center"/>
    </xf>
    <xf numFmtId="0" fontId="0" fillId="0" borderId="21" xfId="0" applyBorder="1" applyAlignment="1">
      <alignment horizontal="center" vertical="center" wrapText="1"/>
    </xf>
    <xf numFmtId="0" fontId="10" fillId="0" borderId="27" xfId="0" applyFont="1" applyBorder="1" applyAlignment="1">
      <alignment horizontal="center"/>
    </xf>
    <xf numFmtId="0" fontId="10" fillId="0" borderId="28" xfId="0" applyFont="1" applyBorder="1" applyAlignment="1">
      <alignment horizontal="center"/>
    </xf>
    <xf numFmtId="0" fontId="8" fillId="12" borderId="29" xfId="0" applyFont="1" applyFill="1" applyBorder="1" applyAlignment="1">
      <alignment horizontal="center" vertical="center" wrapText="1"/>
    </xf>
    <xf numFmtId="0" fontId="8" fillId="12" borderId="30" xfId="0" applyFont="1" applyFill="1" applyBorder="1" applyAlignment="1">
      <alignment horizontal="center" vertical="center" wrapText="1"/>
    </xf>
    <xf numFmtId="0" fontId="19" fillId="12" borderId="30" xfId="0" applyFont="1" applyFill="1" applyBorder="1" applyAlignment="1">
      <alignment horizontal="center" vertical="center" wrapText="1"/>
    </xf>
    <xf numFmtId="0" fontId="19" fillId="12" borderId="31" xfId="0" applyFont="1" applyFill="1" applyBorder="1" applyAlignment="1">
      <alignment horizontal="center" vertical="center" wrapText="1"/>
    </xf>
    <xf numFmtId="0" fontId="8" fillId="13" borderId="32" xfId="0" applyFont="1" applyFill="1" applyBorder="1" applyAlignment="1">
      <alignment horizontal="center" vertical="center" wrapText="1"/>
    </xf>
    <xf numFmtId="0" fontId="8" fillId="13" borderId="30" xfId="0" applyFont="1" applyFill="1" applyBorder="1" applyAlignment="1">
      <alignment horizontal="center" vertical="center" wrapText="1"/>
    </xf>
    <xf numFmtId="0" fontId="19" fillId="13" borderId="30" xfId="0" applyFont="1" applyFill="1" applyBorder="1" applyAlignment="1">
      <alignment horizontal="center" vertical="center" wrapText="1"/>
    </xf>
    <xf numFmtId="0" fontId="19" fillId="13" borderId="31" xfId="0" applyFont="1" applyFill="1" applyBorder="1" applyAlignment="1">
      <alignment horizontal="center" vertical="center" wrapText="1"/>
    </xf>
    <xf numFmtId="0" fontId="3" fillId="0" borderId="23" xfId="0" applyFont="1" applyBorder="1" applyAlignment="1">
      <alignment horizontal="center"/>
    </xf>
    <xf numFmtId="0" fontId="3" fillId="0" borderId="24" xfId="0" applyFont="1" applyBorder="1" applyAlignment="1">
      <alignment horizontal="center"/>
    </xf>
    <xf numFmtId="0" fontId="3" fillId="0" borderId="26" xfId="0" applyFont="1" applyBorder="1" applyAlignment="1">
      <alignment horizontal="center"/>
    </xf>
    <xf numFmtId="0" fontId="15" fillId="0" borderId="17" xfId="0" applyFont="1" applyBorder="1" applyAlignment="1">
      <alignment horizontal="center" vertical="center"/>
    </xf>
    <xf numFmtId="9" fontId="0" fillId="0" borderId="0" xfId="1" applyFont="1"/>
    <xf numFmtId="164" fontId="0" fillId="0" borderId="0" xfId="1" applyNumberFormat="1" applyFont="1"/>
    <xf numFmtId="0" fontId="5" fillId="0" borderId="0" xfId="0" applyFont="1" applyAlignment="1">
      <alignment horizontal="center" vertical="center" wrapText="1"/>
    </xf>
    <xf numFmtId="164" fontId="5" fillId="2" borderId="0" xfId="1" applyNumberFormat="1" applyFont="1" applyFill="1"/>
    <xf numFmtId="164" fontId="5" fillId="9" borderId="0" xfId="1" applyNumberFormat="1" applyFont="1" applyFill="1"/>
    <xf numFmtId="0" fontId="10" fillId="11" borderId="0" xfId="0" applyFont="1" applyFill="1"/>
    <xf numFmtId="0" fontId="3" fillId="0" borderId="0" xfId="0" applyFont="1" applyAlignment="1" applyProtection="1">
      <alignment horizontal="center" vertical="center" wrapText="1"/>
      <protection locked="0"/>
    </xf>
    <xf numFmtId="0" fontId="15" fillId="0" borderId="0" xfId="0" applyFont="1" applyAlignment="1" applyProtection="1">
      <alignment horizontal="center" vertical="center" wrapText="1"/>
      <protection locked="0"/>
    </xf>
    <xf numFmtId="0" fontId="5" fillId="13" borderId="0" xfId="0" applyFont="1" applyFill="1" applyAlignment="1">
      <alignment horizontal="center"/>
    </xf>
    <xf numFmtId="0" fontId="23" fillId="0" borderId="0" xfId="0" applyFont="1"/>
    <xf numFmtId="0" fontId="10" fillId="13" borderId="0" xfId="0" applyFont="1" applyFill="1"/>
    <xf numFmtId="2" fontId="4" fillId="2" borderId="0" xfId="1" applyNumberFormat="1" applyFont="1" applyFill="1"/>
    <xf numFmtId="164" fontId="4" fillId="2" borderId="0" xfId="0" applyNumberFormat="1" applyFont="1" applyFill="1"/>
    <xf numFmtId="0" fontId="3" fillId="0" borderId="0" xfId="0" applyFont="1" applyAlignment="1">
      <alignment horizontal="center" vertical="center" wrapText="1"/>
    </xf>
    <xf numFmtId="0" fontId="25" fillId="0" borderId="0" xfId="0" applyFont="1"/>
    <xf numFmtId="0" fontId="25" fillId="2" borderId="0" xfId="0" applyFont="1" applyFill="1"/>
    <xf numFmtId="0" fontId="26" fillId="2" borderId="0" xfId="0" applyFont="1" applyFill="1"/>
    <xf numFmtId="0" fontId="2" fillId="2" borderId="0" xfId="0" applyFont="1" applyFill="1"/>
    <xf numFmtId="0" fontId="22" fillId="0" borderId="0" xfId="2" applyFont="1" applyFill="1" applyAlignment="1" applyProtection="1">
      <alignment horizontal="center" vertical="center" wrapText="1"/>
    </xf>
    <xf numFmtId="0" fontId="22" fillId="0" borderId="2" xfId="2" applyFont="1" applyFill="1" applyBorder="1" applyAlignment="1" applyProtection="1">
      <alignment horizontal="center" vertical="center" wrapText="1"/>
    </xf>
    <xf numFmtId="0" fontId="2" fillId="15" borderId="35" xfId="0" applyFont="1" applyFill="1" applyBorder="1"/>
    <xf numFmtId="0" fontId="0" fillId="0" borderId="0" xfId="0" applyAlignment="1">
      <alignment wrapText="1"/>
    </xf>
    <xf numFmtId="0" fontId="6" fillId="3" borderId="8" xfId="0" applyFont="1" applyFill="1" applyBorder="1" applyAlignment="1">
      <alignment horizontal="center" vertical="center" wrapText="1"/>
    </xf>
    <xf numFmtId="0" fontId="6" fillId="3" borderId="5" xfId="0" applyFont="1" applyFill="1" applyBorder="1" applyAlignment="1">
      <alignment horizontal="center" vertical="center" wrapText="1"/>
    </xf>
    <xf numFmtId="0" fontId="6" fillId="3" borderId="6" xfId="0" applyFont="1" applyFill="1" applyBorder="1" applyAlignment="1">
      <alignment horizontal="center" vertical="center" wrapText="1"/>
    </xf>
    <xf numFmtId="9" fontId="9" fillId="3" borderId="19" xfId="1" applyFont="1" applyFill="1" applyBorder="1" applyAlignment="1">
      <alignment horizontal="center" vertical="center" wrapText="1"/>
    </xf>
    <xf numFmtId="9" fontId="9" fillId="14" borderId="20" xfId="1" applyFont="1" applyFill="1" applyBorder="1" applyAlignment="1">
      <alignment horizontal="center" vertical="center" wrapText="1"/>
    </xf>
    <xf numFmtId="9" fontId="9" fillId="7" borderId="20" xfId="1" applyFont="1" applyFill="1" applyBorder="1" applyAlignment="1">
      <alignment horizontal="center" vertical="center" wrapText="1"/>
    </xf>
    <xf numFmtId="9" fontId="9" fillId="8" borderId="20" xfId="1" applyFont="1" applyFill="1" applyBorder="1" applyAlignment="1">
      <alignment horizontal="center" vertical="center" wrapText="1"/>
    </xf>
    <xf numFmtId="9" fontId="9" fillId="4" borderId="20" xfId="1" applyFont="1" applyFill="1" applyBorder="1" applyAlignment="1">
      <alignment horizontal="center" vertical="center" wrapText="1"/>
    </xf>
    <xf numFmtId="9" fontId="9" fillId="17" borderId="22" xfId="1" applyFont="1" applyFill="1" applyBorder="1" applyAlignment="1">
      <alignment horizontal="center" vertical="center" wrapText="1"/>
    </xf>
    <xf numFmtId="0" fontId="3" fillId="0" borderId="0" xfId="0" applyFont="1" applyAlignment="1">
      <alignment vertical="center" wrapText="1"/>
    </xf>
    <xf numFmtId="0" fontId="23" fillId="0" borderId="0" xfId="2" applyFill="1" applyAlignment="1" applyProtection="1">
      <alignment horizontal="center" vertical="center"/>
    </xf>
    <xf numFmtId="0" fontId="23" fillId="0" borderId="0" xfId="2" applyFill="1" applyProtection="1"/>
    <xf numFmtId="1" fontId="23" fillId="0" borderId="0" xfId="2" applyNumberFormat="1" applyFill="1" applyAlignment="1" applyProtection="1">
      <alignment wrapText="1"/>
    </xf>
    <xf numFmtId="0" fontId="27" fillId="0" borderId="0" xfId="2" applyFont="1" applyFill="1" applyProtection="1"/>
    <xf numFmtId="0" fontId="23" fillId="0" borderId="0" xfId="2" applyFill="1" applyAlignment="1" applyProtection="1">
      <alignment wrapText="1"/>
    </xf>
    <xf numFmtId="0" fontId="23" fillId="0" borderId="0" xfId="2" applyFill="1" applyAlignment="1" applyProtection="1">
      <alignment vertical="center"/>
    </xf>
    <xf numFmtId="0" fontId="27" fillId="0" borderId="1" xfId="2" applyFont="1" applyFill="1" applyBorder="1" applyAlignment="1" applyProtection="1">
      <alignment horizontal="center" vertical="center" wrapText="1"/>
    </xf>
    <xf numFmtId="0" fontId="27" fillId="0" borderId="3" xfId="2" applyFont="1" applyFill="1" applyBorder="1" applyAlignment="1" applyProtection="1">
      <alignment horizontal="center" vertical="center" wrapText="1"/>
    </xf>
    <xf numFmtId="0" fontId="27" fillId="7" borderId="3" xfId="2" applyFont="1" applyFill="1" applyBorder="1" applyAlignment="1" applyProtection="1">
      <alignment horizontal="center" vertical="center" wrapText="1"/>
    </xf>
    <xf numFmtId="0" fontId="27" fillId="7" borderId="1" xfId="2" applyFont="1" applyFill="1" applyBorder="1" applyAlignment="1" applyProtection="1">
      <alignment horizontal="center" vertical="center" wrapText="1"/>
    </xf>
    <xf numFmtId="0" fontId="27" fillId="7" borderId="2" xfId="2" applyFont="1" applyFill="1" applyBorder="1" applyAlignment="1" applyProtection="1">
      <alignment horizontal="center" vertical="center" wrapText="1"/>
    </xf>
    <xf numFmtId="0" fontId="27" fillId="7" borderId="27" xfId="2" applyFont="1" applyFill="1" applyBorder="1" applyAlignment="1" applyProtection="1">
      <alignment horizontal="center" vertical="center" textRotation="90" wrapText="1"/>
    </xf>
    <xf numFmtId="0" fontId="27" fillId="13" borderId="28" xfId="2" applyFont="1" applyFill="1" applyBorder="1" applyAlignment="1" applyProtection="1">
      <alignment horizontal="center" vertical="center" wrapText="1"/>
    </xf>
    <xf numFmtId="0" fontId="27" fillId="7" borderId="28" xfId="2" applyFont="1" applyFill="1" applyBorder="1" applyAlignment="1" applyProtection="1">
      <alignment horizontal="center" vertical="center" wrapText="1"/>
    </xf>
    <xf numFmtId="0" fontId="27" fillId="11" borderId="34" xfId="2" applyFont="1" applyFill="1" applyBorder="1" applyAlignment="1" applyProtection="1">
      <alignment horizontal="center" vertical="center" textRotation="90" wrapText="1"/>
    </xf>
    <xf numFmtId="0" fontId="27" fillId="11" borderId="34" xfId="2" applyFont="1" applyFill="1" applyBorder="1" applyAlignment="1" applyProtection="1">
      <alignment horizontal="center" vertical="center" wrapText="1"/>
    </xf>
    <xf numFmtId="0" fontId="27" fillId="13" borderId="27" xfId="2" applyFont="1" applyFill="1" applyBorder="1" applyAlignment="1" applyProtection="1">
      <alignment horizontal="center" vertical="center" textRotation="90" wrapText="1"/>
    </xf>
    <xf numFmtId="0" fontId="27" fillId="13" borderId="28" xfId="2" applyFont="1" applyFill="1" applyBorder="1" applyAlignment="1" applyProtection="1">
      <alignment horizontal="center" vertical="center" textRotation="90" wrapText="1"/>
    </xf>
    <xf numFmtId="0" fontId="27" fillId="11" borderId="27" xfId="2" applyFont="1" applyFill="1" applyBorder="1" applyAlignment="1" applyProtection="1">
      <alignment horizontal="center" vertical="center" textRotation="90" wrapText="1"/>
    </xf>
    <xf numFmtId="0" fontId="27" fillId="11" borderId="28" xfId="2" applyFont="1" applyFill="1" applyBorder="1" applyAlignment="1" applyProtection="1">
      <alignment horizontal="center" vertical="center" textRotation="90" wrapText="1"/>
    </xf>
    <xf numFmtId="0" fontId="27" fillId="11" borderId="28" xfId="2" applyFont="1" applyFill="1" applyBorder="1" applyAlignment="1" applyProtection="1">
      <alignment horizontal="center" vertical="center" wrapText="1"/>
    </xf>
    <xf numFmtId="0" fontId="23" fillId="0" borderId="2" xfId="2" applyFill="1" applyBorder="1" applyAlignment="1" applyProtection="1">
      <alignment horizontal="center" vertical="center" wrapText="1"/>
    </xf>
    <xf numFmtId="166" fontId="23" fillId="0" borderId="2" xfId="2" applyNumberFormat="1" applyFill="1" applyBorder="1" applyAlignment="1" applyProtection="1">
      <alignment horizontal="center" vertical="center" wrapText="1"/>
    </xf>
    <xf numFmtId="0" fontId="23" fillId="0" borderId="3" xfId="2" applyFill="1" applyBorder="1" applyAlignment="1" applyProtection="1">
      <alignment horizontal="center" vertical="center" wrapText="1"/>
    </xf>
    <xf numFmtId="0" fontId="27" fillId="0" borderId="39" xfId="2" applyFont="1" applyFill="1" applyBorder="1" applyAlignment="1" applyProtection="1">
      <alignment horizontal="center" vertical="center" wrapText="1"/>
    </xf>
    <xf numFmtId="0" fontId="23" fillId="0" borderId="0" xfId="2" applyFill="1" applyAlignment="1" applyProtection="1">
      <alignment horizontal="center" vertical="center" wrapText="1"/>
    </xf>
    <xf numFmtId="0" fontId="23" fillId="18" borderId="0" xfId="2" applyFill="1" applyAlignment="1" applyProtection="1">
      <alignment horizontal="center" vertical="center"/>
    </xf>
    <xf numFmtId="166" fontId="23" fillId="0" borderId="0" xfId="2" applyNumberFormat="1" applyFill="1" applyAlignment="1" applyProtection="1">
      <alignment horizontal="center" vertical="center"/>
    </xf>
    <xf numFmtId="1" fontId="23" fillId="0" borderId="0" xfId="2" applyNumberFormat="1" applyFill="1" applyAlignment="1" applyProtection="1">
      <alignment horizontal="center" vertical="center" wrapText="1"/>
    </xf>
    <xf numFmtId="0" fontId="23" fillId="0" borderId="40" xfId="2" applyFill="1" applyBorder="1" applyAlignment="1" applyProtection="1">
      <alignment horizontal="center" vertical="center" wrapText="1"/>
    </xf>
    <xf numFmtId="0" fontId="30" fillId="0" borderId="0" xfId="2" applyFont="1" applyFill="1" applyAlignment="1" applyProtection="1">
      <alignment horizontal="center" vertical="center" wrapText="1"/>
    </xf>
    <xf numFmtId="0" fontId="22" fillId="3" borderId="0" xfId="2" applyFont="1" applyFill="1" applyAlignment="1" applyProtection="1">
      <alignment horizontal="center" vertical="center" wrapText="1"/>
    </xf>
    <xf numFmtId="0" fontId="22" fillId="0" borderId="39" xfId="2" applyFont="1" applyFill="1" applyBorder="1" applyAlignment="1" applyProtection="1">
      <alignment horizontal="center" vertical="center" wrapText="1"/>
    </xf>
    <xf numFmtId="0" fontId="32" fillId="0" borderId="0" xfId="2" applyFont="1" applyFill="1" applyAlignment="1" applyProtection="1">
      <alignment horizontal="center" vertical="center" wrapText="1"/>
    </xf>
    <xf numFmtId="0" fontId="23" fillId="0" borderId="36" xfId="2" applyFill="1" applyBorder="1" applyAlignment="1" applyProtection="1">
      <alignment horizontal="center" vertical="center" wrapText="1"/>
    </xf>
    <xf numFmtId="0" fontId="23" fillId="0" borderId="39" xfId="2" applyFill="1" applyBorder="1" applyAlignment="1" applyProtection="1">
      <alignment horizontal="center" vertical="center" wrapText="1"/>
    </xf>
    <xf numFmtId="0" fontId="23" fillId="0" borderId="41" xfId="2" applyFill="1" applyBorder="1" applyAlignment="1" applyProtection="1">
      <alignment horizontal="center" vertical="center" wrapText="1"/>
    </xf>
    <xf numFmtId="9" fontId="5" fillId="14" borderId="41" xfId="1" applyFont="1" applyFill="1" applyBorder="1" applyAlignment="1">
      <alignment horizontal="center" vertical="center" wrapText="1"/>
    </xf>
    <xf numFmtId="0" fontId="27" fillId="0" borderId="27" xfId="2" applyFont="1" applyFill="1" applyBorder="1" applyAlignment="1" applyProtection="1">
      <alignment horizontal="center" vertical="center" wrapText="1"/>
    </xf>
    <xf numFmtId="0" fontId="23" fillId="0" borderId="28" xfId="2" applyFill="1" applyBorder="1" applyAlignment="1" applyProtection="1">
      <alignment horizontal="center" vertical="center" wrapText="1"/>
    </xf>
    <xf numFmtId="166" fontId="23" fillId="0" borderId="28" xfId="2" applyNumberFormat="1" applyFill="1" applyBorder="1" applyAlignment="1" applyProtection="1">
      <alignment horizontal="center" vertical="center" wrapText="1"/>
    </xf>
    <xf numFmtId="0" fontId="23" fillId="0" borderId="34" xfId="2" applyFill="1" applyBorder="1" applyAlignment="1" applyProtection="1">
      <alignment horizontal="center" vertical="center" wrapText="1"/>
    </xf>
    <xf numFmtId="0" fontId="23" fillId="0" borderId="28" xfId="2" applyFill="1" applyBorder="1" applyAlignment="1" applyProtection="1">
      <alignment horizontal="center" vertical="center"/>
    </xf>
    <xf numFmtId="0" fontId="23" fillId="18" borderId="28" xfId="2" applyFill="1" applyBorder="1" applyAlignment="1" applyProtection="1">
      <alignment horizontal="center" vertical="center"/>
    </xf>
    <xf numFmtId="166" fontId="23" fillId="0" borderId="28" xfId="2" applyNumberFormat="1" applyFill="1" applyBorder="1" applyAlignment="1" applyProtection="1">
      <alignment horizontal="center" vertical="center"/>
    </xf>
    <xf numFmtId="1" fontId="23" fillId="0" borderId="28" xfId="2" applyNumberFormat="1" applyFill="1" applyBorder="1" applyAlignment="1" applyProtection="1">
      <alignment horizontal="center" vertical="center" wrapText="1"/>
    </xf>
    <xf numFmtId="0" fontId="22" fillId="0" borderId="27" xfId="2" applyFont="1" applyFill="1" applyBorder="1" applyAlignment="1" applyProtection="1">
      <alignment horizontal="center" vertical="center" wrapText="1"/>
    </xf>
    <xf numFmtId="0" fontId="22" fillId="0" borderId="28" xfId="2" applyFont="1" applyFill="1" applyBorder="1" applyAlignment="1" applyProtection="1">
      <alignment horizontal="center" vertical="center" wrapText="1"/>
    </xf>
    <xf numFmtId="0" fontId="30" fillId="0" borderId="28" xfId="2" applyFont="1" applyFill="1" applyBorder="1" applyAlignment="1" applyProtection="1">
      <alignment horizontal="center" vertical="center" wrapText="1"/>
    </xf>
    <xf numFmtId="0" fontId="22" fillId="3" borderId="28" xfId="2" applyFont="1" applyFill="1" applyBorder="1" applyAlignment="1" applyProtection="1">
      <alignment horizontal="center" vertical="center" wrapText="1"/>
    </xf>
    <xf numFmtId="0" fontId="32" fillId="0" borderId="28" xfId="2" applyFont="1" applyFill="1" applyBorder="1" applyAlignment="1" applyProtection="1">
      <alignment horizontal="center" vertical="center" wrapText="1"/>
    </xf>
    <xf numFmtId="0" fontId="23" fillId="0" borderId="27" xfId="2" applyFill="1" applyBorder="1" applyAlignment="1" applyProtection="1">
      <alignment horizontal="center" vertical="center" wrapText="1"/>
    </xf>
    <xf numFmtId="0" fontId="24" fillId="0" borderId="34" xfId="3" applyFill="1" applyBorder="1" applyAlignment="1" applyProtection="1">
      <alignment horizontal="center" vertical="center" wrapText="1"/>
    </xf>
    <xf numFmtId="166" fontId="23" fillId="0" borderId="0" xfId="2" applyNumberFormat="1" applyFill="1" applyAlignment="1" applyProtection="1">
      <alignment horizontal="center" vertical="center" wrapText="1"/>
    </xf>
    <xf numFmtId="0" fontId="33" fillId="0" borderId="28" xfId="2" applyFont="1" applyFill="1" applyBorder="1" applyAlignment="1" applyProtection="1">
      <alignment horizontal="center" vertical="center" wrapText="1"/>
    </xf>
    <xf numFmtId="9" fontId="5" fillId="3" borderId="41" xfId="1" applyFont="1" applyFill="1" applyBorder="1" applyAlignment="1">
      <alignment horizontal="center" vertical="center" wrapText="1"/>
    </xf>
    <xf numFmtId="0" fontId="23" fillId="0" borderId="37" xfId="2" applyFill="1" applyBorder="1" applyAlignment="1" applyProtection="1">
      <alignment horizontal="center" vertical="center" wrapText="1"/>
    </xf>
    <xf numFmtId="0" fontId="23" fillId="0" borderId="2" xfId="2" applyFill="1" applyBorder="1" applyAlignment="1" applyProtection="1">
      <alignment horizontal="center" vertical="center"/>
    </xf>
    <xf numFmtId="0" fontId="23" fillId="18" borderId="2" xfId="2" applyFill="1" applyBorder="1" applyAlignment="1" applyProtection="1">
      <alignment horizontal="center" vertical="center"/>
    </xf>
    <xf numFmtId="166" fontId="23" fillId="0" borderId="2" xfId="2" applyNumberFormat="1" applyFill="1" applyBorder="1" applyAlignment="1" applyProtection="1">
      <alignment horizontal="center" vertical="center"/>
    </xf>
    <xf numFmtId="1" fontId="23" fillId="0" borderId="2" xfId="2" applyNumberFormat="1" applyFill="1" applyBorder="1" applyAlignment="1" applyProtection="1">
      <alignment horizontal="center" vertical="center" wrapText="1"/>
    </xf>
    <xf numFmtId="0" fontId="22" fillId="0" borderId="1" xfId="2" applyFont="1" applyFill="1" applyBorder="1" applyAlignment="1" applyProtection="1">
      <alignment horizontal="center" vertical="center" wrapText="1"/>
    </xf>
    <xf numFmtId="0" fontId="34" fillId="0" borderId="2" xfId="2" applyFont="1" applyFill="1" applyBorder="1" applyAlignment="1" applyProtection="1">
      <alignment horizontal="center" vertical="center" wrapText="1"/>
    </xf>
    <xf numFmtId="0" fontId="35" fillId="0" borderId="2" xfId="2" applyFont="1" applyFill="1" applyBorder="1" applyAlignment="1" applyProtection="1">
      <alignment horizontal="center" vertical="center" wrapText="1"/>
    </xf>
    <xf numFmtId="0" fontId="27" fillId="0" borderId="42" xfId="2" applyFont="1" applyFill="1" applyBorder="1" applyAlignment="1" applyProtection="1">
      <alignment horizontal="center" vertical="center" wrapText="1"/>
    </xf>
    <xf numFmtId="0" fontId="23" fillId="0" borderId="43" xfId="2" applyFill="1" applyBorder="1" applyAlignment="1" applyProtection="1">
      <alignment horizontal="center" vertical="center" wrapText="1"/>
    </xf>
    <xf numFmtId="166" fontId="23" fillId="0" borderId="43" xfId="2" applyNumberFormat="1" applyFill="1" applyBorder="1" applyAlignment="1" applyProtection="1">
      <alignment horizontal="center" vertical="center" wrapText="1"/>
    </xf>
    <xf numFmtId="0" fontId="23" fillId="0" borderId="43" xfId="2" applyFill="1" applyBorder="1" applyAlignment="1" applyProtection="1">
      <alignment horizontal="center" vertical="center"/>
    </xf>
    <xf numFmtId="0" fontId="23" fillId="18" borderId="43" xfId="2" applyFill="1" applyBorder="1" applyAlignment="1" applyProtection="1">
      <alignment horizontal="center" vertical="center"/>
    </xf>
    <xf numFmtId="166" fontId="23" fillId="0" borderId="43" xfId="2" applyNumberFormat="1" applyFill="1" applyBorder="1" applyAlignment="1" applyProtection="1">
      <alignment horizontal="center" vertical="center"/>
    </xf>
    <xf numFmtId="1" fontId="23" fillId="0" borderId="43" xfId="2" applyNumberFormat="1" applyFill="1" applyBorder="1" applyAlignment="1" applyProtection="1">
      <alignment horizontal="center" vertical="center" wrapText="1"/>
    </xf>
    <xf numFmtId="0" fontId="22" fillId="0" borderId="42" xfId="2" applyFont="1" applyFill="1" applyBorder="1" applyAlignment="1" applyProtection="1">
      <alignment horizontal="center" vertical="center" wrapText="1"/>
    </xf>
    <xf numFmtId="0" fontId="22" fillId="0" borderId="43" xfId="2" applyFont="1" applyFill="1" applyBorder="1" applyAlignment="1" applyProtection="1">
      <alignment horizontal="center" vertical="center" wrapText="1"/>
    </xf>
    <xf numFmtId="0" fontId="34" fillId="0" borderId="43" xfId="2" applyFont="1" applyFill="1" applyBorder="1" applyAlignment="1" applyProtection="1">
      <alignment horizontal="center" vertical="center" wrapText="1"/>
    </xf>
    <xf numFmtId="0" fontId="27" fillId="0" borderId="37" xfId="2" applyFont="1" applyFill="1" applyBorder="1" applyAlignment="1" applyProtection="1">
      <alignment horizontal="center" vertical="center" wrapText="1"/>
    </xf>
    <xf numFmtId="0" fontId="24" fillId="0" borderId="37" xfId="3" applyFill="1" applyBorder="1" applyAlignment="1" applyProtection="1">
      <alignment horizontal="center" vertical="center" wrapText="1"/>
    </xf>
    <xf numFmtId="0" fontId="32" fillId="0" borderId="2" xfId="2" applyFont="1" applyFill="1" applyBorder="1" applyAlignment="1" applyProtection="1">
      <alignment horizontal="center" vertical="center" wrapText="1"/>
    </xf>
    <xf numFmtId="0" fontId="22" fillId="3" borderId="2" xfId="2" applyFont="1" applyFill="1" applyBorder="1" applyAlignment="1" applyProtection="1">
      <alignment horizontal="center" vertical="center" wrapText="1"/>
    </xf>
    <xf numFmtId="0" fontId="32" fillId="0" borderId="43" xfId="2" applyFont="1" applyFill="1" applyBorder="1" applyAlignment="1" applyProtection="1">
      <alignment horizontal="center" vertical="center" wrapText="1"/>
    </xf>
    <xf numFmtId="1" fontId="23" fillId="9" borderId="43" xfId="2" applyNumberFormat="1" applyFill="1" applyBorder="1" applyAlignment="1" applyProtection="1">
      <alignment horizontal="center" vertical="center" wrapText="1"/>
    </xf>
    <xf numFmtId="0" fontId="36" fillId="0" borderId="37" xfId="2" applyFont="1" applyFill="1" applyBorder="1" applyAlignment="1" applyProtection="1">
      <alignment horizontal="center" vertical="center" wrapText="1"/>
    </xf>
    <xf numFmtId="0" fontId="34" fillId="0" borderId="28" xfId="2" applyFont="1" applyFill="1" applyBorder="1" applyAlignment="1" applyProtection="1">
      <alignment horizontal="center" vertical="center" wrapText="1"/>
    </xf>
    <xf numFmtId="0" fontId="22" fillId="17" borderId="28" xfId="2" applyFont="1" applyFill="1" applyBorder="1" applyAlignment="1" applyProtection="1">
      <alignment horizontal="center" vertical="center" wrapText="1"/>
    </xf>
    <xf numFmtId="0" fontId="22" fillId="17" borderId="43" xfId="2" applyFont="1" applyFill="1" applyBorder="1" applyAlignment="1" applyProtection="1">
      <alignment horizontal="center" vertical="center" wrapText="1"/>
    </xf>
    <xf numFmtId="0" fontId="31" fillId="0" borderId="37" xfId="2" applyFont="1" applyFill="1" applyBorder="1" applyAlignment="1" applyProtection="1">
      <alignment horizontal="center" vertical="center" wrapText="1"/>
    </xf>
    <xf numFmtId="0" fontId="23" fillId="0" borderId="42" xfId="2" applyFill="1" applyBorder="1" applyAlignment="1" applyProtection="1">
      <alignment horizontal="center" vertical="center" wrapText="1"/>
    </xf>
    <xf numFmtId="9" fontId="5" fillId="17" borderId="41" xfId="1" applyFont="1" applyFill="1" applyBorder="1" applyAlignment="1">
      <alignment horizontal="center" vertical="center" wrapText="1"/>
    </xf>
    <xf numFmtId="0" fontId="23" fillId="0" borderId="1" xfId="2" applyFill="1" applyBorder="1" applyAlignment="1" applyProtection="1">
      <alignment horizontal="center" vertical="center" wrapText="1"/>
    </xf>
    <xf numFmtId="9" fontId="5" fillId="8" borderId="41" xfId="1" applyFont="1" applyFill="1" applyBorder="1" applyAlignment="1">
      <alignment horizontal="center" vertical="center" wrapText="1"/>
    </xf>
    <xf numFmtId="0" fontId="35" fillId="0" borderId="0" xfId="2" applyFont="1" applyFill="1" applyAlignment="1" applyProtection="1">
      <alignment horizontal="center" vertical="center" wrapText="1"/>
    </xf>
    <xf numFmtId="0" fontId="23" fillId="19" borderId="2" xfId="2" applyFill="1" applyBorder="1" applyAlignment="1" applyProtection="1">
      <alignment horizontal="center" vertical="center"/>
    </xf>
    <xf numFmtId="0" fontId="38" fillId="0" borderId="2" xfId="2" applyFont="1" applyFill="1" applyBorder="1" applyAlignment="1" applyProtection="1">
      <alignment horizontal="center" vertical="center" wrapText="1"/>
    </xf>
    <xf numFmtId="0" fontId="23" fillId="19" borderId="0" xfId="2" applyFill="1" applyAlignment="1" applyProtection="1">
      <alignment horizontal="center" vertical="center"/>
    </xf>
    <xf numFmtId="0" fontId="34" fillId="0" borderId="0" xfId="2" applyFont="1" applyFill="1" applyAlignment="1" applyProtection="1">
      <alignment horizontal="center" vertical="center" wrapText="1"/>
    </xf>
    <xf numFmtId="0" fontId="24" fillId="0" borderId="40" xfId="3" applyFill="1" applyBorder="1" applyAlignment="1" applyProtection="1">
      <alignment horizontal="center" vertical="center" wrapText="1"/>
    </xf>
    <xf numFmtId="0" fontId="22" fillId="8" borderId="0" xfId="2" applyFont="1" applyFill="1" applyAlignment="1" applyProtection="1">
      <alignment horizontal="center" vertical="center" wrapText="1"/>
    </xf>
    <xf numFmtId="1" fontId="23" fillId="9" borderId="0" xfId="2" applyNumberFormat="1" applyFill="1" applyAlignment="1" applyProtection="1">
      <alignment horizontal="center" vertical="center" wrapText="1"/>
    </xf>
    <xf numFmtId="0" fontId="36" fillId="0" borderId="40" xfId="2" applyFont="1" applyFill="1" applyBorder="1" applyAlignment="1" applyProtection="1">
      <alignment horizontal="center" vertical="center" wrapText="1"/>
    </xf>
    <xf numFmtId="0" fontId="23" fillId="19" borderId="43" xfId="2" applyFill="1" applyBorder="1" applyAlignment="1" applyProtection="1">
      <alignment horizontal="center" vertical="center"/>
    </xf>
    <xf numFmtId="9" fontId="5" fillId="4" borderId="41" xfId="1" applyFont="1" applyFill="1" applyBorder="1" applyAlignment="1">
      <alignment horizontal="center" vertical="center" wrapText="1"/>
    </xf>
    <xf numFmtId="0" fontId="39" fillId="0" borderId="40" xfId="2" applyFont="1" applyFill="1" applyBorder="1" applyAlignment="1" applyProtection="1">
      <alignment horizontal="center" vertical="center" wrapText="1"/>
    </xf>
    <xf numFmtId="0" fontId="22" fillId="17" borderId="0" xfId="2" applyFont="1" applyFill="1" applyAlignment="1" applyProtection="1">
      <alignment horizontal="center" vertical="center" wrapText="1"/>
    </xf>
    <xf numFmtId="0" fontId="23" fillId="20" borderId="2" xfId="2" applyFill="1" applyBorder="1" applyAlignment="1" applyProtection="1">
      <alignment horizontal="center" vertical="center"/>
    </xf>
    <xf numFmtId="0" fontId="30" fillId="0" borderId="2" xfId="2" applyFont="1" applyFill="1" applyBorder="1" applyAlignment="1" applyProtection="1">
      <alignment horizontal="center" vertical="center" wrapText="1"/>
    </xf>
    <xf numFmtId="0" fontId="23" fillId="20" borderId="0" xfId="2" applyFill="1" applyAlignment="1" applyProtection="1">
      <alignment horizontal="center" vertical="center"/>
    </xf>
    <xf numFmtId="0" fontId="23" fillId="20" borderId="43" xfId="2" applyFill="1" applyBorder="1" applyAlignment="1" applyProtection="1">
      <alignment horizontal="center" vertical="center"/>
    </xf>
    <xf numFmtId="0" fontId="23" fillId="20" borderId="28" xfId="2" applyFill="1" applyBorder="1" applyAlignment="1" applyProtection="1">
      <alignment horizontal="center" vertical="center"/>
    </xf>
    <xf numFmtId="0" fontId="22" fillId="8" borderId="28" xfId="2" applyFont="1" applyFill="1" applyBorder="1" applyAlignment="1" applyProtection="1">
      <alignment horizontal="center" vertical="center" wrapText="1"/>
    </xf>
    <xf numFmtId="0" fontId="6" fillId="2" borderId="8" xfId="0" applyFont="1" applyFill="1" applyBorder="1" applyAlignment="1">
      <alignment horizontal="center" vertical="center" wrapText="1"/>
    </xf>
    <xf numFmtId="0" fontId="6" fillId="2" borderId="5" xfId="0" applyFont="1" applyFill="1" applyBorder="1" applyAlignment="1">
      <alignment horizontal="center" vertical="center" wrapText="1"/>
    </xf>
    <xf numFmtId="9" fontId="9" fillId="3" borderId="20" xfId="1" applyFont="1" applyFill="1" applyBorder="1" applyAlignment="1">
      <alignment horizontal="center" vertical="center" wrapText="1"/>
    </xf>
    <xf numFmtId="0" fontId="6" fillId="2" borderId="6" xfId="0" applyFont="1" applyFill="1" applyBorder="1" applyAlignment="1">
      <alignment horizontal="center" vertical="center" wrapText="1"/>
    </xf>
    <xf numFmtId="9" fontId="9" fillId="6" borderId="22" xfId="1" applyFont="1" applyFill="1" applyBorder="1" applyAlignment="1">
      <alignment horizontal="center" vertical="center" wrapText="1"/>
    </xf>
    <xf numFmtId="0" fontId="22" fillId="0" borderId="4" xfId="2" applyFont="1" applyFill="1" applyBorder="1" applyAlignment="1" applyProtection="1">
      <alignment horizontal="center" vertical="center" wrapText="1"/>
    </xf>
    <xf numFmtId="9" fontId="9" fillId="3" borderId="49" xfId="1" applyFont="1" applyFill="1" applyBorder="1" applyAlignment="1">
      <alignment horizontal="center" vertical="center" wrapText="1"/>
    </xf>
    <xf numFmtId="0" fontId="22" fillId="0" borderId="5" xfId="2" applyFont="1" applyFill="1" applyBorder="1" applyAlignment="1" applyProtection="1">
      <alignment horizontal="center" vertical="center" wrapText="1"/>
    </xf>
    <xf numFmtId="0" fontId="22" fillId="0" borderId="11" xfId="2" applyFont="1" applyFill="1" applyBorder="1" applyAlignment="1" applyProtection="1">
      <alignment horizontal="center" vertical="center" wrapText="1"/>
    </xf>
    <xf numFmtId="9" fontId="9" fillId="6" borderId="50" xfId="1" applyFont="1" applyFill="1" applyBorder="1" applyAlignment="1">
      <alignment horizontal="center" vertical="center" wrapText="1"/>
    </xf>
    <xf numFmtId="0" fontId="14" fillId="0" borderId="0" xfId="0" applyFont="1" applyAlignment="1">
      <alignment horizontal="left"/>
    </xf>
    <xf numFmtId="164" fontId="14" fillId="2" borderId="0" xfId="0" applyNumberFormat="1" applyFont="1" applyFill="1"/>
    <xf numFmtId="0" fontId="40" fillId="2" borderId="0" xfId="0" applyFont="1" applyFill="1"/>
    <xf numFmtId="0" fontId="0" fillId="2" borderId="0" xfId="0" applyFill="1" applyAlignment="1">
      <alignment horizontal="left"/>
    </xf>
    <xf numFmtId="0" fontId="0" fillId="0" borderId="0" xfId="0" applyAlignment="1">
      <alignment horizontal="left"/>
    </xf>
    <xf numFmtId="0" fontId="12" fillId="2" borderId="0" xfId="0" applyFont="1" applyFill="1" applyAlignment="1">
      <alignment horizontal="left"/>
    </xf>
    <xf numFmtId="0" fontId="14" fillId="2" borderId="0" xfId="0" applyFont="1" applyFill="1" applyAlignment="1">
      <alignment horizontal="left"/>
    </xf>
    <xf numFmtId="0" fontId="40" fillId="2" borderId="0" xfId="0" applyFont="1" applyFill="1" applyAlignment="1">
      <alignment horizontal="left"/>
    </xf>
    <xf numFmtId="0" fontId="4" fillId="2" borderId="0" xfId="0" applyFont="1" applyFill="1" applyAlignment="1">
      <alignment horizontal="left"/>
    </xf>
    <xf numFmtId="0" fontId="23" fillId="0" borderId="17" xfId="2" applyFill="1" applyBorder="1" applyAlignment="1" applyProtection="1">
      <alignment horizontal="center" vertical="center" wrapText="1"/>
    </xf>
    <xf numFmtId="0" fontId="27" fillId="7" borderId="51" xfId="2" applyFont="1" applyFill="1" applyBorder="1" applyAlignment="1" applyProtection="1">
      <alignment horizontal="center" vertical="center" wrapText="1"/>
    </xf>
    <xf numFmtId="0" fontId="27" fillId="7" borderId="51" xfId="2" applyFont="1" applyFill="1" applyBorder="1" applyAlignment="1" applyProtection="1">
      <alignment horizontal="center" vertical="center" textRotation="90" wrapText="1"/>
    </xf>
    <xf numFmtId="0" fontId="27" fillId="13" borderId="51" xfId="2" applyFont="1" applyFill="1" applyBorder="1" applyAlignment="1" applyProtection="1">
      <alignment horizontal="center" vertical="center" wrapText="1"/>
    </xf>
    <xf numFmtId="0" fontId="23" fillId="0" borderId="51" xfId="2" applyFill="1" applyBorder="1" applyAlignment="1" applyProtection="1">
      <alignment horizontal="center" vertical="center" wrapText="1"/>
    </xf>
    <xf numFmtId="0" fontId="27" fillId="11" borderId="51" xfId="2" applyFont="1" applyFill="1" applyBorder="1" applyAlignment="1" applyProtection="1">
      <alignment horizontal="center" vertical="center" textRotation="90" wrapText="1"/>
    </xf>
    <xf numFmtId="0" fontId="27" fillId="11" borderId="51" xfId="2" applyFont="1" applyFill="1" applyBorder="1" applyAlignment="1" applyProtection="1">
      <alignment horizontal="center" vertical="center" wrapText="1"/>
    </xf>
    <xf numFmtId="0" fontId="27" fillId="13" borderId="51" xfId="2" applyFont="1" applyFill="1" applyBorder="1" applyAlignment="1" applyProtection="1">
      <alignment horizontal="center" vertical="center" textRotation="90" wrapText="1"/>
    </xf>
    <xf numFmtId="0" fontId="23" fillId="0" borderId="18" xfId="2" applyFill="1" applyBorder="1" applyAlignment="1" applyProtection="1">
      <alignment horizontal="center" vertical="center" wrapText="1"/>
    </xf>
    <xf numFmtId="166" fontId="23" fillId="0" borderId="18" xfId="2" applyNumberFormat="1" applyFill="1" applyBorder="1" applyAlignment="1" applyProtection="1">
      <alignment horizontal="center" vertical="center" wrapText="1"/>
    </xf>
    <xf numFmtId="0" fontId="23" fillId="21" borderId="18" xfId="2" applyFill="1" applyBorder="1" applyAlignment="1" applyProtection="1">
      <alignment horizontal="center" vertical="center" wrapText="1"/>
    </xf>
    <xf numFmtId="1" fontId="23" fillId="0" borderId="18" xfId="2" applyNumberFormat="1" applyFill="1" applyBorder="1" applyAlignment="1" applyProtection="1">
      <alignment horizontal="center" vertical="center" wrapText="1"/>
    </xf>
    <xf numFmtId="0" fontId="22" fillId="0" borderId="18" xfId="2" applyFont="1" applyFill="1" applyBorder="1" applyAlignment="1" applyProtection="1">
      <alignment horizontal="center" vertical="center" wrapText="1"/>
    </xf>
    <xf numFmtId="0" fontId="34" fillId="0" borderId="18" xfId="2" applyFont="1" applyFill="1" applyBorder="1" applyAlignment="1" applyProtection="1">
      <alignment horizontal="center" vertical="center" wrapText="1"/>
    </xf>
    <xf numFmtId="0" fontId="23" fillId="21" borderId="17" xfId="2" applyFill="1" applyBorder="1" applyAlignment="1" applyProtection="1">
      <alignment horizontal="center" vertical="center" wrapText="1"/>
    </xf>
    <xf numFmtId="166" fontId="23" fillId="0" borderId="17" xfId="2" applyNumberFormat="1" applyFill="1" applyBorder="1" applyAlignment="1" applyProtection="1">
      <alignment horizontal="center" vertical="center" wrapText="1"/>
    </xf>
    <xf numFmtId="1" fontId="23" fillId="0" borderId="17" xfId="2" applyNumberFormat="1" applyFill="1" applyBorder="1" applyAlignment="1" applyProtection="1">
      <alignment horizontal="center" vertical="center" wrapText="1"/>
    </xf>
    <xf numFmtId="0" fontId="22" fillId="0" borderId="17" xfId="2" applyFont="1" applyFill="1" applyBorder="1" applyAlignment="1" applyProtection="1">
      <alignment horizontal="center" vertical="center" wrapText="1"/>
    </xf>
    <xf numFmtId="0" fontId="34" fillId="0" borderId="17" xfId="2" applyFont="1" applyFill="1" applyBorder="1" applyAlignment="1" applyProtection="1">
      <alignment horizontal="center" vertical="center" wrapText="1"/>
    </xf>
    <xf numFmtId="0" fontId="33" fillId="0" borderId="17" xfId="2" applyFont="1" applyFill="1" applyBorder="1" applyAlignment="1" applyProtection="1">
      <alignment horizontal="center" vertical="center" wrapText="1"/>
    </xf>
    <xf numFmtId="0" fontId="32" fillId="0" borderId="17" xfId="2" applyFont="1" applyFill="1" applyBorder="1" applyAlignment="1" applyProtection="1">
      <alignment horizontal="center" vertical="center" wrapText="1"/>
    </xf>
    <xf numFmtId="0" fontId="23" fillId="0" borderId="21" xfId="2" applyFill="1" applyBorder="1" applyAlignment="1" applyProtection="1">
      <alignment horizontal="center" vertical="center" wrapText="1"/>
    </xf>
    <xf numFmtId="0" fontId="23" fillId="21" borderId="21" xfId="2" applyFill="1" applyBorder="1" applyAlignment="1" applyProtection="1">
      <alignment horizontal="center" vertical="center" wrapText="1"/>
    </xf>
    <xf numFmtId="166" fontId="23" fillId="0" borderId="21" xfId="2" applyNumberFormat="1" applyFill="1" applyBorder="1" applyAlignment="1" applyProtection="1">
      <alignment horizontal="center" vertical="center" wrapText="1"/>
    </xf>
    <xf numFmtId="1" fontId="23" fillId="0" borderId="21" xfId="2" applyNumberFormat="1" applyFill="1" applyBorder="1" applyAlignment="1" applyProtection="1">
      <alignment horizontal="center" vertical="center" wrapText="1"/>
    </xf>
    <xf numFmtId="0" fontId="22" fillId="0" borderId="21" xfId="2" applyFont="1" applyFill="1" applyBorder="1" applyAlignment="1" applyProtection="1">
      <alignment horizontal="center" vertical="center" wrapText="1"/>
    </xf>
    <xf numFmtId="0" fontId="34" fillId="0" borderId="21" xfId="2" applyFont="1" applyFill="1" applyBorder="1" applyAlignment="1" applyProtection="1">
      <alignment horizontal="center" vertical="center" wrapText="1"/>
    </xf>
    <xf numFmtId="0" fontId="32" fillId="0" borderId="21" xfId="2" applyFont="1" applyFill="1" applyBorder="1" applyAlignment="1" applyProtection="1">
      <alignment horizontal="center" vertical="center" wrapText="1"/>
    </xf>
    <xf numFmtId="0" fontId="23" fillId="0" borderId="54" xfId="2" applyFill="1" applyBorder="1" applyAlignment="1" applyProtection="1">
      <alignment horizontal="center" vertical="center" wrapText="1"/>
    </xf>
    <xf numFmtId="166" fontId="23" fillId="0" borderId="54" xfId="2" applyNumberFormat="1" applyFill="1" applyBorder="1" applyAlignment="1" applyProtection="1">
      <alignment horizontal="center" vertical="center" wrapText="1"/>
    </xf>
    <xf numFmtId="0" fontId="23" fillId="21" borderId="54" xfId="2" applyFill="1" applyBorder="1" applyAlignment="1" applyProtection="1">
      <alignment horizontal="center" vertical="center" wrapText="1"/>
    </xf>
    <xf numFmtId="1" fontId="23" fillId="0" borderId="54" xfId="2" applyNumberFormat="1" applyFill="1" applyBorder="1" applyAlignment="1" applyProtection="1">
      <alignment horizontal="center" vertical="center" wrapText="1"/>
    </xf>
    <xf numFmtId="0" fontId="22" fillId="0" borderId="54" xfId="2" applyFont="1" applyFill="1" applyBorder="1" applyAlignment="1" applyProtection="1">
      <alignment horizontal="center" vertical="center" wrapText="1"/>
    </xf>
    <xf numFmtId="0" fontId="33" fillId="0" borderId="54" xfId="2" applyFont="1" applyFill="1" applyBorder="1" applyAlignment="1" applyProtection="1">
      <alignment horizontal="center" vertical="center" wrapText="1"/>
    </xf>
    <xf numFmtId="0" fontId="23" fillId="0" borderId="55" xfId="2" applyFill="1" applyBorder="1" applyAlignment="1" applyProtection="1">
      <alignment horizontal="center" vertical="center" wrapText="1"/>
    </xf>
    <xf numFmtId="9" fontId="5" fillId="14" borderId="55" xfId="1" applyFont="1" applyFill="1" applyBorder="1" applyAlignment="1">
      <alignment horizontal="center" vertical="center" wrapText="1"/>
    </xf>
    <xf numFmtId="0" fontId="23" fillId="21" borderId="51" xfId="2" applyFill="1" applyBorder="1" applyAlignment="1" applyProtection="1">
      <alignment horizontal="center" vertical="center" wrapText="1"/>
    </xf>
    <xf numFmtId="166" fontId="23" fillId="0" borderId="51" xfId="2" applyNumberFormat="1" applyFill="1" applyBorder="1" applyAlignment="1" applyProtection="1">
      <alignment horizontal="center" vertical="center" wrapText="1"/>
    </xf>
    <xf numFmtId="1" fontId="23" fillId="0" borderId="51" xfId="2" applyNumberFormat="1" applyFill="1" applyBorder="1" applyAlignment="1" applyProtection="1">
      <alignment horizontal="center" vertical="center" wrapText="1"/>
    </xf>
    <xf numFmtId="0" fontId="22" fillId="0" borderId="51" xfId="2" applyFont="1" applyFill="1" applyBorder="1" applyAlignment="1" applyProtection="1">
      <alignment horizontal="center" vertical="center" wrapText="1"/>
    </xf>
    <xf numFmtId="0" fontId="34" fillId="0" borderId="51" xfId="2" applyFont="1" applyFill="1" applyBorder="1" applyAlignment="1" applyProtection="1">
      <alignment horizontal="center" vertical="center" wrapText="1"/>
    </xf>
    <xf numFmtId="0" fontId="23" fillId="0" borderId="46" xfId="2" applyFill="1" applyBorder="1" applyAlignment="1" applyProtection="1">
      <alignment horizontal="center" vertical="center" wrapText="1"/>
    </xf>
    <xf numFmtId="0" fontId="23" fillId="0" borderId="29" xfId="2" applyFill="1" applyBorder="1" applyAlignment="1" applyProtection="1">
      <alignment horizontal="center" vertical="center" wrapText="1"/>
    </xf>
    <xf numFmtId="166" fontId="23" fillId="0" borderId="30" xfId="2" applyNumberFormat="1" applyFill="1" applyBorder="1" applyAlignment="1" applyProtection="1">
      <alignment horizontal="center" vertical="center" wrapText="1"/>
    </xf>
    <xf numFmtId="0" fontId="23" fillId="0" borderId="30" xfId="2" applyFill="1" applyBorder="1" applyAlignment="1" applyProtection="1">
      <alignment horizontal="center" vertical="center" wrapText="1"/>
    </xf>
    <xf numFmtId="0" fontId="23" fillId="21" borderId="30" xfId="2" applyFill="1" applyBorder="1" applyAlignment="1" applyProtection="1">
      <alignment horizontal="center" vertical="center" wrapText="1"/>
    </xf>
    <xf numFmtId="1" fontId="23" fillId="0" borderId="30" xfId="2" applyNumberFormat="1" applyFill="1" applyBorder="1" applyAlignment="1" applyProtection="1">
      <alignment horizontal="center" vertical="center" wrapText="1"/>
    </xf>
    <xf numFmtId="0" fontId="22" fillId="0" borderId="30" xfId="2" applyFont="1" applyFill="1" applyBorder="1" applyAlignment="1" applyProtection="1">
      <alignment horizontal="center" vertical="center" wrapText="1"/>
    </xf>
    <xf numFmtId="0" fontId="33" fillId="0" borderId="30" xfId="2" applyFont="1" applyFill="1" applyBorder="1" applyAlignment="1" applyProtection="1">
      <alignment horizontal="center" vertical="center" wrapText="1"/>
    </xf>
    <xf numFmtId="0" fontId="41" fillId="16" borderId="30" xfId="2" applyFont="1" applyFill="1" applyBorder="1" applyAlignment="1" applyProtection="1">
      <alignment horizontal="center" vertical="center" wrapText="1"/>
    </xf>
    <xf numFmtId="0" fontId="34" fillId="0" borderId="30" xfId="2" applyFont="1" applyFill="1" applyBorder="1" applyAlignment="1" applyProtection="1">
      <alignment horizontal="center" vertical="center" wrapText="1"/>
    </xf>
    <xf numFmtId="0" fontId="22" fillId="17" borderId="30" xfId="2" applyFont="1" applyFill="1" applyBorder="1" applyAlignment="1" applyProtection="1">
      <alignment horizontal="center" vertical="center" wrapText="1"/>
    </xf>
    <xf numFmtId="9" fontId="5" fillId="14" borderId="30" xfId="1" applyFont="1" applyFill="1" applyBorder="1" applyAlignment="1">
      <alignment horizontal="center" vertical="center" wrapText="1"/>
    </xf>
    <xf numFmtId="0" fontId="24" fillId="0" borderId="31" xfId="3" applyFill="1" applyBorder="1" applyAlignment="1" applyProtection="1">
      <alignment horizontal="center" vertical="center" wrapText="1"/>
    </xf>
    <xf numFmtId="0" fontId="32" fillId="0" borderId="18" xfId="2" applyFont="1" applyFill="1" applyBorder="1" applyAlignment="1" applyProtection="1">
      <alignment horizontal="center" vertical="center" wrapText="1"/>
    </xf>
    <xf numFmtId="0" fontId="23" fillId="0" borderId="57" xfId="2" applyFill="1" applyBorder="1" applyAlignment="1" applyProtection="1">
      <alignment horizontal="center" vertical="center" wrapText="1"/>
    </xf>
    <xf numFmtId="166" fontId="23" fillId="0" borderId="55" xfId="2" applyNumberFormat="1" applyFill="1" applyBorder="1" applyAlignment="1" applyProtection="1">
      <alignment horizontal="center" vertical="center" wrapText="1"/>
    </xf>
    <xf numFmtId="0" fontId="23" fillId="21" borderId="55" xfId="2" applyFill="1" applyBorder="1" applyAlignment="1" applyProtection="1">
      <alignment horizontal="center" vertical="center" wrapText="1"/>
    </xf>
    <xf numFmtId="1" fontId="23" fillId="0" borderId="55" xfId="2" applyNumberFormat="1" applyFill="1" applyBorder="1" applyAlignment="1" applyProtection="1">
      <alignment horizontal="center" vertical="center" wrapText="1"/>
    </xf>
    <xf numFmtId="0" fontId="22" fillId="0" borderId="55" xfId="2" applyFont="1" applyFill="1" applyBorder="1" applyAlignment="1" applyProtection="1">
      <alignment horizontal="center" vertical="center" wrapText="1"/>
    </xf>
    <xf numFmtId="0" fontId="34" fillId="0" borderId="55" xfId="2" applyFont="1" applyFill="1" applyBorder="1" applyAlignment="1" applyProtection="1">
      <alignment horizontal="center" vertical="center" wrapText="1"/>
    </xf>
    <xf numFmtId="0" fontId="22" fillId="17" borderId="55" xfId="2" applyFont="1" applyFill="1" applyBorder="1" applyAlignment="1" applyProtection="1">
      <alignment horizontal="center" vertical="center" wrapText="1"/>
    </xf>
    <xf numFmtId="0" fontId="24" fillId="0" borderId="52" xfId="3" applyFill="1" applyBorder="1" applyAlignment="1" applyProtection="1">
      <alignment horizontal="center" vertical="center" wrapText="1"/>
    </xf>
    <xf numFmtId="0" fontId="30" fillId="0" borderId="54" xfId="2" applyFont="1" applyFill="1" applyBorder="1" applyAlignment="1" applyProtection="1">
      <alignment horizontal="center" vertical="center" wrapText="1"/>
    </xf>
    <xf numFmtId="0" fontId="32" fillId="0" borderId="54" xfId="2" applyFont="1" applyFill="1" applyBorder="1" applyAlignment="1" applyProtection="1">
      <alignment horizontal="center" vertical="center" wrapText="1"/>
    </xf>
    <xf numFmtId="0" fontId="30" fillId="0" borderId="17" xfId="2" applyFont="1" applyFill="1" applyBorder="1" applyAlignment="1" applyProtection="1">
      <alignment horizontal="center" vertical="center" wrapText="1"/>
    </xf>
    <xf numFmtId="0" fontId="30" fillId="0" borderId="51" xfId="2" applyFont="1" applyFill="1" applyBorder="1" applyAlignment="1" applyProtection="1">
      <alignment horizontal="center" vertical="center" wrapText="1"/>
    </xf>
    <xf numFmtId="0" fontId="32" fillId="0" borderId="51" xfId="2" applyFont="1" applyFill="1" applyBorder="1" applyAlignment="1" applyProtection="1">
      <alignment horizontal="center" vertical="center" wrapText="1"/>
    </xf>
    <xf numFmtId="0" fontId="30" fillId="0" borderId="18" xfId="2" applyFont="1" applyFill="1" applyBorder="1" applyAlignment="1" applyProtection="1">
      <alignment horizontal="center" vertical="center" wrapText="1"/>
    </xf>
    <xf numFmtId="0" fontId="22" fillId="8" borderId="18" xfId="2" applyFont="1" applyFill="1" applyBorder="1" applyAlignment="1" applyProtection="1">
      <alignment horizontal="center" vertical="center" wrapText="1"/>
    </xf>
    <xf numFmtId="0" fontId="30" fillId="0" borderId="21" xfId="2" applyFont="1" applyFill="1" applyBorder="1" applyAlignment="1" applyProtection="1">
      <alignment horizontal="center" vertical="center" wrapText="1"/>
    </xf>
    <xf numFmtId="0" fontId="34" fillId="0" borderId="54" xfId="2" applyFont="1" applyFill="1" applyBorder="1" applyAlignment="1" applyProtection="1">
      <alignment horizontal="center" vertical="center" wrapText="1"/>
    </xf>
    <xf numFmtId="0" fontId="27" fillId="0" borderId="54" xfId="2" applyFont="1" applyFill="1" applyBorder="1" applyAlignment="1" applyProtection="1">
      <alignment horizontal="center" vertical="center" wrapText="1"/>
    </xf>
    <xf numFmtId="0" fontId="27" fillId="0" borderId="51" xfId="2" applyFont="1" applyFill="1" applyBorder="1" applyAlignment="1" applyProtection="1">
      <alignment horizontal="center" vertical="center" wrapText="1"/>
    </xf>
    <xf numFmtId="0" fontId="27" fillId="0" borderId="18" xfId="2" applyFont="1" applyFill="1" applyBorder="1" applyAlignment="1" applyProtection="1">
      <alignment horizontal="center" vertical="center" wrapText="1"/>
    </xf>
    <xf numFmtId="0" fontId="32" fillId="0" borderId="55" xfId="2" applyFont="1" applyFill="1" applyBorder="1" applyAlignment="1" applyProtection="1">
      <alignment horizontal="center" vertical="center" wrapText="1"/>
    </xf>
    <xf numFmtId="0" fontId="22" fillId="3" borderId="55" xfId="2" applyFont="1" applyFill="1" applyBorder="1" applyAlignment="1" applyProtection="1">
      <alignment horizontal="center" vertical="center" wrapText="1"/>
    </xf>
    <xf numFmtId="0" fontId="42" fillId="0" borderId="18" xfId="2" applyFont="1" applyFill="1" applyBorder="1" applyAlignment="1" applyProtection="1">
      <alignment horizontal="center" vertical="center" wrapText="1"/>
    </xf>
    <xf numFmtId="0" fontId="22" fillId="17" borderId="21" xfId="2" applyFont="1" applyFill="1" applyBorder="1" applyAlignment="1" applyProtection="1">
      <alignment horizontal="center" vertical="center" wrapText="1"/>
    </xf>
    <xf numFmtId="0" fontId="27" fillId="0" borderId="21" xfId="2" applyFont="1" applyFill="1" applyBorder="1" applyAlignment="1" applyProtection="1">
      <alignment horizontal="center" vertical="center" wrapText="1"/>
    </xf>
    <xf numFmtId="0" fontId="27" fillId="0" borderId="17" xfId="2" applyFont="1" applyFill="1" applyBorder="1" applyAlignment="1" applyProtection="1">
      <alignment horizontal="center" vertical="center" wrapText="1"/>
    </xf>
    <xf numFmtId="0" fontId="22" fillId="8" borderId="17" xfId="2" applyFont="1" applyFill="1" applyBorder="1" applyAlignment="1" applyProtection="1">
      <alignment horizontal="center" vertical="center" wrapText="1"/>
    </xf>
    <xf numFmtId="0" fontId="34" fillId="8" borderId="17" xfId="2" applyFont="1" applyFill="1" applyBorder="1" applyAlignment="1" applyProtection="1">
      <alignment horizontal="center" vertical="center" wrapText="1"/>
    </xf>
    <xf numFmtId="0" fontId="22" fillId="2" borderId="17" xfId="2" applyFont="1" applyFill="1" applyBorder="1" applyAlignment="1" applyProtection="1">
      <alignment horizontal="center" vertical="center" wrapText="1"/>
    </xf>
    <xf numFmtId="0" fontId="22" fillId="2" borderId="21" xfId="2" applyFont="1" applyFill="1" applyBorder="1" applyAlignment="1" applyProtection="1">
      <alignment horizontal="center" vertical="center" wrapText="1"/>
    </xf>
    <xf numFmtId="0" fontId="23" fillId="2" borderId="54" xfId="2" applyFill="1" applyBorder="1" applyAlignment="1" applyProtection="1">
      <alignment horizontal="center" vertical="center" wrapText="1"/>
    </xf>
    <xf numFmtId="0" fontId="27" fillId="2" borderId="17" xfId="2" applyFont="1" applyFill="1" applyBorder="1" applyAlignment="1" applyProtection="1">
      <alignment horizontal="center" vertical="center" wrapText="1"/>
    </xf>
    <xf numFmtId="0" fontId="33" fillId="0" borderId="21" xfId="2" applyFont="1" applyFill="1" applyBorder="1" applyAlignment="1" applyProtection="1">
      <alignment horizontal="center" vertical="center" wrapText="1"/>
    </xf>
    <xf numFmtId="0" fontId="43" fillId="0" borderId="0" xfId="4" applyFill="1" applyProtection="1"/>
    <xf numFmtId="0" fontId="12" fillId="2" borderId="0" xfId="0" applyFont="1" applyFill="1" applyAlignment="1">
      <alignment horizontal="center"/>
    </xf>
    <xf numFmtId="0" fontId="3" fillId="2" borderId="0" xfId="0" applyFont="1" applyFill="1" applyAlignment="1">
      <alignment horizontal="left"/>
    </xf>
    <xf numFmtId="0" fontId="13" fillId="2" borderId="0" xfId="0" applyFont="1" applyFill="1" applyAlignment="1">
      <alignment horizontal="left"/>
    </xf>
    <xf numFmtId="0" fontId="43" fillId="0" borderId="0" xfId="4" applyFill="1" applyAlignment="1" applyProtection="1">
      <alignment horizontal="center" vertical="center"/>
    </xf>
    <xf numFmtId="0" fontId="43" fillId="0" borderId="0" xfId="4" applyFill="1" applyProtection="1"/>
    <xf numFmtId="0" fontId="27" fillId="0" borderId="0" xfId="4" applyFont="1" applyFill="1" applyAlignment="1" applyProtection="1">
      <alignment horizontal="center" vertical="center"/>
    </xf>
    <xf numFmtId="0" fontId="10" fillId="2" borderId="0" xfId="0" applyFont="1" applyFill="1" applyAlignment="1">
      <alignment horizontal="left"/>
    </xf>
    <xf numFmtId="0" fontId="26" fillId="2" borderId="0" xfId="0" applyFont="1" applyFill="1" applyAlignment="1">
      <alignment horizontal="left"/>
    </xf>
    <xf numFmtId="0" fontId="18" fillId="0" borderId="0" xfId="0" applyFont="1" applyAlignment="1">
      <alignment horizontal="center"/>
    </xf>
    <xf numFmtId="0" fontId="7" fillId="0" borderId="0" xfId="0" applyFont="1" applyAlignment="1">
      <alignment horizontal="left"/>
    </xf>
    <xf numFmtId="0" fontId="0" fillId="0" borderId="0" xfId="0" applyAlignment="1">
      <alignment horizontal="center"/>
    </xf>
    <xf numFmtId="0" fontId="11" fillId="2" borderId="0" xfId="0" applyFont="1" applyFill="1" applyAlignment="1">
      <alignment horizontal="center"/>
    </xf>
    <xf numFmtId="0" fontId="3" fillId="2" borderId="0" xfId="0" applyFont="1" applyFill="1" applyAlignment="1">
      <alignment horizontal="center"/>
    </xf>
    <xf numFmtId="0" fontId="22" fillId="17" borderId="24" xfId="2" applyFont="1" applyFill="1" applyBorder="1" applyAlignment="1" applyProtection="1">
      <alignment horizontal="center" vertical="center" wrapText="1"/>
    </xf>
    <xf numFmtId="0" fontId="22" fillId="17" borderId="56" xfId="2" applyFont="1" applyFill="1" applyBorder="1" applyAlignment="1" applyProtection="1">
      <alignment horizontal="center" vertical="center" wrapText="1"/>
    </xf>
    <xf numFmtId="0" fontId="23" fillId="0" borderId="24" xfId="2" applyFill="1" applyBorder="1" applyAlignment="1" applyProtection="1">
      <alignment horizontal="center" vertical="center" wrapText="1"/>
    </xf>
    <xf numFmtId="0" fontId="23" fillId="0" borderId="56" xfId="2" applyFill="1" applyBorder="1" applyAlignment="1" applyProtection="1">
      <alignment horizontal="center" vertical="center" wrapText="1"/>
    </xf>
    <xf numFmtId="9" fontId="5" fillId="14" borderId="24" xfId="1" applyFont="1" applyFill="1" applyBorder="1" applyAlignment="1">
      <alignment horizontal="center" vertical="center" wrapText="1"/>
    </xf>
    <xf numFmtId="9" fontId="5" fillId="14" borderId="56" xfId="1" applyFont="1" applyFill="1" applyBorder="1" applyAlignment="1">
      <alignment horizontal="center" vertical="center" wrapText="1"/>
    </xf>
    <xf numFmtId="0" fontId="24" fillId="0" borderId="25" xfId="3" applyFill="1" applyBorder="1" applyAlignment="1" applyProtection="1">
      <alignment horizontal="center" vertical="center" wrapText="1"/>
    </xf>
    <xf numFmtId="0" fontId="23" fillId="0" borderId="53" xfId="2" applyFill="1" applyBorder="1" applyAlignment="1" applyProtection="1">
      <alignment horizontal="center" vertical="center" wrapText="1"/>
    </xf>
    <xf numFmtId="0" fontId="22" fillId="3" borderId="54" xfId="2" applyFont="1" applyFill="1" applyBorder="1" applyAlignment="1" applyProtection="1">
      <alignment horizontal="center" vertical="center" wrapText="1"/>
    </xf>
    <xf numFmtId="0" fontId="22" fillId="3" borderId="51" xfId="2" applyFont="1" applyFill="1" applyBorder="1" applyAlignment="1" applyProtection="1">
      <alignment horizontal="center" vertical="center" wrapText="1"/>
    </xf>
    <xf numFmtId="0" fontId="23" fillId="0" borderId="8" xfId="2" applyFill="1" applyBorder="1" applyAlignment="1" applyProtection="1">
      <alignment horizontal="center" vertical="center" wrapText="1"/>
    </xf>
    <xf numFmtId="0" fontId="23" fillId="0" borderId="6" xfId="2" applyFill="1" applyBorder="1" applyAlignment="1" applyProtection="1">
      <alignment horizontal="center" vertical="center" wrapText="1"/>
    </xf>
    <xf numFmtId="0" fontId="23" fillId="0" borderId="18" xfId="2" applyFill="1" applyBorder="1" applyAlignment="1" applyProtection="1">
      <alignment horizontal="center" vertical="center" wrapText="1"/>
    </xf>
    <xf numFmtId="0" fontId="23" fillId="0" borderId="21" xfId="2" applyFill="1" applyBorder="1" applyAlignment="1" applyProtection="1">
      <alignment horizontal="center" vertical="center" wrapText="1"/>
    </xf>
    <xf numFmtId="166" fontId="23" fillId="0" borderId="18" xfId="2" applyNumberFormat="1" applyFill="1" applyBorder="1" applyAlignment="1" applyProtection="1">
      <alignment horizontal="center" vertical="center" wrapText="1"/>
    </xf>
    <xf numFmtId="0" fontId="23" fillId="0" borderId="4" xfId="2" applyFill="1" applyBorder="1" applyAlignment="1" applyProtection="1">
      <alignment horizontal="center" vertical="center" wrapText="1"/>
    </xf>
    <xf numFmtId="0" fontId="23" fillId="0" borderId="11" xfId="2" applyFill="1" applyBorder="1" applyAlignment="1" applyProtection="1">
      <alignment horizontal="center" vertical="center" wrapText="1"/>
    </xf>
    <xf numFmtId="0" fontId="23" fillId="0" borderId="54" xfId="2" applyFill="1" applyBorder="1" applyAlignment="1" applyProtection="1">
      <alignment horizontal="center" vertical="center" wrapText="1"/>
    </xf>
    <xf numFmtId="0" fontId="23" fillId="0" borderId="51" xfId="2" applyFill="1" applyBorder="1" applyAlignment="1" applyProtection="1">
      <alignment horizontal="center" vertical="center" wrapText="1"/>
    </xf>
    <xf numFmtId="166" fontId="23" fillId="0" borderId="54" xfId="2" applyNumberFormat="1" applyFill="1" applyBorder="1" applyAlignment="1" applyProtection="1">
      <alignment horizontal="center" vertical="center" wrapText="1"/>
    </xf>
    <xf numFmtId="0" fontId="22" fillId="8" borderId="18" xfId="2" applyFont="1" applyFill="1" applyBorder="1" applyAlignment="1" applyProtection="1">
      <alignment horizontal="center" vertical="center" wrapText="1"/>
    </xf>
    <xf numFmtId="0" fontId="22" fillId="8" borderId="21" xfId="2" applyFont="1" applyFill="1" applyBorder="1" applyAlignment="1" applyProtection="1">
      <alignment horizontal="center" vertical="center" wrapText="1"/>
    </xf>
    <xf numFmtId="0" fontId="23" fillId="0" borderId="25" xfId="2" applyFill="1" applyBorder="1" applyAlignment="1" applyProtection="1">
      <alignment horizontal="center" vertical="center" wrapText="1"/>
    </xf>
    <xf numFmtId="0" fontId="22" fillId="17" borderId="18" xfId="2" applyFont="1" applyFill="1" applyBorder="1" applyAlignment="1" applyProtection="1">
      <alignment horizontal="center" vertical="center" wrapText="1"/>
    </xf>
    <xf numFmtId="0" fontId="22" fillId="3" borderId="21" xfId="2" applyFont="1" applyFill="1" applyBorder="1" applyAlignment="1" applyProtection="1">
      <alignment horizontal="center" vertical="center" wrapText="1"/>
    </xf>
    <xf numFmtId="0" fontId="22" fillId="17" borderId="54" xfId="2" applyFont="1" applyFill="1" applyBorder="1" applyAlignment="1" applyProtection="1">
      <alignment horizontal="center" vertical="center" wrapText="1"/>
    </xf>
    <xf numFmtId="0" fontId="22" fillId="3" borderId="17" xfId="2" applyFont="1" applyFill="1" applyBorder="1" applyAlignment="1" applyProtection="1">
      <alignment horizontal="center" vertical="center" wrapText="1"/>
    </xf>
    <xf numFmtId="0" fontId="23" fillId="0" borderId="55" xfId="2" applyFill="1" applyBorder="1" applyAlignment="1" applyProtection="1">
      <alignment horizontal="center" vertical="center" wrapText="1"/>
    </xf>
    <xf numFmtId="9" fontId="5" fillId="14" borderId="55" xfId="1" applyFont="1" applyFill="1" applyBorder="1" applyAlignment="1">
      <alignment horizontal="center" vertical="center" wrapText="1"/>
    </xf>
    <xf numFmtId="0" fontId="23" fillId="0" borderId="52" xfId="2" applyFill="1" applyBorder="1" applyAlignment="1" applyProtection="1">
      <alignment horizontal="center" vertical="center" wrapText="1"/>
    </xf>
    <xf numFmtId="0" fontId="23" fillId="0" borderId="5" xfId="2" applyFill="1" applyBorder="1" applyAlignment="1" applyProtection="1">
      <alignment horizontal="center" vertical="center" wrapText="1"/>
    </xf>
    <xf numFmtId="0" fontId="23" fillId="0" borderId="17" xfId="2" applyFill="1" applyBorder="1" applyAlignment="1" applyProtection="1">
      <alignment horizontal="center" vertical="center" wrapText="1"/>
    </xf>
    <xf numFmtId="0" fontId="22" fillId="3" borderId="18" xfId="2" applyFont="1" applyFill="1" applyBorder="1" applyAlignment="1" applyProtection="1">
      <alignment horizontal="center" vertical="center" wrapText="1"/>
    </xf>
    <xf numFmtId="0" fontId="22" fillId="8" borderId="51" xfId="2" applyFont="1" applyFill="1" applyBorder="1" applyAlignment="1" applyProtection="1">
      <alignment horizontal="center" vertical="center" wrapText="1"/>
    </xf>
    <xf numFmtId="0" fontId="22" fillId="2" borderId="17" xfId="2" applyFont="1" applyFill="1" applyBorder="1" applyAlignment="1" applyProtection="1">
      <alignment horizontal="center" vertical="center" wrapText="1"/>
    </xf>
    <xf numFmtId="0" fontId="22" fillId="2" borderId="51" xfId="2" applyFont="1" applyFill="1" applyBorder="1" applyAlignment="1" applyProtection="1">
      <alignment horizontal="center" vertical="center" wrapText="1"/>
    </xf>
    <xf numFmtId="0" fontId="22" fillId="17" borderId="55" xfId="2" applyFont="1" applyFill="1" applyBorder="1" applyAlignment="1" applyProtection="1">
      <alignment horizontal="center" vertical="center" wrapText="1"/>
    </xf>
    <xf numFmtId="0" fontId="22" fillId="8" borderId="54" xfId="2" applyFont="1" applyFill="1" applyBorder="1" applyAlignment="1" applyProtection="1">
      <alignment horizontal="center" vertical="center" wrapText="1"/>
    </xf>
    <xf numFmtId="0" fontId="23" fillId="22" borderId="17" xfId="2" applyFill="1" applyBorder="1" applyAlignment="1" applyProtection="1">
      <alignment horizontal="center" vertical="center" wrapText="1"/>
    </xf>
    <xf numFmtId="9" fontId="5" fillId="3" borderId="18" xfId="1" applyFont="1" applyFill="1" applyBorder="1" applyAlignment="1">
      <alignment horizontal="center" vertical="center" wrapText="1"/>
    </xf>
    <xf numFmtId="9" fontId="5" fillId="3" borderId="17" xfId="1" applyFont="1" applyFill="1" applyBorder="1" applyAlignment="1">
      <alignment horizontal="center" vertical="center" wrapText="1"/>
    </xf>
    <xf numFmtId="9" fontId="5" fillId="3" borderId="21" xfId="1" applyFont="1" applyFill="1" applyBorder="1" applyAlignment="1">
      <alignment horizontal="center" vertical="center" wrapText="1"/>
    </xf>
    <xf numFmtId="0" fontId="23" fillId="0" borderId="0" xfId="2" applyFill="1" applyAlignment="1" applyProtection="1">
      <alignment horizontal="center" vertical="center"/>
    </xf>
    <xf numFmtId="0" fontId="23" fillId="0" borderId="0" xfId="2" applyFill="1" applyProtection="1"/>
    <xf numFmtId="0" fontId="27" fillId="0" borderId="0" xfId="2" applyFont="1" applyFill="1" applyAlignment="1" applyProtection="1">
      <alignment horizontal="center" vertical="center" wrapText="1"/>
    </xf>
    <xf numFmtId="0" fontId="28" fillId="0" borderId="1" xfId="2" applyFont="1" applyFill="1" applyBorder="1" applyAlignment="1" applyProtection="1">
      <alignment horizontal="center"/>
    </xf>
    <xf numFmtId="0" fontId="28" fillId="0" borderId="2" xfId="2" applyFont="1" applyFill="1" applyBorder="1" applyAlignment="1" applyProtection="1">
      <alignment horizontal="center"/>
    </xf>
    <xf numFmtId="0" fontId="28" fillId="0" borderId="3" xfId="2" applyFont="1" applyFill="1" applyBorder="1" applyAlignment="1" applyProtection="1">
      <alignment horizontal="center"/>
    </xf>
    <xf numFmtId="0" fontId="28" fillId="0" borderId="17" xfId="2" applyFont="1" applyFill="1" applyBorder="1" applyAlignment="1" applyProtection="1">
      <alignment horizontal="center" vertical="center" wrapText="1"/>
    </xf>
    <xf numFmtId="0" fontId="27" fillId="7" borderId="17" xfId="2" applyFont="1" applyFill="1" applyBorder="1" applyAlignment="1" applyProtection="1">
      <alignment horizontal="center" vertical="center" wrapText="1"/>
    </xf>
    <xf numFmtId="0" fontId="27" fillId="7" borderId="51" xfId="2" applyFont="1" applyFill="1" applyBorder="1" applyAlignment="1" applyProtection="1">
      <alignment horizontal="center" vertical="center" wrapText="1"/>
    </xf>
    <xf numFmtId="0" fontId="29" fillId="16" borderId="17" xfId="2" applyFont="1" applyFill="1" applyBorder="1" applyAlignment="1" applyProtection="1">
      <alignment horizontal="center" vertical="center" wrapText="1"/>
    </xf>
    <xf numFmtId="0" fontId="29" fillId="16" borderId="51" xfId="2" applyFont="1" applyFill="1" applyBorder="1" applyAlignment="1" applyProtection="1">
      <alignment horizontal="center" vertical="center" wrapText="1"/>
    </xf>
    <xf numFmtId="0" fontId="22" fillId="8" borderId="2" xfId="2" applyFont="1" applyFill="1" applyBorder="1" applyAlignment="1" applyProtection="1">
      <alignment horizontal="center" vertical="center" wrapText="1"/>
    </xf>
    <xf numFmtId="0" fontId="22" fillId="0" borderId="0" xfId="2" applyFont="1" applyFill="1" applyAlignment="1" applyProtection="1">
      <alignment horizontal="center" vertical="center" wrapText="1"/>
    </xf>
    <xf numFmtId="0" fontId="22" fillId="0" borderId="43" xfId="2" applyFont="1" applyFill="1" applyBorder="1" applyAlignment="1" applyProtection="1">
      <alignment horizontal="center" vertical="center" wrapText="1"/>
    </xf>
    <xf numFmtId="0" fontId="22" fillId="3" borderId="2" xfId="2" applyFont="1" applyFill="1" applyBorder="1" applyAlignment="1" applyProtection="1">
      <alignment horizontal="center" vertical="center" wrapText="1"/>
    </xf>
    <xf numFmtId="0" fontId="23" fillId="0" borderId="41" xfId="2" applyFill="1" applyBorder="1" applyAlignment="1" applyProtection="1">
      <alignment horizontal="center" vertical="center" wrapText="1"/>
    </xf>
    <xf numFmtId="9" fontId="5" fillId="3" borderId="41" xfId="1" applyFont="1" applyFill="1" applyBorder="1" applyAlignment="1">
      <alignment horizontal="center" vertical="center" wrapText="1"/>
    </xf>
    <xf numFmtId="9" fontId="5" fillId="0" borderId="41" xfId="1" applyFont="1" applyBorder="1" applyAlignment="1">
      <alignment horizontal="center" vertical="center" wrapText="1"/>
    </xf>
    <xf numFmtId="0" fontId="24" fillId="0" borderId="3" xfId="3" applyFill="1" applyBorder="1" applyAlignment="1" applyProtection="1">
      <alignment horizontal="center" vertical="center" wrapText="1"/>
    </xf>
    <xf numFmtId="0" fontId="23" fillId="0" borderId="40" xfId="2" applyFill="1" applyBorder="1" applyAlignment="1" applyProtection="1">
      <alignment horizontal="center" vertical="center" wrapText="1"/>
    </xf>
    <xf numFmtId="0" fontId="23" fillId="0" borderId="37" xfId="2" applyFill="1" applyBorder="1" applyAlignment="1" applyProtection="1">
      <alignment horizontal="center" vertical="center" wrapText="1"/>
    </xf>
    <xf numFmtId="0" fontId="27" fillId="0" borderId="1" xfId="2" applyFont="1" applyFill="1" applyBorder="1" applyAlignment="1" applyProtection="1">
      <alignment horizontal="center" vertical="center" wrapText="1"/>
    </xf>
    <xf numFmtId="0" fontId="27" fillId="0" borderId="39" xfId="2" applyFont="1" applyFill="1" applyBorder="1" applyAlignment="1" applyProtection="1">
      <alignment horizontal="center" vertical="center" wrapText="1"/>
    </xf>
    <xf numFmtId="0" fontId="27" fillId="0" borderId="42" xfId="2" applyFont="1" applyFill="1" applyBorder="1" applyAlignment="1" applyProtection="1">
      <alignment horizontal="center" vertical="center" wrapText="1"/>
    </xf>
    <xf numFmtId="0" fontId="23" fillId="0" borderId="2" xfId="2" applyFill="1" applyBorder="1" applyAlignment="1" applyProtection="1">
      <alignment horizontal="center" vertical="center" wrapText="1"/>
    </xf>
    <xf numFmtId="0" fontId="23" fillId="0" borderId="0" xfId="2" applyFill="1" applyAlignment="1" applyProtection="1">
      <alignment horizontal="center" vertical="center" wrapText="1"/>
    </xf>
    <xf numFmtId="0" fontId="23" fillId="0" borderId="43" xfId="2" applyFill="1" applyBorder="1" applyAlignment="1" applyProtection="1">
      <alignment horizontal="center" vertical="center" wrapText="1"/>
    </xf>
    <xf numFmtId="166" fontId="23" fillId="0" borderId="2" xfId="2" applyNumberFormat="1" applyFill="1" applyBorder="1" applyAlignment="1" applyProtection="1">
      <alignment horizontal="center" vertical="center" wrapText="1"/>
    </xf>
    <xf numFmtId="166" fontId="23" fillId="0" borderId="0" xfId="2" applyNumberFormat="1" applyFill="1" applyAlignment="1" applyProtection="1">
      <alignment horizontal="center" vertical="center" wrapText="1"/>
    </xf>
    <xf numFmtId="166" fontId="23" fillId="0" borderId="43" xfId="2" applyNumberFormat="1" applyFill="1" applyBorder="1" applyAlignment="1" applyProtection="1">
      <alignment horizontal="center" vertical="center" wrapText="1"/>
    </xf>
    <xf numFmtId="0" fontId="23" fillId="0" borderId="3" xfId="2" applyFill="1" applyBorder="1" applyAlignment="1" applyProtection="1">
      <alignment horizontal="center" vertical="center" wrapText="1"/>
    </xf>
    <xf numFmtId="0" fontId="22" fillId="17" borderId="2" xfId="2" applyFont="1" applyFill="1" applyBorder="1" applyAlignment="1" applyProtection="1">
      <alignment horizontal="center" vertical="center" wrapText="1"/>
    </xf>
    <xf numFmtId="9" fontId="5" fillId="4" borderId="41" xfId="1" applyFont="1" applyFill="1" applyBorder="1" applyAlignment="1">
      <alignment horizontal="center" vertical="center" wrapText="1"/>
    </xf>
    <xf numFmtId="0" fontId="24" fillId="0" borderId="40" xfId="3" applyFill="1" applyBorder="1" applyAlignment="1" applyProtection="1">
      <alignment horizontal="center" vertical="center" wrapText="1"/>
    </xf>
    <xf numFmtId="0" fontId="22" fillId="17" borderId="0" xfId="2" applyFont="1" applyFill="1" applyAlignment="1" applyProtection="1">
      <alignment horizontal="center" vertical="center" wrapText="1"/>
    </xf>
    <xf numFmtId="0" fontId="22" fillId="3" borderId="0" xfId="2" applyFont="1" applyFill="1" applyAlignment="1" applyProtection="1">
      <alignment horizontal="center" vertical="center" wrapText="1"/>
    </xf>
    <xf numFmtId="9" fontId="5" fillId="17" borderId="41" xfId="1" applyFont="1" applyFill="1" applyBorder="1" applyAlignment="1">
      <alignment horizontal="center" vertical="center" wrapText="1"/>
    </xf>
    <xf numFmtId="0" fontId="24" fillId="0" borderId="37" xfId="3" applyFill="1" applyBorder="1" applyAlignment="1" applyProtection="1">
      <alignment horizontal="center" vertical="center" wrapText="1"/>
    </xf>
    <xf numFmtId="9" fontId="5" fillId="8" borderId="41" xfId="1" applyFont="1" applyFill="1" applyBorder="1" applyAlignment="1">
      <alignment horizontal="center" vertical="center" wrapText="1"/>
    </xf>
    <xf numFmtId="0" fontId="27" fillId="0" borderId="2" xfId="2" applyFont="1" applyFill="1" applyBorder="1" applyAlignment="1" applyProtection="1">
      <alignment horizontal="center" vertical="center" wrapText="1"/>
    </xf>
    <xf numFmtId="0" fontId="27" fillId="0" borderId="3" xfId="2" applyFont="1" applyFill="1" applyBorder="1" applyAlignment="1" applyProtection="1">
      <alignment horizontal="center" vertical="center" wrapText="1"/>
    </xf>
    <xf numFmtId="0" fontId="28" fillId="0" borderId="28" xfId="2" applyFont="1" applyFill="1" applyBorder="1" applyAlignment="1" applyProtection="1">
      <alignment horizontal="center" vertical="center" wrapText="1"/>
    </xf>
    <xf numFmtId="0" fontId="28" fillId="0" borderId="27" xfId="2" applyFont="1" applyFill="1" applyBorder="1" applyAlignment="1" applyProtection="1">
      <alignment horizontal="center" vertical="center" wrapText="1"/>
    </xf>
    <xf numFmtId="0" fontId="28" fillId="0" borderId="34" xfId="2" applyFont="1" applyFill="1" applyBorder="1" applyAlignment="1" applyProtection="1">
      <alignment horizontal="center" vertical="center" wrapText="1"/>
    </xf>
    <xf numFmtId="0" fontId="27" fillId="7" borderId="3" xfId="2" applyFont="1" applyFill="1" applyBorder="1" applyAlignment="1" applyProtection="1">
      <alignment horizontal="center" vertical="center" wrapText="1"/>
    </xf>
    <xf numFmtId="0" fontId="27" fillId="7" borderId="37" xfId="2" applyFont="1" applyFill="1" applyBorder="1" applyAlignment="1" applyProtection="1">
      <alignment horizontal="center" vertical="center" wrapText="1"/>
    </xf>
    <xf numFmtId="0" fontId="29" fillId="16" borderId="36" xfId="2" applyFont="1" applyFill="1" applyBorder="1" applyAlignment="1" applyProtection="1">
      <alignment horizontal="center" vertical="center" wrapText="1"/>
    </xf>
    <xf numFmtId="0" fontId="29" fillId="16" borderId="38" xfId="2" applyFont="1" applyFill="1" applyBorder="1" applyAlignment="1" applyProtection="1">
      <alignment horizontal="center" vertical="center" wrapText="1"/>
    </xf>
    <xf numFmtId="0" fontId="29" fillId="16" borderId="3" xfId="2" applyFont="1" applyFill="1" applyBorder="1" applyAlignment="1" applyProtection="1">
      <alignment horizontal="center" vertical="center" wrapText="1"/>
    </xf>
    <xf numFmtId="0" fontId="29" fillId="16" borderId="37" xfId="2" applyFont="1" applyFill="1" applyBorder="1" applyAlignment="1" applyProtection="1">
      <alignment horizontal="center" vertical="center" wrapText="1"/>
    </xf>
    <xf numFmtId="0" fontId="2" fillId="5" borderId="44" xfId="0" applyFont="1" applyFill="1" applyBorder="1" applyAlignment="1">
      <alignment horizontal="center" vertical="center" wrapText="1"/>
    </xf>
    <xf numFmtId="0" fontId="2" fillId="5" borderId="45" xfId="0" applyFont="1" applyFill="1" applyBorder="1" applyAlignment="1">
      <alignment horizontal="center" vertical="center" wrapText="1"/>
    </xf>
    <xf numFmtId="0" fontId="2" fillId="5" borderId="46" xfId="0" applyFont="1" applyFill="1" applyBorder="1" applyAlignment="1">
      <alignment horizontal="center" vertical="center" wrapText="1"/>
    </xf>
    <xf numFmtId="0" fontId="2" fillId="5" borderId="47" xfId="0" applyFont="1" applyFill="1" applyBorder="1" applyAlignment="1">
      <alignment horizontal="center" vertical="center" wrapText="1"/>
    </xf>
    <xf numFmtId="0" fontId="2" fillId="5" borderId="48" xfId="0" applyFont="1" applyFill="1" applyBorder="1" applyAlignment="1">
      <alignment horizontal="center" vertical="center" wrapText="1"/>
    </xf>
    <xf numFmtId="0" fontId="3" fillId="0" borderId="0" xfId="0" applyFont="1" applyAlignment="1">
      <alignment horizontal="center"/>
    </xf>
    <xf numFmtId="0" fontId="2" fillId="5" borderId="8"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19" fillId="0" borderId="0" xfId="0" applyFont="1" applyAlignment="1">
      <alignment horizontal="center"/>
    </xf>
    <xf numFmtId="0" fontId="3" fillId="0" borderId="23" xfId="0" applyFont="1" applyBorder="1" applyAlignment="1">
      <alignment horizontal="center"/>
    </xf>
    <xf numFmtId="0" fontId="3" fillId="0" borderId="24" xfId="0" applyFont="1" applyBorder="1" applyAlignment="1">
      <alignment horizontal="center"/>
    </xf>
    <xf numFmtId="0" fontId="3" fillId="0" borderId="25" xfId="0" applyFont="1" applyBorder="1" applyAlignment="1">
      <alignment horizontal="center"/>
    </xf>
    <xf numFmtId="0" fontId="3" fillId="0" borderId="26" xfId="0" applyFont="1" applyBorder="1" applyAlignment="1">
      <alignment horizontal="center"/>
    </xf>
    <xf numFmtId="0" fontId="3" fillId="0" borderId="33" xfId="0" applyFont="1" applyBorder="1" applyAlignment="1">
      <alignment horizontal="center"/>
    </xf>
    <xf numFmtId="0" fontId="3" fillId="0" borderId="28" xfId="0" applyFont="1" applyBorder="1" applyAlignment="1">
      <alignment horizontal="center"/>
    </xf>
    <xf numFmtId="0" fontId="3" fillId="0" borderId="34" xfId="0" applyFont="1" applyBorder="1" applyAlignment="1">
      <alignment horizontal="center"/>
    </xf>
    <xf numFmtId="0" fontId="43" fillId="0" borderId="0" xfId="4" applyFill="1" applyAlignment="1" applyProtection="1">
      <alignment horizontal="center"/>
    </xf>
    <xf numFmtId="0" fontId="22" fillId="0" borderId="18" xfId="2" applyFont="1" applyFill="1" applyBorder="1" applyAlignment="1" applyProtection="1">
      <alignment horizontal="left" vertical="top" wrapText="1"/>
    </xf>
    <xf numFmtId="0" fontId="34" fillId="0" borderId="18" xfId="2" applyFont="1" applyFill="1" applyBorder="1" applyAlignment="1" applyProtection="1">
      <alignment horizontal="left" vertical="top" wrapText="1"/>
    </xf>
    <xf numFmtId="0" fontId="22" fillId="3" borderId="18" xfId="2" applyFont="1" applyFill="1" applyBorder="1" applyAlignment="1" applyProtection="1">
      <alignment horizontal="left" vertical="top" wrapText="1"/>
    </xf>
    <xf numFmtId="0" fontId="23" fillId="0" borderId="18" xfId="2" applyFill="1" applyBorder="1" applyAlignment="1" applyProtection="1">
      <alignment horizontal="left" vertical="top" wrapText="1"/>
    </xf>
    <xf numFmtId="0" fontId="24" fillId="0" borderId="25" xfId="3" applyFill="1" applyBorder="1" applyAlignment="1" applyProtection="1">
      <alignment horizontal="left" vertical="top" wrapText="1"/>
    </xf>
    <xf numFmtId="0" fontId="22" fillId="3" borderId="18" xfId="2" applyFont="1" applyFill="1" applyBorder="1" applyAlignment="1" applyProtection="1">
      <alignment horizontal="center" vertical="top" wrapText="1"/>
    </xf>
    <xf numFmtId="0" fontId="22" fillId="3" borderId="56" xfId="2" applyFont="1" applyFill="1" applyBorder="1" applyAlignment="1" applyProtection="1">
      <alignment horizontal="center" vertical="top" wrapText="1"/>
    </xf>
    <xf numFmtId="0" fontId="22" fillId="3" borderId="55" xfId="2" applyFont="1" applyFill="1" applyBorder="1" applyAlignment="1" applyProtection="1">
      <alignment vertical="top" wrapText="1"/>
    </xf>
    <xf numFmtId="0" fontId="22" fillId="9" borderId="18" xfId="2" applyFont="1" applyFill="1" applyBorder="1" applyAlignment="1" applyProtection="1">
      <alignment horizontal="left" vertical="top" wrapText="1"/>
    </xf>
    <xf numFmtId="0" fontId="34" fillId="9" borderId="18" xfId="2" applyFont="1" applyFill="1" applyBorder="1" applyAlignment="1" applyProtection="1">
      <alignment horizontal="left" vertical="top" wrapText="1"/>
    </xf>
    <xf numFmtId="0" fontId="44" fillId="0" borderId="0" xfId="4" applyFont="1" applyFill="1" applyProtection="1"/>
    <xf numFmtId="164" fontId="43" fillId="0" borderId="0" xfId="1" applyNumberFormat="1" applyFont="1" applyFill="1" applyProtection="1"/>
    <xf numFmtId="0" fontId="23" fillId="0" borderId="0" xfId="4" applyFont="1" applyFill="1" applyProtection="1"/>
    <xf numFmtId="0" fontId="43" fillId="0" borderId="17" xfId="4" applyFill="1" applyBorder="1" applyProtection="1"/>
    <xf numFmtId="0" fontId="22" fillId="0" borderId="17" xfId="2" applyFont="1" applyFill="1" applyBorder="1" applyAlignment="1" applyProtection="1">
      <alignment horizontal="left" vertical="top" wrapText="1"/>
    </xf>
    <xf numFmtId="0" fontId="34" fillId="0" borderId="17" xfId="2" applyFont="1" applyFill="1" applyBorder="1" applyAlignment="1" applyProtection="1">
      <alignment horizontal="left" vertical="top" wrapText="1"/>
    </xf>
    <xf numFmtId="0" fontId="23" fillId="0" borderId="8" xfId="4" applyFont="1" applyFill="1" applyBorder="1" applyAlignment="1" applyProtection="1">
      <alignment horizontal="center" textRotation="90" wrapText="1"/>
    </xf>
    <xf numFmtId="0" fontId="43" fillId="0" borderId="18" xfId="4" applyFill="1" applyBorder="1" applyProtection="1"/>
    <xf numFmtId="164" fontId="43" fillId="0" borderId="19" xfId="1" applyNumberFormat="1" applyFont="1" applyFill="1" applyBorder="1" applyProtection="1"/>
    <xf numFmtId="0" fontId="23" fillId="0" borderId="5" xfId="4" applyFont="1" applyFill="1" applyBorder="1" applyAlignment="1" applyProtection="1">
      <alignment horizontal="center" textRotation="90" wrapText="1"/>
    </xf>
    <xf numFmtId="164" fontId="43" fillId="0" borderId="20" xfId="1" applyNumberFormat="1" applyFont="1" applyFill="1" applyBorder="1" applyProtection="1"/>
    <xf numFmtId="0" fontId="23" fillId="0" borderId="6" xfId="4" applyFont="1" applyFill="1" applyBorder="1" applyAlignment="1" applyProtection="1">
      <alignment horizontal="center" textRotation="90" wrapText="1"/>
    </xf>
    <xf numFmtId="0" fontId="43" fillId="0" borderId="21" xfId="4" applyFill="1" applyBorder="1" applyProtection="1"/>
    <xf numFmtId="0" fontId="22" fillId="0" borderId="21" xfId="2" applyFont="1" applyFill="1" applyBorder="1" applyAlignment="1" applyProtection="1">
      <alignment horizontal="left" vertical="top" wrapText="1"/>
    </xf>
    <xf numFmtId="164" fontId="43" fillId="0" borderId="22" xfId="1" applyNumberFormat="1" applyFont="1" applyFill="1" applyBorder="1" applyProtection="1"/>
    <xf numFmtId="0" fontId="43" fillId="0" borderId="8" xfId="4" applyFill="1" applyBorder="1" applyAlignment="1" applyProtection="1">
      <alignment horizontal="center" textRotation="90" wrapText="1"/>
    </xf>
    <xf numFmtId="0" fontId="43" fillId="0" borderId="5" xfId="4" applyFill="1" applyBorder="1" applyAlignment="1" applyProtection="1">
      <alignment horizontal="center" textRotation="90" wrapText="1"/>
    </xf>
    <xf numFmtId="0" fontId="43" fillId="0" borderId="6" xfId="4" applyFill="1" applyBorder="1" applyAlignment="1" applyProtection="1">
      <alignment horizontal="center" textRotation="90" wrapText="1"/>
    </xf>
    <xf numFmtId="0" fontId="34" fillId="0" borderId="21" xfId="2" applyFont="1" applyFill="1" applyBorder="1" applyAlignment="1" applyProtection="1">
      <alignment horizontal="left" vertical="top" wrapText="1"/>
    </xf>
    <xf numFmtId="0" fontId="22" fillId="6" borderId="18" xfId="2" applyFont="1" applyFill="1" applyBorder="1" applyAlignment="1" applyProtection="1">
      <alignment horizontal="left" vertical="top" wrapText="1"/>
    </xf>
    <xf numFmtId="0" fontId="22" fillId="7" borderId="24" xfId="2" applyFont="1" applyFill="1" applyBorder="1" applyAlignment="1" applyProtection="1">
      <alignment horizontal="center" vertical="top" wrapText="1"/>
    </xf>
    <xf numFmtId="0" fontId="43" fillId="0" borderId="17" xfId="4" applyFill="1" applyBorder="1" applyAlignment="1" applyProtection="1">
      <alignment horizontal="left" vertical="top" wrapText="1"/>
    </xf>
    <xf numFmtId="0" fontId="43" fillId="18" borderId="17" xfId="4" applyFill="1" applyBorder="1" applyAlignment="1" applyProtection="1">
      <alignment horizontal="left" vertical="top" wrapText="1"/>
    </xf>
    <xf numFmtId="166" fontId="43" fillId="0" borderId="17" xfId="4" applyNumberFormat="1" applyFill="1" applyBorder="1" applyAlignment="1" applyProtection="1">
      <alignment horizontal="left" vertical="top" wrapText="1"/>
    </xf>
    <xf numFmtId="0" fontId="23" fillId="0" borderId="17" xfId="2" applyFill="1" applyBorder="1" applyAlignment="1" applyProtection="1">
      <alignment horizontal="left" vertical="top" wrapText="1"/>
    </xf>
    <xf numFmtId="0" fontId="22" fillId="6" borderId="17" xfId="2" applyFont="1" applyFill="1" applyBorder="1" applyAlignment="1" applyProtection="1">
      <alignment horizontal="center" vertical="top" wrapText="1"/>
    </xf>
    <xf numFmtId="0" fontId="22" fillId="3" borderId="17" xfId="2" applyFont="1" applyFill="1" applyBorder="1" applyAlignment="1" applyProtection="1">
      <alignment horizontal="center" vertical="top" wrapText="1"/>
    </xf>
    <xf numFmtId="0" fontId="22" fillId="9" borderId="17" xfId="2" applyFont="1" applyFill="1" applyBorder="1" applyAlignment="1" applyProtection="1">
      <alignment horizontal="left" vertical="top" wrapText="1"/>
    </xf>
    <xf numFmtId="0" fontId="34" fillId="9" borderId="17" xfId="2" applyFont="1" applyFill="1" applyBorder="1" applyAlignment="1" applyProtection="1">
      <alignment horizontal="left" vertical="top" wrapText="1"/>
    </xf>
    <xf numFmtId="0" fontId="23" fillId="9" borderId="17" xfId="2" applyFill="1" applyBorder="1" applyAlignment="1" applyProtection="1">
      <alignment horizontal="left" vertical="top" wrapText="1"/>
    </xf>
    <xf numFmtId="0" fontId="22" fillId="7" borderId="17" xfId="2" applyFont="1" applyFill="1" applyBorder="1" applyAlignment="1" applyProtection="1">
      <alignment horizontal="center" vertical="top" wrapText="1"/>
    </xf>
    <xf numFmtId="14" fontId="23" fillId="0" borderId="17" xfId="2" applyNumberFormat="1" applyFill="1" applyBorder="1" applyAlignment="1" applyProtection="1">
      <alignment horizontal="left" vertical="top" wrapText="1"/>
    </xf>
    <xf numFmtId="0" fontId="43" fillId="19" borderId="17" xfId="4" applyFill="1" applyBorder="1" applyAlignment="1" applyProtection="1">
      <alignment horizontal="left" vertical="top" wrapText="1"/>
    </xf>
    <xf numFmtId="0" fontId="43" fillId="20" borderId="17" xfId="4" applyFill="1" applyBorder="1" applyAlignment="1" applyProtection="1">
      <alignment horizontal="left" vertical="top" wrapText="1"/>
    </xf>
    <xf numFmtId="0" fontId="43" fillId="0" borderId="8" xfId="4" applyFill="1" applyBorder="1" applyAlignment="1" applyProtection="1">
      <alignment horizontal="left" vertical="top" wrapText="1"/>
    </xf>
    <xf numFmtId="0" fontId="43" fillId="0" borderId="18" xfId="4" applyFill="1" applyBorder="1" applyAlignment="1" applyProtection="1">
      <alignment horizontal="left" vertical="top" wrapText="1"/>
    </xf>
    <xf numFmtId="0" fontId="43" fillId="18" borderId="18" xfId="4" applyFill="1" applyBorder="1" applyAlignment="1" applyProtection="1">
      <alignment horizontal="left" vertical="top" wrapText="1"/>
    </xf>
    <xf numFmtId="166" fontId="43" fillId="0" borderId="18" xfId="4" applyNumberFormat="1" applyFill="1" applyBorder="1" applyAlignment="1" applyProtection="1">
      <alignment horizontal="left" vertical="top" wrapText="1"/>
    </xf>
    <xf numFmtId="0" fontId="24" fillId="0" borderId="19" xfId="3" applyFill="1" applyBorder="1" applyAlignment="1" applyProtection="1">
      <alignment horizontal="left" vertical="top" wrapText="1"/>
    </xf>
    <xf numFmtId="0" fontId="24" fillId="0" borderId="20" xfId="3" applyFill="1" applyBorder="1" applyAlignment="1" applyProtection="1">
      <alignment horizontal="left" vertical="top" wrapText="1"/>
    </xf>
    <xf numFmtId="0" fontId="43" fillId="0" borderId="5" xfId="4" applyFill="1" applyBorder="1" applyAlignment="1" applyProtection="1">
      <alignment horizontal="left" vertical="top" wrapText="1"/>
    </xf>
    <xf numFmtId="0" fontId="43" fillId="0" borderId="21" xfId="4" applyFill="1" applyBorder="1" applyAlignment="1" applyProtection="1">
      <alignment horizontal="left" vertical="top" wrapText="1"/>
    </xf>
    <xf numFmtId="0" fontId="43" fillId="20" borderId="21" xfId="4" applyFill="1" applyBorder="1" applyAlignment="1" applyProtection="1">
      <alignment horizontal="left" vertical="top" wrapText="1"/>
    </xf>
    <xf numFmtId="166" fontId="43" fillId="0" borderId="21" xfId="4" applyNumberFormat="1" applyFill="1" applyBorder="1" applyAlignment="1" applyProtection="1">
      <alignment horizontal="left" vertical="top" wrapText="1"/>
    </xf>
    <xf numFmtId="0" fontId="23" fillId="0" borderId="21" xfId="2" applyFill="1" applyBorder="1" applyAlignment="1" applyProtection="1">
      <alignment horizontal="left" vertical="top" wrapText="1"/>
    </xf>
    <xf numFmtId="0" fontId="24" fillId="0" borderId="22" xfId="3" applyFill="1" applyBorder="1" applyAlignment="1" applyProtection="1">
      <alignment horizontal="left" vertical="top" wrapText="1"/>
    </xf>
    <xf numFmtId="0" fontId="22" fillId="0" borderId="24" xfId="2" applyFont="1" applyFill="1" applyBorder="1" applyAlignment="1" applyProtection="1">
      <alignment horizontal="left" vertical="top" wrapText="1"/>
    </xf>
    <xf numFmtId="0" fontId="34" fillId="0" borderId="24" xfId="2" applyFont="1" applyFill="1" applyBorder="1" applyAlignment="1" applyProtection="1">
      <alignment horizontal="left" vertical="top" wrapText="1"/>
    </xf>
    <xf numFmtId="0" fontId="22" fillId="7" borderId="24" xfId="2" applyFont="1" applyFill="1" applyBorder="1" applyAlignment="1" applyProtection="1">
      <alignment horizontal="left" vertical="top" wrapText="1"/>
    </xf>
    <xf numFmtId="0" fontId="23" fillId="0" borderId="24" xfId="2" applyFill="1" applyBorder="1" applyAlignment="1" applyProtection="1">
      <alignment horizontal="left" vertical="top" wrapText="1"/>
    </xf>
    <xf numFmtId="0" fontId="43" fillId="0" borderId="54" xfId="4" applyFill="1" applyBorder="1" applyAlignment="1" applyProtection="1">
      <alignment horizontal="left" vertical="top" wrapText="1"/>
    </xf>
    <xf numFmtId="0" fontId="43" fillId="18" borderId="54" xfId="4" applyFill="1" applyBorder="1" applyAlignment="1" applyProtection="1">
      <alignment horizontal="left" vertical="top" wrapText="1"/>
    </xf>
    <xf numFmtId="166" fontId="43" fillId="0" borderId="54" xfId="4" applyNumberFormat="1" applyFill="1" applyBorder="1" applyAlignment="1" applyProtection="1">
      <alignment horizontal="left" vertical="top" wrapText="1"/>
    </xf>
    <xf numFmtId="0" fontId="22" fillId="0" borderId="54" xfId="2" applyFont="1" applyFill="1" applyBorder="1" applyAlignment="1" applyProtection="1">
      <alignment horizontal="left" vertical="top" wrapText="1"/>
    </xf>
    <xf numFmtId="0" fontId="34" fillId="0" borderId="54" xfId="2" applyFont="1" applyFill="1" applyBorder="1" applyAlignment="1" applyProtection="1">
      <alignment horizontal="left" vertical="top" wrapText="1"/>
    </xf>
    <xf numFmtId="0" fontId="23" fillId="0" borderId="54" xfId="2" applyFill="1" applyBorder="1" applyAlignment="1" applyProtection="1">
      <alignment horizontal="left" vertical="top" wrapText="1"/>
    </xf>
    <xf numFmtId="0" fontId="24" fillId="0" borderId="49" xfId="3" applyFill="1" applyBorder="1" applyAlignment="1" applyProtection="1">
      <alignment horizontal="left" vertical="top" wrapText="1"/>
    </xf>
    <xf numFmtId="0" fontId="43" fillId="0" borderId="29" xfId="4" applyFill="1" applyBorder="1" applyAlignment="1" applyProtection="1">
      <alignment horizontal="left" vertical="top" wrapText="1"/>
    </xf>
    <xf numFmtId="0" fontId="43" fillId="0" borderId="30" xfId="4" applyFill="1" applyBorder="1" applyAlignment="1" applyProtection="1">
      <alignment horizontal="left" vertical="top" wrapText="1"/>
    </xf>
    <xf numFmtId="0" fontId="43" fillId="18" borderId="30" xfId="4" applyFill="1" applyBorder="1" applyAlignment="1" applyProtection="1">
      <alignment horizontal="left" vertical="top" wrapText="1"/>
    </xf>
    <xf numFmtId="166" fontId="43" fillId="0" borderId="30" xfId="4" applyNumberFormat="1" applyFill="1" applyBorder="1" applyAlignment="1" applyProtection="1">
      <alignment horizontal="left" vertical="top" wrapText="1"/>
    </xf>
    <xf numFmtId="0" fontId="22" fillId="0" borderId="30" xfId="2" applyFont="1" applyFill="1" applyBorder="1" applyAlignment="1" applyProtection="1">
      <alignment horizontal="left" vertical="top" wrapText="1"/>
    </xf>
    <xf numFmtId="0" fontId="34" fillId="0" borderId="30" xfId="2" applyFont="1" applyFill="1" applyBorder="1" applyAlignment="1" applyProtection="1">
      <alignment horizontal="left" vertical="top" wrapText="1"/>
    </xf>
    <xf numFmtId="0" fontId="22" fillId="7" borderId="30" xfId="2" applyFont="1" applyFill="1" applyBorder="1" applyAlignment="1" applyProtection="1">
      <alignment horizontal="left" vertical="top" wrapText="1"/>
    </xf>
    <xf numFmtId="0" fontId="23" fillId="0" borderId="30" xfId="2" applyFill="1" applyBorder="1" applyAlignment="1" applyProtection="1">
      <alignment horizontal="left" vertical="top" wrapText="1"/>
    </xf>
    <xf numFmtId="0" fontId="22" fillId="7" borderId="30" xfId="2" applyFont="1" applyFill="1" applyBorder="1" applyAlignment="1" applyProtection="1">
      <alignment horizontal="center" vertical="top" wrapText="1"/>
    </xf>
    <xf numFmtId="0" fontId="24" fillId="0" borderId="31" xfId="3" applyFill="1" applyBorder="1" applyAlignment="1" applyProtection="1">
      <alignment horizontal="left" vertical="top" wrapText="1"/>
    </xf>
    <xf numFmtId="0" fontId="43" fillId="0" borderId="57" xfId="4" applyFill="1" applyBorder="1" applyAlignment="1" applyProtection="1">
      <alignment horizontal="left" vertical="top" wrapText="1"/>
    </xf>
    <xf numFmtId="0" fontId="43" fillId="0" borderId="55" xfId="4" applyFill="1" applyBorder="1" applyAlignment="1" applyProtection="1">
      <alignment horizontal="left" vertical="top" wrapText="1"/>
    </xf>
    <xf numFmtId="0" fontId="43" fillId="18" borderId="55" xfId="4" applyFill="1" applyBorder="1" applyAlignment="1" applyProtection="1">
      <alignment horizontal="left" vertical="top" wrapText="1"/>
    </xf>
    <xf numFmtId="166" fontId="43" fillId="0" borderId="55" xfId="4" applyNumberFormat="1" applyFill="1" applyBorder="1" applyAlignment="1" applyProtection="1">
      <alignment horizontal="left" vertical="top" wrapText="1"/>
    </xf>
    <xf numFmtId="0" fontId="22" fillId="0" borderId="55" xfId="2" applyFont="1" applyFill="1" applyBorder="1" applyAlignment="1" applyProtection="1">
      <alignment horizontal="left" vertical="top" wrapText="1"/>
    </xf>
    <xf numFmtId="0" fontId="34" fillId="0" borderId="55" xfId="2" applyFont="1" applyFill="1" applyBorder="1" applyAlignment="1" applyProtection="1">
      <alignment horizontal="left" vertical="top" wrapText="1"/>
    </xf>
    <xf numFmtId="0" fontId="22" fillId="8" borderId="55" xfId="2" applyFont="1" applyFill="1" applyBorder="1" applyAlignment="1" applyProtection="1">
      <alignment horizontal="left" vertical="top" wrapText="1"/>
    </xf>
    <xf numFmtId="0" fontId="23" fillId="0" borderId="55" xfId="2" applyFill="1" applyBorder="1" applyAlignment="1" applyProtection="1">
      <alignment horizontal="left" vertical="top" wrapText="1"/>
    </xf>
    <xf numFmtId="0" fontId="24" fillId="0" borderId="52" xfId="3" applyFill="1" applyBorder="1" applyAlignment="1" applyProtection="1">
      <alignment horizontal="left" vertical="top" wrapText="1"/>
    </xf>
    <xf numFmtId="0" fontId="43" fillId="0" borderId="4" xfId="4" applyFill="1" applyBorder="1" applyAlignment="1" applyProtection="1">
      <alignment horizontal="left" vertical="top" wrapText="1"/>
    </xf>
    <xf numFmtId="0" fontId="22" fillId="3" borderId="54" xfId="2" applyFont="1" applyFill="1" applyBorder="1" applyAlignment="1" applyProtection="1">
      <alignment horizontal="center" vertical="top" wrapText="1"/>
    </xf>
    <xf numFmtId="0" fontId="43" fillId="0" borderId="8" xfId="4" applyFill="1" applyBorder="1" applyAlignment="1" applyProtection="1">
      <alignment horizontal="left" vertical="top" wrapText="1"/>
    </xf>
    <xf numFmtId="0" fontId="22" fillId="6" borderId="18" xfId="2" applyFont="1" applyFill="1" applyBorder="1" applyAlignment="1" applyProtection="1">
      <alignment horizontal="center" vertical="top" wrapText="1"/>
    </xf>
    <xf numFmtId="0" fontId="43" fillId="0" borderId="6" xfId="4" applyFill="1" applyBorder="1" applyAlignment="1" applyProtection="1">
      <alignment horizontal="left" vertical="top" wrapText="1"/>
    </xf>
    <xf numFmtId="0" fontId="43" fillId="18" borderId="21" xfId="4" applyFill="1" applyBorder="1" applyAlignment="1" applyProtection="1">
      <alignment horizontal="left" vertical="top" wrapText="1"/>
    </xf>
    <xf numFmtId="0" fontId="22" fillId="3" borderId="21" xfId="2" applyFont="1" applyFill="1" applyBorder="1" applyAlignment="1" applyProtection="1">
      <alignment horizontal="center" vertical="top" wrapText="1"/>
    </xf>
    <xf numFmtId="0" fontId="22" fillId="6" borderId="21" xfId="2" applyFont="1" applyFill="1" applyBorder="1" applyAlignment="1" applyProtection="1">
      <alignment horizontal="center" vertical="top" wrapText="1"/>
    </xf>
    <xf numFmtId="0" fontId="43" fillId="0" borderId="11" xfId="4" applyFill="1" applyBorder="1" applyAlignment="1" applyProtection="1">
      <alignment horizontal="left" vertical="top" wrapText="1"/>
    </xf>
    <xf numFmtId="0" fontId="43" fillId="0" borderId="51" xfId="4" applyFill="1" applyBorder="1" applyAlignment="1" applyProtection="1">
      <alignment horizontal="left" vertical="top" wrapText="1"/>
    </xf>
    <xf numFmtId="0" fontId="43" fillId="18" borderId="51" xfId="4" applyFill="1" applyBorder="1" applyAlignment="1" applyProtection="1">
      <alignment horizontal="left" vertical="top" wrapText="1"/>
    </xf>
    <xf numFmtId="166" fontId="43" fillId="0" borderId="51" xfId="4" applyNumberFormat="1" applyFill="1" applyBorder="1" applyAlignment="1" applyProtection="1">
      <alignment horizontal="left" vertical="top" wrapText="1"/>
    </xf>
    <xf numFmtId="0" fontId="22" fillId="0" borderId="51" xfId="2" applyFont="1" applyFill="1" applyBorder="1" applyAlignment="1" applyProtection="1">
      <alignment horizontal="left" vertical="top" wrapText="1"/>
    </xf>
    <xf numFmtId="0" fontId="34" fillId="0" borderId="51" xfId="2" applyFont="1" applyFill="1" applyBorder="1" applyAlignment="1" applyProtection="1">
      <alignment horizontal="left" vertical="top" wrapText="1"/>
    </xf>
    <xf numFmtId="0" fontId="22" fillId="3" borderId="51" xfId="2" applyFont="1" applyFill="1" applyBorder="1" applyAlignment="1" applyProtection="1">
      <alignment horizontal="center" vertical="top" wrapText="1"/>
    </xf>
    <xf numFmtId="0" fontId="23" fillId="0" borderId="51" xfId="2" applyFill="1" applyBorder="1" applyAlignment="1" applyProtection="1">
      <alignment horizontal="left" vertical="top" wrapText="1"/>
    </xf>
    <xf numFmtId="0" fontId="24" fillId="0" borderId="50" xfId="3" applyFill="1" applyBorder="1" applyAlignment="1" applyProtection="1">
      <alignment horizontal="left" vertical="top" wrapText="1"/>
    </xf>
    <xf numFmtId="0" fontId="43" fillId="19" borderId="54" xfId="4" applyFill="1" applyBorder="1" applyAlignment="1" applyProtection="1">
      <alignment horizontal="left" vertical="top" wrapText="1"/>
    </xf>
    <xf numFmtId="0" fontId="22" fillId="6" borderId="54" xfId="2" applyFont="1" applyFill="1" applyBorder="1" applyAlignment="1" applyProtection="1">
      <alignment horizontal="center" vertical="top" wrapText="1"/>
    </xf>
    <xf numFmtId="0" fontId="43" fillId="19" borderId="51" xfId="4" applyFill="1" applyBorder="1" applyAlignment="1" applyProtection="1">
      <alignment horizontal="left" vertical="top" wrapText="1"/>
    </xf>
    <xf numFmtId="0" fontId="22" fillId="6" borderId="51" xfId="2" applyFont="1" applyFill="1" applyBorder="1" applyAlignment="1" applyProtection="1">
      <alignment horizontal="center" vertical="top" wrapText="1"/>
    </xf>
    <xf numFmtId="0" fontId="43" fillId="19" borderId="55" xfId="4" applyFill="1" applyBorder="1" applyAlignment="1" applyProtection="1">
      <alignment horizontal="left" vertical="top" wrapText="1"/>
    </xf>
    <xf numFmtId="0" fontId="22" fillId="7" borderId="55" xfId="2" applyFont="1" applyFill="1" applyBorder="1" applyAlignment="1" applyProtection="1">
      <alignment horizontal="left" vertical="top" wrapText="1"/>
    </xf>
    <xf numFmtId="14" fontId="23" fillId="0" borderId="55" xfId="2" applyNumberFormat="1" applyFill="1" applyBorder="1" applyAlignment="1" applyProtection="1">
      <alignment horizontal="left" vertical="top" wrapText="1"/>
    </xf>
    <xf numFmtId="0" fontId="22" fillId="3" borderId="55" xfId="2" applyFont="1" applyFill="1" applyBorder="1" applyAlignment="1" applyProtection="1">
      <alignment horizontal="left" vertical="top" wrapText="1"/>
    </xf>
    <xf numFmtId="0" fontId="43" fillId="19" borderId="18" xfId="4" applyFill="1" applyBorder="1" applyAlignment="1" applyProtection="1">
      <alignment horizontal="left" vertical="top" wrapText="1"/>
    </xf>
    <xf numFmtId="0" fontId="43" fillId="19" borderId="21" xfId="4" applyFill="1" applyBorder="1" applyAlignment="1" applyProtection="1">
      <alignment horizontal="left" vertical="top" wrapText="1"/>
    </xf>
    <xf numFmtId="0" fontId="22" fillId="9" borderId="21" xfId="2" applyFont="1" applyFill="1" applyBorder="1" applyAlignment="1" applyProtection="1">
      <alignment horizontal="left" vertical="top" wrapText="1"/>
    </xf>
    <xf numFmtId="0" fontId="34" fillId="9" borderId="21" xfId="2" applyFont="1" applyFill="1" applyBorder="1" applyAlignment="1" applyProtection="1">
      <alignment horizontal="left" vertical="top" wrapText="1"/>
    </xf>
    <xf numFmtId="0" fontId="23" fillId="9" borderId="21" xfId="2" applyFill="1" applyBorder="1" applyAlignment="1" applyProtection="1">
      <alignment horizontal="left" vertical="top" wrapText="1"/>
    </xf>
    <xf numFmtId="0" fontId="43" fillId="20" borderId="18" xfId="4" applyFill="1" applyBorder="1" applyAlignment="1" applyProtection="1">
      <alignment horizontal="left" vertical="top" wrapText="1"/>
    </xf>
    <xf numFmtId="0" fontId="43" fillId="9" borderId="30" xfId="4" applyFill="1" applyBorder="1" applyAlignment="1" applyProtection="1">
      <alignment horizontal="left" vertical="top" wrapText="1"/>
    </xf>
    <xf numFmtId="0" fontId="43" fillId="20" borderId="30" xfId="4" applyFill="1" applyBorder="1" applyAlignment="1" applyProtection="1">
      <alignment horizontal="left" vertical="top" wrapText="1"/>
    </xf>
    <xf numFmtId="0" fontId="22" fillId="3" borderId="30" xfId="2" applyFont="1" applyFill="1" applyBorder="1" applyAlignment="1" applyProtection="1">
      <alignment horizontal="left" vertical="top" wrapText="1"/>
    </xf>
    <xf numFmtId="0" fontId="22" fillId="8" borderId="30" xfId="2" applyFont="1" applyFill="1" applyBorder="1" applyAlignment="1" applyProtection="1">
      <alignment horizontal="left" vertical="top" wrapText="1"/>
    </xf>
    <xf numFmtId="0" fontId="22" fillId="7" borderId="55" xfId="2" applyFont="1" applyFill="1" applyBorder="1" applyAlignment="1" applyProtection="1">
      <alignment horizontal="center" vertical="top" wrapText="1"/>
    </xf>
    <xf numFmtId="0" fontId="23" fillId="0" borderId="55" xfId="4" applyFont="1" applyFill="1" applyBorder="1" applyAlignment="1" applyProtection="1">
      <alignment horizontal="left" vertical="top" wrapText="1"/>
    </xf>
    <xf numFmtId="0" fontId="43" fillId="0" borderId="29" xfId="4" applyFill="1" applyBorder="1" applyAlignment="1" applyProtection="1">
      <alignment horizontal="center" vertical="center"/>
    </xf>
    <xf numFmtId="0" fontId="43" fillId="0" borderId="30" xfId="4" applyFill="1" applyBorder="1" applyAlignment="1" applyProtection="1">
      <alignment horizontal="center" vertical="center"/>
    </xf>
    <xf numFmtId="0" fontId="43" fillId="0" borderId="0" xfId="4" applyFill="1" applyBorder="1" applyAlignment="1" applyProtection="1"/>
    <xf numFmtId="0" fontId="39" fillId="0" borderId="58" xfId="4" applyFont="1" applyFill="1" applyBorder="1" applyAlignment="1" applyProtection="1">
      <alignment horizontal="left" vertical="top" wrapText="1"/>
    </xf>
    <xf numFmtId="0" fontId="39" fillId="0" borderId="9" xfId="4" applyFont="1" applyFill="1" applyBorder="1" applyAlignment="1" applyProtection="1">
      <alignment horizontal="left" vertical="top" wrapText="1"/>
    </xf>
    <xf numFmtId="0" fontId="39" fillId="0" borderId="59" xfId="4" applyFont="1" applyFill="1" applyBorder="1" applyAlignment="1" applyProtection="1">
      <alignment horizontal="left" vertical="top" wrapText="1"/>
    </xf>
    <xf numFmtId="0" fontId="28" fillId="0" borderId="5" xfId="2" applyFont="1" applyFill="1" applyBorder="1" applyAlignment="1" applyProtection="1">
      <alignment horizontal="center" vertical="center" wrapText="1"/>
    </xf>
    <xf numFmtId="0" fontId="29" fillId="16" borderId="20" xfId="2" applyFont="1" applyFill="1" applyBorder="1" applyAlignment="1" applyProtection="1">
      <alignment horizontal="center" vertical="center" wrapText="1"/>
    </xf>
    <xf numFmtId="0" fontId="27" fillId="13" borderId="11" xfId="2" applyFont="1" applyFill="1" applyBorder="1" applyAlignment="1" applyProtection="1">
      <alignment horizontal="center" vertical="center" textRotation="90" wrapText="1"/>
    </xf>
    <xf numFmtId="0" fontId="29" fillId="16" borderId="50" xfId="2" applyFont="1" applyFill="1" applyBorder="1" applyAlignment="1" applyProtection="1">
      <alignment horizontal="center" vertical="center" wrapText="1"/>
    </xf>
    <xf numFmtId="0" fontId="22" fillId="0" borderId="23" xfId="2" applyFont="1" applyFill="1" applyBorder="1" applyAlignment="1" applyProtection="1">
      <alignment horizontal="left" vertical="top" wrapText="1"/>
    </xf>
    <xf numFmtId="0" fontId="22" fillId="0" borderId="29" xfId="2" applyFont="1" applyFill="1" applyBorder="1" applyAlignment="1" applyProtection="1">
      <alignment horizontal="left" vertical="top" wrapText="1"/>
    </xf>
    <xf numFmtId="0" fontId="22" fillId="0" borderId="57" xfId="2" applyFont="1" applyFill="1" applyBorder="1" applyAlignment="1" applyProtection="1">
      <alignment horizontal="left" vertical="top" wrapText="1"/>
    </xf>
    <xf numFmtId="0" fontId="22" fillId="0" borderId="8" xfId="2" applyFont="1" applyFill="1" applyBorder="1" applyAlignment="1" applyProtection="1">
      <alignment horizontal="left" vertical="top" wrapText="1"/>
    </xf>
    <xf numFmtId="0" fontId="22" fillId="0" borderId="6" xfId="2" applyFont="1" applyFill="1" applyBorder="1" applyAlignment="1" applyProtection="1">
      <alignment horizontal="left" vertical="top" wrapText="1"/>
    </xf>
    <xf numFmtId="0" fontId="22" fillId="0" borderId="4" xfId="2" applyFont="1" applyFill="1" applyBorder="1" applyAlignment="1" applyProtection="1">
      <alignment horizontal="left" vertical="top" wrapText="1"/>
    </xf>
    <xf numFmtId="0" fontId="22" fillId="0" borderId="5" xfId="2" applyFont="1" applyFill="1" applyBorder="1" applyAlignment="1" applyProtection="1">
      <alignment horizontal="left" vertical="top" wrapText="1"/>
    </xf>
    <xf numFmtId="0" fontId="22" fillId="0" borderId="11" xfId="2" applyFont="1" applyFill="1" applyBorder="1" applyAlignment="1" applyProtection="1">
      <alignment horizontal="left" vertical="top" wrapText="1"/>
    </xf>
    <xf numFmtId="0" fontId="43" fillId="0" borderId="33" xfId="4" applyFill="1" applyBorder="1" applyAlignment="1" applyProtection="1">
      <alignment vertical="center"/>
    </xf>
    <xf numFmtId="1" fontId="43" fillId="0" borderId="0" xfId="4" applyNumberFormat="1" applyFill="1" applyProtection="1"/>
    <xf numFmtId="1" fontId="43" fillId="0" borderId="16" xfId="4" applyNumberFormat="1" applyFill="1" applyBorder="1" applyAlignment="1" applyProtection="1">
      <alignment horizontal="left" vertical="top" wrapText="1"/>
    </xf>
    <xf numFmtId="1" fontId="43" fillId="0" borderId="33" xfId="4" applyNumberFormat="1" applyFill="1" applyBorder="1" applyAlignment="1" applyProtection="1">
      <alignment horizontal="left" vertical="top" wrapText="1"/>
    </xf>
    <xf numFmtId="1" fontId="43" fillId="0" borderId="7" xfId="4" applyNumberFormat="1" applyFill="1" applyBorder="1" applyAlignment="1" applyProtection="1">
      <alignment horizontal="left" vertical="top" wrapText="1"/>
    </xf>
    <xf numFmtId="1" fontId="43" fillId="0" borderId="10" xfId="4" applyNumberFormat="1" applyFill="1" applyBorder="1" applyAlignment="1" applyProtection="1">
      <alignment horizontal="left" vertical="top" wrapText="1"/>
    </xf>
    <xf numFmtId="1" fontId="43" fillId="0" borderId="58" xfId="4" applyNumberFormat="1" applyFill="1" applyBorder="1" applyAlignment="1" applyProtection="1">
      <alignment horizontal="left" vertical="top" wrapText="1"/>
    </xf>
    <xf numFmtId="1" fontId="43" fillId="0" borderId="9" xfId="4" applyNumberFormat="1" applyFill="1" applyBorder="1" applyAlignment="1" applyProtection="1">
      <alignment horizontal="left" vertical="top" wrapText="1"/>
    </xf>
    <xf numFmtId="1" fontId="43" fillId="0" borderId="59" xfId="4" applyNumberFormat="1" applyFill="1" applyBorder="1" applyAlignment="1" applyProtection="1">
      <alignment horizontal="left" vertical="top" wrapText="1"/>
    </xf>
    <xf numFmtId="0" fontId="23" fillId="0" borderId="16" xfId="4" applyFont="1" applyFill="1" applyBorder="1" applyAlignment="1" applyProtection="1">
      <alignment horizontal="left" vertical="top" wrapText="1"/>
    </xf>
    <xf numFmtId="0" fontId="23" fillId="0" borderId="33" xfId="4" applyFont="1" applyFill="1" applyBorder="1" applyAlignment="1" applyProtection="1">
      <alignment horizontal="left" vertical="top" wrapText="1"/>
    </xf>
    <xf numFmtId="0" fontId="23" fillId="0" borderId="7" xfId="4" applyFont="1" applyFill="1" applyBorder="1" applyAlignment="1" applyProtection="1">
      <alignment horizontal="left" vertical="top" wrapText="1"/>
    </xf>
    <xf numFmtId="0" fontId="23" fillId="0" borderId="10" xfId="4" applyFont="1" applyFill="1" applyBorder="1" applyAlignment="1" applyProtection="1">
      <alignment horizontal="left" vertical="top" wrapText="1"/>
    </xf>
    <xf numFmtId="0" fontId="23" fillId="0" borderId="58" xfId="4" applyFont="1" applyFill="1" applyBorder="1" applyAlignment="1" applyProtection="1">
      <alignment horizontal="left" vertical="top" wrapText="1"/>
    </xf>
    <xf numFmtId="0" fontId="23" fillId="0" borderId="9" xfId="4" applyFont="1" applyFill="1" applyBorder="1" applyAlignment="1" applyProtection="1">
      <alignment horizontal="left" vertical="top" wrapText="1"/>
    </xf>
    <xf numFmtId="0" fontId="23" fillId="0" borderId="59" xfId="4" applyFont="1" applyFill="1" applyBorder="1" applyAlignment="1" applyProtection="1">
      <alignment horizontal="left" vertical="top" wrapText="1"/>
    </xf>
    <xf numFmtId="1" fontId="23" fillId="0" borderId="59" xfId="4" applyNumberFormat="1" applyFont="1" applyFill="1" applyBorder="1" applyAlignment="1" applyProtection="1">
      <alignment horizontal="left" vertical="top" wrapText="1"/>
    </xf>
    <xf numFmtId="0" fontId="43" fillId="0" borderId="30" xfId="4" applyFill="1" applyBorder="1" applyAlignment="1" applyProtection="1">
      <alignment horizontal="center" vertical="center" textRotation="90"/>
    </xf>
    <xf numFmtId="1" fontId="43" fillId="0" borderId="0" xfId="4" applyNumberFormat="1" applyFill="1" applyAlignment="1" applyProtection="1">
      <alignment horizontal="center" vertical="center"/>
    </xf>
    <xf numFmtId="0" fontId="43" fillId="0" borderId="0" xfId="4" applyFill="1" applyAlignment="1" applyProtection="1">
      <alignment horizontal="center" vertical="center" wrapText="1"/>
    </xf>
    <xf numFmtId="0" fontId="43" fillId="0" borderId="55" xfId="4" applyFill="1" applyBorder="1" applyAlignment="1" applyProtection="1">
      <alignment horizontal="center" vertical="center" wrapText="1"/>
    </xf>
    <xf numFmtId="0" fontId="27" fillId="0" borderId="0" xfId="4" applyFont="1" applyFill="1" applyAlignment="1" applyProtection="1">
      <alignment horizontal="center" vertical="center" wrapText="1"/>
    </xf>
    <xf numFmtId="0" fontId="22" fillId="8" borderId="54" xfId="2" applyFont="1" applyFill="1" applyBorder="1" applyAlignment="1" applyProtection="1">
      <alignment horizontal="center" vertical="top" wrapText="1"/>
    </xf>
    <xf numFmtId="9" fontId="43" fillId="0" borderId="0" xfId="4" applyNumberFormat="1" applyFill="1" applyProtection="1"/>
    <xf numFmtId="9" fontId="14" fillId="2" borderId="0" xfId="0" applyNumberFormat="1" applyFont="1" applyFill="1"/>
    <xf numFmtId="0" fontId="43" fillId="0" borderId="1" xfId="4" applyFill="1" applyBorder="1" applyProtection="1"/>
    <xf numFmtId="0" fontId="43" fillId="0" borderId="2" xfId="4" applyFill="1" applyBorder="1" applyProtection="1"/>
    <xf numFmtId="0" fontId="43" fillId="0" borderId="24" xfId="4" applyFill="1" applyBorder="1" applyAlignment="1" applyProtection="1">
      <alignment horizontal="center" vertical="center" textRotation="90"/>
    </xf>
    <xf numFmtId="1" fontId="43" fillId="0" borderId="24" xfId="4" applyNumberFormat="1" applyFill="1" applyBorder="1" applyAlignment="1" applyProtection="1">
      <alignment horizontal="center" vertical="center" textRotation="90"/>
    </xf>
    <xf numFmtId="0" fontId="43" fillId="0" borderId="17" xfId="4" applyFill="1" applyBorder="1" applyAlignment="1" applyProtection="1">
      <alignment horizontal="center" vertical="center" wrapText="1"/>
    </xf>
    <xf numFmtId="0" fontId="43" fillId="0" borderId="17" xfId="4" applyFill="1" applyBorder="1" applyAlignment="1" applyProtection="1">
      <alignment horizontal="center" vertical="center" wrapText="1"/>
    </xf>
    <xf numFmtId="0" fontId="43" fillId="21" borderId="17" xfId="4" applyFill="1" applyBorder="1" applyAlignment="1" applyProtection="1">
      <alignment horizontal="center" vertical="center" wrapText="1"/>
    </xf>
    <xf numFmtId="166" fontId="43" fillId="0" borderId="17" xfId="4" applyNumberFormat="1" applyFill="1" applyBorder="1" applyAlignment="1" applyProtection="1">
      <alignment horizontal="center" vertical="center" wrapText="1"/>
    </xf>
    <xf numFmtId="1" fontId="43" fillId="0" borderId="17" xfId="4" applyNumberFormat="1" applyFill="1" applyBorder="1" applyAlignment="1" applyProtection="1">
      <alignment horizontal="center" vertical="center" wrapText="1"/>
    </xf>
    <xf numFmtId="0" fontId="23" fillId="0" borderId="17" xfId="4" applyFont="1" applyFill="1" applyBorder="1" applyAlignment="1" applyProtection="1">
      <alignment horizontal="center" vertical="center" wrapText="1"/>
    </xf>
    <xf numFmtId="0" fontId="33" fillId="6" borderId="17" xfId="2" applyFont="1" applyFill="1" applyBorder="1" applyAlignment="1" applyProtection="1">
      <alignment horizontal="center" vertical="center" wrapText="1"/>
    </xf>
    <xf numFmtId="0" fontId="22" fillId="6" borderId="17" xfId="2" applyFont="1" applyFill="1" applyBorder="1" applyAlignment="1" applyProtection="1">
      <alignment horizontal="center" vertical="center" wrapText="1"/>
    </xf>
    <xf numFmtId="0" fontId="43" fillId="9" borderId="17" xfId="4" applyFill="1" applyBorder="1" applyAlignment="1" applyProtection="1">
      <alignment horizontal="center" vertical="center" wrapText="1"/>
    </xf>
    <xf numFmtId="0" fontId="33" fillId="7" borderId="17" xfId="2" applyFont="1" applyFill="1" applyBorder="1" applyAlignment="1" applyProtection="1">
      <alignment horizontal="center" vertical="center" wrapText="1"/>
    </xf>
    <xf numFmtId="0" fontId="33" fillId="3" borderId="17" xfId="2" applyFont="1" applyFill="1" applyBorder="1" applyAlignment="1" applyProtection="1">
      <alignment horizontal="center" vertical="center" wrapText="1"/>
    </xf>
    <xf numFmtId="0" fontId="22" fillId="3" borderId="17" xfId="2" applyFont="1" applyFill="1" applyBorder="1" applyAlignment="1" applyProtection="1">
      <alignment vertical="top" wrapText="1"/>
    </xf>
    <xf numFmtId="0" fontId="22" fillId="9" borderId="17" xfId="2" applyFont="1" applyFill="1" applyBorder="1" applyAlignment="1" applyProtection="1">
      <alignment vertical="top" wrapText="1"/>
    </xf>
    <xf numFmtId="1" fontId="23" fillId="0" borderId="17" xfId="4" applyNumberFormat="1" applyFont="1" applyFill="1" applyBorder="1" applyAlignment="1" applyProtection="1">
      <alignment horizontal="center" vertical="center" wrapText="1"/>
    </xf>
    <xf numFmtId="0" fontId="33" fillId="8" borderId="17" xfId="2" applyFont="1" applyFill="1" applyBorder="1" applyAlignment="1" applyProtection="1">
      <alignment horizontal="center" vertical="center" wrapText="1"/>
    </xf>
    <xf numFmtId="0" fontId="43" fillId="0" borderId="51" xfId="4" applyFill="1" applyBorder="1" applyAlignment="1" applyProtection="1">
      <alignment horizontal="center" vertical="center" wrapText="1"/>
    </xf>
    <xf numFmtId="0" fontId="43" fillId="21" borderId="51" xfId="4" applyFill="1" applyBorder="1" applyAlignment="1" applyProtection="1">
      <alignment horizontal="center" vertical="center" wrapText="1"/>
    </xf>
    <xf numFmtId="166" fontId="43" fillId="0" borderId="51" xfId="4" applyNumberFormat="1" applyFill="1" applyBorder="1" applyAlignment="1" applyProtection="1">
      <alignment horizontal="center" vertical="center" wrapText="1"/>
    </xf>
    <xf numFmtId="1" fontId="43" fillId="0" borderId="51" xfId="4" applyNumberFormat="1" applyFill="1" applyBorder="1" applyAlignment="1" applyProtection="1">
      <alignment horizontal="center" vertical="center" wrapText="1"/>
    </xf>
    <xf numFmtId="0" fontId="23" fillId="0" borderId="51" xfId="4" applyFont="1" applyFill="1" applyBorder="1" applyAlignment="1" applyProtection="1">
      <alignment horizontal="center" vertical="center" wrapText="1"/>
    </xf>
    <xf numFmtId="0" fontId="43" fillId="0" borderId="51" xfId="4" applyFill="1" applyBorder="1" applyAlignment="1" applyProtection="1">
      <alignment horizontal="center" vertical="center" wrapText="1"/>
    </xf>
    <xf numFmtId="0" fontId="33" fillId="6" borderId="51" xfId="2" applyFont="1" applyFill="1" applyBorder="1" applyAlignment="1" applyProtection="1">
      <alignment horizontal="center" vertical="center" wrapText="1"/>
    </xf>
    <xf numFmtId="0" fontId="33" fillId="3" borderId="51" xfId="2" applyFont="1" applyFill="1" applyBorder="1" applyAlignment="1" applyProtection="1">
      <alignment horizontal="center" vertical="center" wrapText="1"/>
    </xf>
    <xf numFmtId="0" fontId="43" fillId="21" borderId="55" xfId="4" applyFill="1" applyBorder="1" applyAlignment="1" applyProtection="1">
      <alignment horizontal="center" vertical="center" wrapText="1"/>
    </xf>
    <xf numFmtId="166" fontId="43" fillId="0" borderId="55" xfId="4" applyNumberFormat="1" applyFill="1" applyBorder="1" applyAlignment="1" applyProtection="1">
      <alignment horizontal="center" vertical="center" wrapText="1"/>
    </xf>
    <xf numFmtId="1" fontId="43" fillId="0" borderId="55" xfId="4" applyNumberFormat="1" applyFill="1" applyBorder="1" applyAlignment="1" applyProtection="1">
      <alignment horizontal="center" vertical="center" wrapText="1"/>
    </xf>
    <xf numFmtId="0" fontId="23" fillId="0" borderId="55" xfId="4" applyFont="1" applyFill="1" applyBorder="1" applyAlignment="1" applyProtection="1">
      <alignment horizontal="center" vertical="center" wrapText="1"/>
    </xf>
    <xf numFmtId="0" fontId="33" fillId="6" borderId="55" xfId="2" applyFont="1" applyFill="1" applyBorder="1" applyAlignment="1" applyProtection="1">
      <alignment horizontal="center" vertical="center" wrapText="1"/>
    </xf>
    <xf numFmtId="0" fontId="22" fillId="6" borderId="55" xfId="2" applyFont="1" applyFill="1" applyBorder="1" applyAlignment="1" applyProtection="1">
      <alignment vertical="top" wrapText="1"/>
    </xf>
    <xf numFmtId="0" fontId="43" fillId="0" borderId="54" xfId="4" applyFill="1" applyBorder="1" applyAlignment="1" applyProtection="1">
      <alignment horizontal="center" vertical="center" wrapText="1"/>
    </xf>
    <xf numFmtId="0" fontId="43" fillId="0" borderId="54" xfId="4" applyFill="1" applyBorder="1" applyAlignment="1" applyProtection="1">
      <alignment horizontal="center" vertical="center" wrapText="1"/>
    </xf>
    <xf numFmtId="0" fontId="43" fillId="21" borderId="54" xfId="4" applyFill="1" applyBorder="1" applyAlignment="1" applyProtection="1">
      <alignment horizontal="center" vertical="center" wrapText="1"/>
    </xf>
    <xf numFmtId="166" fontId="43" fillId="0" borderId="54" xfId="4" applyNumberFormat="1" applyFill="1" applyBorder="1" applyAlignment="1" applyProtection="1">
      <alignment horizontal="center" vertical="center" wrapText="1"/>
    </xf>
    <xf numFmtId="1" fontId="43" fillId="0" borderId="54" xfId="4" applyNumberFormat="1" applyFill="1" applyBorder="1" applyAlignment="1" applyProtection="1">
      <alignment horizontal="center" vertical="center" wrapText="1"/>
    </xf>
    <xf numFmtId="0" fontId="23" fillId="0" borderId="54" xfId="4" applyFont="1" applyFill="1" applyBorder="1" applyAlignment="1" applyProtection="1">
      <alignment horizontal="center" vertical="center" wrapText="1"/>
    </xf>
    <xf numFmtId="0" fontId="33" fillId="6" borderId="54" xfId="2" applyFont="1" applyFill="1" applyBorder="1" applyAlignment="1" applyProtection="1">
      <alignment horizontal="center" vertical="center" wrapText="1"/>
    </xf>
    <xf numFmtId="0" fontId="43" fillId="0" borderId="8" xfId="4" applyFill="1" applyBorder="1" applyAlignment="1" applyProtection="1">
      <alignment horizontal="center" vertical="center" wrapText="1"/>
    </xf>
    <xf numFmtId="0" fontId="43" fillId="0" borderId="18" xfId="4" applyFill="1" applyBorder="1" applyAlignment="1" applyProtection="1">
      <alignment horizontal="center" vertical="center" wrapText="1"/>
    </xf>
    <xf numFmtId="0" fontId="43" fillId="0" borderId="18" xfId="4" applyFill="1" applyBorder="1" applyAlignment="1" applyProtection="1">
      <alignment horizontal="center" vertical="center" wrapText="1"/>
    </xf>
    <xf numFmtId="0" fontId="43" fillId="21" borderId="18" xfId="4" applyFill="1" applyBorder="1" applyAlignment="1" applyProtection="1">
      <alignment horizontal="center" vertical="center" wrapText="1"/>
    </xf>
    <xf numFmtId="166" fontId="43" fillId="0" borderId="18" xfId="4" applyNumberFormat="1" applyFill="1" applyBorder="1" applyAlignment="1" applyProtection="1">
      <alignment horizontal="center" vertical="center" wrapText="1"/>
    </xf>
    <xf numFmtId="1" fontId="43" fillId="0" borderId="18" xfId="4" applyNumberFormat="1" applyFill="1" applyBorder="1" applyAlignment="1" applyProtection="1">
      <alignment horizontal="center" vertical="center" wrapText="1"/>
    </xf>
    <xf numFmtId="0" fontId="23" fillId="0" borderId="18" xfId="4" applyFont="1" applyFill="1" applyBorder="1" applyAlignment="1" applyProtection="1">
      <alignment horizontal="center" vertical="center" wrapText="1"/>
    </xf>
    <xf numFmtId="0" fontId="43" fillId="9" borderId="18" xfId="4" applyFill="1" applyBorder="1" applyAlignment="1" applyProtection="1">
      <alignment horizontal="center" vertical="center" wrapText="1"/>
    </xf>
    <xf numFmtId="9" fontId="43" fillId="8" borderId="19" xfId="1" applyFont="1" applyFill="1" applyBorder="1" applyAlignment="1" applyProtection="1">
      <alignment horizontal="center" vertical="center" wrapText="1"/>
    </xf>
    <xf numFmtId="0" fontId="43" fillId="0" borderId="5" xfId="4" applyFill="1" applyBorder="1" applyAlignment="1" applyProtection="1">
      <alignment horizontal="center" vertical="center" wrapText="1"/>
    </xf>
    <xf numFmtId="9" fontId="43" fillId="0" borderId="20" xfId="1" applyFont="1" applyFill="1" applyBorder="1" applyAlignment="1" applyProtection="1">
      <alignment horizontal="center" vertical="center" wrapText="1"/>
    </xf>
    <xf numFmtId="0" fontId="43" fillId="0" borderId="6" xfId="4" applyFill="1" applyBorder="1" applyAlignment="1" applyProtection="1">
      <alignment horizontal="center" vertical="center" wrapText="1"/>
    </xf>
    <xf numFmtId="0" fontId="43" fillId="0" borderId="21" xfId="4" applyFill="1" applyBorder="1" applyAlignment="1" applyProtection="1">
      <alignment horizontal="center" vertical="center" wrapText="1"/>
    </xf>
    <xf numFmtId="0" fontId="43" fillId="0" borderId="21" xfId="4" applyFill="1" applyBorder="1" applyAlignment="1" applyProtection="1">
      <alignment horizontal="center" vertical="center" wrapText="1"/>
    </xf>
    <xf numFmtId="0" fontId="43" fillId="21" borderId="21" xfId="4" applyFill="1" applyBorder="1" applyAlignment="1" applyProtection="1">
      <alignment horizontal="center" vertical="center" wrapText="1"/>
    </xf>
    <xf numFmtId="166" fontId="43" fillId="0" borderId="21" xfId="4" applyNumberFormat="1" applyFill="1" applyBorder="1" applyAlignment="1" applyProtection="1">
      <alignment horizontal="center" vertical="center" wrapText="1"/>
    </xf>
    <xf numFmtId="1" fontId="43" fillId="0" borderId="21" xfId="4" applyNumberFormat="1" applyFill="1" applyBorder="1" applyAlignment="1" applyProtection="1">
      <alignment horizontal="center" vertical="center" wrapText="1"/>
    </xf>
    <xf numFmtId="0" fontId="33" fillId="3" borderId="21" xfId="2" applyFont="1" applyFill="1" applyBorder="1" applyAlignment="1" applyProtection="1">
      <alignment horizontal="center" vertical="center" wrapText="1"/>
    </xf>
    <xf numFmtId="0" fontId="23" fillId="0" borderId="21" xfId="4" applyFont="1" applyFill="1" applyBorder="1" applyAlignment="1" applyProtection="1">
      <alignment horizontal="center" vertical="center" wrapText="1"/>
    </xf>
    <xf numFmtId="9" fontId="43" fillId="0" borderId="22" xfId="1" applyFont="1" applyFill="1" applyBorder="1" applyAlignment="1" applyProtection="1">
      <alignment horizontal="center" vertical="center" wrapText="1"/>
    </xf>
    <xf numFmtId="0" fontId="43" fillId="0" borderId="29" xfId="4" applyFill="1" applyBorder="1" applyAlignment="1" applyProtection="1">
      <alignment horizontal="center" vertical="center" wrapText="1"/>
    </xf>
    <xf numFmtId="0" fontId="43" fillId="0" borderId="30" xfId="4" applyFill="1" applyBorder="1" applyAlignment="1" applyProtection="1">
      <alignment horizontal="center" vertical="center" wrapText="1"/>
    </xf>
    <xf numFmtId="0" fontId="43" fillId="21" borderId="30" xfId="4" applyFill="1" applyBorder="1" applyAlignment="1" applyProtection="1">
      <alignment horizontal="center" vertical="center" wrapText="1"/>
    </xf>
    <xf numFmtId="166" fontId="43" fillId="0" borderId="30" xfId="4" applyNumberFormat="1" applyFill="1" applyBorder="1" applyAlignment="1" applyProtection="1">
      <alignment horizontal="center" vertical="center" wrapText="1"/>
    </xf>
    <xf numFmtId="1" fontId="43" fillId="0" borderId="30" xfId="4" applyNumberFormat="1" applyFill="1" applyBorder="1" applyAlignment="1" applyProtection="1">
      <alignment horizontal="center" vertical="center" wrapText="1"/>
    </xf>
    <xf numFmtId="0" fontId="23" fillId="0" borderId="30" xfId="4" applyFont="1" applyFill="1" applyBorder="1" applyAlignment="1" applyProtection="1">
      <alignment horizontal="center" vertical="center" wrapText="1"/>
    </xf>
    <xf numFmtId="0" fontId="22" fillId="3" borderId="30" xfId="2" applyFont="1" applyFill="1" applyBorder="1" applyAlignment="1" applyProtection="1">
      <alignment horizontal="center" vertical="center" wrapText="1"/>
    </xf>
    <xf numFmtId="0" fontId="22" fillId="3" borderId="30" xfId="2" applyFont="1" applyFill="1" applyBorder="1" applyAlignment="1" applyProtection="1">
      <alignment vertical="top" wrapText="1"/>
    </xf>
    <xf numFmtId="9" fontId="43" fillId="3" borderId="31" xfId="1" applyFont="1" applyFill="1" applyBorder="1" applyAlignment="1" applyProtection="1">
      <alignment horizontal="center" vertical="center" wrapText="1"/>
    </xf>
    <xf numFmtId="0" fontId="33" fillId="6" borderId="30" xfId="2" applyFont="1" applyFill="1" applyBorder="1" applyAlignment="1" applyProtection="1">
      <alignment horizontal="center" vertical="center" wrapText="1"/>
    </xf>
    <xf numFmtId="0" fontId="43" fillId="9" borderId="30" xfId="4" applyFill="1" applyBorder="1" applyAlignment="1" applyProtection="1">
      <alignment horizontal="center" vertical="center" wrapText="1"/>
    </xf>
    <xf numFmtId="9" fontId="43" fillId="8" borderId="31" xfId="1" applyFont="1" applyFill="1" applyBorder="1" applyAlignment="1" applyProtection="1">
      <alignment horizontal="center" vertical="center" wrapText="1"/>
    </xf>
    <xf numFmtId="9" fontId="43" fillId="3" borderId="19" xfId="1" applyFont="1" applyFill="1" applyBorder="1" applyAlignment="1" applyProtection="1">
      <alignment horizontal="center" vertical="center" wrapText="1"/>
    </xf>
    <xf numFmtId="1" fontId="43" fillId="9" borderId="21" xfId="4" applyNumberFormat="1" applyFill="1" applyBorder="1" applyAlignment="1" applyProtection="1">
      <alignment horizontal="center" vertical="center" wrapText="1"/>
    </xf>
    <xf numFmtId="0" fontId="43" fillId="9" borderId="21" xfId="4" applyFill="1" applyBorder="1" applyAlignment="1" applyProtection="1">
      <alignment horizontal="center" vertical="center" wrapText="1"/>
    </xf>
    <xf numFmtId="0" fontId="33" fillId="6" borderId="18" xfId="2" applyFont="1" applyFill="1" applyBorder="1" applyAlignment="1" applyProtection="1">
      <alignment horizontal="center" vertical="center" wrapText="1"/>
    </xf>
    <xf numFmtId="0" fontId="22" fillId="8" borderId="18" xfId="2" applyFont="1" applyFill="1" applyBorder="1" applyAlignment="1" applyProtection="1">
      <alignment horizontal="center" vertical="top" wrapText="1"/>
    </xf>
    <xf numFmtId="9" fontId="43" fillId="6" borderId="19" xfId="1" applyFont="1" applyFill="1" applyBorder="1" applyAlignment="1" applyProtection="1">
      <alignment horizontal="center" vertical="center" wrapText="1"/>
    </xf>
    <xf numFmtId="0" fontId="44" fillId="0" borderId="21" xfId="2" applyFont="1" applyFill="1" applyBorder="1" applyAlignment="1" applyProtection="1">
      <alignment horizontal="center" vertical="center" wrapText="1"/>
    </xf>
    <xf numFmtId="0" fontId="33" fillId="6" borderId="21" xfId="2" applyFont="1" applyFill="1" applyBorder="1" applyAlignment="1" applyProtection="1">
      <alignment horizontal="center" vertical="center" wrapText="1"/>
    </xf>
    <xf numFmtId="0" fontId="33" fillId="8" borderId="51" xfId="2" applyFont="1" applyFill="1" applyBorder="1" applyAlignment="1" applyProtection="1">
      <alignment horizontal="center" vertical="center" wrapText="1"/>
    </xf>
    <xf numFmtId="0" fontId="22" fillId="3" borderId="51" xfId="2" applyFont="1" applyFill="1" applyBorder="1" applyAlignment="1" applyProtection="1">
      <alignment vertical="top" wrapText="1"/>
    </xf>
    <xf numFmtId="0" fontId="33" fillId="8" borderId="54" xfId="2" applyFont="1" applyFill="1" applyBorder="1" applyAlignment="1" applyProtection="1">
      <alignment horizontal="center" vertical="center" wrapText="1"/>
    </xf>
    <xf numFmtId="0" fontId="22" fillId="3" borderId="54" xfId="2" applyFont="1" applyFill="1" applyBorder="1" applyAlignment="1" applyProtection="1">
      <alignment vertical="top" wrapText="1"/>
    </xf>
    <xf numFmtId="0" fontId="22" fillId="9" borderId="51" xfId="2" applyFont="1" applyFill="1" applyBorder="1" applyAlignment="1" applyProtection="1">
      <alignment horizontal="left" vertical="top" wrapText="1"/>
    </xf>
    <xf numFmtId="0" fontId="34" fillId="9" borderId="51" xfId="2" applyFont="1" applyFill="1" applyBorder="1" applyAlignment="1" applyProtection="1">
      <alignment horizontal="left" vertical="top" wrapText="1"/>
    </xf>
    <xf numFmtId="0" fontId="22" fillId="9" borderId="51" xfId="2" applyFont="1" applyFill="1" applyBorder="1" applyAlignment="1" applyProtection="1">
      <alignment vertical="top" wrapText="1"/>
    </xf>
    <xf numFmtId="0" fontId="43" fillId="9" borderId="51" xfId="4" applyFill="1" applyBorder="1" applyAlignment="1" applyProtection="1">
      <alignment horizontal="center" vertical="center" wrapText="1"/>
    </xf>
    <xf numFmtId="0" fontId="33" fillId="7" borderId="51" xfId="2" applyFont="1" applyFill="1" applyBorder="1" applyAlignment="1" applyProtection="1">
      <alignment horizontal="center" vertical="center" wrapText="1"/>
    </xf>
    <xf numFmtId="0" fontId="22" fillId="8" borderId="54" xfId="2" applyFont="1" applyFill="1" applyBorder="1" applyAlignment="1" applyProtection="1">
      <alignment vertical="top" wrapText="1"/>
    </xf>
    <xf numFmtId="0" fontId="22" fillId="7" borderId="54" xfId="2" applyFont="1" applyFill="1" applyBorder="1" applyAlignment="1" applyProtection="1">
      <alignment horizontal="center" vertical="center" wrapText="1"/>
    </xf>
    <xf numFmtId="0" fontId="33" fillId="8" borderId="18" xfId="2" applyFont="1" applyFill="1" applyBorder="1" applyAlignment="1" applyProtection="1">
      <alignment horizontal="center" vertical="center" wrapText="1"/>
    </xf>
    <xf numFmtId="0" fontId="23" fillId="0" borderId="61" xfId="2" applyFill="1" applyBorder="1" applyAlignment="1" applyProtection="1">
      <alignment horizontal="center" vertical="center" wrapText="1"/>
    </xf>
    <xf numFmtId="0" fontId="22" fillId="3" borderId="18" xfId="2" applyFont="1" applyFill="1" applyBorder="1" applyAlignment="1" applyProtection="1">
      <alignment vertical="top" wrapText="1"/>
    </xf>
    <xf numFmtId="0" fontId="23" fillId="0" borderId="19" xfId="2" applyFill="1" applyBorder="1" applyAlignment="1" applyProtection="1">
      <alignment horizontal="center" vertical="center" wrapText="1"/>
    </xf>
    <xf numFmtId="0" fontId="23" fillId="0" borderId="20" xfId="2" applyFill="1" applyBorder="1" applyAlignment="1" applyProtection="1">
      <alignment horizontal="center" vertical="center" wrapText="1"/>
    </xf>
    <xf numFmtId="0" fontId="22" fillId="3" borderId="21" xfId="2" applyFont="1" applyFill="1" applyBorder="1" applyAlignment="1" applyProtection="1">
      <alignment vertical="top" wrapText="1"/>
    </xf>
    <xf numFmtId="0" fontId="23" fillId="0" borderId="22" xfId="2" applyFill="1" applyBorder="1" applyAlignment="1" applyProtection="1">
      <alignment horizontal="center" vertical="center" wrapText="1"/>
    </xf>
    <xf numFmtId="0" fontId="45" fillId="0" borderId="51" xfId="2" applyFont="1" applyFill="1" applyBorder="1" applyAlignment="1" applyProtection="1">
      <alignment horizontal="center" vertical="center" wrapText="1"/>
    </xf>
    <xf numFmtId="0" fontId="22" fillId="7" borderId="18" xfId="2" applyFont="1" applyFill="1" applyBorder="1" applyAlignment="1" applyProtection="1">
      <alignment horizontal="center" vertical="center" wrapText="1"/>
    </xf>
    <xf numFmtId="0" fontId="33" fillId="7" borderId="21" xfId="2" applyFont="1" applyFill="1" applyBorder="1" applyAlignment="1" applyProtection="1">
      <alignment horizontal="center" vertical="center" wrapText="1"/>
    </xf>
    <xf numFmtId="9" fontId="43" fillId="7" borderId="19" xfId="1" applyFont="1" applyFill="1" applyBorder="1" applyAlignment="1" applyProtection="1">
      <alignment horizontal="center" vertical="center" wrapText="1"/>
    </xf>
    <xf numFmtId="9" fontId="43" fillId="6" borderId="31" xfId="1" applyFont="1" applyFill="1" applyBorder="1" applyAlignment="1" applyProtection="1">
      <alignment horizontal="center" vertical="center" wrapText="1"/>
    </xf>
    <xf numFmtId="0" fontId="22" fillId="6" borderId="51" xfId="2" applyFont="1" applyFill="1" applyBorder="1" applyAlignment="1" applyProtection="1">
      <alignment horizontal="center" vertical="center" wrapText="1"/>
    </xf>
    <xf numFmtId="0" fontId="33" fillId="8" borderId="55" xfId="2" applyFont="1" applyFill="1" applyBorder="1" applyAlignment="1" applyProtection="1">
      <alignment horizontal="center" vertical="center" wrapText="1"/>
    </xf>
    <xf numFmtId="0" fontId="22" fillId="8" borderId="55" xfId="2" applyFont="1" applyFill="1" applyBorder="1" applyAlignment="1" applyProtection="1">
      <alignment vertical="top" wrapText="1"/>
    </xf>
    <xf numFmtId="0" fontId="23" fillId="0" borderId="19" xfId="2" applyFill="1" applyBorder="1" applyAlignment="1" applyProtection="1">
      <alignment horizontal="center" vertical="center" wrapText="1"/>
    </xf>
    <xf numFmtId="0" fontId="23" fillId="0" borderId="22" xfId="2" applyFill="1" applyBorder="1" applyAlignment="1" applyProtection="1">
      <alignment horizontal="center" vertical="center" wrapText="1"/>
    </xf>
    <xf numFmtId="9" fontId="5" fillId="6" borderId="19" xfId="1" applyFont="1" applyFill="1" applyBorder="1" applyAlignment="1">
      <alignment horizontal="center" vertical="center" wrapText="1"/>
    </xf>
    <xf numFmtId="9" fontId="5" fillId="14" borderId="20" xfId="1" applyFont="1" applyFill="1" applyBorder="1" applyAlignment="1">
      <alignment horizontal="center" vertical="center" wrapText="1"/>
    </xf>
    <xf numFmtId="0" fontId="43" fillId="0" borderId="11" xfId="4" applyFill="1" applyBorder="1" applyAlignment="1" applyProtection="1">
      <alignment horizontal="center" vertical="center" wrapText="1"/>
    </xf>
    <xf numFmtId="9" fontId="43" fillId="7" borderId="62" xfId="1" applyFont="1" applyFill="1" applyBorder="1" applyAlignment="1" applyProtection="1">
      <alignment horizontal="center" vertical="center" wrapText="1"/>
    </xf>
    <xf numFmtId="9" fontId="43" fillId="0" borderId="62" xfId="1" applyFont="1" applyFill="1" applyBorder="1" applyAlignment="1" applyProtection="1">
      <alignment horizontal="center" vertical="center" wrapText="1"/>
    </xf>
    <xf numFmtId="0" fontId="43" fillId="0" borderId="57" xfId="4" applyFill="1" applyBorder="1" applyAlignment="1" applyProtection="1">
      <alignment horizontal="center" vertical="center" wrapText="1"/>
    </xf>
    <xf numFmtId="9" fontId="43" fillId="3" borderId="50" xfId="1" applyFont="1" applyFill="1" applyBorder="1" applyAlignment="1" applyProtection="1">
      <alignment horizontal="center" vertical="center" wrapText="1"/>
    </xf>
    <xf numFmtId="9" fontId="43" fillId="6" borderId="52" xfId="1" applyFont="1" applyFill="1" applyBorder="1" applyAlignment="1" applyProtection="1">
      <alignment horizontal="center" vertical="center" wrapText="1"/>
    </xf>
    <xf numFmtId="0" fontId="43" fillId="0" borderId="4" xfId="4" applyFill="1" applyBorder="1" applyAlignment="1" applyProtection="1">
      <alignment horizontal="center" vertical="center" wrapText="1"/>
    </xf>
    <xf numFmtId="9" fontId="43" fillId="7" borderId="49" xfId="1" applyFont="1" applyFill="1" applyBorder="1" applyAlignment="1" applyProtection="1">
      <alignment horizontal="center" vertical="center" wrapText="1"/>
    </xf>
    <xf numFmtId="9" fontId="43" fillId="0" borderId="50" xfId="1" applyFont="1" applyFill="1" applyBorder="1" applyAlignment="1" applyProtection="1">
      <alignment horizontal="center" vertical="center" wrapText="1"/>
    </xf>
    <xf numFmtId="9" fontId="43" fillId="8" borderId="49" xfId="1" applyFont="1" applyFill="1" applyBorder="1" applyAlignment="1" applyProtection="1">
      <alignment horizontal="center" vertical="center" wrapText="1"/>
    </xf>
    <xf numFmtId="9" fontId="43" fillId="3" borderId="52" xfId="1" applyFont="1" applyFill="1" applyBorder="1" applyAlignment="1" applyProtection="1">
      <alignment horizontal="center" vertical="center" wrapText="1"/>
    </xf>
    <xf numFmtId="9" fontId="43" fillId="3" borderId="49" xfId="1" applyFont="1" applyFill="1" applyBorder="1" applyAlignment="1" applyProtection="1">
      <alignment horizontal="center" vertical="center" wrapText="1"/>
    </xf>
    <xf numFmtId="9" fontId="43" fillId="6" borderId="20" xfId="1" applyFont="1" applyFill="1" applyBorder="1" applyAlignment="1" applyProtection="1">
      <alignment horizontal="center" vertical="center" wrapText="1"/>
    </xf>
    <xf numFmtId="9" fontId="43" fillId="6" borderId="49" xfId="1" applyFont="1" applyFill="1" applyBorder="1" applyAlignment="1" applyProtection="1">
      <alignment horizontal="center" vertical="center" wrapText="1"/>
    </xf>
    <xf numFmtId="0" fontId="23" fillId="0" borderId="7" xfId="4" applyFont="1" applyFill="1" applyBorder="1" applyAlignment="1" applyProtection="1">
      <alignment horizontal="center" vertical="center" wrapText="1"/>
    </xf>
    <xf numFmtId="0" fontId="23" fillId="0" borderId="9" xfId="4" applyFont="1" applyFill="1" applyBorder="1" applyAlignment="1" applyProtection="1">
      <alignment horizontal="center" vertical="center" wrapText="1"/>
    </xf>
    <xf numFmtId="0" fontId="23" fillId="0" borderId="59" xfId="4" applyFont="1" applyFill="1" applyBorder="1" applyAlignment="1" applyProtection="1">
      <alignment horizontal="center" vertical="center" wrapText="1"/>
    </xf>
    <xf numFmtId="0" fontId="23" fillId="0" borderId="10" xfId="4" applyFont="1" applyFill="1" applyBorder="1" applyAlignment="1" applyProtection="1">
      <alignment horizontal="center" vertical="center" wrapText="1"/>
    </xf>
    <xf numFmtId="0" fontId="23" fillId="0" borderId="16" xfId="4" applyFont="1" applyFill="1" applyBorder="1" applyAlignment="1" applyProtection="1">
      <alignment horizontal="center" vertical="center" wrapText="1"/>
    </xf>
    <xf numFmtId="0" fontId="23" fillId="0" borderId="33" xfId="4" applyFont="1" applyFill="1" applyBorder="1" applyAlignment="1" applyProtection="1">
      <alignment horizontal="center" vertical="center" wrapText="1"/>
    </xf>
    <xf numFmtId="0" fontId="23" fillId="0" borderId="58" xfId="4" applyFont="1" applyFill="1" applyBorder="1" applyAlignment="1" applyProtection="1">
      <alignment horizontal="center" vertical="center" wrapText="1"/>
    </xf>
    <xf numFmtId="0" fontId="43" fillId="0" borderId="10" xfId="4" applyFill="1" applyBorder="1" applyAlignment="1" applyProtection="1">
      <alignment horizontal="center" vertical="center" wrapText="1"/>
    </xf>
    <xf numFmtId="0" fontId="43" fillId="9" borderId="10" xfId="4" applyFill="1" applyBorder="1" applyAlignment="1" applyProtection="1">
      <alignment horizontal="center" vertical="center" wrapText="1"/>
    </xf>
    <xf numFmtId="0" fontId="43" fillId="0" borderId="9" xfId="4" applyFill="1" applyBorder="1" applyAlignment="1" applyProtection="1">
      <alignment horizontal="center" vertical="center" wrapText="1"/>
    </xf>
    <xf numFmtId="0" fontId="22" fillId="0" borderId="8" xfId="2" applyFont="1" applyFill="1" applyBorder="1" applyAlignment="1" applyProtection="1">
      <alignment horizontal="center" vertical="center" wrapText="1"/>
    </xf>
    <xf numFmtId="0" fontId="43" fillId="0" borderId="40" xfId="4" applyFill="1" applyBorder="1" applyAlignment="1" applyProtection="1">
      <alignment horizontal="center" vertical="center" wrapText="1"/>
    </xf>
    <xf numFmtId="0" fontId="22" fillId="0" borderId="6" xfId="2" applyFont="1" applyFill="1" applyBorder="1" applyAlignment="1" applyProtection="1">
      <alignment horizontal="center" vertical="center" wrapText="1"/>
    </xf>
    <xf numFmtId="0" fontId="22" fillId="0" borderId="57" xfId="2" applyFont="1" applyFill="1" applyBorder="1" applyAlignment="1" applyProtection="1">
      <alignment horizontal="center" vertical="center" wrapText="1"/>
    </xf>
    <xf numFmtId="0" fontId="43" fillId="0" borderId="40" xfId="4" applyFill="1" applyBorder="1" applyAlignment="1" applyProtection="1">
      <alignment horizontal="center" vertical="center" wrapText="1"/>
    </xf>
    <xf numFmtId="0" fontId="22" fillId="0" borderId="29" xfId="2" applyFont="1" applyFill="1" applyBorder="1" applyAlignment="1" applyProtection="1">
      <alignment horizontal="center" vertical="center" wrapText="1"/>
    </xf>
    <xf numFmtId="0" fontId="44" fillId="0" borderId="6" xfId="2" applyFont="1" applyFill="1" applyBorder="1" applyAlignment="1" applyProtection="1">
      <alignment horizontal="center" vertical="center" wrapText="1"/>
    </xf>
    <xf numFmtId="0" fontId="43" fillId="0" borderId="37" xfId="4" applyFill="1" applyBorder="1" applyAlignment="1" applyProtection="1">
      <alignment horizontal="center" vertical="center" wrapText="1"/>
    </xf>
    <xf numFmtId="9" fontId="5" fillId="2" borderId="41" xfId="1" applyFont="1" applyFill="1" applyBorder="1" applyAlignment="1">
      <alignment horizontal="center" vertical="center" wrapText="1"/>
    </xf>
    <xf numFmtId="0" fontId="23" fillId="0" borderId="25" xfId="2" applyFill="1" applyBorder="1" applyAlignment="1" applyProtection="1">
      <alignment horizontal="center" vertical="top" wrapText="1"/>
    </xf>
    <xf numFmtId="0" fontId="23" fillId="0" borderId="53" xfId="2" applyFill="1" applyBorder="1" applyAlignment="1" applyProtection="1">
      <alignment horizontal="center" vertical="top" wrapText="1"/>
    </xf>
    <xf numFmtId="9" fontId="5" fillId="2" borderId="38" xfId="1" applyFont="1" applyFill="1" applyBorder="1" applyAlignment="1">
      <alignment horizontal="center" vertical="center" wrapText="1"/>
    </xf>
    <xf numFmtId="0" fontId="23" fillId="0" borderId="52" xfId="2" applyFill="1" applyBorder="1" applyAlignment="1" applyProtection="1">
      <alignment horizontal="center" vertical="top" wrapText="1"/>
    </xf>
    <xf numFmtId="9" fontId="5" fillId="2" borderId="60" xfId="1" applyFont="1" applyFill="1" applyBorder="1" applyAlignment="1">
      <alignment horizontal="center" vertical="center" wrapText="1"/>
    </xf>
    <xf numFmtId="0" fontId="23" fillId="0" borderId="50" xfId="2" applyFill="1" applyBorder="1" applyAlignment="1" applyProtection="1">
      <alignment horizontal="center" vertical="top" wrapText="1"/>
    </xf>
    <xf numFmtId="9" fontId="5" fillId="3" borderId="36" xfId="1" applyFont="1" applyFill="1" applyBorder="1" applyAlignment="1">
      <alignment horizontal="center" vertical="center" wrapText="1"/>
    </xf>
    <xf numFmtId="9" fontId="5" fillId="7" borderId="41" xfId="1" applyFont="1" applyFill="1" applyBorder="1" applyAlignment="1">
      <alignment horizontal="center" vertical="center" wrapText="1"/>
    </xf>
    <xf numFmtId="9" fontId="5" fillId="7" borderId="36" xfId="1" applyFont="1" applyFill="1" applyBorder="1" applyAlignment="1">
      <alignment horizontal="center" vertical="center" wrapText="1"/>
    </xf>
    <xf numFmtId="9" fontId="5" fillId="7" borderId="38" xfId="1" applyFont="1" applyFill="1" applyBorder="1" applyAlignment="1">
      <alignment horizontal="center" vertical="center" wrapText="1"/>
    </xf>
    <xf numFmtId="9" fontId="5" fillId="6" borderId="41" xfId="1" applyFont="1" applyFill="1" applyBorder="1" applyAlignment="1">
      <alignment horizontal="center" vertical="center" wrapText="1"/>
    </xf>
    <xf numFmtId="9" fontId="5" fillId="6" borderId="36" xfId="1" applyFont="1" applyFill="1" applyBorder="1" applyAlignment="1">
      <alignment horizontal="center" vertical="center" wrapText="1"/>
    </xf>
  </cellXfs>
  <cellStyles count="5">
    <cellStyle name="Hipervínculo 2" xfId="3" xr:uid="{DB4C586B-241E-42B7-8424-E941C64A6779}"/>
    <cellStyle name="Normal" xfId="0" builtinId="0"/>
    <cellStyle name="Normal 2" xfId="2" xr:uid="{050ADF6A-07A7-4217-9CDF-5A1811A08C95}"/>
    <cellStyle name="Normal 3" xfId="4" xr:uid="{E1E6650D-58DE-420A-9707-CF9B4225AF53}"/>
    <cellStyle name="Porcentaje" xfId="1" builtinId="5"/>
  </cellStyles>
  <dxfs count="15">
    <dxf>
      <font>
        <color theme="0"/>
      </font>
      <fill>
        <patternFill>
          <bgColor rgb="FFFF0000"/>
        </patternFill>
      </fill>
    </dxf>
    <dxf>
      <fill>
        <patternFill>
          <bgColor theme="5"/>
        </patternFill>
      </fill>
    </dxf>
    <dxf>
      <fill>
        <patternFill>
          <bgColor theme="7"/>
        </patternFill>
      </fill>
    </dxf>
    <dxf>
      <fill>
        <patternFill>
          <bgColor rgb="FFFFFF00"/>
        </patternFill>
      </fill>
    </dxf>
    <dxf>
      <fill>
        <patternFill>
          <bgColor rgb="FF92D050"/>
        </patternFill>
      </fill>
    </dxf>
    <dxf>
      <fill>
        <patternFill>
          <bgColor rgb="FF00B050"/>
        </patternFill>
      </fill>
    </dxf>
    <dxf>
      <fill>
        <patternFill>
          <bgColor theme="9" tint="-0.499984740745262"/>
        </patternFill>
      </fill>
    </dxf>
    <dxf>
      <font>
        <color theme="0"/>
      </font>
      <fill>
        <patternFill>
          <bgColor rgb="FFFF0000"/>
        </patternFill>
      </fill>
    </dxf>
    <dxf>
      <fill>
        <patternFill>
          <bgColor theme="5"/>
        </patternFill>
      </fill>
    </dxf>
    <dxf>
      <fill>
        <patternFill>
          <bgColor theme="7"/>
        </patternFill>
      </fill>
    </dxf>
    <dxf>
      <fill>
        <patternFill>
          <bgColor rgb="FF92D050"/>
        </patternFill>
      </fill>
    </dxf>
    <dxf>
      <fill>
        <patternFill>
          <bgColor rgb="FF00B050"/>
        </patternFill>
      </fill>
    </dxf>
    <dxf>
      <font>
        <b val="0"/>
        <i val="0"/>
        <strike val="0"/>
        <condense val="0"/>
        <extend val="0"/>
        <outline val="0"/>
        <shadow val="0"/>
        <u val="none"/>
        <vertAlign val="baseline"/>
        <sz val="11"/>
        <color theme="1"/>
        <name val="Calibri"/>
        <family val="2"/>
        <scheme val="minor"/>
      </font>
      <numFmt numFmtId="13" formatCode="0%"/>
      <fill>
        <patternFill patternType="none">
          <fgColor indexed="64"/>
          <bgColor indexed="65"/>
        </patternFill>
      </fill>
      <alignment horizontal="center"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s>
  <tableStyles count="0" defaultTableStyle="TableStyleMedium2" defaultPivotStyle="PivotStyleLight16"/>
  <colors>
    <mruColors>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2.xml"/><Relationship Id="rId1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07/relationships/slicerCache" Target="slicerCaches/slicerCache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07/relationships/slicerCache" Target="slicerCaches/slicerCache3.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1.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2.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3.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4.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5.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6.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7.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18.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1.xml"/><Relationship Id="rId1" Type="http://schemas.microsoft.com/office/2011/relationships/chartStyle" Target="style2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1.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2.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3.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4.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5.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6.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7.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28.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29.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1.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2.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3.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4.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37.xml"/><Relationship Id="rId1" Type="http://schemas.microsoft.com/office/2011/relationships/chartStyle" Target="style37.xml"/></Relationships>
</file>

<file path=xl/charts/_rels/chart36.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7.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38.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39.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1.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2.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3.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4.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5.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6.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7.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48.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49.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1.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2.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3.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4.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5.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58.xml"/><Relationship Id="rId1" Type="http://schemas.microsoft.com/office/2011/relationships/chartStyle" Target="style58.xml"/></Relationships>
</file>

<file path=xl/charts/_rels/chart57.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61.xml"/><Relationship Id="rId1" Type="http://schemas.microsoft.com/office/2011/relationships/chartStyle" Target="style61.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8.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Ex1.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Ex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Ex3.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404406332677874"/>
          <c:y val="0"/>
          <c:w val="0.74791666666666667"/>
          <c:h val="1"/>
        </c:manualLayout>
      </c:layout>
      <c:doughnutChart>
        <c:varyColors val="1"/>
        <c:ser>
          <c:idx val="0"/>
          <c:order val="0"/>
          <c:dPt>
            <c:idx val="0"/>
            <c:bubble3D val="0"/>
            <c:spPr>
              <a:solidFill>
                <a:srgbClr val="FF0000"/>
              </a:solidFill>
              <a:ln w="19050">
                <a:solidFill>
                  <a:schemeClr val="lt1"/>
                </a:solidFill>
              </a:ln>
              <a:effectLst/>
            </c:spPr>
            <c:extLst>
              <c:ext xmlns:c16="http://schemas.microsoft.com/office/drawing/2014/chart" uri="{C3380CC4-5D6E-409C-BE32-E72D297353CC}">
                <c16:uniqueId val="{00000001-75DB-40DC-AA2F-239439D56F1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5DB-40DC-AA2F-239439D56F10}"/>
              </c:ext>
            </c:extLst>
          </c:dPt>
          <c:dPt>
            <c:idx val="2"/>
            <c:bubble3D val="0"/>
            <c:spPr>
              <a:solidFill>
                <a:schemeClr val="accent4"/>
              </a:solidFill>
              <a:ln w="19050">
                <a:solidFill>
                  <a:schemeClr val="lt1"/>
                </a:solidFill>
              </a:ln>
              <a:effectLst/>
            </c:spPr>
            <c:extLst>
              <c:ext xmlns:c16="http://schemas.microsoft.com/office/drawing/2014/chart" uri="{C3380CC4-5D6E-409C-BE32-E72D297353CC}">
                <c16:uniqueId val="{00000005-75DB-40DC-AA2F-239439D56F10}"/>
              </c:ext>
            </c:extLst>
          </c:dPt>
          <c:dPt>
            <c:idx val="3"/>
            <c:bubble3D val="0"/>
            <c:spPr>
              <a:solidFill>
                <a:schemeClr val="accent6"/>
              </a:solidFill>
              <a:ln w="19050">
                <a:solidFill>
                  <a:schemeClr val="lt1"/>
                </a:solidFill>
              </a:ln>
              <a:effectLst/>
            </c:spPr>
            <c:extLst>
              <c:ext xmlns:c16="http://schemas.microsoft.com/office/drawing/2014/chart" uri="{C3380CC4-5D6E-409C-BE32-E72D297353CC}">
                <c16:uniqueId val="{00000007-75DB-40DC-AA2F-239439D56F10}"/>
              </c:ext>
            </c:extLst>
          </c:dPt>
          <c:dPt>
            <c:idx val="4"/>
            <c:bubble3D val="0"/>
            <c:spPr>
              <a:noFill/>
              <a:ln w="19050">
                <a:solidFill>
                  <a:schemeClr val="lt1"/>
                </a:solidFill>
              </a:ln>
              <a:effectLst/>
            </c:spPr>
            <c:extLst>
              <c:ext xmlns:c16="http://schemas.microsoft.com/office/drawing/2014/chart" uri="{C3380CC4-5D6E-409C-BE32-E72D297353CC}">
                <c16:uniqueId val="{00000009-75DB-40DC-AA2F-239439D56F10}"/>
              </c:ext>
            </c:extLst>
          </c:dPt>
          <c:cat>
            <c:strRef>
              <c:f>'Informe Cierre 2022'!$B$8:$F$8</c:f>
              <c:strCache>
                <c:ptCount val="5"/>
                <c:pt idx="0">
                  <c:v>Rojo</c:v>
                </c:pt>
                <c:pt idx="1">
                  <c:v>Naranja</c:v>
                </c:pt>
                <c:pt idx="2">
                  <c:v>Amarillo</c:v>
                </c:pt>
                <c:pt idx="3">
                  <c:v>Verde</c:v>
                </c:pt>
                <c:pt idx="4">
                  <c:v>Total</c:v>
                </c:pt>
              </c:strCache>
            </c:strRef>
          </c:cat>
          <c:val>
            <c:numRef>
              <c:f>'Informe Cierre 2022'!$B$9:$F$9</c:f>
              <c:numCache>
                <c:formatCode>General</c:formatCode>
                <c:ptCount val="5"/>
                <c:pt idx="0">
                  <c:v>25</c:v>
                </c:pt>
                <c:pt idx="1">
                  <c:v>25</c:v>
                </c:pt>
                <c:pt idx="2">
                  <c:v>25</c:v>
                </c:pt>
                <c:pt idx="3">
                  <c:v>25</c:v>
                </c:pt>
                <c:pt idx="4">
                  <c:v>100</c:v>
                </c:pt>
              </c:numCache>
            </c:numRef>
          </c:val>
          <c:extLst>
            <c:ext xmlns:c16="http://schemas.microsoft.com/office/drawing/2014/chart" uri="{C3380CC4-5D6E-409C-BE32-E72D297353CC}">
              <c16:uniqueId val="{0000000A-75DB-40DC-AA2F-239439D56F10}"/>
            </c:ext>
          </c:extLst>
        </c:ser>
        <c:dLbls>
          <c:showLegendKey val="0"/>
          <c:showVal val="0"/>
          <c:showCatName val="0"/>
          <c:showSerName val="0"/>
          <c:showPercent val="0"/>
          <c:showBubbleSize val="0"/>
          <c:showLeaderLines val="1"/>
        </c:dLbls>
        <c:firstSliceAng val="270"/>
        <c:holeSize val="75"/>
      </c:doughnutChart>
      <c:pieChart>
        <c:varyColors val="1"/>
        <c:ser>
          <c:idx val="1"/>
          <c:order val="1"/>
          <c:tx>
            <c:v>Aguja</c:v>
          </c:tx>
          <c:spPr>
            <a:noFill/>
          </c:spPr>
          <c:dPt>
            <c:idx val="0"/>
            <c:bubble3D val="0"/>
            <c:spPr>
              <a:noFill/>
              <a:ln w="19050">
                <a:solidFill>
                  <a:schemeClr val="lt1"/>
                </a:solidFill>
              </a:ln>
              <a:effectLst/>
            </c:spPr>
            <c:extLst>
              <c:ext xmlns:c16="http://schemas.microsoft.com/office/drawing/2014/chart" uri="{C3380CC4-5D6E-409C-BE32-E72D297353CC}">
                <c16:uniqueId val="{0000000C-75DB-40DC-AA2F-239439D56F10}"/>
              </c:ext>
            </c:extLst>
          </c:dPt>
          <c:dPt>
            <c:idx val="1"/>
            <c:bubble3D val="0"/>
            <c:spPr>
              <a:solidFill>
                <a:schemeClr val="tx1"/>
              </a:solidFill>
              <a:ln w="19050">
                <a:noFill/>
              </a:ln>
              <a:effectLst/>
            </c:spPr>
            <c:extLst>
              <c:ext xmlns:c16="http://schemas.microsoft.com/office/drawing/2014/chart" uri="{C3380CC4-5D6E-409C-BE32-E72D297353CC}">
                <c16:uniqueId val="{0000000E-75DB-40DC-AA2F-239439D56F10}"/>
              </c:ext>
            </c:extLst>
          </c:dPt>
          <c:dPt>
            <c:idx val="2"/>
            <c:bubble3D val="0"/>
            <c:spPr>
              <a:noFill/>
              <a:ln w="19050">
                <a:noFill/>
              </a:ln>
              <a:effectLst/>
            </c:spPr>
            <c:extLst>
              <c:ext xmlns:c16="http://schemas.microsoft.com/office/drawing/2014/chart" uri="{C3380CC4-5D6E-409C-BE32-E72D297353CC}">
                <c16:uniqueId val="{00000010-75DB-40DC-AA2F-239439D56F10}"/>
              </c:ext>
            </c:extLst>
          </c:dPt>
          <c:val>
            <c:numRef>
              <c:f>'Informe Cierre 2022'!$B$6:$D$6</c:f>
              <c:numCache>
                <c:formatCode>General</c:formatCode>
                <c:ptCount val="3"/>
                <c:pt idx="0" formatCode="0.0">
                  <c:v>55.699999999999996</c:v>
                </c:pt>
                <c:pt idx="1">
                  <c:v>2</c:v>
                </c:pt>
                <c:pt idx="2" formatCode="0">
                  <c:v>142.30000000000001</c:v>
                </c:pt>
              </c:numCache>
            </c:numRef>
          </c:val>
          <c:extLst>
            <c:ext xmlns:c16="http://schemas.microsoft.com/office/drawing/2014/chart" uri="{C3380CC4-5D6E-409C-BE32-E72D297353CC}">
              <c16:uniqueId val="{00000011-75DB-40DC-AA2F-239439D56F10}"/>
            </c:ext>
          </c:extLst>
        </c:ser>
        <c:dLbls>
          <c:showLegendKey val="0"/>
          <c:showVal val="0"/>
          <c:showCatName val="0"/>
          <c:showSerName val="0"/>
          <c:showPercent val="0"/>
          <c:showBubbleSize val="0"/>
          <c:showLeaderLines val="1"/>
        </c:dLbls>
        <c:firstSliceAng val="27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Desempeño de los 39 Indicadores asociados a los Controles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percentStacked"/>
        <c:varyColors val="0"/>
        <c:ser>
          <c:idx val="0"/>
          <c:order val="0"/>
          <c:tx>
            <c:strRef>
              <c:f>'Informe Cierre 2022'!$K$151</c:f>
              <c:strCache>
                <c:ptCount val="1"/>
                <c:pt idx="0">
                  <c:v>Cumplimiento del 100%</c:v>
                </c:pt>
              </c:strCache>
            </c:strRef>
          </c:tx>
          <c:spPr>
            <a:solidFill>
              <a:schemeClr val="accent2">
                <a:shade val="53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'Informe Cierre 2022'!$L$83</c:f>
              <c:numCache>
                <c:formatCode>General</c:formatCode>
                <c:ptCount val="1"/>
              </c:numCache>
            </c:numRef>
          </c:cat>
          <c:val>
            <c:numRef>
              <c:f>'Informe Cierre 2022'!$L$151</c:f>
              <c:numCache>
                <c:formatCode>General</c:formatCode>
                <c:ptCount val="1"/>
                <c:pt idx="0">
                  <c:v>27</c:v>
                </c:pt>
              </c:numCache>
            </c:numRef>
          </c:val>
          <c:extLst>
            <c:ext xmlns:c16="http://schemas.microsoft.com/office/drawing/2014/chart" uri="{C3380CC4-5D6E-409C-BE32-E72D297353CC}">
              <c16:uniqueId val="{00000000-1B66-4024-AA02-55AF271665A1}"/>
            </c:ext>
          </c:extLst>
        </c:ser>
        <c:ser>
          <c:idx val="4"/>
          <c:order val="1"/>
          <c:tx>
            <c:strRef>
              <c:f>'Informe Cierre 2022'!$K$152</c:f>
              <c:strCache>
                <c:ptCount val="1"/>
                <c:pt idx="0">
                  <c:v>Cumplimiento entre el 81% y 99%</c:v>
                </c:pt>
              </c:strCache>
            </c:strRef>
          </c:tx>
          <c:spPr>
            <a:solidFill>
              <a:schemeClr val="accent2">
                <a:tint val="54000"/>
              </a:schemeClr>
            </a:solidFill>
            <a:ln>
              <a:noFill/>
            </a:ln>
            <a:effectLst/>
          </c:spPr>
          <c:invertIfNegative val="0"/>
          <c:cat>
            <c:numRef>
              <c:f>'Informe Cierre 2022'!$L$83</c:f>
              <c:numCache>
                <c:formatCode>General</c:formatCode>
                <c:ptCount val="1"/>
              </c:numCache>
            </c:numRef>
          </c:cat>
          <c:val>
            <c:numRef>
              <c:f>'Informe Cierre 2022'!$L$152</c:f>
              <c:numCache>
                <c:formatCode>General</c:formatCode>
                <c:ptCount val="1"/>
                <c:pt idx="0">
                  <c:v>0</c:v>
                </c:pt>
              </c:numCache>
            </c:numRef>
          </c:val>
          <c:extLst>
            <c:ext xmlns:c16="http://schemas.microsoft.com/office/drawing/2014/chart" uri="{C3380CC4-5D6E-409C-BE32-E72D297353CC}">
              <c16:uniqueId val="{00000001-1B66-4024-AA02-55AF271665A1}"/>
            </c:ext>
          </c:extLst>
        </c:ser>
        <c:ser>
          <c:idx val="1"/>
          <c:order val="2"/>
          <c:tx>
            <c:strRef>
              <c:f>'Informe Cierre 2022'!$K$153</c:f>
              <c:strCache>
                <c:ptCount val="1"/>
                <c:pt idx="0">
                  <c:v>Cumplimiento entre el 31% y 80%</c:v>
                </c:pt>
              </c:strCache>
            </c:strRef>
          </c:tx>
          <c:spPr>
            <a:solidFill>
              <a:schemeClr val="accent2">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'Informe Cierre 2022'!$L$83</c:f>
              <c:numCache>
                <c:formatCode>General</c:formatCode>
                <c:ptCount val="1"/>
              </c:numCache>
            </c:numRef>
          </c:cat>
          <c:val>
            <c:numRef>
              <c:f>'Informe Cierre 2022'!$L$153</c:f>
              <c:numCache>
                <c:formatCode>General</c:formatCode>
                <c:ptCount val="1"/>
                <c:pt idx="0">
                  <c:v>2</c:v>
                </c:pt>
              </c:numCache>
            </c:numRef>
          </c:val>
          <c:extLst>
            <c:ext xmlns:c16="http://schemas.microsoft.com/office/drawing/2014/chart" uri="{C3380CC4-5D6E-409C-BE32-E72D297353CC}">
              <c16:uniqueId val="{00000002-1B66-4024-AA02-55AF271665A1}"/>
            </c:ext>
          </c:extLst>
        </c:ser>
        <c:ser>
          <c:idx val="2"/>
          <c:order val="3"/>
          <c:tx>
            <c:strRef>
              <c:f>'Informe Cierre 2022'!$K$154</c:f>
              <c:strCache>
                <c:ptCount val="1"/>
                <c:pt idx="0">
                  <c:v>Cumplimiento entre el 0% y30%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'Informe Cierre 2022'!$L$83</c:f>
              <c:numCache>
                <c:formatCode>General</c:formatCode>
                <c:ptCount val="1"/>
              </c:numCache>
            </c:numRef>
          </c:cat>
          <c:val>
            <c:numRef>
              <c:f>'Informe Cierre 2022'!$L$154</c:f>
              <c:numCache>
                <c:formatCode>General</c:formatCode>
                <c:ptCount val="1"/>
                <c:pt idx="0">
                  <c:v>2</c:v>
                </c:pt>
              </c:numCache>
            </c:numRef>
          </c:val>
          <c:extLst>
            <c:ext xmlns:c16="http://schemas.microsoft.com/office/drawing/2014/chart" uri="{C3380CC4-5D6E-409C-BE32-E72D297353CC}">
              <c16:uniqueId val="{00000003-1B66-4024-AA02-55AF271665A1}"/>
            </c:ext>
          </c:extLst>
        </c:ser>
        <c:ser>
          <c:idx val="3"/>
          <c:order val="4"/>
          <c:tx>
            <c:strRef>
              <c:f>'Informe Cierre 2022'!$K$155</c:f>
              <c:strCache>
                <c:ptCount val="1"/>
                <c:pt idx="0">
                  <c:v>Sin reporte</c:v>
                </c:pt>
              </c:strCache>
            </c:strRef>
          </c:tx>
          <c:spPr>
            <a:solidFill>
              <a:schemeClr val="accent2">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'Informe Cierre 2022'!$L$83</c:f>
              <c:numCache>
                <c:formatCode>General</c:formatCode>
                <c:ptCount val="1"/>
              </c:numCache>
            </c:numRef>
          </c:cat>
          <c:val>
            <c:numRef>
              <c:f>'Informe Cierre 2022'!$L$155</c:f>
              <c:numCache>
                <c:formatCode>General</c:formatCode>
                <c:ptCount val="1"/>
                <c:pt idx="0">
                  <c:v>7</c:v>
                </c:pt>
              </c:numCache>
            </c:numRef>
          </c:val>
          <c:extLst>
            <c:ext xmlns:c16="http://schemas.microsoft.com/office/drawing/2014/chart" uri="{C3380CC4-5D6E-409C-BE32-E72D297353CC}">
              <c16:uniqueId val="{00000004-1B66-4024-AA02-55AF271665A1}"/>
            </c:ext>
          </c:extLst>
        </c:ser>
        <c:dLbls>
          <c:showLegendKey val="0"/>
          <c:showVal val="0"/>
          <c:showCatName val="0"/>
          <c:showSerName val="0"/>
          <c:showPercent val="0"/>
          <c:showBubbleSize val="0"/>
        </c:dLbls>
        <c:gapWidth val="300"/>
        <c:overlap val="100"/>
        <c:axId val="695255567"/>
        <c:axId val="695260559"/>
      </c:barChart>
      <c:catAx>
        <c:axId val="695255567"/>
        <c:scaling>
          <c:orientation val="minMax"/>
        </c:scaling>
        <c:delete val="1"/>
        <c:axPos val="b"/>
        <c:numFmt formatCode="General" sourceLinked="1"/>
        <c:majorTickMark val="none"/>
        <c:minorTickMark val="none"/>
        <c:tickLblPos val="nextTo"/>
        <c:crossAx val="695260559"/>
        <c:crosses val="autoZero"/>
        <c:auto val="1"/>
        <c:lblAlgn val="ctr"/>
        <c:lblOffset val="100"/>
        <c:noMultiLvlLbl val="0"/>
      </c:catAx>
      <c:valAx>
        <c:axId val="69526055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9525556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800" b="0" i="0" baseline="0">
                <a:effectLst/>
              </a:rPr>
              <a:t>Riesgos por Zona</a:t>
            </a:r>
            <a:endParaRPr lang="es-CO">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'Informe Cierre 2022'!$I$140</c:f>
              <c:strCache>
                <c:ptCount val="1"/>
                <c:pt idx="0">
                  <c:v>Inherente </c:v>
                </c:pt>
              </c:strCache>
            </c:strRef>
          </c:tx>
          <c:spPr>
            <a:solidFill>
              <a:schemeClr val="accent2">
                <a:shade val="76000"/>
              </a:schemeClr>
            </a:solidFill>
            <a:ln>
              <a:noFill/>
            </a:ln>
            <a:effectLst/>
          </c:spPr>
          <c:invertIfNegative val="0"/>
          <c:cat>
            <c:strRef>
              <c:f>'Informe Cierre 2022'!$H$141:$H$144</c:f>
              <c:strCache>
                <c:ptCount val="4"/>
                <c:pt idx="0">
                  <c:v>Baja</c:v>
                </c:pt>
                <c:pt idx="1">
                  <c:v>Moderada</c:v>
                </c:pt>
                <c:pt idx="2">
                  <c:v>Alta</c:v>
                </c:pt>
                <c:pt idx="3">
                  <c:v>Extrema</c:v>
                </c:pt>
              </c:strCache>
            </c:strRef>
          </c:cat>
          <c:val>
            <c:numRef>
              <c:f>'Informe Cierre 2022'!$I$141:$I$144</c:f>
              <c:numCache>
                <c:formatCode>General</c:formatCode>
                <c:ptCount val="4"/>
                <c:pt idx="0">
                  <c:v>0</c:v>
                </c:pt>
                <c:pt idx="1">
                  <c:v>0</c:v>
                </c:pt>
                <c:pt idx="2">
                  <c:v>11</c:v>
                </c:pt>
                <c:pt idx="3">
                  <c:v>9</c:v>
                </c:pt>
              </c:numCache>
            </c:numRef>
          </c:val>
          <c:extLst>
            <c:ext xmlns:c16="http://schemas.microsoft.com/office/drawing/2014/chart" uri="{C3380CC4-5D6E-409C-BE32-E72D297353CC}">
              <c16:uniqueId val="{00000000-BA14-4DF6-A2A0-6BCFA6C35532}"/>
            </c:ext>
          </c:extLst>
        </c:ser>
        <c:ser>
          <c:idx val="1"/>
          <c:order val="1"/>
          <c:tx>
            <c:strRef>
              <c:f>'Informe Cierre 2022'!$J$140</c:f>
              <c:strCache>
                <c:ptCount val="1"/>
                <c:pt idx="0">
                  <c:v>Residial</c:v>
                </c:pt>
              </c:strCache>
            </c:strRef>
          </c:tx>
          <c:spPr>
            <a:solidFill>
              <a:schemeClr val="accent2">
                <a:tint val="77000"/>
              </a:schemeClr>
            </a:solidFill>
            <a:ln>
              <a:noFill/>
            </a:ln>
            <a:effectLst/>
          </c:spPr>
          <c:invertIfNegative val="0"/>
          <c:cat>
            <c:strRef>
              <c:f>'Informe Cierre 2022'!$H$141:$H$144</c:f>
              <c:strCache>
                <c:ptCount val="4"/>
                <c:pt idx="0">
                  <c:v>Baja</c:v>
                </c:pt>
                <c:pt idx="1">
                  <c:v>Moderada</c:v>
                </c:pt>
                <c:pt idx="2">
                  <c:v>Alta</c:v>
                </c:pt>
                <c:pt idx="3">
                  <c:v>Extrema</c:v>
                </c:pt>
              </c:strCache>
            </c:strRef>
          </c:cat>
          <c:val>
            <c:numRef>
              <c:f>'Informe Cierre 2022'!$J$141:$J$144</c:f>
              <c:numCache>
                <c:formatCode>General</c:formatCode>
                <c:ptCount val="4"/>
                <c:pt idx="2">
                  <c:v>12</c:v>
                </c:pt>
                <c:pt idx="3">
                  <c:v>8</c:v>
                </c:pt>
              </c:numCache>
            </c:numRef>
          </c:val>
          <c:extLst>
            <c:ext xmlns:c16="http://schemas.microsoft.com/office/drawing/2014/chart" uri="{C3380CC4-5D6E-409C-BE32-E72D297353CC}">
              <c16:uniqueId val="{00000001-BA14-4DF6-A2A0-6BCFA6C35532}"/>
            </c:ext>
          </c:extLst>
        </c:ser>
        <c:dLbls>
          <c:showLegendKey val="0"/>
          <c:showVal val="0"/>
          <c:showCatName val="0"/>
          <c:showSerName val="0"/>
          <c:showPercent val="0"/>
          <c:showBubbleSize val="0"/>
        </c:dLbls>
        <c:gapWidth val="219"/>
        <c:overlap val="-27"/>
        <c:axId val="862368783"/>
        <c:axId val="862384591"/>
      </c:barChart>
      <c:catAx>
        <c:axId val="8623687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62384591"/>
        <c:crosses val="autoZero"/>
        <c:auto val="1"/>
        <c:lblAlgn val="ctr"/>
        <c:lblOffset val="100"/>
        <c:noMultiLvlLbl val="0"/>
      </c:catAx>
      <c:valAx>
        <c:axId val="86238459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62368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800" b="0" i="0" baseline="0">
                <a:effectLst/>
              </a:rPr>
              <a:t>Riesgos por Zona</a:t>
            </a:r>
            <a:endParaRPr lang="es-CO">
              <a:effectLst/>
            </a:endParaRPr>
          </a:p>
        </c:rich>
      </c:tx>
      <c:layout>
        <c:manualLayout>
          <c:xMode val="edge"/>
          <c:yMode val="edge"/>
          <c:x val="0.40381022921641724"/>
          <c:y val="4.24778761061946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'Informe Cierre 2022'!$I$71</c:f>
              <c:strCache>
                <c:ptCount val="1"/>
                <c:pt idx="0">
                  <c:v>Inhertente</c:v>
                </c:pt>
              </c:strCache>
            </c:strRef>
          </c:tx>
          <c:spPr>
            <a:solidFill>
              <a:schemeClr val="accent1">
                <a:shade val="76000"/>
              </a:schemeClr>
            </a:solidFill>
            <a:ln>
              <a:noFill/>
            </a:ln>
            <a:effectLst/>
          </c:spPr>
          <c:invertIfNegative val="0"/>
          <c:cat>
            <c:strRef>
              <c:f>'Informe Cierre 2022'!$H$72:$H$75</c:f>
              <c:strCache>
                <c:ptCount val="4"/>
                <c:pt idx="0">
                  <c:v>Baja</c:v>
                </c:pt>
                <c:pt idx="1">
                  <c:v>Moderada</c:v>
                </c:pt>
                <c:pt idx="2">
                  <c:v>Alta</c:v>
                </c:pt>
                <c:pt idx="3">
                  <c:v>Extrema</c:v>
                </c:pt>
              </c:strCache>
            </c:strRef>
          </c:cat>
          <c:val>
            <c:numRef>
              <c:f>'Informe Cierre 2022'!$I$72:$I$75</c:f>
              <c:numCache>
                <c:formatCode>General</c:formatCode>
                <c:ptCount val="4"/>
                <c:pt idx="0">
                  <c:v>0</c:v>
                </c:pt>
                <c:pt idx="1">
                  <c:v>11</c:v>
                </c:pt>
                <c:pt idx="2">
                  <c:v>9</c:v>
                </c:pt>
                <c:pt idx="3">
                  <c:v>5</c:v>
                </c:pt>
              </c:numCache>
            </c:numRef>
          </c:val>
          <c:extLst>
            <c:ext xmlns:c16="http://schemas.microsoft.com/office/drawing/2014/chart" uri="{C3380CC4-5D6E-409C-BE32-E72D297353CC}">
              <c16:uniqueId val="{00000000-528A-4330-9BAD-5C106025D551}"/>
            </c:ext>
          </c:extLst>
        </c:ser>
        <c:ser>
          <c:idx val="1"/>
          <c:order val="1"/>
          <c:tx>
            <c:strRef>
              <c:f>'Informe Cierre 2022'!$J$71</c:f>
              <c:strCache>
                <c:ptCount val="1"/>
                <c:pt idx="0">
                  <c:v>Residual</c:v>
                </c:pt>
              </c:strCache>
            </c:strRef>
          </c:tx>
          <c:spPr>
            <a:solidFill>
              <a:schemeClr val="accent1">
                <a:tint val="77000"/>
              </a:schemeClr>
            </a:solidFill>
            <a:ln>
              <a:noFill/>
            </a:ln>
            <a:effectLst/>
          </c:spPr>
          <c:invertIfNegative val="0"/>
          <c:cat>
            <c:strRef>
              <c:f>'Informe Cierre 2022'!$H$72:$H$75</c:f>
              <c:strCache>
                <c:ptCount val="4"/>
                <c:pt idx="0">
                  <c:v>Baja</c:v>
                </c:pt>
                <c:pt idx="1">
                  <c:v>Moderada</c:v>
                </c:pt>
                <c:pt idx="2">
                  <c:v>Alta</c:v>
                </c:pt>
                <c:pt idx="3">
                  <c:v>Extrema</c:v>
                </c:pt>
              </c:strCache>
            </c:strRef>
          </c:cat>
          <c:val>
            <c:numRef>
              <c:f>'Informe Cierre 2022'!$J$72:$J$75</c:f>
              <c:numCache>
                <c:formatCode>General</c:formatCode>
                <c:ptCount val="4"/>
                <c:pt idx="0">
                  <c:v>4</c:v>
                </c:pt>
                <c:pt idx="1">
                  <c:v>9</c:v>
                </c:pt>
                <c:pt idx="2">
                  <c:v>7</c:v>
                </c:pt>
                <c:pt idx="3">
                  <c:v>5</c:v>
                </c:pt>
              </c:numCache>
            </c:numRef>
          </c:val>
          <c:extLst>
            <c:ext xmlns:c16="http://schemas.microsoft.com/office/drawing/2014/chart" uri="{C3380CC4-5D6E-409C-BE32-E72D297353CC}">
              <c16:uniqueId val="{00000001-528A-4330-9BAD-5C106025D551}"/>
            </c:ext>
          </c:extLst>
        </c:ser>
        <c:dLbls>
          <c:showLegendKey val="0"/>
          <c:showVal val="0"/>
          <c:showCatName val="0"/>
          <c:showSerName val="0"/>
          <c:showPercent val="0"/>
          <c:showBubbleSize val="0"/>
        </c:dLbls>
        <c:gapWidth val="219"/>
        <c:overlap val="-27"/>
        <c:axId val="862368783"/>
        <c:axId val="862384591"/>
      </c:barChart>
      <c:catAx>
        <c:axId val="8623687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62384591"/>
        <c:crosses val="autoZero"/>
        <c:auto val="1"/>
        <c:lblAlgn val="ctr"/>
        <c:lblOffset val="100"/>
        <c:noMultiLvlLbl val="0"/>
      </c:catAx>
      <c:valAx>
        <c:axId val="86238459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62368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400" b="0" i="0" kern="1200" baseline="0">
                <a:solidFill>
                  <a:srgbClr val="595959"/>
                </a:solidFill>
                <a:effectLst/>
                <a:latin typeface="Calibri" panose="020F0502020204030204" pitchFamily="34" charset="0"/>
                <a:cs typeface="Calibri" panose="020F0502020204030204" pitchFamily="34" charset="0"/>
              </a:rPr>
              <a:t>Número de Riesgos por proceso</a:t>
            </a:r>
            <a:endParaRPr lang="es-CO">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'Informe Cierre 2022'!$C$113</c:f>
              <c:strCache>
                <c:ptCount val="1"/>
                <c:pt idx="0">
                  <c:v>Vigentes</c:v>
                </c:pt>
              </c:strCache>
            </c:strRef>
          </c:tx>
          <c:spPr>
            <a:solidFill>
              <a:schemeClr val="accent2">
                <a:shade val="76000"/>
              </a:schemeClr>
            </a:solidFill>
            <a:ln>
              <a:noFill/>
            </a:ln>
            <a:effectLst/>
          </c:spPr>
          <c:invertIfNegative val="0"/>
          <c:cat>
            <c:strRef>
              <c:f>'Informe Cierre 2022'!$B$114:$B$132</c:f>
              <c:strCache>
                <c:ptCount val="19"/>
                <c:pt idx="0">
                  <c:v>DIRECCIONAMIENTO ESTRATÉGICO Y PLANEACIÓN INSTITUCIONAL</c:v>
                </c:pt>
                <c:pt idx="1">
                  <c:v>GESTION DE TECNOLOGIAS DE LA INFORMACION Y COMUNICACIONES</c:v>
                </c:pt>
                <c:pt idx="2">
                  <c:v>GESTION HUMANA</c:v>
                </c:pt>
                <c:pt idx="3">
                  <c:v>EJECUCIÓN Y OPERACIÓN DE PROYECTOS DE INFRAESTRUCTURA DE TRANSPORTE</c:v>
                </c:pt>
                <c:pt idx="4">
                  <c:v>ESTRUCTURACIÓN DE PROYECTOS DE INFRAESTRUCTURA DE TRANSPORTE</c:v>
                </c:pt>
                <c:pt idx="5">
                  <c:v>GESTIÓN AMBIENTAL, SOCIAL, PREDIAL Y DE SOSTENIBILIDAD DE PROYECTOS DE INFRAESTRUCTURA DE TRANSPORTE</c:v>
                </c:pt>
                <c:pt idx="6">
                  <c:v>GESTIÓN DEL RIESGOS DE PROYECTOS DE INFRAESTRUCTURA DE TRANSPORTE</c:v>
                </c:pt>
                <c:pt idx="7">
                  <c:v>PLANIFICACIÒN DE LA INFRAESTRUCTURA DE TRANSPORTE</c:v>
                </c:pt>
                <c:pt idx="8">
                  <c:v>REGLAMENTACIÓN TÉCNICA E INNOVACIÓN DE LA INFRAESTRUCTURA DE TRANSPORTE</c:v>
                </c:pt>
                <c:pt idx="9">
                  <c:v>ADMINSTRACION INMOBILIARIA</c:v>
                </c:pt>
                <c:pt idx="10">
                  <c:v>ATENCIÓN Y RELACIONAMIENTO CIUDADANO</c:v>
                </c:pt>
                <c:pt idx="11">
                  <c:v>COMPRA PÚBLICA</c:v>
                </c:pt>
                <c:pt idx="12">
                  <c:v>DEFENSA JURÍDICA</c:v>
                </c:pt>
                <c:pt idx="13">
                  <c:v>GESTIÓN CONTRACTUAL Y PROCESOS ADMINISTRATIVOS</c:v>
                </c:pt>
                <c:pt idx="14">
                  <c:v>GESTION DE SERVICIOS ADMINISTRATIVOS</c:v>
                </c:pt>
                <c:pt idx="15">
                  <c:v>GESTIÓN DOCUMENTAL</c:v>
                </c:pt>
                <c:pt idx="16">
                  <c:v>GESTION FINANCIERA</c:v>
                </c:pt>
                <c:pt idx="17">
                  <c:v>CONTROL DISCIPLINARIO</c:v>
                </c:pt>
                <c:pt idx="18">
                  <c:v>EVALUACIÓN Y SEGUIMIENTO</c:v>
                </c:pt>
              </c:strCache>
            </c:strRef>
          </c:cat>
          <c:val>
            <c:numRef>
              <c:f>'Informe Cierre 2022'!$C$114:$C$132</c:f>
              <c:numCache>
                <c:formatCode>General</c:formatCode>
                <c:ptCount val="19"/>
                <c:pt idx="0">
                  <c:v>1</c:v>
                </c:pt>
                <c:pt idx="1">
                  <c:v>1</c:v>
                </c:pt>
                <c:pt idx="2">
                  <c:v>1</c:v>
                </c:pt>
                <c:pt idx="3">
                  <c:v>2</c:v>
                </c:pt>
                <c:pt idx="4">
                  <c:v>0</c:v>
                </c:pt>
                <c:pt idx="5">
                  <c:v>1</c:v>
                </c:pt>
                <c:pt idx="6">
                  <c:v>1</c:v>
                </c:pt>
                <c:pt idx="7">
                  <c:v>0</c:v>
                </c:pt>
                <c:pt idx="8">
                  <c:v>2</c:v>
                </c:pt>
                <c:pt idx="9">
                  <c:v>0</c:v>
                </c:pt>
                <c:pt idx="10">
                  <c:v>1</c:v>
                </c:pt>
                <c:pt idx="11">
                  <c:v>2</c:v>
                </c:pt>
                <c:pt idx="12">
                  <c:v>2</c:v>
                </c:pt>
                <c:pt idx="13">
                  <c:v>0</c:v>
                </c:pt>
                <c:pt idx="14">
                  <c:v>3</c:v>
                </c:pt>
                <c:pt idx="15">
                  <c:v>1</c:v>
                </c:pt>
                <c:pt idx="16">
                  <c:v>2</c:v>
                </c:pt>
                <c:pt idx="17">
                  <c:v>0</c:v>
                </c:pt>
                <c:pt idx="18">
                  <c:v>0</c:v>
                </c:pt>
              </c:numCache>
            </c:numRef>
          </c:val>
          <c:extLst>
            <c:ext xmlns:c16="http://schemas.microsoft.com/office/drawing/2014/chart" uri="{C3380CC4-5D6E-409C-BE32-E72D297353CC}">
              <c16:uniqueId val="{00000000-D7F0-4472-B980-240B671110EB}"/>
            </c:ext>
          </c:extLst>
        </c:ser>
        <c:dLbls>
          <c:showLegendKey val="0"/>
          <c:showVal val="0"/>
          <c:showCatName val="0"/>
          <c:showSerName val="0"/>
          <c:showPercent val="0"/>
          <c:showBubbleSize val="0"/>
        </c:dLbls>
        <c:gapWidth val="150"/>
        <c:axId val="811249311"/>
        <c:axId val="811239743"/>
      </c:barChart>
      <c:lineChart>
        <c:grouping val="standard"/>
        <c:varyColors val="0"/>
        <c:ser>
          <c:idx val="1"/>
          <c:order val="1"/>
          <c:tx>
            <c:strRef>
              <c:f>'Informe Cierre 2022'!$D$113</c:f>
              <c:strCache>
                <c:ptCount val="1"/>
                <c:pt idx="0">
                  <c:v>En Migración</c:v>
                </c:pt>
              </c:strCache>
            </c:strRef>
          </c:tx>
          <c:spPr>
            <a:ln w="28575" cap="rnd">
              <a:solidFill>
                <a:schemeClr val="accent2">
                  <a:tint val="77000"/>
                </a:schemeClr>
              </a:solidFill>
              <a:round/>
            </a:ln>
            <a:effectLst/>
          </c:spPr>
          <c:marker>
            <c:symbol val="none"/>
          </c:marker>
          <c:cat>
            <c:strRef>
              <c:f>'Informe Cierre 2022'!$B$114:$B$132</c:f>
              <c:strCache>
                <c:ptCount val="19"/>
                <c:pt idx="0">
                  <c:v>DIRECCIONAMIENTO ESTRATÉGICO Y PLANEACIÓN INSTITUCIONAL</c:v>
                </c:pt>
                <c:pt idx="1">
                  <c:v>GESTION DE TECNOLOGIAS DE LA INFORMACION Y COMUNICACIONES</c:v>
                </c:pt>
                <c:pt idx="2">
                  <c:v>GESTION HUMANA</c:v>
                </c:pt>
                <c:pt idx="3">
                  <c:v>EJECUCIÓN Y OPERACIÓN DE PROYECTOS DE INFRAESTRUCTURA DE TRANSPORTE</c:v>
                </c:pt>
                <c:pt idx="4">
                  <c:v>ESTRUCTURACIÓN DE PROYECTOS DE INFRAESTRUCTURA DE TRANSPORTE</c:v>
                </c:pt>
                <c:pt idx="5">
                  <c:v>GESTIÓN AMBIENTAL, SOCIAL, PREDIAL Y DE SOSTENIBILIDAD DE PROYECTOS DE INFRAESTRUCTURA DE TRANSPORTE</c:v>
                </c:pt>
                <c:pt idx="6">
                  <c:v>GESTIÓN DEL RIESGOS DE PROYECTOS DE INFRAESTRUCTURA DE TRANSPORTE</c:v>
                </c:pt>
                <c:pt idx="7">
                  <c:v>PLANIFICACIÒN DE LA INFRAESTRUCTURA DE TRANSPORTE</c:v>
                </c:pt>
                <c:pt idx="8">
                  <c:v>REGLAMENTACIÓN TÉCNICA E INNOVACIÓN DE LA INFRAESTRUCTURA DE TRANSPORTE</c:v>
                </c:pt>
                <c:pt idx="9">
                  <c:v>ADMINSTRACION INMOBILIARIA</c:v>
                </c:pt>
                <c:pt idx="10">
                  <c:v>ATENCIÓN Y RELACIONAMIENTO CIUDADANO</c:v>
                </c:pt>
                <c:pt idx="11">
                  <c:v>COMPRA PÚBLICA</c:v>
                </c:pt>
                <c:pt idx="12">
                  <c:v>DEFENSA JURÍDICA</c:v>
                </c:pt>
                <c:pt idx="13">
                  <c:v>GESTIÓN CONTRACTUAL Y PROCESOS ADMINISTRATIVOS</c:v>
                </c:pt>
                <c:pt idx="14">
                  <c:v>GESTION DE SERVICIOS ADMINISTRATIVOS</c:v>
                </c:pt>
                <c:pt idx="15">
                  <c:v>GESTIÓN DOCUMENTAL</c:v>
                </c:pt>
                <c:pt idx="16">
                  <c:v>GESTION FINANCIERA</c:v>
                </c:pt>
                <c:pt idx="17">
                  <c:v>CONTROL DISCIPLINARIO</c:v>
                </c:pt>
                <c:pt idx="18">
                  <c:v>EVALUACIÓN Y SEGUIMIENTO</c:v>
                </c:pt>
              </c:strCache>
            </c:strRef>
          </c:cat>
          <c:val>
            <c:numRef>
              <c:f>'Informe Cierre 2022'!$D$114:$D$132</c:f>
              <c:numCache>
                <c:formatCode>General</c:formatCode>
                <c:ptCount val="19"/>
              </c:numCache>
            </c:numRef>
          </c:val>
          <c:smooth val="0"/>
          <c:extLst>
            <c:ext xmlns:c16="http://schemas.microsoft.com/office/drawing/2014/chart" uri="{C3380CC4-5D6E-409C-BE32-E72D297353CC}">
              <c16:uniqueId val="{00000001-D7F0-4472-B980-240B671110EB}"/>
            </c:ext>
          </c:extLst>
        </c:ser>
        <c:dLbls>
          <c:showLegendKey val="0"/>
          <c:showVal val="0"/>
          <c:showCatName val="0"/>
          <c:showSerName val="0"/>
          <c:showPercent val="0"/>
          <c:showBubbleSize val="0"/>
        </c:dLbls>
        <c:marker val="1"/>
        <c:smooth val="0"/>
        <c:axId val="811232671"/>
        <c:axId val="811249727"/>
      </c:lineChart>
      <c:catAx>
        <c:axId val="8112493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1239743"/>
        <c:crosses val="autoZero"/>
        <c:auto val="1"/>
        <c:lblAlgn val="ctr"/>
        <c:lblOffset val="100"/>
        <c:noMultiLvlLbl val="0"/>
      </c:catAx>
      <c:valAx>
        <c:axId val="81123974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1249311"/>
        <c:crosses val="autoZero"/>
        <c:crossBetween val="between"/>
        <c:majorUnit val="1"/>
      </c:valAx>
      <c:valAx>
        <c:axId val="811249727"/>
        <c:scaling>
          <c:orientation val="minMax"/>
        </c:scaling>
        <c:delete val="1"/>
        <c:axPos val="r"/>
        <c:numFmt formatCode="General" sourceLinked="1"/>
        <c:majorTickMark val="none"/>
        <c:minorTickMark val="none"/>
        <c:tickLblPos val="nextTo"/>
        <c:crossAx val="811232671"/>
        <c:crosses val="max"/>
        <c:crossBetween val="between"/>
      </c:valAx>
      <c:catAx>
        <c:axId val="811232671"/>
        <c:scaling>
          <c:orientation val="minMax"/>
        </c:scaling>
        <c:delete val="1"/>
        <c:axPos val="b"/>
        <c:numFmt formatCode="General" sourceLinked="1"/>
        <c:majorTickMark val="none"/>
        <c:minorTickMark val="none"/>
        <c:tickLblPos val="nextTo"/>
        <c:crossAx val="811249727"/>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r>
              <a:rPr lang="es-CO"/>
              <a:t>Riesgos Vigentes por Zona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title>
    <c:autoTitleDeleted val="0"/>
    <c:plotArea>
      <c:layout/>
      <c:barChart>
        <c:barDir val="col"/>
        <c:grouping val="clustered"/>
        <c:varyColors val="0"/>
        <c:ser>
          <c:idx val="0"/>
          <c:order val="0"/>
          <c:tx>
            <c:strRef>
              <c:f>'Informe Cierre 2022'!$I$71</c:f>
              <c:strCache>
                <c:ptCount val="1"/>
                <c:pt idx="0">
                  <c:v>Inhertente</c:v>
                </c:pt>
              </c:strCache>
            </c:strRef>
          </c:tx>
          <c:spPr>
            <a:solidFill>
              <a:schemeClr val="accent1">
                <a:shade val="76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Verdana" panose="020B0604030504040204" pitchFamily="34" charset="0"/>
                    <a:ea typeface="Verdana" panose="020B0604030504040204" pitchFamily="34" charset="0"/>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'Informe Cierre 2022'!$H$72:$H$75</c:f>
              <c:strCache>
                <c:ptCount val="4"/>
                <c:pt idx="0">
                  <c:v>Baja</c:v>
                </c:pt>
                <c:pt idx="1">
                  <c:v>Moderada</c:v>
                </c:pt>
                <c:pt idx="2">
                  <c:v>Alta</c:v>
                </c:pt>
                <c:pt idx="3">
                  <c:v>Extrema</c:v>
                </c:pt>
              </c:strCache>
            </c:strRef>
          </c:cat>
          <c:val>
            <c:numRef>
              <c:f>'Informe Cierre 2022'!$I$72:$I$75</c:f>
              <c:numCache>
                <c:formatCode>General</c:formatCode>
                <c:ptCount val="4"/>
                <c:pt idx="0">
                  <c:v>0</c:v>
                </c:pt>
                <c:pt idx="1">
                  <c:v>11</c:v>
                </c:pt>
                <c:pt idx="2">
                  <c:v>9</c:v>
                </c:pt>
                <c:pt idx="3">
                  <c:v>5</c:v>
                </c:pt>
              </c:numCache>
            </c:numRef>
          </c:val>
          <c:extLst>
            <c:ext xmlns:c16="http://schemas.microsoft.com/office/drawing/2014/chart" uri="{C3380CC4-5D6E-409C-BE32-E72D297353CC}">
              <c16:uniqueId val="{00000000-0620-4DCC-8011-40462BD148BF}"/>
            </c:ext>
          </c:extLst>
        </c:ser>
        <c:ser>
          <c:idx val="1"/>
          <c:order val="1"/>
          <c:tx>
            <c:strRef>
              <c:f>'Informe Cierre 2022'!$J$71</c:f>
              <c:strCache>
                <c:ptCount val="1"/>
                <c:pt idx="0">
                  <c:v>Residual</c:v>
                </c:pt>
              </c:strCache>
            </c:strRef>
          </c:tx>
          <c:spPr>
            <a:solidFill>
              <a:schemeClr val="accent1">
                <a:tint val="77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Verdana" panose="020B0604030504040204" pitchFamily="34" charset="0"/>
                    <a:ea typeface="Verdana" panose="020B0604030504040204" pitchFamily="34" charset="0"/>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'Informe Cierre 2022'!$H$72:$H$75</c:f>
              <c:strCache>
                <c:ptCount val="4"/>
                <c:pt idx="0">
                  <c:v>Baja</c:v>
                </c:pt>
                <c:pt idx="1">
                  <c:v>Moderada</c:v>
                </c:pt>
                <c:pt idx="2">
                  <c:v>Alta</c:v>
                </c:pt>
                <c:pt idx="3">
                  <c:v>Extrema</c:v>
                </c:pt>
              </c:strCache>
            </c:strRef>
          </c:cat>
          <c:val>
            <c:numRef>
              <c:f>'Informe Cierre 2022'!$J$72:$J$75</c:f>
              <c:numCache>
                <c:formatCode>General</c:formatCode>
                <c:ptCount val="4"/>
                <c:pt idx="0">
                  <c:v>4</c:v>
                </c:pt>
                <c:pt idx="1">
                  <c:v>9</c:v>
                </c:pt>
                <c:pt idx="2">
                  <c:v>7</c:v>
                </c:pt>
                <c:pt idx="3">
                  <c:v>5</c:v>
                </c:pt>
              </c:numCache>
            </c:numRef>
          </c:val>
          <c:extLst>
            <c:ext xmlns:c16="http://schemas.microsoft.com/office/drawing/2014/chart" uri="{C3380CC4-5D6E-409C-BE32-E72D297353CC}">
              <c16:uniqueId val="{00000001-0620-4DCC-8011-40462BD148BF}"/>
            </c:ext>
          </c:extLst>
        </c:ser>
        <c:dLbls>
          <c:showLegendKey val="0"/>
          <c:showVal val="0"/>
          <c:showCatName val="0"/>
          <c:showSerName val="0"/>
          <c:showPercent val="0"/>
          <c:showBubbleSize val="0"/>
        </c:dLbls>
        <c:gapWidth val="219"/>
        <c:overlap val="-27"/>
        <c:axId val="862368783"/>
        <c:axId val="862384591"/>
      </c:barChart>
      <c:catAx>
        <c:axId val="8623687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crossAx val="862384591"/>
        <c:crosses val="autoZero"/>
        <c:auto val="1"/>
        <c:lblAlgn val="ctr"/>
        <c:lblOffset val="100"/>
        <c:noMultiLvlLbl val="0"/>
      </c:catAx>
      <c:valAx>
        <c:axId val="86238459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crossAx val="862368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Verdana" panose="020B0604030504040204" pitchFamily="34" charset="0"/>
          <a:ea typeface="Verdana" panose="020B0604030504040204" pitchFamily="34" charset="0"/>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r>
              <a:rPr lang="es-CO"/>
              <a:t>Materializaciones o Incidentes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title>
    <c:autoTitleDeleted val="0"/>
    <c:plotArea>
      <c:layout/>
      <c:lineChart>
        <c:grouping val="standard"/>
        <c:varyColors val="0"/>
        <c:ser>
          <c:idx val="0"/>
          <c:order val="0"/>
          <c:tx>
            <c:strRef>
              <c:f>'Informe 2024 3T '!$B$34</c:f>
              <c:strCache>
                <c:ptCount val="1"/>
                <c:pt idx="0">
                  <c:v>Reporte</c:v>
                </c:pt>
              </c:strCache>
            </c:strRef>
          </c:tx>
          <c:spPr>
            <a:ln w="28575" cap="rnd">
              <a:solidFill>
                <a:schemeClr val="accent1">
                  <a:shade val="76000"/>
                </a:schemeClr>
              </a:solidFill>
              <a:round/>
            </a:ln>
            <a:effectLst/>
          </c:spPr>
          <c:marker>
            <c:symbol val="none"/>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Verdana" panose="020B0604030504040204" pitchFamily="34" charset="0"/>
                    <a:ea typeface="Verdana" panose="020B0604030504040204" pitchFamily="34" charset="0"/>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'Informe 2024 3T '!$C$32:$N$32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'Informe 2024 3T '!$C$34:$N$34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3FBD-4EC1-BFF1-11E08724CE48}"/>
            </c:ext>
          </c:extLst>
        </c:ser>
        <c:ser>
          <c:idx val="1"/>
          <c:order val="1"/>
          <c:tx>
            <c:strRef>
              <c:f>'Informe 2024 3T '!$B$33</c:f>
              <c:strCache>
                <c:ptCount val="1"/>
                <c:pt idx="0">
                  <c:v>Incidentes</c:v>
                </c:pt>
              </c:strCache>
            </c:strRef>
          </c:tx>
          <c:spPr>
            <a:ln w="28575" cap="rnd">
              <a:solidFill>
                <a:schemeClr val="accent1">
                  <a:tint val="77000"/>
                </a:schemeClr>
              </a:solidFill>
              <a:round/>
            </a:ln>
            <a:effectLst/>
          </c:spPr>
          <c:marker>
            <c:symbol val="none"/>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Verdana" panose="020B0604030504040204" pitchFamily="34" charset="0"/>
                    <a:ea typeface="Verdana" panose="020B0604030504040204" pitchFamily="34" charset="0"/>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'Informe 2024 3T '!$C$33:$N$33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3FBD-4EC1-BFF1-11E08724CE48}"/>
            </c:ext>
          </c:extLst>
        </c:ser>
        <c:dLbls>
          <c:showLegendKey val="0"/>
          <c:showVal val="0"/>
          <c:showCatName val="0"/>
          <c:showSerName val="0"/>
          <c:showPercent val="0"/>
          <c:showBubbleSize val="0"/>
        </c:dLbls>
        <c:smooth val="0"/>
        <c:axId val="523559135"/>
        <c:axId val="523562463"/>
      </c:lineChart>
      <c:catAx>
        <c:axId val="5235591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crossAx val="523562463"/>
        <c:crosses val="autoZero"/>
        <c:auto val="1"/>
        <c:lblAlgn val="ctr"/>
        <c:lblOffset val="100"/>
        <c:noMultiLvlLbl val="0"/>
      </c:catAx>
      <c:valAx>
        <c:axId val="523562463"/>
        <c:scaling>
          <c:orientation val="minMax"/>
          <c:max val="2"/>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crossAx val="523559135"/>
        <c:crosses val="autoZero"/>
        <c:crossBetween val="between"/>
        <c:majorUnit val="1"/>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Verdana" panose="020B0604030504040204" pitchFamily="34" charset="0"/>
          <a:ea typeface="Verdana" panose="020B0604030504040204" pitchFamily="34" charset="0"/>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r>
              <a:rPr lang="es-CO"/>
              <a:t>Operatividad de los Controles</a:t>
            </a:r>
          </a:p>
          <a:p>
            <a:pPr>
              <a:defRPr/>
            </a:pPr>
            <a:r>
              <a:rPr lang="es-CO"/>
              <a:t>(corte oct 22)</a:t>
            </a:r>
          </a:p>
        </c:rich>
      </c:tx>
      <c:layout>
        <c:manualLayout>
          <c:xMode val="edge"/>
          <c:yMode val="edge"/>
          <c:x val="0.2459897892436004"/>
          <c:y val="1.80510546364204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title>
    <c:autoTitleDeleted val="0"/>
    <c:plotArea>
      <c:layout/>
      <c:barChart>
        <c:barDir val="bar"/>
        <c:grouping val="clustered"/>
        <c:varyColors val="0"/>
        <c:ser>
          <c:idx val="0"/>
          <c:order val="0"/>
          <c:tx>
            <c:strRef>
              <c:f>'Informe 2024 3T '!$D$77</c:f>
              <c:strCache>
                <c:ptCount val="1"/>
                <c:pt idx="0">
                  <c:v>Marzo</c:v>
                </c:pt>
              </c:strCache>
            </c:strRef>
          </c:tx>
          <c:spPr>
            <a:solidFill>
              <a:schemeClr val="accent5">
                <a:lumMod val="20000"/>
                <a:lumOff val="80000"/>
              </a:schemeClr>
            </a:solidFill>
            <a:ln>
              <a:noFill/>
            </a:ln>
            <a:effectLst/>
          </c:spPr>
          <c:invertIfNegative val="0"/>
          <c:cat>
            <c:strRef>
              <c:f>'Informe 2024 3T '!$C$78:$C$82</c:f>
              <c:strCache>
                <c:ptCount val="5"/>
                <c:pt idx="0">
                  <c:v>Consistente</c:v>
                </c:pt>
                <c:pt idx="1">
                  <c:v>Aleatoria (reportes parciales)</c:v>
                </c:pt>
                <c:pt idx="2">
                  <c:v>No se ejecuta (según reporte)</c:v>
                </c:pt>
                <c:pt idx="3">
                  <c:v>Sin reporte durante la vigencia</c:v>
                </c:pt>
                <c:pt idx="4">
                  <c:v>No aplica</c:v>
                </c:pt>
              </c:strCache>
            </c:strRef>
          </c:cat>
          <c:val>
            <c:numRef>
              <c:f>'Informe 2024 3T '!$D$78:$D$82</c:f>
              <c:numCache>
                <c:formatCode>General</c:formatCode>
                <c:ptCount val="5"/>
                <c:pt idx="0">
                  <c:v>29</c:v>
                </c:pt>
                <c:pt idx="1">
                  <c:v>0</c:v>
                </c:pt>
                <c:pt idx="2">
                  <c:v>2</c:v>
                </c:pt>
                <c:pt idx="3">
                  <c:v>51</c:v>
                </c:pt>
                <c:pt idx="4">
                  <c:v>8</c:v>
                </c:pt>
              </c:numCache>
            </c:numRef>
          </c:val>
          <c:extLst>
            <c:ext xmlns:c16="http://schemas.microsoft.com/office/drawing/2014/chart" uri="{C3380CC4-5D6E-409C-BE32-E72D297353CC}">
              <c16:uniqueId val="{00000000-8D1D-4EDE-8879-E3D6FADBC57E}"/>
            </c:ext>
          </c:extLst>
        </c:ser>
        <c:ser>
          <c:idx val="1"/>
          <c:order val="1"/>
          <c:tx>
            <c:strRef>
              <c:f>'Informe 2024 3T '!$E$77</c:f>
              <c:strCache>
                <c:ptCount val="1"/>
                <c:pt idx="0">
                  <c:v>Junio</c:v>
                </c:pt>
              </c:strCache>
            </c:strRef>
          </c:tx>
          <c:spPr>
            <a:solidFill>
              <a:schemeClr val="accent1"/>
            </a:solidFill>
            <a:ln>
              <a:noFill/>
            </a:ln>
            <a:effectLst/>
          </c:spPr>
          <c:invertIfNegative val="0"/>
          <c:cat>
            <c:strRef>
              <c:f>'Informe 2024 3T '!$C$78:$C$82</c:f>
              <c:strCache>
                <c:ptCount val="5"/>
                <c:pt idx="0">
                  <c:v>Consistente</c:v>
                </c:pt>
                <c:pt idx="1">
                  <c:v>Aleatoria (reportes parciales)</c:v>
                </c:pt>
                <c:pt idx="2">
                  <c:v>No se ejecuta (según reporte)</c:v>
                </c:pt>
                <c:pt idx="3">
                  <c:v>Sin reporte durante la vigencia</c:v>
                </c:pt>
                <c:pt idx="4">
                  <c:v>No aplica</c:v>
                </c:pt>
              </c:strCache>
            </c:strRef>
          </c:cat>
          <c:val>
            <c:numRef>
              <c:f>'Informe 2024 3T '!$E$78:$E$82</c:f>
              <c:numCache>
                <c:formatCode>General</c:formatCode>
                <c:ptCount val="5"/>
                <c:pt idx="0">
                  <c:v>40</c:v>
                </c:pt>
                <c:pt idx="1">
                  <c:v>8</c:v>
                </c:pt>
                <c:pt idx="3">
                  <c:v>26</c:v>
                </c:pt>
                <c:pt idx="4">
                  <c:v>4</c:v>
                </c:pt>
              </c:numCache>
            </c:numRef>
          </c:val>
          <c:extLst>
            <c:ext xmlns:c16="http://schemas.microsoft.com/office/drawing/2014/chart" uri="{C3380CC4-5D6E-409C-BE32-E72D297353CC}">
              <c16:uniqueId val="{00000001-8D1D-4EDE-8879-E3D6FADBC57E}"/>
            </c:ext>
          </c:extLst>
        </c:ser>
        <c:ser>
          <c:idx val="2"/>
          <c:order val="2"/>
          <c:tx>
            <c:strRef>
              <c:f>'Informe 2024 3T '!$F$77</c:f>
              <c:strCache>
                <c:ptCount val="1"/>
                <c:pt idx="0">
                  <c:v>Septiembre</c:v>
                </c:pt>
              </c:strCache>
            </c:strRef>
          </c:tx>
          <c:spPr>
            <a:solidFill>
              <a:schemeClr val="accent1">
                <a:tint val="65000"/>
              </a:schemeClr>
            </a:solidFill>
            <a:ln>
              <a:noFill/>
            </a:ln>
            <a:effectLst/>
          </c:spPr>
          <c:invertIfNegative val="0"/>
          <c:cat>
            <c:strRef>
              <c:f>'Informe 2024 3T '!$C$78:$C$82</c:f>
              <c:strCache>
                <c:ptCount val="5"/>
                <c:pt idx="0">
                  <c:v>Consistente</c:v>
                </c:pt>
                <c:pt idx="1">
                  <c:v>Aleatoria (reportes parciales)</c:v>
                </c:pt>
                <c:pt idx="2">
                  <c:v>No se ejecuta (según reporte)</c:v>
                </c:pt>
                <c:pt idx="3">
                  <c:v>Sin reporte durante la vigencia</c:v>
                </c:pt>
                <c:pt idx="4">
                  <c:v>No aplica</c:v>
                </c:pt>
              </c:strCache>
            </c:strRef>
          </c:cat>
          <c:val>
            <c:numRef>
              <c:f>'Informe 2024 3T '!$F$78:$F$82</c:f>
              <c:numCache>
                <c:formatCode>General</c:formatCode>
                <c:ptCount val="5"/>
                <c:pt idx="0">
                  <c:v>26</c:v>
                </c:pt>
                <c:pt idx="1">
                  <c:v>11</c:v>
                </c:pt>
                <c:pt idx="2">
                  <c:v>32</c:v>
                </c:pt>
                <c:pt idx="3">
                  <c:v>0</c:v>
                </c:pt>
                <c:pt idx="4">
                  <c:v>21</c:v>
                </c:pt>
              </c:numCache>
            </c:numRef>
          </c:val>
          <c:extLst>
            <c:ext xmlns:c16="http://schemas.microsoft.com/office/drawing/2014/chart" uri="{C3380CC4-5D6E-409C-BE32-E72D297353CC}">
              <c16:uniqueId val="{00000002-8D1D-4EDE-8879-E3D6FADBC57E}"/>
            </c:ext>
          </c:extLst>
        </c:ser>
        <c:dLbls>
          <c:showLegendKey val="0"/>
          <c:showVal val="0"/>
          <c:showCatName val="0"/>
          <c:showSerName val="0"/>
          <c:showPercent val="0"/>
          <c:showBubbleSize val="0"/>
        </c:dLbls>
        <c:gapWidth val="150"/>
        <c:axId val="895970767"/>
        <c:axId val="895963279"/>
      </c:barChart>
      <c:catAx>
        <c:axId val="89597076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crossAx val="895963279"/>
        <c:crosses val="autoZero"/>
        <c:auto val="1"/>
        <c:lblAlgn val="ctr"/>
        <c:lblOffset val="100"/>
        <c:noMultiLvlLbl val="0"/>
      </c:catAx>
      <c:valAx>
        <c:axId val="89596327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crossAx val="8959707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Verdana" panose="020B0604030504040204" pitchFamily="34" charset="0"/>
          <a:ea typeface="Verdana" panose="020B0604030504040204" pitchFamily="34" charset="0"/>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r>
              <a:rPr lang="es-CO"/>
              <a:t>Riesgos por Zona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title>
    <c:autoTitleDeleted val="0"/>
    <c:plotArea>
      <c:layout>
        <c:manualLayout>
          <c:layoutTarget val="inner"/>
          <c:xMode val="edge"/>
          <c:yMode val="edge"/>
          <c:x val="3.11295251798414E-2"/>
          <c:y val="0.25817393531216642"/>
          <c:w val="0.95458440261567035"/>
          <c:h val="0.46150154850630171"/>
        </c:manualLayout>
      </c:layout>
      <c:barChart>
        <c:barDir val="col"/>
        <c:grouping val="clustered"/>
        <c:varyColors val="0"/>
        <c:ser>
          <c:idx val="0"/>
          <c:order val="0"/>
          <c:tx>
            <c:strRef>
              <c:f>'Informe 2024 3T '!$I$138</c:f>
              <c:strCache>
                <c:ptCount val="1"/>
                <c:pt idx="0">
                  <c:v>Inherente </c:v>
                </c:pt>
              </c:strCache>
            </c:strRef>
          </c:tx>
          <c:spPr>
            <a:solidFill>
              <a:schemeClr val="accent2">
                <a:shade val="76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Verdana" panose="020B0604030504040204" pitchFamily="34" charset="0"/>
                    <a:ea typeface="Verdana" panose="020B0604030504040204" pitchFamily="34" charset="0"/>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'Informe 2024 3T '!$H$139:$H$142</c:f>
              <c:strCache>
                <c:ptCount val="4"/>
                <c:pt idx="0">
                  <c:v>Baja</c:v>
                </c:pt>
                <c:pt idx="1">
                  <c:v>Moderada</c:v>
                </c:pt>
                <c:pt idx="2">
                  <c:v>Alta</c:v>
                </c:pt>
                <c:pt idx="3">
                  <c:v>Extrema</c:v>
                </c:pt>
              </c:strCache>
            </c:strRef>
          </c:cat>
          <c:val>
            <c:numRef>
              <c:f>'Informe 2024 3T '!$I$139:$I$142</c:f>
              <c:numCache>
                <c:formatCode>General</c:formatCode>
                <c:ptCount val="4"/>
                <c:pt idx="0">
                  <c:v>0</c:v>
                </c:pt>
                <c:pt idx="1">
                  <c:v>0</c:v>
                </c:pt>
                <c:pt idx="2">
                  <c:v>11</c:v>
                </c:pt>
                <c:pt idx="3">
                  <c:v>8</c:v>
                </c:pt>
              </c:numCache>
            </c:numRef>
          </c:val>
          <c:extLst>
            <c:ext xmlns:c16="http://schemas.microsoft.com/office/drawing/2014/chart" uri="{C3380CC4-5D6E-409C-BE32-E72D297353CC}">
              <c16:uniqueId val="{00000000-21F2-471E-AE41-5ED6A6617E69}"/>
            </c:ext>
          </c:extLst>
        </c:ser>
        <c:ser>
          <c:idx val="1"/>
          <c:order val="1"/>
          <c:tx>
            <c:strRef>
              <c:f>'Informe 2024 3T '!$J$138</c:f>
              <c:strCache>
                <c:ptCount val="1"/>
                <c:pt idx="0">
                  <c:v>Residial</c:v>
                </c:pt>
              </c:strCache>
            </c:strRef>
          </c:tx>
          <c:spPr>
            <a:solidFill>
              <a:schemeClr val="accent2">
                <a:tint val="77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Verdana" panose="020B0604030504040204" pitchFamily="34" charset="0"/>
                    <a:ea typeface="Verdana" panose="020B0604030504040204" pitchFamily="34" charset="0"/>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'Informe 2024 3T '!$H$139:$H$142</c:f>
              <c:strCache>
                <c:ptCount val="4"/>
                <c:pt idx="0">
                  <c:v>Baja</c:v>
                </c:pt>
                <c:pt idx="1">
                  <c:v>Moderada</c:v>
                </c:pt>
                <c:pt idx="2">
                  <c:v>Alta</c:v>
                </c:pt>
                <c:pt idx="3">
                  <c:v>Extrema</c:v>
                </c:pt>
              </c:strCache>
            </c:strRef>
          </c:cat>
          <c:val>
            <c:numRef>
              <c:f>'Informe 2024 3T '!$J$139:$J$142</c:f>
              <c:numCache>
                <c:formatCode>General</c:formatCode>
                <c:ptCount val="4"/>
                <c:pt idx="2">
                  <c:v>11</c:v>
                </c:pt>
                <c:pt idx="3">
                  <c:v>8</c:v>
                </c:pt>
              </c:numCache>
            </c:numRef>
          </c:val>
          <c:extLst>
            <c:ext xmlns:c16="http://schemas.microsoft.com/office/drawing/2014/chart" uri="{C3380CC4-5D6E-409C-BE32-E72D297353CC}">
              <c16:uniqueId val="{00000001-21F2-471E-AE41-5ED6A6617E69}"/>
            </c:ext>
          </c:extLst>
        </c:ser>
        <c:dLbls>
          <c:showLegendKey val="0"/>
          <c:showVal val="0"/>
          <c:showCatName val="0"/>
          <c:showSerName val="0"/>
          <c:showPercent val="0"/>
          <c:showBubbleSize val="0"/>
        </c:dLbls>
        <c:gapWidth val="219"/>
        <c:overlap val="-27"/>
        <c:axId val="811299231"/>
        <c:axId val="811286751"/>
      </c:barChart>
      <c:catAx>
        <c:axId val="8112992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crossAx val="811286751"/>
        <c:crosses val="autoZero"/>
        <c:auto val="1"/>
        <c:lblAlgn val="ctr"/>
        <c:lblOffset val="100"/>
        <c:noMultiLvlLbl val="0"/>
      </c:catAx>
      <c:valAx>
        <c:axId val="8112867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crossAx val="811299231"/>
        <c:crosses val="autoZero"/>
        <c:crossBetween val="between"/>
      </c:valAx>
      <c:spPr>
        <a:noFill/>
        <a:ln>
          <a:noFill/>
        </a:ln>
        <a:effectLst/>
      </c:spPr>
    </c:plotArea>
    <c:legend>
      <c:legendPos val="b"/>
      <c:layout>
        <c:manualLayout>
          <c:xMode val="edge"/>
          <c:yMode val="edge"/>
          <c:x val="0.41794880841170479"/>
          <c:y val="0.84276498125996235"/>
          <c:w val="0.15630987789345371"/>
          <c:h val="0.1420371593645140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Verdana" panose="020B0604030504040204" pitchFamily="34" charset="0"/>
          <a:ea typeface="Verdana" panose="020B0604030504040204" pitchFamily="34" charset="0"/>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r>
              <a:rPr lang="es-CO"/>
              <a:t>Riesgos por proceso (corte Septiembre 30 2024)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title>
    <c:autoTitleDeleted val="0"/>
    <c:plotArea>
      <c:layout/>
      <c:barChart>
        <c:barDir val="col"/>
        <c:grouping val="clustered"/>
        <c:varyColors val="0"/>
        <c:ser>
          <c:idx val="0"/>
          <c:order val="0"/>
          <c:tx>
            <c:v>Vigentes</c:v>
          </c:tx>
          <c:spPr>
            <a:solidFill>
              <a:schemeClr val="accent1"/>
            </a:solidFill>
            <a:ln>
              <a:noFill/>
            </a:ln>
            <a:effectLst/>
          </c:spPr>
          <c:invertIfNegative val="0"/>
          <c:cat>
            <c:strRef>
              <c:f>'Informe 2024 3T '!$B$46:$B$58</c:f>
              <c:strCache>
                <c:ptCount val="13"/>
                <c:pt idx="0">
                  <c:v>DIRECCIONAMIENTO ESTRATÉGICO Y PLANEACIÓN INSTITUCIONAL</c:v>
                </c:pt>
                <c:pt idx="1">
                  <c:v>GESTION DE TECNOLOGIAS DE LA INFORMACION Y COMUNICACIONES</c:v>
                </c:pt>
                <c:pt idx="2">
                  <c:v>GESTION HUMANA</c:v>
                </c:pt>
                <c:pt idx="3">
                  <c:v>EJECUCIÓN Y OPERACIÓN DE PROYECTOS DE INFRAESTRUCTURA DE TRANSPORTE</c:v>
                </c:pt>
                <c:pt idx="4">
                  <c:v>ATENCIÓN Y RELACIONAMIENTO CIUDADANO</c:v>
                </c:pt>
                <c:pt idx="5">
                  <c:v>COMPRA PÚBLICA</c:v>
                </c:pt>
                <c:pt idx="6">
                  <c:v>DEFENSA JURÍDICA</c:v>
                </c:pt>
                <c:pt idx="7">
                  <c:v>GESTIÓN CONTRACTUAL Y PROCESOS ADMINISTRATIVOS</c:v>
                </c:pt>
                <c:pt idx="8">
                  <c:v>GESTION DE SERVICIOS ADMINISTRATIVOS</c:v>
                </c:pt>
                <c:pt idx="9">
                  <c:v>GESTIÓN DOCUMENTAL</c:v>
                </c:pt>
                <c:pt idx="10">
                  <c:v>GESTION FINANCIERA</c:v>
                </c:pt>
                <c:pt idx="11">
                  <c:v>CONTROL DISCIPLINARIO</c:v>
                </c:pt>
                <c:pt idx="12">
                  <c:v>EVALUACIÓN Y SEGUIMIENTO</c:v>
                </c:pt>
              </c:strCache>
            </c:strRef>
          </c:cat>
          <c:val>
            <c:numRef>
              <c:f>'Informe 2024 3T '!$C$46:$C$58</c:f>
              <c:numCache>
                <c:formatCode>General</c:formatCode>
                <c:ptCount val="13"/>
                <c:pt idx="0">
                  <c:v>3</c:v>
                </c:pt>
                <c:pt idx="1">
                  <c:v>3</c:v>
                </c:pt>
                <c:pt idx="2">
                  <c:v>7</c:v>
                </c:pt>
                <c:pt idx="3">
                  <c:v>2</c:v>
                </c:pt>
                <c:pt idx="4">
                  <c:v>1</c:v>
                </c:pt>
                <c:pt idx="5">
                  <c:v>0</c:v>
                </c:pt>
                <c:pt idx="6">
                  <c:v>1</c:v>
                </c:pt>
                <c:pt idx="7">
                  <c:v>3</c:v>
                </c:pt>
                <c:pt idx="8">
                  <c:v>1</c:v>
                </c:pt>
                <c:pt idx="9">
                  <c:v>1</c:v>
                </c:pt>
                <c:pt idx="10">
                  <c:v>6</c:v>
                </c:pt>
                <c:pt idx="11">
                  <c:v>1</c:v>
                </c:pt>
                <c:pt idx="12">
                  <c:v>1</c:v>
                </c:pt>
              </c:numCache>
            </c:numRef>
          </c:val>
          <c:extLst>
            <c:ext xmlns:c16="http://schemas.microsoft.com/office/drawing/2014/chart" uri="{C3380CC4-5D6E-409C-BE32-E72D297353CC}">
              <c16:uniqueId val="{00000000-A42A-47A0-83FE-71B0B80504BD}"/>
            </c:ext>
          </c:extLst>
        </c:ser>
        <c:ser>
          <c:idx val="2"/>
          <c:order val="1"/>
          <c:tx>
            <c:v>En actualización</c:v>
          </c:tx>
          <c:spPr>
            <a:solidFill>
              <a:schemeClr val="accent5">
                <a:lumMod val="40000"/>
                <a:lumOff val="60000"/>
              </a:schemeClr>
            </a:solidFill>
            <a:ln>
              <a:noFill/>
            </a:ln>
            <a:effectLst/>
          </c:spPr>
          <c:invertIfNegative val="0"/>
          <c:cat>
            <c:strRef>
              <c:f>'Informe 2024 3T '!$B$46:$B$58</c:f>
              <c:strCache>
                <c:ptCount val="13"/>
                <c:pt idx="0">
                  <c:v>DIRECCIONAMIENTO ESTRATÉGICO Y PLANEACIÓN INSTITUCIONAL</c:v>
                </c:pt>
                <c:pt idx="1">
                  <c:v>GESTION DE TECNOLOGIAS DE LA INFORMACION Y COMUNICACIONES</c:v>
                </c:pt>
                <c:pt idx="2">
                  <c:v>GESTION HUMANA</c:v>
                </c:pt>
                <c:pt idx="3">
                  <c:v>EJECUCIÓN Y OPERACIÓN DE PROYECTOS DE INFRAESTRUCTURA DE TRANSPORTE</c:v>
                </c:pt>
                <c:pt idx="4">
                  <c:v>ATENCIÓN Y RELACIONAMIENTO CIUDADANO</c:v>
                </c:pt>
                <c:pt idx="5">
                  <c:v>COMPRA PÚBLICA</c:v>
                </c:pt>
                <c:pt idx="6">
                  <c:v>DEFENSA JURÍDICA</c:v>
                </c:pt>
                <c:pt idx="7">
                  <c:v>GESTIÓN CONTRACTUAL Y PROCESOS ADMINISTRATIVOS</c:v>
                </c:pt>
                <c:pt idx="8">
                  <c:v>GESTION DE SERVICIOS ADMINISTRATIVOS</c:v>
                </c:pt>
                <c:pt idx="9">
                  <c:v>GESTIÓN DOCUMENTAL</c:v>
                </c:pt>
                <c:pt idx="10">
                  <c:v>GESTION FINANCIERA</c:v>
                </c:pt>
                <c:pt idx="11">
                  <c:v>CONTROL DISCIPLINARIO</c:v>
                </c:pt>
                <c:pt idx="12">
                  <c:v>EVALUACIÓN Y SEGUIMIENTO</c:v>
                </c:pt>
              </c:strCache>
            </c:strRef>
          </c:cat>
          <c:val>
            <c:numRef>
              <c:f>'Informe 2024 3T '!$E$46:$E$58</c:f>
              <c:numCache>
                <c:formatCode>General</c:formatCode>
                <c:ptCount val="13"/>
                <c:pt idx="3">
                  <c:v>2</c:v>
                </c:pt>
              </c:numCache>
            </c:numRef>
          </c:val>
          <c:extLst>
            <c:ext xmlns:c16="http://schemas.microsoft.com/office/drawing/2014/chart" uri="{C3380CC4-5D6E-409C-BE32-E72D297353CC}">
              <c16:uniqueId val="{00000001-A42A-47A0-83FE-71B0B80504BD}"/>
            </c:ext>
          </c:extLst>
        </c:ser>
        <c:ser>
          <c:idx val="1"/>
          <c:order val="2"/>
          <c:tx>
            <c:v>Borrador</c:v>
          </c:tx>
          <c:spPr>
            <a:solidFill>
              <a:schemeClr val="accent3"/>
            </a:solidFill>
            <a:ln>
              <a:noFill/>
            </a:ln>
            <a:effectLst/>
          </c:spPr>
          <c:invertIfNegative val="0"/>
          <c:cat>
            <c:strRef>
              <c:f>'Informe 2024 3T '!$B$46:$B$58</c:f>
              <c:strCache>
                <c:ptCount val="13"/>
                <c:pt idx="0">
                  <c:v>DIRECCIONAMIENTO ESTRATÉGICO Y PLANEACIÓN INSTITUCIONAL</c:v>
                </c:pt>
                <c:pt idx="1">
                  <c:v>GESTION DE TECNOLOGIAS DE LA INFORMACION Y COMUNICACIONES</c:v>
                </c:pt>
                <c:pt idx="2">
                  <c:v>GESTION HUMANA</c:v>
                </c:pt>
                <c:pt idx="3">
                  <c:v>EJECUCIÓN Y OPERACIÓN DE PROYECTOS DE INFRAESTRUCTURA DE TRANSPORTE</c:v>
                </c:pt>
                <c:pt idx="4">
                  <c:v>ATENCIÓN Y RELACIONAMIENTO CIUDADANO</c:v>
                </c:pt>
                <c:pt idx="5">
                  <c:v>COMPRA PÚBLICA</c:v>
                </c:pt>
                <c:pt idx="6">
                  <c:v>DEFENSA JURÍDICA</c:v>
                </c:pt>
                <c:pt idx="7">
                  <c:v>GESTIÓN CONTRACTUAL Y PROCESOS ADMINISTRATIVOS</c:v>
                </c:pt>
                <c:pt idx="8">
                  <c:v>GESTION DE SERVICIOS ADMINISTRATIVOS</c:v>
                </c:pt>
                <c:pt idx="9">
                  <c:v>GESTIÓN DOCUMENTAL</c:v>
                </c:pt>
                <c:pt idx="10">
                  <c:v>GESTION FINANCIERA</c:v>
                </c:pt>
                <c:pt idx="11">
                  <c:v>CONTROL DISCIPLINARIO</c:v>
                </c:pt>
                <c:pt idx="12">
                  <c:v>EVALUACIÓN Y SEGUIMIENTO</c:v>
                </c:pt>
              </c:strCache>
            </c:strRef>
          </c:cat>
          <c:val>
            <c:numRef>
              <c:f>'Informe 2024 3T '!$D$46:$D$58</c:f>
              <c:numCache>
                <c:formatCode>General</c:formatCode>
                <c:ptCount val="13"/>
                <c:pt idx="5">
                  <c:v>2</c:v>
                </c:pt>
              </c:numCache>
            </c:numRef>
          </c:val>
          <c:extLst>
            <c:ext xmlns:c16="http://schemas.microsoft.com/office/drawing/2014/chart" uri="{C3380CC4-5D6E-409C-BE32-E72D297353CC}">
              <c16:uniqueId val="{00000002-A42A-47A0-83FE-71B0B80504BD}"/>
            </c:ext>
          </c:extLst>
        </c:ser>
        <c:dLbls>
          <c:showLegendKey val="0"/>
          <c:showVal val="0"/>
          <c:showCatName val="0"/>
          <c:showSerName val="0"/>
          <c:showPercent val="0"/>
          <c:showBubbleSize val="0"/>
        </c:dLbls>
        <c:gapWidth val="150"/>
        <c:axId val="816876591"/>
        <c:axId val="816880335"/>
      </c:barChart>
      <c:catAx>
        <c:axId val="8168765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5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crossAx val="816880335"/>
        <c:crosses val="autoZero"/>
        <c:auto val="1"/>
        <c:lblAlgn val="ctr"/>
        <c:lblOffset val="100"/>
        <c:noMultiLvlLbl val="0"/>
      </c:catAx>
      <c:valAx>
        <c:axId val="816880335"/>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crossAx val="816876591"/>
        <c:crosses val="autoZero"/>
        <c:crossBetween val="between"/>
        <c:majorUnit val="1"/>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Verdana" panose="020B0604030504040204" pitchFamily="34" charset="0"/>
          <a:ea typeface="Verdana" panose="020B0604030504040204" pitchFamily="34" charset="0"/>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404406332677874"/>
          <c:y val="0"/>
          <c:w val="0.74791666666666667"/>
          <c:h val="1"/>
        </c:manualLayout>
      </c:layout>
      <c:doughnutChart>
        <c:varyColors val="1"/>
        <c:ser>
          <c:idx val="0"/>
          <c:order val="0"/>
          <c:dPt>
            <c:idx val="0"/>
            <c:bubble3D val="0"/>
            <c:spPr>
              <a:solidFill>
                <a:srgbClr val="FF0000"/>
              </a:solidFill>
              <a:ln w="19050">
                <a:solidFill>
                  <a:schemeClr val="lt1"/>
                </a:solidFill>
              </a:ln>
              <a:effectLst/>
            </c:spPr>
            <c:extLst>
              <c:ext xmlns:c16="http://schemas.microsoft.com/office/drawing/2014/chart" uri="{C3380CC4-5D6E-409C-BE32-E72D297353CC}">
                <c16:uniqueId val="{00000001-F37C-4E36-88C2-336681F2F09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37C-4E36-88C2-336681F2F090}"/>
              </c:ext>
            </c:extLst>
          </c:dPt>
          <c:dPt>
            <c:idx val="2"/>
            <c:bubble3D val="0"/>
            <c:spPr>
              <a:solidFill>
                <a:schemeClr val="accent4"/>
              </a:solidFill>
              <a:ln w="19050">
                <a:solidFill>
                  <a:schemeClr val="lt1"/>
                </a:solidFill>
              </a:ln>
              <a:effectLst/>
            </c:spPr>
            <c:extLst>
              <c:ext xmlns:c16="http://schemas.microsoft.com/office/drawing/2014/chart" uri="{C3380CC4-5D6E-409C-BE32-E72D297353CC}">
                <c16:uniqueId val="{00000005-F37C-4E36-88C2-336681F2F090}"/>
              </c:ext>
            </c:extLst>
          </c:dPt>
          <c:dPt>
            <c:idx val="3"/>
            <c:bubble3D val="0"/>
            <c:spPr>
              <a:solidFill>
                <a:schemeClr val="accent6"/>
              </a:solidFill>
              <a:ln w="19050">
                <a:solidFill>
                  <a:schemeClr val="lt1"/>
                </a:solidFill>
              </a:ln>
              <a:effectLst/>
            </c:spPr>
            <c:extLst>
              <c:ext xmlns:c16="http://schemas.microsoft.com/office/drawing/2014/chart" uri="{C3380CC4-5D6E-409C-BE32-E72D297353CC}">
                <c16:uniqueId val="{00000007-F37C-4E36-88C2-336681F2F090}"/>
              </c:ext>
            </c:extLst>
          </c:dPt>
          <c:dPt>
            <c:idx val="4"/>
            <c:bubble3D val="0"/>
            <c:spPr>
              <a:noFill/>
              <a:ln w="19050">
                <a:solidFill>
                  <a:schemeClr val="lt1"/>
                </a:solidFill>
              </a:ln>
              <a:effectLst/>
            </c:spPr>
            <c:extLst>
              <c:ext xmlns:c16="http://schemas.microsoft.com/office/drawing/2014/chart" uri="{C3380CC4-5D6E-409C-BE32-E72D297353CC}">
                <c16:uniqueId val="{00000009-F37C-4E36-88C2-336681F2F090}"/>
              </c:ext>
            </c:extLst>
          </c:dPt>
          <c:cat>
            <c:strLit>
              <c:ptCount val="5"/>
              <c:pt idx="0">
                <c:v>Rojo</c:v>
              </c:pt>
              <c:pt idx="1">
                <c:v>Naranja</c:v>
              </c:pt>
              <c:pt idx="2">
                <c:v>Amarillo</c:v>
              </c:pt>
              <c:pt idx="3">
                <c:v>Verde</c:v>
              </c:pt>
              <c:pt idx="4">
                <c:v>Total</c:v>
              </c:pt>
            </c:strLit>
          </c:cat>
          <c:val>
            <c:numLit>
              <c:formatCode>General</c:formatCode>
              <c:ptCount val="5"/>
              <c:pt idx="0">
                <c:v>25</c:v>
              </c:pt>
              <c:pt idx="1">
                <c:v>25</c:v>
              </c:pt>
              <c:pt idx="2">
                <c:v>25</c:v>
              </c:pt>
              <c:pt idx="3">
                <c:v>25</c:v>
              </c:pt>
              <c:pt idx="4">
                <c:v>100</c:v>
              </c:pt>
            </c:numLit>
          </c:val>
          <c:extLst>
            <c:ext xmlns:c16="http://schemas.microsoft.com/office/drawing/2014/chart" uri="{C3380CC4-5D6E-409C-BE32-E72D297353CC}">
              <c16:uniqueId val="{0000000A-F37C-4E36-88C2-336681F2F090}"/>
            </c:ext>
          </c:extLst>
        </c:ser>
        <c:dLbls>
          <c:showLegendKey val="0"/>
          <c:showVal val="0"/>
          <c:showCatName val="0"/>
          <c:showSerName val="0"/>
          <c:showPercent val="0"/>
          <c:showBubbleSize val="0"/>
          <c:showLeaderLines val="1"/>
        </c:dLbls>
        <c:firstSliceAng val="270"/>
        <c:holeSize val="75"/>
      </c:doughnutChart>
      <c:pieChart>
        <c:varyColors val="1"/>
        <c:ser>
          <c:idx val="1"/>
          <c:order val="1"/>
          <c:tx>
            <c:v>Ounteto</c:v>
          </c:tx>
          <c:dPt>
            <c:idx val="0"/>
            <c:bubble3D val="0"/>
            <c:spPr>
              <a:noFill/>
              <a:ln w="19050">
                <a:solidFill>
                  <a:schemeClr val="lt1"/>
                </a:solidFill>
              </a:ln>
              <a:effectLst/>
            </c:spPr>
            <c:extLst>
              <c:ext xmlns:c16="http://schemas.microsoft.com/office/drawing/2014/chart" uri="{C3380CC4-5D6E-409C-BE32-E72D297353CC}">
                <c16:uniqueId val="{0000000C-F37C-4E36-88C2-336681F2F090}"/>
              </c:ext>
            </c:extLst>
          </c:dPt>
          <c:dPt>
            <c:idx val="1"/>
            <c:bubble3D val="0"/>
            <c:spPr>
              <a:solidFill>
                <a:schemeClr val="tx1">
                  <a:lumMod val="95000"/>
                  <a:lumOff val="5000"/>
                </a:schemeClr>
              </a:solidFill>
              <a:ln w="19050">
                <a:solidFill>
                  <a:schemeClr val="lt1"/>
                </a:solidFill>
              </a:ln>
              <a:effectLst/>
            </c:spPr>
            <c:extLst>
              <c:ext xmlns:c16="http://schemas.microsoft.com/office/drawing/2014/chart" uri="{C3380CC4-5D6E-409C-BE32-E72D297353CC}">
                <c16:uniqueId val="{0000000E-F37C-4E36-88C2-336681F2F090}"/>
              </c:ext>
            </c:extLst>
          </c:dPt>
          <c:dPt>
            <c:idx val="2"/>
            <c:bubble3D val="0"/>
            <c:spPr>
              <a:noFill/>
              <a:ln w="19050">
                <a:noFill/>
              </a:ln>
              <a:effectLst/>
            </c:spPr>
            <c:extLst>
              <c:ext xmlns:c16="http://schemas.microsoft.com/office/drawing/2014/chart" uri="{C3380CC4-5D6E-409C-BE32-E72D297353CC}">
                <c16:uniqueId val="{00000010-F37C-4E36-88C2-336681F2F090}"/>
              </c:ext>
            </c:extLst>
          </c:dPt>
          <c:val>
            <c:numRef>
              <c:f>'Informe 2024 3T '!$C$12:$C$14</c:f>
              <c:numCache>
                <c:formatCode>General</c:formatCode>
                <c:ptCount val="3"/>
                <c:pt idx="0" formatCode="0.0%">
                  <c:v>41.986111111111107</c:v>
                </c:pt>
                <c:pt idx="1">
                  <c:v>3</c:v>
                </c:pt>
                <c:pt idx="2">
                  <c:v>197</c:v>
                </c:pt>
              </c:numCache>
            </c:numRef>
          </c:val>
          <c:extLst>
            <c:ext xmlns:c16="http://schemas.microsoft.com/office/drawing/2014/chart" uri="{C3380CC4-5D6E-409C-BE32-E72D297353CC}">
              <c16:uniqueId val="{00000011-F37C-4E36-88C2-336681F2F090}"/>
            </c:ext>
          </c:extLst>
        </c:ser>
        <c:dLbls>
          <c:showLegendKey val="0"/>
          <c:showVal val="0"/>
          <c:showCatName val="0"/>
          <c:showSerName val="0"/>
          <c:showPercent val="0"/>
          <c:showBubbleSize val="0"/>
          <c:showLeaderLines val="1"/>
        </c:dLbls>
        <c:firstSliceAng val="27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lang="es-CO" sz="1400" b="0" i="0" u="none" strike="noStrike" kern="1200" baseline="0">
                <a:solidFill>
                  <a:sysClr val="windowText" lastClr="000000">
                    <a:lumMod val="65000"/>
                    <a:lumOff val="35000"/>
                  </a:sysClr>
                </a:solidFill>
                <a:latin typeface="Calibri" panose="020F0502020204030204"/>
                <a:ea typeface="+mn-ea"/>
                <a:cs typeface="Calibri" panose="020F0502020204030204" pitchFamily="34" charset="0"/>
              </a:defRPr>
            </a:pPr>
            <a:r>
              <a:rPr lang="es-CO" sz="1400" b="0" i="0" u="none" strike="noStrike" baseline="0" dirty="0" err="1">
                <a:solidFill>
                  <a:sysClr val="windowText" lastClr="000000">
                    <a:lumMod val="65000"/>
                    <a:lumOff val="35000"/>
                  </a:sysClr>
                </a:solidFill>
                <a:latin typeface="Calibri" panose="020F0502020204030204"/>
                <a:ea typeface="+mn-ea"/>
                <a:cs typeface="Calibri" panose="020F0502020204030204" pitchFamily="34" charset="0"/>
              </a:rPr>
              <a:t>Cumplimiento</a:t>
            </a:r>
            <a:r>
              <a:rPr lang="es-CO" sz="1400" b="0" i="0" u="none" strike="noStrike" baseline="0" dirty="0">
                <a:solidFill>
                  <a:sysClr val="windowText" lastClr="000000">
                    <a:lumMod val="65000"/>
                    <a:lumOff val="35000"/>
                  </a:sysClr>
                </a:solidFill>
                <a:latin typeface="Calibri" panose="020F0502020204030204"/>
                <a:ea typeface="+mn-ea"/>
                <a:cs typeface="Calibri" panose="020F0502020204030204" pitchFamily="34" charset="0"/>
              </a:rPr>
              <a:t> por Hitos</a:t>
            </a:r>
          </a:p>
        </c:rich>
      </c:tx>
      <c:overlay val="0"/>
      <c:spPr>
        <a:noFill/>
        <a:ln>
          <a:noFill/>
        </a:ln>
        <a:effectLst/>
      </c:spPr>
      <c:txPr>
        <a:bodyPr rot="0" spcFirstLastPara="1" vertOverflow="ellipsis" vert="horz" wrap="square" anchor="ctr" anchorCtr="1"/>
        <a:lstStyle/>
        <a:p>
          <a:pPr>
            <a:defRPr lang="es-CO" sz="1400" b="0" i="0" u="none" strike="noStrike" kern="1200" baseline="0">
              <a:solidFill>
                <a:sysClr val="windowText" lastClr="000000">
                  <a:lumMod val="65000"/>
                  <a:lumOff val="35000"/>
                </a:sysClr>
              </a:solidFill>
              <a:latin typeface="Calibri" panose="020F0502020204030204"/>
              <a:ea typeface="+mn-ea"/>
              <a:cs typeface="Calibri" panose="020F0502020204030204" pitchFamily="34" charset="0"/>
            </a:defRPr>
          </a:pPr>
          <a:endParaRPr lang="es-CO"/>
        </a:p>
      </c:txPr>
    </c:title>
    <c:autoTitleDeleted val="0"/>
    <c:plotArea>
      <c:layout/>
      <c:barChart>
        <c:barDir val="col"/>
        <c:grouping val="clustered"/>
        <c:varyColors val="0"/>
        <c:ser>
          <c:idx val="1"/>
          <c:order val="0"/>
          <c:spPr>
            <a:solidFill>
              <a:schemeClr val="accent1">
                <a:shade val="76000"/>
              </a:schemeClr>
            </a:solidFill>
            <a:ln>
              <a:noFill/>
            </a:ln>
            <a:effectLst/>
          </c:spPr>
          <c:invertIfNegative val="0"/>
          <c:dPt>
            <c:idx val="2"/>
            <c:invertIfNegative val="0"/>
            <c:bubble3D val="0"/>
            <c:extLst>
              <c:ext xmlns:c16="http://schemas.microsoft.com/office/drawing/2014/chart" uri="{C3380CC4-5D6E-409C-BE32-E72D297353CC}">
                <c16:uniqueId val="{00000000-714F-4067-B604-A04C39371F1C}"/>
              </c:ext>
            </c:extLst>
          </c:dPt>
          <c:cat>
            <c:numRef>
              <c:f>'Informe Cierre 2022'!$C$32:$C$34</c:f>
              <c:numCache>
                <c:formatCode>General</c:formatCode>
                <c:ptCount val="3"/>
                <c:pt idx="0">
                  <c:v>0</c:v>
                </c:pt>
                <c:pt idx="1">
                  <c:v>0</c:v>
                </c:pt>
                <c:pt idx="2">
                  <c:v>0</c:v>
                </c:pt>
              </c:numCache>
            </c:numRef>
          </c:cat>
          <c:val>
            <c:numRef>
              <c:f>'Informe Cierre 2022'!$D$32:$D$34</c:f>
              <c:numCache>
                <c:formatCode>0.0%</c:formatCode>
                <c:ptCount val="3"/>
                <c:pt idx="0">
                  <c:v>0</c:v>
                </c:pt>
                <c:pt idx="1">
                  <c:v>0</c:v>
                </c:pt>
                <c:pt idx="2">
                  <c:v>0</c:v>
                </c:pt>
              </c:numCache>
            </c:numRef>
          </c:val>
          <c:extLst>
            <c:ext xmlns:c16="http://schemas.microsoft.com/office/drawing/2014/chart" uri="{C3380CC4-5D6E-409C-BE32-E72D297353CC}">
              <c16:uniqueId val="{00000001-9FCE-4CA0-A834-59130F7C0D43}"/>
            </c:ext>
          </c:extLst>
        </c:ser>
        <c:dLbls>
          <c:showLegendKey val="0"/>
          <c:showVal val="0"/>
          <c:showCatName val="0"/>
          <c:showSerName val="0"/>
          <c:showPercent val="0"/>
          <c:showBubbleSize val="0"/>
        </c:dLbls>
        <c:gapWidth val="150"/>
        <c:axId val="788102336"/>
        <c:axId val="788101088"/>
      </c:barChart>
      <c:catAx>
        <c:axId val="78810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crossAx val="788101088"/>
        <c:crosses val="autoZero"/>
        <c:auto val="1"/>
        <c:lblAlgn val="ctr"/>
        <c:lblOffset val="100"/>
        <c:noMultiLvlLbl val="0"/>
      </c:catAx>
      <c:valAx>
        <c:axId val="788101088"/>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0%" sourceLinked="1"/>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88102336"/>
        <c:crosses val="autoZero"/>
        <c:crossBetween val="between"/>
      </c:valAx>
      <c:dTable>
        <c:showHorzBorder val="1"/>
        <c:showVertBorder val="1"/>
        <c:showOutline val="1"/>
        <c:showKeys val="1"/>
        <c:spPr>
          <a:noFill/>
          <a:ln w="6350" cap="flat" cmpd="sng" algn="ctr">
            <a:solidFill>
              <a:schemeClr val="tx1">
                <a:tint val="75000"/>
              </a:schemeClr>
            </a:solidFill>
            <a:prstDash val="solid"/>
            <a:round/>
          </a:ln>
          <a:effectLst/>
        </c:spPr>
        <c:txPr>
          <a:bodyPr rot="0" spcFirstLastPara="1" vertOverflow="ellipsis" vert="horz" wrap="square" anchor="ctr" anchorCtr="1"/>
          <a:lstStyle/>
          <a:p>
            <a:pPr rtl="0">
              <a:defRPr sz="1000" b="0" i="0" u="none" strike="noStrike" kern="1200" baseline="0">
                <a:solidFill>
                  <a:schemeClr val="tx1"/>
                </a:solidFill>
                <a:latin typeface="+mn-lt"/>
                <a:ea typeface="+mn-ea"/>
                <a:cs typeface="+mn-cs"/>
              </a:defRPr>
            </a:pPr>
            <a:endParaRPr lang="es-CO"/>
          </a:p>
        </c:txPr>
      </c:dTable>
      <c:spPr>
        <a:solidFill>
          <a:schemeClr val="bg1"/>
        </a:solidFill>
        <a:ln>
          <a:noFill/>
        </a:ln>
        <a:effectLst/>
      </c:spPr>
    </c:plotArea>
    <c:plotVisOnly val="1"/>
    <c:dispBlanksAs val="gap"/>
    <c:showDLblsOverMax val="0"/>
    <c:extLst/>
  </c:chart>
  <c:spPr>
    <a:solidFill>
      <a:schemeClr val="bg1"/>
    </a:solidFill>
    <a:ln w="6350" cap="flat" cmpd="sng" algn="ctr">
      <a:solidFill>
        <a:schemeClr val="tx1">
          <a:tint val="75000"/>
        </a:schemeClr>
      </a:solidFill>
      <a:prstDash val="solid"/>
      <a:round/>
    </a:ln>
    <a:effectLst/>
  </c:spPr>
  <c:txPr>
    <a:bodyPr/>
    <a:lstStyle/>
    <a:p>
      <a:pPr>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r>
              <a:rPr lang="es-CO"/>
              <a:t>Materializaciones o Incidentes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title>
    <c:autoTitleDeleted val="0"/>
    <c:plotArea>
      <c:layout/>
      <c:lineChart>
        <c:grouping val="standard"/>
        <c:varyColors val="0"/>
        <c:ser>
          <c:idx val="0"/>
          <c:order val="0"/>
          <c:tx>
            <c:strRef>
              <c:f>'Informe 2024 3T '!$B$107</c:f>
              <c:strCache>
                <c:ptCount val="1"/>
                <c:pt idx="0">
                  <c:v>Incidentes</c:v>
                </c:pt>
              </c:strCache>
            </c:strRef>
          </c:tx>
          <c:spPr>
            <a:ln w="28575" cap="rnd">
              <a:solidFill>
                <a:schemeClr val="accent2">
                  <a:shade val="76000"/>
                </a:schemeClr>
              </a:solidFill>
              <a:round/>
            </a:ln>
            <a:effectLst/>
          </c:spPr>
          <c:marker>
            <c:symbol val="none"/>
          </c:marker>
          <c:cat>
            <c:strRef>
              <c:f>'Informe 2024 3T '!$C$106:$N$106</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'Informe 2024 3T '!$C$107:$N$107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9A4F-4FE4-B66B-41655F932528}"/>
            </c:ext>
          </c:extLst>
        </c:ser>
        <c:ser>
          <c:idx val="1"/>
          <c:order val="1"/>
          <c:tx>
            <c:strRef>
              <c:f>'Informe 2024 3T '!$B$108</c:f>
              <c:strCache>
                <c:ptCount val="1"/>
                <c:pt idx="0">
                  <c:v>Reporte</c:v>
                </c:pt>
              </c:strCache>
            </c:strRef>
          </c:tx>
          <c:spPr>
            <a:ln w="28575" cap="rnd">
              <a:solidFill>
                <a:schemeClr val="accent2">
                  <a:tint val="77000"/>
                </a:schemeClr>
              </a:solidFill>
              <a:round/>
            </a:ln>
            <a:effectLst/>
          </c:spPr>
          <c:marker>
            <c:symbol val="none"/>
          </c:marker>
          <c:cat>
            <c:strRef>
              <c:f>'Informe 2024 3T '!$C$106:$N$106</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'Informe 2024 3T '!$C$108:$N$108</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9A4F-4FE4-B66B-41655F932528}"/>
            </c:ext>
          </c:extLst>
        </c:ser>
        <c:dLbls>
          <c:showLegendKey val="0"/>
          <c:showVal val="0"/>
          <c:showCatName val="0"/>
          <c:showSerName val="0"/>
          <c:showPercent val="0"/>
          <c:showBubbleSize val="0"/>
        </c:dLbls>
        <c:smooth val="0"/>
        <c:axId val="42526751"/>
        <c:axId val="42511359"/>
      </c:lineChart>
      <c:catAx>
        <c:axId val="425267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crossAx val="42511359"/>
        <c:crosses val="autoZero"/>
        <c:auto val="1"/>
        <c:lblAlgn val="ctr"/>
        <c:lblOffset val="100"/>
        <c:noMultiLvlLbl val="0"/>
      </c:catAx>
      <c:valAx>
        <c:axId val="42511359"/>
        <c:scaling>
          <c:orientation val="minMax"/>
          <c:max val="2"/>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crossAx val="42526751"/>
        <c:crosses val="autoZero"/>
        <c:crossBetween val="between"/>
        <c:majorUnit val="1"/>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Verdana" panose="020B0604030504040204" pitchFamily="34" charset="0"/>
          <a:ea typeface="Verdana" panose="020B0604030504040204" pitchFamily="34" charset="0"/>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400" b="0"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r>
              <a:rPr lang="es-CO"/>
              <a:t>Análisis de los Indicadores asociados a los Controles</a:t>
            </a:r>
          </a:p>
          <a:p>
            <a:pPr algn="ctr" rtl="0">
              <a:defRPr/>
            </a:pPr>
            <a:r>
              <a:rPr lang="es-CO"/>
              <a:t>(corte oct 22)</a:t>
            </a:r>
          </a:p>
        </c:rich>
      </c:tx>
      <c:overlay val="0"/>
      <c:spPr>
        <a:noFill/>
        <a:ln>
          <a:noFill/>
        </a:ln>
        <a:effectLst/>
      </c:spPr>
      <c:txPr>
        <a:bodyPr rot="0" spcFirstLastPara="1" vertOverflow="ellipsis" vert="horz" wrap="square" anchor="ctr" anchorCtr="1"/>
        <a:lstStyle/>
        <a:p>
          <a:pPr algn="ctr" rtl="0">
            <a:defRPr sz="1400" b="0"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title>
    <c:autoTitleDeleted val="0"/>
    <c:plotArea>
      <c:layout/>
      <c:barChart>
        <c:barDir val="bar"/>
        <c:grouping val="clustered"/>
        <c:varyColors val="0"/>
        <c:ser>
          <c:idx val="0"/>
          <c:order val="0"/>
          <c:tx>
            <c:strRef>
              <c:f>'Informe 2024 3T '!$D$95</c:f>
              <c:strCache>
                <c:ptCount val="1"/>
                <c:pt idx="0">
                  <c:v>Marzo</c:v>
                </c:pt>
              </c:strCache>
            </c:strRef>
          </c:tx>
          <c:spPr>
            <a:solidFill>
              <a:schemeClr val="accent5">
                <a:lumMod val="20000"/>
                <a:lumOff val="80000"/>
              </a:schemeClr>
            </a:solidFill>
            <a:ln>
              <a:noFill/>
            </a:ln>
            <a:effectLst/>
          </c:spPr>
          <c:invertIfNegative val="0"/>
          <c:cat>
            <c:strRef>
              <c:f>'Informe 2024 3T '!$C$96:$C$99</c:f>
              <c:strCache>
                <c:ptCount val="4"/>
                <c:pt idx="0">
                  <c:v>No aplica</c:v>
                </c:pt>
                <c:pt idx="1">
                  <c:v>Medidos y analizados</c:v>
                </c:pt>
                <c:pt idx="2">
                  <c:v>Parcialmente medidos y analizados</c:v>
                </c:pt>
                <c:pt idx="3">
                  <c:v>Sin reporte</c:v>
                </c:pt>
              </c:strCache>
            </c:strRef>
          </c:cat>
          <c:val>
            <c:numRef>
              <c:f>'Informe 2024 3T '!$D$96:$D$99</c:f>
              <c:numCache>
                <c:formatCode>General</c:formatCode>
                <c:ptCount val="4"/>
                <c:pt idx="0">
                  <c:v>43</c:v>
                </c:pt>
                <c:pt idx="1">
                  <c:v>14</c:v>
                </c:pt>
                <c:pt idx="2">
                  <c:v>1</c:v>
                </c:pt>
                <c:pt idx="3">
                  <c:v>24</c:v>
                </c:pt>
              </c:numCache>
            </c:numRef>
          </c:val>
          <c:extLst>
            <c:ext xmlns:c16="http://schemas.microsoft.com/office/drawing/2014/chart" uri="{C3380CC4-5D6E-409C-BE32-E72D297353CC}">
              <c16:uniqueId val="{00000000-BDE7-4454-8D76-98C747BFCCDF}"/>
            </c:ext>
          </c:extLst>
        </c:ser>
        <c:ser>
          <c:idx val="1"/>
          <c:order val="1"/>
          <c:tx>
            <c:strRef>
              <c:f>'Informe 2024 3T '!$E$95</c:f>
              <c:strCache>
                <c:ptCount val="1"/>
                <c:pt idx="0">
                  <c:v>Junio</c:v>
                </c:pt>
              </c:strCache>
            </c:strRef>
          </c:tx>
          <c:spPr>
            <a:solidFill>
              <a:schemeClr val="accent1"/>
            </a:solidFill>
            <a:ln>
              <a:noFill/>
            </a:ln>
            <a:effectLst/>
          </c:spPr>
          <c:invertIfNegative val="0"/>
          <c:cat>
            <c:strRef>
              <c:f>'Informe 2024 3T '!$C$96:$C$99</c:f>
              <c:strCache>
                <c:ptCount val="4"/>
                <c:pt idx="0">
                  <c:v>No aplica</c:v>
                </c:pt>
                <c:pt idx="1">
                  <c:v>Medidos y analizados</c:v>
                </c:pt>
                <c:pt idx="2">
                  <c:v>Parcialmente medidos y analizados</c:v>
                </c:pt>
                <c:pt idx="3">
                  <c:v>Sin reporte</c:v>
                </c:pt>
              </c:strCache>
            </c:strRef>
          </c:cat>
          <c:val>
            <c:numRef>
              <c:f>'Informe 2024 3T '!$E$96:$E$99</c:f>
              <c:numCache>
                <c:formatCode>General</c:formatCode>
                <c:ptCount val="4"/>
                <c:pt idx="0">
                  <c:v>3</c:v>
                </c:pt>
                <c:pt idx="1">
                  <c:v>36</c:v>
                </c:pt>
                <c:pt idx="2">
                  <c:v>2</c:v>
                </c:pt>
                <c:pt idx="3">
                  <c:v>27</c:v>
                </c:pt>
              </c:numCache>
            </c:numRef>
          </c:val>
          <c:extLst>
            <c:ext xmlns:c16="http://schemas.microsoft.com/office/drawing/2014/chart" uri="{C3380CC4-5D6E-409C-BE32-E72D297353CC}">
              <c16:uniqueId val="{00000001-BDE7-4454-8D76-98C747BFCCDF}"/>
            </c:ext>
          </c:extLst>
        </c:ser>
        <c:ser>
          <c:idx val="2"/>
          <c:order val="2"/>
          <c:tx>
            <c:strRef>
              <c:f>'Informe 2024 3T '!$F$95</c:f>
              <c:strCache>
                <c:ptCount val="1"/>
                <c:pt idx="0">
                  <c:v>Septiembre</c:v>
                </c:pt>
              </c:strCache>
            </c:strRef>
          </c:tx>
          <c:spPr>
            <a:solidFill>
              <a:schemeClr val="accent3"/>
            </a:solidFill>
            <a:ln>
              <a:noFill/>
            </a:ln>
            <a:effectLst/>
          </c:spPr>
          <c:invertIfNegative val="0"/>
          <c:cat>
            <c:strRef>
              <c:f>'Informe 2024 3T '!$C$96:$C$99</c:f>
              <c:strCache>
                <c:ptCount val="4"/>
                <c:pt idx="0">
                  <c:v>No aplica</c:v>
                </c:pt>
                <c:pt idx="1">
                  <c:v>Medidos y analizados</c:v>
                </c:pt>
                <c:pt idx="2">
                  <c:v>Parcialmente medidos y analizados</c:v>
                </c:pt>
                <c:pt idx="3">
                  <c:v>Sin reporte</c:v>
                </c:pt>
              </c:strCache>
            </c:strRef>
          </c:cat>
          <c:val>
            <c:numRef>
              <c:f>'Informe 2024 3T '!$F$96:$F$99</c:f>
              <c:numCache>
                <c:formatCode>General</c:formatCode>
                <c:ptCount val="4"/>
              </c:numCache>
            </c:numRef>
          </c:val>
          <c:extLst>
            <c:ext xmlns:c16="http://schemas.microsoft.com/office/drawing/2014/chart" uri="{C3380CC4-5D6E-409C-BE32-E72D297353CC}">
              <c16:uniqueId val="{00000002-BDE7-4454-8D76-98C747BFCCDF}"/>
            </c:ext>
          </c:extLst>
        </c:ser>
        <c:dLbls>
          <c:showLegendKey val="0"/>
          <c:showVal val="0"/>
          <c:showCatName val="0"/>
          <c:showSerName val="0"/>
          <c:showPercent val="0"/>
          <c:showBubbleSize val="0"/>
        </c:dLbls>
        <c:gapWidth val="75"/>
        <c:overlap val="-25"/>
        <c:axId val="341029440"/>
        <c:axId val="341034720"/>
      </c:barChart>
      <c:catAx>
        <c:axId val="3410294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crossAx val="341034720"/>
        <c:crosses val="autoZero"/>
        <c:auto val="1"/>
        <c:lblAlgn val="ctr"/>
        <c:lblOffset val="100"/>
        <c:noMultiLvlLbl val="0"/>
      </c:catAx>
      <c:valAx>
        <c:axId val="34103472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crossAx val="341029440"/>
        <c:crosses val="autoZero"/>
        <c:crossBetween val="between"/>
        <c:maj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Verdana" panose="020B0604030504040204" pitchFamily="34" charset="0"/>
          <a:ea typeface="Verdana" panose="020B0604030504040204" pitchFamily="34" charset="0"/>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r>
              <a:rPr lang="es-CO"/>
              <a:t>% AVANCE RIESGOS DE GESTIÓN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title>
    <c:autoTitleDeleted val="0"/>
    <c:plotArea>
      <c:layout/>
      <c:barChart>
        <c:barDir val="col"/>
        <c:grouping val="clustered"/>
        <c:varyColors val="0"/>
        <c:ser>
          <c:idx val="0"/>
          <c:order val="0"/>
          <c:tx>
            <c:strRef>
              <c:f>'Informe 2024 3T '!$D$22</c:f>
              <c:strCache>
                <c:ptCount val="1"/>
                <c:pt idx="0">
                  <c:v>Riesgos de Gestión</c:v>
                </c:pt>
              </c:strCache>
            </c:strRef>
          </c:tx>
          <c:spPr>
            <a:solidFill>
              <a:schemeClr val="accent1"/>
            </a:solidFill>
            <a:ln>
              <a:noFill/>
            </a:ln>
            <a:effectLst/>
          </c:spPr>
          <c:invertIfNegative val="0"/>
          <c:cat>
            <c:strRef>
              <c:f>'Informe 2024 3T '!$E$21:$G$21</c:f>
              <c:strCache>
                <c:ptCount val="3"/>
                <c:pt idx="0">
                  <c:v>1° trimestre</c:v>
                </c:pt>
                <c:pt idx="1">
                  <c:v>2° trimestre</c:v>
                </c:pt>
                <c:pt idx="2">
                  <c:v>3° trimestre</c:v>
                </c:pt>
              </c:strCache>
            </c:strRef>
          </c:cat>
          <c:val>
            <c:numRef>
              <c:f>'Informe 2024 3T '!$E$22:$G$22</c:f>
              <c:numCache>
                <c:formatCode>0.0%</c:formatCode>
                <c:ptCount val="3"/>
                <c:pt idx="0">
                  <c:v>0.4</c:v>
                </c:pt>
                <c:pt idx="1">
                  <c:v>0.54400000000000004</c:v>
                </c:pt>
                <c:pt idx="2" formatCode="0%">
                  <c:v>0.50694444444444442</c:v>
                </c:pt>
              </c:numCache>
            </c:numRef>
          </c:val>
          <c:extLst>
            <c:ext xmlns:c16="http://schemas.microsoft.com/office/drawing/2014/chart" uri="{C3380CC4-5D6E-409C-BE32-E72D297353CC}">
              <c16:uniqueId val="{00000000-E99C-415C-9E1C-6D043D25CC7E}"/>
            </c:ext>
          </c:extLst>
        </c:ser>
        <c:ser>
          <c:idx val="1"/>
          <c:order val="1"/>
          <c:tx>
            <c:strRef>
              <c:f>'Informe 2024 3T '!$D$23</c:f>
              <c:strCache>
                <c:ptCount val="1"/>
                <c:pt idx="0">
                  <c:v>Riesgos de Corupción</c:v>
                </c:pt>
              </c:strCache>
            </c:strRef>
          </c:tx>
          <c:spPr>
            <a:solidFill>
              <a:schemeClr val="accent2"/>
            </a:solidFill>
            <a:ln>
              <a:noFill/>
            </a:ln>
            <a:effectLst/>
          </c:spPr>
          <c:invertIfNegative val="0"/>
          <c:cat>
            <c:strRef>
              <c:f>'Informe 2024 3T '!$E$21:$G$21</c:f>
              <c:strCache>
                <c:ptCount val="3"/>
                <c:pt idx="0">
                  <c:v>1° trimestre</c:v>
                </c:pt>
                <c:pt idx="1">
                  <c:v>2° trimestre</c:v>
                </c:pt>
                <c:pt idx="2">
                  <c:v>3° trimestre</c:v>
                </c:pt>
              </c:strCache>
            </c:strRef>
          </c:cat>
          <c:val>
            <c:numRef>
              <c:f>'Informe 2024 3T '!$E$23:$G$23</c:f>
              <c:numCache>
                <c:formatCode>0.0%</c:formatCode>
                <c:ptCount val="3"/>
                <c:pt idx="0">
                  <c:v>0.35299999999999998</c:v>
                </c:pt>
                <c:pt idx="1">
                  <c:v>0.40600000000000003</c:v>
                </c:pt>
                <c:pt idx="2" formatCode="General">
                  <c:v>0.40277777777777779</c:v>
                </c:pt>
              </c:numCache>
            </c:numRef>
          </c:val>
          <c:extLst>
            <c:ext xmlns:c16="http://schemas.microsoft.com/office/drawing/2014/chart" uri="{C3380CC4-5D6E-409C-BE32-E72D297353CC}">
              <c16:uniqueId val="{00000001-E99C-415C-9E1C-6D043D25CC7E}"/>
            </c:ext>
          </c:extLst>
        </c:ser>
        <c:ser>
          <c:idx val="2"/>
          <c:order val="2"/>
          <c:tx>
            <c:strRef>
              <c:f>'Informe 2024 3T '!$D$24</c:f>
              <c:strCache>
                <c:ptCount val="1"/>
                <c:pt idx="0">
                  <c:v>Riesgos deSeguridad digital</c:v>
                </c:pt>
              </c:strCache>
            </c:strRef>
          </c:tx>
          <c:spPr>
            <a:solidFill>
              <a:schemeClr val="accent3"/>
            </a:solidFill>
            <a:ln>
              <a:noFill/>
            </a:ln>
            <a:effectLst/>
          </c:spPr>
          <c:invertIfNegative val="0"/>
          <c:cat>
            <c:strRef>
              <c:f>'Informe 2024 3T '!$E$21:$G$21</c:f>
              <c:strCache>
                <c:ptCount val="3"/>
                <c:pt idx="0">
                  <c:v>1° trimestre</c:v>
                </c:pt>
                <c:pt idx="1">
                  <c:v>2° trimestre</c:v>
                </c:pt>
                <c:pt idx="2">
                  <c:v>3° trimestre</c:v>
                </c:pt>
              </c:strCache>
            </c:strRef>
          </c:cat>
          <c:val>
            <c:numRef>
              <c:f>'Informe 2024 3T '!$E$24:$G$24</c:f>
              <c:numCache>
                <c:formatCode>0.0%</c:formatCode>
                <c:ptCount val="3"/>
                <c:pt idx="0">
                  <c:v>0</c:v>
                </c:pt>
                <c:pt idx="1">
                  <c:v>0</c:v>
                </c:pt>
              </c:numCache>
            </c:numRef>
          </c:val>
          <c:extLst>
            <c:ext xmlns:c16="http://schemas.microsoft.com/office/drawing/2014/chart" uri="{C3380CC4-5D6E-409C-BE32-E72D297353CC}">
              <c16:uniqueId val="{00000002-E99C-415C-9E1C-6D043D25CC7E}"/>
            </c:ext>
          </c:extLst>
        </c:ser>
        <c:dLbls>
          <c:showLegendKey val="0"/>
          <c:showVal val="0"/>
          <c:showCatName val="0"/>
          <c:showSerName val="0"/>
          <c:showPercent val="0"/>
          <c:showBubbleSize val="0"/>
        </c:dLbls>
        <c:gapWidth val="219"/>
        <c:overlap val="-27"/>
        <c:axId val="1165131519"/>
        <c:axId val="1165129599"/>
      </c:barChart>
      <c:catAx>
        <c:axId val="11651315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crossAx val="1165129599"/>
        <c:crosses val="autoZero"/>
        <c:auto val="1"/>
        <c:lblAlgn val="ctr"/>
        <c:lblOffset val="100"/>
        <c:noMultiLvlLbl val="0"/>
      </c:catAx>
      <c:valAx>
        <c:axId val="116512959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crossAx val="11651315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Verdana" panose="020B0604030504040204" pitchFamily="34" charset="0"/>
          <a:ea typeface="Verdana" panose="020B0604030504040204" pitchFamily="34" charset="0"/>
        </a:defRPr>
      </a:pPr>
      <a:endParaRPr lang="es-CO"/>
    </a:p>
  </c:txPr>
  <c:printSettings>
    <c:headerFooter/>
    <c:pageMargins b="0.75" l="0.7" r="0.7" t="0.75" header="0.3" footer="0.3"/>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r>
              <a:rPr lang="es-CO"/>
              <a:t>Riesgos por proceso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title>
    <c:autoTitleDeleted val="0"/>
    <c:plotArea>
      <c:layout/>
      <c:barChart>
        <c:barDir val="col"/>
        <c:grouping val="clustered"/>
        <c:varyColors val="0"/>
        <c:ser>
          <c:idx val="0"/>
          <c:order val="0"/>
          <c:tx>
            <c:strRef>
              <c:f>'Informe 2024 3T '!$C$114</c:f>
              <c:strCache>
                <c:ptCount val="1"/>
                <c:pt idx="0">
                  <c:v>Vigentes</c:v>
                </c:pt>
              </c:strCache>
            </c:strRef>
          </c:tx>
          <c:spPr>
            <a:solidFill>
              <a:schemeClr val="accent2"/>
            </a:solidFill>
            <a:ln>
              <a:noFill/>
            </a:ln>
            <a:effectLst/>
          </c:spPr>
          <c:invertIfNegative val="0"/>
          <c:cat>
            <c:strRef>
              <c:f>'Informe 2024 3T '!$B$115:$B$133</c:f>
              <c:strCache>
                <c:ptCount val="19"/>
                <c:pt idx="0">
                  <c:v>DIRECCIONAMIENTO ESTRATÉGICO Y PLANEACIÓN INSTITUCIONAL</c:v>
                </c:pt>
                <c:pt idx="1">
                  <c:v>GESTION DE TECNOLOGIAS DE LA INFORMACION Y COMUNICACIONES</c:v>
                </c:pt>
                <c:pt idx="2">
                  <c:v>GESTION HUMANA</c:v>
                </c:pt>
                <c:pt idx="3">
                  <c:v>EJECUCIÓN Y OPERACIÓN DE PROYECTOS DE INFRAESTRUCTURA DE TRANSPORTE</c:v>
                </c:pt>
                <c:pt idx="4">
                  <c:v>ESTRUCTURACIÓN DE PROYECTOS DE INFRAESTRUCTURA DE TRANSPORTE</c:v>
                </c:pt>
                <c:pt idx="5">
                  <c:v>GESTIÓN AMBIENTAL, SOCIAL, PREDIAL Y DE SOSTENIBILIDAD DE PROYECTOS DE INFRAESTRUCTURA DE TRANSPORTE</c:v>
                </c:pt>
                <c:pt idx="6">
                  <c:v>GESTIÓN DEL RIESGOS DE PROYECTOS DE INFRAESTRUCTURA DE TRANSPORTE</c:v>
                </c:pt>
                <c:pt idx="7">
                  <c:v>PLANIFICACIÒN DE LA INFRAESTRUCTURA DE TRANSPORTE</c:v>
                </c:pt>
                <c:pt idx="8">
                  <c:v>REGLAMENTACIÓN TÉCNICA E INNOVACIÓN DE LA INFRAESTRUCTURA DE TRANSPORTE</c:v>
                </c:pt>
                <c:pt idx="9">
                  <c:v>ADMINSTRACION INMOBILIARIA</c:v>
                </c:pt>
                <c:pt idx="10">
                  <c:v>ATENCIÓN Y RELACIONAMIENTO CIUDADANO</c:v>
                </c:pt>
                <c:pt idx="11">
                  <c:v>COMPRA PÚBLICA</c:v>
                </c:pt>
                <c:pt idx="12">
                  <c:v>DEFENSA JURÍDICA</c:v>
                </c:pt>
                <c:pt idx="13">
                  <c:v>GESTIÓN CONTRACTUAL Y PROCESOS ADMINISTRATIVOS</c:v>
                </c:pt>
                <c:pt idx="14">
                  <c:v>GESTION DE SERVICIOS ADMINISTRATIVOS</c:v>
                </c:pt>
                <c:pt idx="15">
                  <c:v>GESTIÓN DOCUMENTAL</c:v>
                </c:pt>
                <c:pt idx="16">
                  <c:v>GESTION FINANCIERA</c:v>
                </c:pt>
                <c:pt idx="17">
                  <c:v>CONTROL DISCIPLINARIO</c:v>
                </c:pt>
                <c:pt idx="18">
                  <c:v>EVALUACIÓN Y SEGUIMIENTO</c:v>
                </c:pt>
              </c:strCache>
            </c:strRef>
          </c:cat>
          <c:val>
            <c:numRef>
              <c:f>'Informe 2024 3T '!$C$115:$C$133</c:f>
              <c:numCache>
                <c:formatCode>General</c:formatCode>
                <c:ptCount val="19"/>
                <c:pt idx="0">
                  <c:v>1</c:v>
                </c:pt>
                <c:pt idx="1">
                  <c:v>1</c:v>
                </c:pt>
                <c:pt idx="2">
                  <c:v>1</c:v>
                </c:pt>
                <c:pt idx="3">
                  <c:v>3</c:v>
                </c:pt>
                <c:pt idx="4">
                  <c:v>1</c:v>
                </c:pt>
                <c:pt idx="5">
                  <c:v>1</c:v>
                </c:pt>
                <c:pt idx="6">
                  <c:v>1</c:v>
                </c:pt>
                <c:pt idx="7">
                  <c:v>0</c:v>
                </c:pt>
                <c:pt idx="8">
                  <c:v>2</c:v>
                </c:pt>
                <c:pt idx="9">
                  <c:v>0</c:v>
                </c:pt>
                <c:pt idx="10">
                  <c:v>1</c:v>
                </c:pt>
                <c:pt idx="11">
                  <c:v>0</c:v>
                </c:pt>
                <c:pt idx="12">
                  <c:v>2</c:v>
                </c:pt>
                <c:pt idx="13">
                  <c:v>0</c:v>
                </c:pt>
                <c:pt idx="14">
                  <c:v>2</c:v>
                </c:pt>
                <c:pt idx="15">
                  <c:v>1</c:v>
                </c:pt>
                <c:pt idx="16">
                  <c:v>2</c:v>
                </c:pt>
                <c:pt idx="17">
                  <c:v>0</c:v>
                </c:pt>
                <c:pt idx="18">
                  <c:v>0</c:v>
                </c:pt>
              </c:numCache>
            </c:numRef>
          </c:val>
          <c:extLst>
            <c:ext xmlns:c16="http://schemas.microsoft.com/office/drawing/2014/chart" uri="{C3380CC4-5D6E-409C-BE32-E72D297353CC}">
              <c16:uniqueId val="{00000000-0D4C-473E-9279-189B4C6B1A19}"/>
            </c:ext>
          </c:extLst>
        </c:ser>
        <c:ser>
          <c:idx val="1"/>
          <c:order val="1"/>
          <c:tx>
            <c:strRef>
              <c:f>'Informe 2024 3T '!$D$114</c:f>
              <c:strCache>
                <c:ptCount val="1"/>
                <c:pt idx="0">
                  <c:v>En Actualización</c:v>
                </c:pt>
              </c:strCache>
            </c:strRef>
          </c:tx>
          <c:spPr>
            <a:solidFill>
              <a:schemeClr val="accent2">
                <a:lumMod val="20000"/>
                <a:lumOff val="80000"/>
              </a:schemeClr>
            </a:solidFill>
            <a:ln>
              <a:noFill/>
            </a:ln>
            <a:effectLst/>
          </c:spPr>
          <c:invertIfNegative val="0"/>
          <c:cat>
            <c:strRef>
              <c:f>'Informe 2024 3T '!$B$115:$B$133</c:f>
              <c:strCache>
                <c:ptCount val="19"/>
                <c:pt idx="0">
                  <c:v>DIRECCIONAMIENTO ESTRATÉGICO Y PLANEACIÓN INSTITUCIONAL</c:v>
                </c:pt>
                <c:pt idx="1">
                  <c:v>GESTION DE TECNOLOGIAS DE LA INFORMACION Y COMUNICACIONES</c:v>
                </c:pt>
                <c:pt idx="2">
                  <c:v>GESTION HUMANA</c:v>
                </c:pt>
                <c:pt idx="3">
                  <c:v>EJECUCIÓN Y OPERACIÓN DE PROYECTOS DE INFRAESTRUCTURA DE TRANSPORTE</c:v>
                </c:pt>
                <c:pt idx="4">
                  <c:v>ESTRUCTURACIÓN DE PROYECTOS DE INFRAESTRUCTURA DE TRANSPORTE</c:v>
                </c:pt>
                <c:pt idx="5">
                  <c:v>GESTIÓN AMBIENTAL, SOCIAL, PREDIAL Y DE SOSTENIBILIDAD DE PROYECTOS DE INFRAESTRUCTURA DE TRANSPORTE</c:v>
                </c:pt>
                <c:pt idx="6">
                  <c:v>GESTIÓN DEL RIESGOS DE PROYECTOS DE INFRAESTRUCTURA DE TRANSPORTE</c:v>
                </c:pt>
                <c:pt idx="7">
                  <c:v>PLANIFICACIÒN DE LA INFRAESTRUCTURA DE TRANSPORTE</c:v>
                </c:pt>
                <c:pt idx="8">
                  <c:v>REGLAMENTACIÓN TÉCNICA E INNOVACIÓN DE LA INFRAESTRUCTURA DE TRANSPORTE</c:v>
                </c:pt>
                <c:pt idx="9">
                  <c:v>ADMINSTRACION INMOBILIARIA</c:v>
                </c:pt>
                <c:pt idx="10">
                  <c:v>ATENCIÓN Y RELACIONAMIENTO CIUDADANO</c:v>
                </c:pt>
                <c:pt idx="11">
                  <c:v>COMPRA PÚBLICA</c:v>
                </c:pt>
                <c:pt idx="12">
                  <c:v>DEFENSA JURÍDICA</c:v>
                </c:pt>
                <c:pt idx="13">
                  <c:v>GESTIÓN CONTRACTUAL Y PROCESOS ADMINISTRATIVOS</c:v>
                </c:pt>
                <c:pt idx="14">
                  <c:v>GESTION DE SERVICIOS ADMINISTRATIVOS</c:v>
                </c:pt>
                <c:pt idx="15">
                  <c:v>GESTIÓN DOCUMENTAL</c:v>
                </c:pt>
                <c:pt idx="16">
                  <c:v>GESTION FINANCIERA</c:v>
                </c:pt>
                <c:pt idx="17">
                  <c:v>CONTROL DISCIPLINARIO</c:v>
                </c:pt>
                <c:pt idx="18">
                  <c:v>EVALUACIÓN Y SEGUIMIENTO</c:v>
                </c:pt>
              </c:strCache>
            </c:strRef>
          </c:cat>
          <c:val>
            <c:numRef>
              <c:f>'Informe 2024 3T '!$D$115:$D$133</c:f>
              <c:numCache>
                <c:formatCode>General</c:formatCode>
                <c:ptCount val="19"/>
                <c:pt idx="11">
                  <c:v>2</c:v>
                </c:pt>
                <c:pt idx="16">
                  <c:v>1</c:v>
                </c:pt>
              </c:numCache>
            </c:numRef>
          </c:val>
          <c:extLst>
            <c:ext xmlns:c16="http://schemas.microsoft.com/office/drawing/2014/chart" uri="{C3380CC4-5D6E-409C-BE32-E72D297353CC}">
              <c16:uniqueId val="{00000001-0D4C-473E-9279-189B4C6B1A19}"/>
            </c:ext>
          </c:extLst>
        </c:ser>
        <c:ser>
          <c:idx val="2"/>
          <c:order val="2"/>
          <c:tx>
            <c:strRef>
              <c:f>'Informe 2024 3T '!$E$114</c:f>
              <c:strCache>
                <c:ptCount val="1"/>
                <c:pt idx="0">
                  <c:v>Borrador</c:v>
                </c:pt>
              </c:strCache>
            </c:strRef>
          </c:tx>
          <c:spPr>
            <a:solidFill>
              <a:schemeClr val="accent3"/>
            </a:solidFill>
            <a:ln>
              <a:noFill/>
            </a:ln>
            <a:effectLst/>
          </c:spPr>
          <c:invertIfNegative val="0"/>
          <c:cat>
            <c:strRef>
              <c:f>'Informe 2024 3T '!$B$115:$B$133</c:f>
              <c:strCache>
                <c:ptCount val="19"/>
                <c:pt idx="0">
                  <c:v>DIRECCIONAMIENTO ESTRATÉGICO Y PLANEACIÓN INSTITUCIONAL</c:v>
                </c:pt>
                <c:pt idx="1">
                  <c:v>GESTION DE TECNOLOGIAS DE LA INFORMACION Y COMUNICACIONES</c:v>
                </c:pt>
                <c:pt idx="2">
                  <c:v>GESTION HUMANA</c:v>
                </c:pt>
                <c:pt idx="3">
                  <c:v>EJECUCIÓN Y OPERACIÓN DE PROYECTOS DE INFRAESTRUCTURA DE TRANSPORTE</c:v>
                </c:pt>
                <c:pt idx="4">
                  <c:v>ESTRUCTURACIÓN DE PROYECTOS DE INFRAESTRUCTURA DE TRANSPORTE</c:v>
                </c:pt>
                <c:pt idx="5">
                  <c:v>GESTIÓN AMBIENTAL, SOCIAL, PREDIAL Y DE SOSTENIBILIDAD DE PROYECTOS DE INFRAESTRUCTURA DE TRANSPORTE</c:v>
                </c:pt>
                <c:pt idx="6">
                  <c:v>GESTIÓN DEL RIESGOS DE PROYECTOS DE INFRAESTRUCTURA DE TRANSPORTE</c:v>
                </c:pt>
                <c:pt idx="7">
                  <c:v>PLANIFICACIÒN DE LA INFRAESTRUCTURA DE TRANSPORTE</c:v>
                </c:pt>
                <c:pt idx="8">
                  <c:v>REGLAMENTACIÓN TÉCNICA E INNOVACIÓN DE LA INFRAESTRUCTURA DE TRANSPORTE</c:v>
                </c:pt>
                <c:pt idx="9">
                  <c:v>ADMINSTRACION INMOBILIARIA</c:v>
                </c:pt>
                <c:pt idx="10">
                  <c:v>ATENCIÓN Y RELACIONAMIENTO CIUDADANO</c:v>
                </c:pt>
                <c:pt idx="11">
                  <c:v>COMPRA PÚBLICA</c:v>
                </c:pt>
                <c:pt idx="12">
                  <c:v>DEFENSA JURÍDICA</c:v>
                </c:pt>
                <c:pt idx="13">
                  <c:v>GESTIÓN CONTRACTUAL Y PROCESOS ADMINISTRATIVOS</c:v>
                </c:pt>
                <c:pt idx="14">
                  <c:v>GESTION DE SERVICIOS ADMINISTRATIVOS</c:v>
                </c:pt>
                <c:pt idx="15">
                  <c:v>GESTIÓN DOCUMENTAL</c:v>
                </c:pt>
                <c:pt idx="16">
                  <c:v>GESTION FINANCIERA</c:v>
                </c:pt>
                <c:pt idx="17">
                  <c:v>CONTROL DISCIPLINARIO</c:v>
                </c:pt>
                <c:pt idx="18">
                  <c:v>EVALUACIÓN Y SEGUIMIENTO</c:v>
                </c:pt>
              </c:strCache>
            </c:strRef>
          </c:cat>
          <c:val>
            <c:numRef>
              <c:f>'Informe 2024 3T '!$E$115:$E$133</c:f>
              <c:numCache>
                <c:formatCode>General</c:formatCode>
                <c:ptCount val="19"/>
              </c:numCache>
            </c:numRef>
          </c:val>
          <c:extLst>
            <c:ext xmlns:c16="http://schemas.microsoft.com/office/drawing/2014/chart" uri="{C3380CC4-5D6E-409C-BE32-E72D297353CC}">
              <c16:uniqueId val="{00000002-0D4C-473E-9279-189B4C6B1A19}"/>
            </c:ext>
          </c:extLst>
        </c:ser>
        <c:dLbls>
          <c:showLegendKey val="0"/>
          <c:showVal val="0"/>
          <c:showCatName val="0"/>
          <c:showSerName val="0"/>
          <c:showPercent val="0"/>
          <c:showBubbleSize val="0"/>
        </c:dLbls>
        <c:gapWidth val="150"/>
        <c:axId val="1111207791"/>
        <c:axId val="1111206831"/>
      </c:barChart>
      <c:catAx>
        <c:axId val="11112077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crossAx val="1111206831"/>
        <c:crosses val="autoZero"/>
        <c:auto val="1"/>
        <c:lblAlgn val="ctr"/>
        <c:lblOffset val="100"/>
        <c:noMultiLvlLbl val="0"/>
      </c:catAx>
      <c:valAx>
        <c:axId val="1111206831"/>
        <c:scaling>
          <c:orientation val="minMax"/>
          <c:max val="3"/>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crossAx val="1111207791"/>
        <c:crosses val="autoZero"/>
        <c:crossBetween val="between"/>
        <c:majorUnit val="1"/>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Verdana" panose="020B0604030504040204" pitchFamily="34" charset="0"/>
          <a:ea typeface="Verdana" panose="020B0604030504040204" pitchFamily="34" charset="0"/>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r>
              <a:rPr lang="es-CO"/>
              <a:t>Operatividad Individual de los Controles </a:t>
            </a:r>
            <a:r>
              <a:rPr lang="es-CO" sz="800"/>
              <a:t>(Corte Oct 22)</a:t>
            </a:r>
          </a:p>
        </c:rich>
      </c:tx>
      <c:layout>
        <c:manualLayout>
          <c:xMode val="edge"/>
          <c:yMode val="edge"/>
          <c:x val="2.7738625685793095E-2"/>
          <c:y val="4.147308323934296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title>
    <c:autoTitleDeleted val="0"/>
    <c:plotArea>
      <c:layout>
        <c:manualLayout>
          <c:layoutTarget val="inner"/>
          <c:xMode val="edge"/>
          <c:yMode val="edge"/>
          <c:x val="0.31355817399477398"/>
          <c:y val="0.19171941761483666"/>
          <c:w val="0.64703462390300848"/>
          <c:h val="0.63063620766300121"/>
        </c:manualLayout>
      </c:layout>
      <c:barChart>
        <c:barDir val="bar"/>
        <c:grouping val="clustered"/>
        <c:varyColors val="0"/>
        <c:ser>
          <c:idx val="0"/>
          <c:order val="0"/>
          <c:tx>
            <c:strRef>
              <c:f>'Informe 2024 3T '!$D$147</c:f>
              <c:strCache>
                <c:ptCount val="1"/>
                <c:pt idx="0">
                  <c:v>Marzo</c:v>
                </c:pt>
              </c:strCache>
            </c:strRef>
          </c:tx>
          <c:spPr>
            <a:solidFill>
              <a:schemeClr val="accent2">
                <a:lumMod val="40000"/>
                <a:lumOff val="60000"/>
              </a:schemeClr>
            </a:solidFill>
            <a:ln>
              <a:noFill/>
            </a:ln>
            <a:effectLst/>
          </c:spPr>
          <c:invertIfNegative val="0"/>
          <c:cat>
            <c:strRef>
              <c:f>'Informe 2024 3T '!$C$148:$C$152</c:f>
              <c:strCache>
                <c:ptCount val="5"/>
                <c:pt idx="0">
                  <c:v>Consistente (reporteactualizado)</c:v>
                </c:pt>
                <c:pt idx="1">
                  <c:v>Aleatoria (reportes parciales)</c:v>
                </c:pt>
                <c:pt idx="2">
                  <c:v>No se ejecuta (según reporte)</c:v>
                </c:pt>
                <c:pt idx="3">
                  <c:v>Sin reporte durante la vigencia</c:v>
                </c:pt>
                <c:pt idx="4">
                  <c:v>No aplica</c:v>
                </c:pt>
              </c:strCache>
            </c:strRef>
          </c:cat>
          <c:val>
            <c:numRef>
              <c:f>'Informe 2024 3T '!$D$148:$D$152</c:f>
              <c:numCache>
                <c:formatCode>General</c:formatCode>
                <c:ptCount val="5"/>
                <c:pt idx="0">
                  <c:v>6</c:v>
                </c:pt>
                <c:pt idx="3">
                  <c:v>28</c:v>
                </c:pt>
                <c:pt idx="4">
                  <c:v>5</c:v>
                </c:pt>
              </c:numCache>
            </c:numRef>
          </c:val>
          <c:extLst>
            <c:ext xmlns:c16="http://schemas.microsoft.com/office/drawing/2014/chart" uri="{C3380CC4-5D6E-409C-BE32-E72D297353CC}">
              <c16:uniqueId val="{00000000-D15B-4AFE-B833-E2D18FCC4059}"/>
            </c:ext>
          </c:extLst>
        </c:ser>
        <c:ser>
          <c:idx val="1"/>
          <c:order val="1"/>
          <c:tx>
            <c:strRef>
              <c:f>'Informe 2024 3T '!$E$147</c:f>
              <c:strCache>
                <c:ptCount val="1"/>
                <c:pt idx="0">
                  <c:v>Junio</c:v>
                </c:pt>
              </c:strCache>
            </c:strRef>
          </c:tx>
          <c:spPr>
            <a:solidFill>
              <a:schemeClr val="accent2"/>
            </a:solidFill>
            <a:ln>
              <a:noFill/>
            </a:ln>
            <a:effectLst/>
          </c:spPr>
          <c:invertIfNegative val="0"/>
          <c:cat>
            <c:strRef>
              <c:f>'Informe 2024 3T '!$C$148:$C$152</c:f>
              <c:strCache>
                <c:ptCount val="5"/>
                <c:pt idx="0">
                  <c:v>Consistente (reporteactualizado)</c:v>
                </c:pt>
                <c:pt idx="1">
                  <c:v>Aleatoria (reportes parciales)</c:v>
                </c:pt>
                <c:pt idx="2">
                  <c:v>No se ejecuta (según reporte)</c:v>
                </c:pt>
                <c:pt idx="3">
                  <c:v>Sin reporte durante la vigencia</c:v>
                </c:pt>
                <c:pt idx="4">
                  <c:v>No aplica</c:v>
                </c:pt>
              </c:strCache>
            </c:strRef>
          </c:cat>
          <c:val>
            <c:numRef>
              <c:f>'Informe 2024 3T '!$E$148:$E$152</c:f>
              <c:numCache>
                <c:formatCode>General</c:formatCode>
                <c:ptCount val="5"/>
                <c:pt idx="0">
                  <c:v>17</c:v>
                </c:pt>
                <c:pt idx="1">
                  <c:v>7</c:v>
                </c:pt>
                <c:pt idx="3">
                  <c:v>11</c:v>
                </c:pt>
                <c:pt idx="4">
                  <c:v>1</c:v>
                </c:pt>
              </c:numCache>
            </c:numRef>
          </c:val>
          <c:extLst>
            <c:ext xmlns:c16="http://schemas.microsoft.com/office/drawing/2014/chart" uri="{C3380CC4-5D6E-409C-BE32-E72D297353CC}">
              <c16:uniqueId val="{00000001-D15B-4AFE-B833-E2D18FCC4059}"/>
            </c:ext>
          </c:extLst>
        </c:ser>
        <c:ser>
          <c:idx val="2"/>
          <c:order val="2"/>
          <c:tx>
            <c:strRef>
              <c:f>'Informe 2024 3T '!$F$147</c:f>
              <c:strCache>
                <c:ptCount val="1"/>
                <c:pt idx="0">
                  <c:v>Septiembre</c:v>
                </c:pt>
              </c:strCache>
            </c:strRef>
          </c:tx>
          <c:spPr>
            <a:solidFill>
              <a:schemeClr val="accent3"/>
            </a:solidFill>
            <a:ln>
              <a:noFill/>
            </a:ln>
            <a:effectLst/>
          </c:spPr>
          <c:invertIfNegative val="0"/>
          <c:cat>
            <c:strRef>
              <c:f>'Informe 2024 3T '!$C$148:$C$152</c:f>
              <c:strCache>
                <c:ptCount val="5"/>
                <c:pt idx="0">
                  <c:v>Consistente (reporteactualizado)</c:v>
                </c:pt>
                <c:pt idx="1">
                  <c:v>Aleatoria (reportes parciales)</c:v>
                </c:pt>
                <c:pt idx="2">
                  <c:v>No se ejecuta (según reporte)</c:v>
                </c:pt>
                <c:pt idx="3">
                  <c:v>Sin reporte durante la vigencia</c:v>
                </c:pt>
                <c:pt idx="4">
                  <c:v>No aplica</c:v>
                </c:pt>
              </c:strCache>
            </c:strRef>
          </c:cat>
          <c:val>
            <c:numRef>
              <c:f>'Informe 2024 3T '!$F$148:$F$152</c:f>
              <c:numCache>
                <c:formatCode>General</c:formatCode>
                <c:ptCount val="5"/>
                <c:pt idx="0">
                  <c:v>13</c:v>
                </c:pt>
                <c:pt idx="1">
                  <c:v>9</c:v>
                </c:pt>
                <c:pt idx="2">
                  <c:v>16</c:v>
                </c:pt>
                <c:pt idx="3">
                  <c:v>0</c:v>
                </c:pt>
                <c:pt idx="4">
                  <c:v>2</c:v>
                </c:pt>
              </c:numCache>
            </c:numRef>
          </c:val>
          <c:extLst>
            <c:ext xmlns:c16="http://schemas.microsoft.com/office/drawing/2014/chart" uri="{C3380CC4-5D6E-409C-BE32-E72D297353CC}">
              <c16:uniqueId val="{00000002-D15B-4AFE-B833-E2D18FCC4059}"/>
            </c:ext>
          </c:extLst>
        </c:ser>
        <c:dLbls>
          <c:showLegendKey val="0"/>
          <c:showVal val="0"/>
          <c:showCatName val="0"/>
          <c:showSerName val="0"/>
          <c:showPercent val="0"/>
          <c:showBubbleSize val="0"/>
        </c:dLbls>
        <c:gapWidth val="182"/>
        <c:axId val="1811334751"/>
        <c:axId val="1811332351"/>
      </c:barChart>
      <c:catAx>
        <c:axId val="181133475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crossAx val="1811332351"/>
        <c:crosses val="autoZero"/>
        <c:auto val="1"/>
        <c:lblAlgn val="ctr"/>
        <c:lblOffset val="100"/>
        <c:noMultiLvlLbl val="0"/>
      </c:catAx>
      <c:valAx>
        <c:axId val="1811332351"/>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crossAx val="181133475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Verdana" panose="020B0604030504040204" pitchFamily="34" charset="0"/>
          <a:ea typeface="Verdana" panose="020B0604030504040204" pitchFamily="34" charset="0"/>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r>
              <a:rPr lang="es-CO"/>
              <a:t>Operatividad Conjunta de los Controles (por riesgo)</a:t>
            </a:r>
          </a:p>
        </c:rich>
      </c:tx>
      <c:layout>
        <c:manualLayout>
          <c:xMode val="edge"/>
          <c:yMode val="edge"/>
          <c:x val="0.18820122484689411"/>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
          <c:y val="0.18756488772236807"/>
          <c:w val="1"/>
          <c:h val="0.62470654709827933"/>
        </c:manualLayout>
      </c:layout>
      <c:pie3DChart>
        <c:varyColors val="1"/>
        <c:ser>
          <c:idx val="0"/>
          <c:order val="0"/>
          <c:dPt>
            <c:idx val="0"/>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1-C27B-4069-A993-7B8516530897}"/>
              </c:ext>
            </c:extLst>
          </c:dPt>
          <c:dPt>
            <c:idx val="1"/>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3-C27B-4069-A993-7B8516530897}"/>
              </c:ext>
            </c:extLst>
          </c:dPt>
          <c:dPt>
            <c:idx val="2"/>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5-C27B-4069-A993-7B8516530897}"/>
              </c:ext>
            </c:extLst>
          </c:dPt>
          <c:dPt>
            <c:idx val="3"/>
            <c:bubble3D val="0"/>
            <c:spPr>
              <a:solidFill>
                <a:srgbClr val="FF0000"/>
              </a:solidFill>
              <a:ln w="25400">
                <a:solidFill>
                  <a:schemeClr val="lt1"/>
                </a:solidFill>
              </a:ln>
              <a:effectLst/>
              <a:sp3d contourW="25400">
                <a:contourClr>
                  <a:schemeClr val="lt1"/>
                </a:contourClr>
              </a:sp3d>
            </c:spPr>
            <c:extLst>
              <c:ext xmlns:c16="http://schemas.microsoft.com/office/drawing/2014/chart" uri="{C3380CC4-5D6E-409C-BE32-E72D297353CC}">
                <c16:uniqueId val="{00000007-C27B-4069-A993-7B8516530897}"/>
              </c:ext>
            </c:extLst>
          </c:dPt>
          <c:dPt>
            <c:idx val="4"/>
            <c:bubble3D val="0"/>
            <c:spPr>
              <a:solidFill>
                <a:schemeClr val="tx1"/>
              </a:solidFill>
              <a:ln w="25400">
                <a:solidFill>
                  <a:schemeClr val="lt1"/>
                </a:solidFill>
              </a:ln>
              <a:effectLst/>
              <a:sp3d contourW="25400">
                <a:contourClr>
                  <a:schemeClr val="lt1"/>
                </a:contourClr>
              </a:sp3d>
            </c:spPr>
            <c:extLst>
              <c:ext xmlns:c16="http://schemas.microsoft.com/office/drawing/2014/chart" uri="{C3380CC4-5D6E-409C-BE32-E72D297353CC}">
                <c16:uniqueId val="{00000009-C27B-4069-A993-7B8516530897}"/>
              </c:ext>
            </c:extLst>
          </c:dPt>
          <c:dLbls>
            <c:dLbl>
              <c:idx val="1"/>
              <c:dLblPos val="ctr"/>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27B-4069-A993-7B8516530897}"/>
                </c:ext>
              </c:extLst>
            </c:dLbl>
            <c:dLbl>
              <c:idx val="4"/>
              <c:layout>
                <c:manualLayout>
                  <c:x val="6.0444772528433943E-2"/>
                  <c:y val="-8.8582677165354329E-3"/>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C27B-4069-A993-7B8516530897}"/>
                </c:ext>
              </c:extLst>
            </c:dLbl>
            <c:spPr>
              <a:noFill/>
              <a:ln>
                <a:noFill/>
              </a:ln>
              <a:effectLst/>
            </c:spPr>
            <c:txPr>
              <a:bodyPr rot="0" spcFirstLastPara="1" vertOverflow="ellipsis" vert="horz" wrap="square" anchor="ctr" anchorCtr="1"/>
              <a:lstStyle/>
              <a:p>
                <a:pPr>
                  <a:defRPr sz="1000" b="1" i="0" u="none" strike="noStrike" kern="1200" baseline="0">
                    <a:solidFill>
                      <a:schemeClr val="tx1">
                        <a:lumMod val="75000"/>
                        <a:lumOff val="25000"/>
                      </a:schemeClr>
                    </a:solidFill>
                    <a:latin typeface="Verdana" panose="020B0604030504040204" pitchFamily="34" charset="0"/>
                    <a:ea typeface="Verdana" panose="020B0604030504040204" pitchFamily="34" charset="0"/>
                    <a:cs typeface="+mn-cs"/>
                  </a:defRPr>
                </a:pPr>
                <a:endParaRPr lang="es-CO"/>
              </a:p>
            </c:txP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'Informe 2024 3T '!$I$148:$I$152</c:f>
              <c:strCache>
                <c:ptCount val="5"/>
                <c:pt idx="0">
                  <c:v>Consistente (reporte actualizado)</c:v>
                </c:pt>
                <c:pt idx="1">
                  <c:v>Aleatoria (reportes parciales)</c:v>
                </c:pt>
                <c:pt idx="2">
                  <c:v>No se ejecuta (según reporte)</c:v>
                </c:pt>
                <c:pt idx="3">
                  <c:v>Sin reporte durante la vigencia</c:v>
                </c:pt>
                <c:pt idx="4">
                  <c:v>No aplica</c:v>
                </c:pt>
              </c:strCache>
            </c:strRef>
          </c:cat>
          <c:val>
            <c:numRef>
              <c:f>'Informe 2024 3T '!$J$148:$J$152</c:f>
              <c:numCache>
                <c:formatCode>General</c:formatCode>
                <c:ptCount val="5"/>
                <c:pt idx="0">
                  <c:v>5</c:v>
                </c:pt>
                <c:pt idx="1">
                  <c:v>5</c:v>
                </c:pt>
                <c:pt idx="2">
                  <c:v>7</c:v>
                </c:pt>
                <c:pt idx="3">
                  <c:v>0</c:v>
                </c:pt>
                <c:pt idx="4">
                  <c:v>2</c:v>
                </c:pt>
              </c:numCache>
            </c:numRef>
          </c:val>
          <c:extLst>
            <c:ext xmlns:c16="http://schemas.microsoft.com/office/drawing/2014/chart" uri="{C3380CC4-5D6E-409C-BE32-E72D297353CC}">
              <c16:uniqueId val="{0000000A-C27B-4069-A993-7B8516530897}"/>
            </c:ext>
          </c:extLst>
        </c:ser>
        <c:dLbls>
          <c:showLegendKey val="0"/>
          <c:showVal val="0"/>
          <c:showCatName val="0"/>
          <c:showSerName val="0"/>
          <c:showPercent val="0"/>
          <c:showBubbleSize val="0"/>
          <c:showLeaderLines val="1"/>
        </c:dLbls>
      </c:pie3DChart>
      <c:spPr>
        <a:noFill/>
        <a:ln>
          <a:noFill/>
        </a:ln>
        <a:effectLst/>
      </c:spPr>
    </c:plotArea>
    <c:legend>
      <c:legendPos val="b"/>
      <c:layout>
        <c:manualLayout>
          <c:xMode val="edge"/>
          <c:yMode val="edge"/>
          <c:x val="3.4349210976636353E-2"/>
          <c:y val="0.85127150772820059"/>
          <c:w val="0.96141276679131338"/>
          <c:h val="0.1487284922717993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Verdana" panose="020B0604030504040204" pitchFamily="34" charset="0"/>
          <a:ea typeface="Verdana" panose="020B0604030504040204" pitchFamily="34" charset="0"/>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r>
              <a:rPr lang="es-CO" sz="1400" b="0" i="0" u="none" strike="noStrike" kern="1200" spc="0" baseline="0">
                <a:solidFill>
                  <a:sysClr val="windowText" lastClr="000000">
                    <a:lumMod val="65000"/>
                    <a:lumOff val="35000"/>
                  </a:sysClr>
                </a:solidFill>
                <a:latin typeface="Verdana" panose="020B0604030504040204" pitchFamily="34" charset="0"/>
                <a:ea typeface="Verdana" panose="020B0604030504040204" pitchFamily="34" charset="0"/>
              </a:rPr>
              <a:t>Análisis Individual de los Indicadores asociados a los Controles </a:t>
            </a:r>
            <a:r>
              <a:rPr lang="es-CO" sz="800" b="0" i="0" u="none" strike="noStrike" kern="1200" spc="0" baseline="0">
                <a:solidFill>
                  <a:sysClr val="windowText" lastClr="000000">
                    <a:lumMod val="65000"/>
                    <a:lumOff val="35000"/>
                  </a:sysClr>
                </a:solidFill>
                <a:effectLst/>
                <a:latin typeface="Verdana" panose="020B0604030504040204" pitchFamily="34" charset="0"/>
                <a:ea typeface="Verdana" panose="020B0604030504040204" pitchFamily="34" charset="0"/>
              </a:rPr>
              <a:t>(corte  Oct 22)</a:t>
            </a:r>
            <a:endParaRPr lang="es-CO" sz="1400" b="0" i="0" u="none" strike="noStrike" kern="1200" spc="0" baseline="0">
              <a:solidFill>
                <a:sysClr val="windowText" lastClr="000000">
                  <a:lumMod val="65000"/>
                  <a:lumOff val="35000"/>
                </a:sysClr>
              </a:solidFill>
              <a:latin typeface="Verdana" panose="020B0604030504040204" pitchFamily="34" charset="0"/>
              <a:ea typeface="Verdana" panose="020B0604030504040204" pitchFamily="34" charset="0"/>
            </a:endParaRPr>
          </a:p>
        </c:rich>
      </c:tx>
      <c:layout>
        <c:manualLayout>
          <c:xMode val="edge"/>
          <c:yMode val="edge"/>
          <c:x val="8.8973527691592891E-2"/>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title>
    <c:autoTitleDeleted val="0"/>
    <c:plotArea>
      <c:layout>
        <c:manualLayout>
          <c:layoutTarget val="inner"/>
          <c:xMode val="edge"/>
          <c:yMode val="edge"/>
          <c:x val="0.36152869202535137"/>
          <c:y val="0.25083333333333335"/>
          <c:w val="0.59915210176848088"/>
          <c:h val="0.57753062117235354"/>
        </c:manualLayout>
      </c:layout>
      <c:barChart>
        <c:barDir val="bar"/>
        <c:grouping val="clustered"/>
        <c:varyColors val="0"/>
        <c:ser>
          <c:idx val="0"/>
          <c:order val="0"/>
          <c:tx>
            <c:strRef>
              <c:f>'Informe 2024 3T '!$D$161</c:f>
              <c:strCache>
                <c:ptCount val="1"/>
                <c:pt idx="0">
                  <c:v>Marzo</c:v>
                </c:pt>
              </c:strCache>
            </c:strRef>
          </c:tx>
          <c:spPr>
            <a:solidFill>
              <a:schemeClr val="accent2">
                <a:lumMod val="20000"/>
                <a:lumOff val="80000"/>
              </a:schemeClr>
            </a:solidFill>
            <a:ln>
              <a:noFill/>
            </a:ln>
            <a:effectLst/>
          </c:spPr>
          <c:invertIfNegative val="0"/>
          <c:cat>
            <c:strRef>
              <c:f>'Informe 2024 3T '!$C$162:$C$165</c:f>
              <c:strCache>
                <c:ptCount val="4"/>
                <c:pt idx="0">
                  <c:v>No aplica</c:v>
                </c:pt>
                <c:pt idx="1">
                  <c:v>Sin reporte</c:v>
                </c:pt>
                <c:pt idx="2">
                  <c:v>Medidos y analizados</c:v>
                </c:pt>
                <c:pt idx="3">
                  <c:v>Parcialmente medidos y analizados</c:v>
                </c:pt>
              </c:strCache>
            </c:strRef>
          </c:cat>
          <c:val>
            <c:numRef>
              <c:f>'Informe 2024 3T '!$D$162:$D$165</c:f>
              <c:numCache>
                <c:formatCode>General</c:formatCode>
                <c:ptCount val="4"/>
                <c:pt idx="0">
                  <c:v>11</c:v>
                </c:pt>
                <c:pt idx="1">
                  <c:v>15</c:v>
                </c:pt>
                <c:pt idx="2">
                  <c:v>4</c:v>
                </c:pt>
                <c:pt idx="3">
                  <c:v>4</c:v>
                </c:pt>
              </c:numCache>
            </c:numRef>
          </c:val>
          <c:extLst>
            <c:ext xmlns:c16="http://schemas.microsoft.com/office/drawing/2014/chart" uri="{C3380CC4-5D6E-409C-BE32-E72D297353CC}">
              <c16:uniqueId val="{00000000-B397-4411-87BB-505FC1D0876B}"/>
            </c:ext>
          </c:extLst>
        </c:ser>
        <c:ser>
          <c:idx val="1"/>
          <c:order val="1"/>
          <c:tx>
            <c:strRef>
              <c:f>'Informe 2024 3T '!$E$161</c:f>
              <c:strCache>
                <c:ptCount val="1"/>
                <c:pt idx="0">
                  <c:v>Junio</c:v>
                </c:pt>
              </c:strCache>
            </c:strRef>
          </c:tx>
          <c:spPr>
            <a:solidFill>
              <a:schemeClr val="accent2"/>
            </a:solidFill>
            <a:ln>
              <a:noFill/>
            </a:ln>
            <a:effectLst/>
          </c:spPr>
          <c:invertIfNegative val="0"/>
          <c:cat>
            <c:strRef>
              <c:f>'Informe 2024 3T '!$C$162:$C$165</c:f>
              <c:strCache>
                <c:ptCount val="4"/>
                <c:pt idx="0">
                  <c:v>No aplica</c:v>
                </c:pt>
                <c:pt idx="1">
                  <c:v>Sin reporte</c:v>
                </c:pt>
                <c:pt idx="2">
                  <c:v>Medidos y analizados</c:v>
                </c:pt>
                <c:pt idx="3">
                  <c:v>Parcialmente medidos y analizados</c:v>
                </c:pt>
              </c:strCache>
            </c:strRef>
          </c:cat>
          <c:val>
            <c:numRef>
              <c:f>'Informe 2024 3T '!$E$162:$E$165</c:f>
              <c:numCache>
                <c:formatCode>General</c:formatCode>
                <c:ptCount val="4"/>
                <c:pt idx="0">
                  <c:v>2</c:v>
                </c:pt>
                <c:pt idx="1">
                  <c:v>16</c:v>
                </c:pt>
                <c:pt idx="2">
                  <c:v>10</c:v>
                </c:pt>
                <c:pt idx="3">
                  <c:v>5</c:v>
                </c:pt>
              </c:numCache>
            </c:numRef>
          </c:val>
          <c:extLst>
            <c:ext xmlns:c16="http://schemas.microsoft.com/office/drawing/2014/chart" uri="{C3380CC4-5D6E-409C-BE32-E72D297353CC}">
              <c16:uniqueId val="{00000001-B397-4411-87BB-505FC1D0876B}"/>
            </c:ext>
          </c:extLst>
        </c:ser>
        <c:ser>
          <c:idx val="2"/>
          <c:order val="2"/>
          <c:tx>
            <c:strRef>
              <c:f>'Informe 2024 3T '!$F$161</c:f>
              <c:strCache>
                <c:ptCount val="1"/>
                <c:pt idx="0">
                  <c:v>Septiembre</c:v>
                </c:pt>
              </c:strCache>
            </c:strRef>
          </c:tx>
          <c:spPr>
            <a:solidFill>
              <a:schemeClr val="accent3"/>
            </a:solidFill>
            <a:ln>
              <a:noFill/>
            </a:ln>
            <a:effectLst/>
          </c:spPr>
          <c:invertIfNegative val="0"/>
          <c:cat>
            <c:strRef>
              <c:f>'Informe 2024 3T '!$C$162:$C$165</c:f>
              <c:strCache>
                <c:ptCount val="4"/>
                <c:pt idx="0">
                  <c:v>No aplica</c:v>
                </c:pt>
                <c:pt idx="1">
                  <c:v>Sin reporte</c:v>
                </c:pt>
                <c:pt idx="2">
                  <c:v>Medidos y analizados</c:v>
                </c:pt>
                <c:pt idx="3">
                  <c:v>Parcialmente medidos y analizados</c:v>
                </c:pt>
              </c:strCache>
            </c:strRef>
          </c:cat>
          <c:val>
            <c:numRef>
              <c:f>'Informe 2024 3T '!$F$162:$F$165</c:f>
              <c:numCache>
                <c:formatCode>General</c:formatCode>
                <c:ptCount val="4"/>
                <c:pt idx="0">
                  <c:v>6</c:v>
                </c:pt>
                <c:pt idx="1">
                  <c:v>12</c:v>
                </c:pt>
                <c:pt idx="2">
                  <c:v>12</c:v>
                </c:pt>
                <c:pt idx="3">
                  <c:v>5</c:v>
                </c:pt>
              </c:numCache>
            </c:numRef>
          </c:val>
          <c:extLst>
            <c:ext xmlns:c16="http://schemas.microsoft.com/office/drawing/2014/chart" uri="{C3380CC4-5D6E-409C-BE32-E72D297353CC}">
              <c16:uniqueId val="{00000003-B397-4411-87BB-505FC1D0876B}"/>
            </c:ext>
          </c:extLst>
        </c:ser>
        <c:dLbls>
          <c:showLegendKey val="0"/>
          <c:showVal val="0"/>
          <c:showCatName val="0"/>
          <c:showSerName val="0"/>
          <c:showPercent val="0"/>
          <c:showBubbleSize val="0"/>
        </c:dLbls>
        <c:gapWidth val="182"/>
        <c:axId val="1098057567"/>
        <c:axId val="1098060927"/>
      </c:barChart>
      <c:catAx>
        <c:axId val="109805756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crossAx val="1098060927"/>
        <c:crosses val="autoZero"/>
        <c:auto val="1"/>
        <c:lblAlgn val="ctr"/>
        <c:lblOffset val="100"/>
        <c:noMultiLvlLbl val="0"/>
      </c:catAx>
      <c:valAx>
        <c:axId val="109806092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980575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r>
              <a:rPr lang="es-CO"/>
              <a:t>Operatividad Conjunta de los Controles (por riesgo)</a:t>
            </a:r>
          </a:p>
        </c:rich>
      </c:tx>
      <c:layout>
        <c:manualLayout>
          <c:xMode val="edge"/>
          <c:yMode val="edge"/>
          <c:x val="0.18820122484689411"/>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
          <c:y val="0.18756488772236807"/>
          <c:w val="1"/>
          <c:h val="0.62470654709827933"/>
        </c:manualLayout>
      </c:layout>
      <c:pie3DChart>
        <c:varyColors val="1"/>
        <c:ser>
          <c:idx val="0"/>
          <c:order val="0"/>
          <c:dPt>
            <c:idx val="0"/>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1-7948-48CC-A3C4-25F1C25A0568}"/>
              </c:ext>
            </c:extLst>
          </c:dPt>
          <c:dPt>
            <c:idx val="1"/>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3-7948-48CC-A3C4-25F1C25A0568}"/>
              </c:ext>
            </c:extLst>
          </c:dPt>
          <c:dPt>
            <c:idx val="2"/>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5-7948-48CC-A3C4-25F1C25A0568}"/>
              </c:ext>
            </c:extLst>
          </c:dPt>
          <c:dPt>
            <c:idx val="3"/>
            <c:bubble3D val="0"/>
            <c:spPr>
              <a:solidFill>
                <a:srgbClr val="FF0000"/>
              </a:solidFill>
              <a:ln w="25400">
                <a:solidFill>
                  <a:schemeClr val="lt1"/>
                </a:solidFill>
              </a:ln>
              <a:effectLst/>
              <a:sp3d contourW="25400">
                <a:contourClr>
                  <a:schemeClr val="lt1"/>
                </a:contourClr>
              </a:sp3d>
            </c:spPr>
            <c:extLst>
              <c:ext xmlns:c16="http://schemas.microsoft.com/office/drawing/2014/chart" uri="{C3380CC4-5D6E-409C-BE32-E72D297353CC}">
                <c16:uniqueId val="{00000007-7948-48CC-A3C4-25F1C25A0568}"/>
              </c:ext>
            </c:extLst>
          </c:dPt>
          <c:dPt>
            <c:idx val="4"/>
            <c:bubble3D val="0"/>
            <c:spPr>
              <a:solidFill>
                <a:schemeClr val="tx1"/>
              </a:solidFill>
              <a:ln w="25400">
                <a:solidFill>
                  <a:schemeClr val="lt1"/>
                </a:solidFill>
              </a:ln>
              <a:effectLst/>
              <a:sp3d contourW="25400">
                <a:contourClr>
                  <a:schemeClr val="lt1"/>
                </a:contourClr>
              </a:sp3d>
            </c:spPr>
            <c:extLst>
              <c:ext xmlns:c16="http://schemas.microsoft.com/office/drawing/2014/chart" uri="{C3380CC4-5D6E-409C-BE32-E72D297353CC}">
                <c16:uniqueId val="{00000009-7948-48CC-A3C4-25F1C25A0568}"/>
              </c:ext>
            </c:extLst>
          </c:dPt>
          <c:dLbls>
            <c:spPr>
              <a:noFill/>
              <a:ln>
                <a:noFill/>
              </a:ln>
              <a:effectLst/>
            </c:spPr>
            <c:txPr>
              <a:bodyPr rot="0" spcFirstLastPara="1" vertOverflow="ellipsis" vert="horz" wrap="square" anchor="ctr" anchorCtr="1"/>
              <a:lstStyle/>
              <a:p>
                <a:pPr>
                  <a:defRPr sz="1050" b="1" i="0" u="none" strike="noStrike" kern="1200" baseline="0">
                    <a:solidFill>
                      <a:schemeClr val="tx1">
                        <a:lumMod val="75000"/>
                        <a:lumOff val="25000"/>
                      </a:schemeClr>
                    </a:solidFill>
                    <a:latin typeface="Verdana" panose="020B0604030504040204" pitchFamily="34" charset="0"/>
                    <a:ea typeface="Verdana" panose="020B0604030504040204" pitchFamily="34" charset="0"/>
                    <a:cs typeface="+mn-cs"/>
                  </a:defRPr>
                </a:pPr>
                <a:endParaRPr lang="es-CO"/>
              </a:p>
            </c:txPr>
            <c:dLblPos val="ct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'Informe 2024 3T '!$K$77:$K$81</c:f>
              <c:strCache>
                <c:ptCount val="5"/>
                <c:pt idx="0">
                  <c:v>Consistente</c:v>
                </c:pt>
                <c:pt idx="1">
                  <c:v>Aleatoria (reportes parciales)</c:v>
                </c:pt>
                <c:pt idx="2">
                  <c:v>No se ejecuta (según reporte)</c:v>
                </c:pt>
                <c:pt idx="3">
                  <c:v>Sin reporte durante la vigencia</c:v>
                </c:pt>
                <c:pt idx="4">
                  <c:v>No aplica</c:v>
                </c:pt>
              </c:strCache>
            </c:strRef>
          </c:cat>
          <c:val>
            <c:numRef>
              <c:f>'Informe 2024 3T '!$L$77:$L$81</c:f>
              <c:numCache>
                <c:formatCode>General</c:formatCode>
                <c:ptCount val="5"/>
                <c:pt idx="0">
                  <c:v>14</c:v>
                </c:pt>
                <c:pt idx="1">
                  <c:v>5</c:v>
                </c:pt>
                <c:pt idx="2">
                  <c:v>13</c:v>
                </c:pt>
                <c:pt idx="3">
                  <c:v>0</c:v>
                </c:pt>
                <c:pt idx="4">
                  <c:v>4</c:v>
                </c:pt>
              </c:numCache>
            </c:numRef>
          </c:val>
          <c:extLst>
            <c:ext xmlns:c16="http://schemas.microsoft.com/office/drawing/2014/chart" uri="{C3380CC4-5D6E-409C-BE32-E72D297353CC}">
              <c16:uniqueId val="{0000000A-7948-48CC-A3C4-25F1C25A0568}"/>
            </c:ext>
          </c:extLst>
        </c:ser>
        <c:dLbls>
          <c:showLegendKey val="0"/>
          <c:showVal val="0"/>
          <c:showCatName val="0"/>
          <c:showSerName val="0"/>
          <c:showPercent val="0"/>
          <c:showBubbleSize val="0"/>
          <c:showLeaderLines val="1"/>
        </c:dLbls>
      </c:pie3DChart>
      <c:spPr>
        <a:noFill/>
        <a:ln>
          <a:noFill/>
        </a:ln>
        <a:effectLst/>
      </c:spPr>
    </c:plotArea>
    <c:legend>
      <c:legendPos val="b"/>
      <c:layout>
        <c:manualLayout>
          <c:xMode val="edge"/>
          <c:yMode val="edge"/>
          <c:x val="1.2441430921020688E-2"/>
          <c:y val="0.82349372995042291"/>
          <c:w val="0.96141276679131338"/>
          <c:h val="0.1487284922717993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Verdana" panose="020B0604030504040204" pitchFamily="34" charset="0"/>
          <a:ea typeface="Verdana" panose="020B0604030504040204" pitchFamily="34" charset="0"/>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r>
              <a:rPr lang="es-CO"/>
              <a:t>Estado Indicadores (por riesgo)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0185623216439129E-2"/>
          <c:y val="0.17305598897245356"/>
          <c:w val="0.96981437678356086"/>
          <c:h val="0.67646958331848461"/>
        </c:manualLayout>
      </c:layout>
      <c:pie3DChart>
        <c:varyColors val="1"/>
        <c:ser>
          <c:idx val="0"/>
          <c:order val="0"/>
          <c:dPt>
            <c:idx val="0"/>
            <c:bubble3D val="0"/>
            <c:spPr>
              <a:solidFill>
                <a:schemeClr val="tx1"/>
              </a:solidFill>
              <a:ln w="25400">
                <a:solidFill>
                  <a:schemeClr val="lt1"/>
                </a:solidFill>
              </a:ln>
              <a:effectLst/>
              <a:sp3d contourW="25400">
                <a:contourClr>
                  <a:schemeClr val="lt1"/>
                </a:contourClr>
              </a:sp3d>
            </c:spPr>
            <c:extLst>
              <c:ext xmlns:c16="http://schemas.microsoft.com/office/drawing/2014/chart" uri="{C3380CC4-5D6E-409C-BE32-E72D297353CC}">
                <c16:uniqueId val="{00000001-EA85-46AE-BF93-6136601ED49F}"/>
              </c:ext>
            </c:extLst>
          </c:dPt>
          <c:dPt>
            <c:idx val="1"/>
            <c:bubble3D val="0"/>
            <c:spPr>
              <a:solidFill>
                <a:srgbClr val="FF0000"/>
              </a:solidFill>
              <a:ln w="25400">
                <a:solidFill>
                  <a:schemeClr val="lt1"/>
                </a:solidFill>
              </a:ln>
              <a:effectLst/>
              <a:sp3d contourW="25400">
                <a:contourClr>
                  <a:schemeClr val="lt1"/>
                </a:contourClr>
              </a:sp3d>
            </c:spPr>
            <c:extLst>
              <c:ext xmlns:c16="http://schemas.microsoft.com/office/drawing/2014/chart" uri="{C3380CC4-5D6E-409C-BE32-E72D297353CC}">
                <c16:uniqueId val="{00000003-EA85-46AE-BF93-6136601ED49F}"/>
              </c:ext>
            </c:extLst>
          </c:dPt>
          <c:dPt>
            <c:idx val="2"/>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5-EA85-46AE-BF93-6136601ED49F}"/>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EA85-46AE-BF93-6136601ED49F}"/>
              </c:ext>
            </c:extLst>
          </c:dPt>
          <c:dLbls>
            <c:dLbl>
              <c:idx val="0"/>
              <c:layout>
                <c:manualLayout>
                  <c:x val="1.1173866380756741E-2"/>
                  <c:y val="4.6070573211247539E-3"/>
                </c:manualLayout>
              </c:layout>
              <c:dLblPos val="bestFi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A85-46AE-BF93-6136601ED49F}"/>
                </c:ext>
              </c:extLst>
            </c:dLbl>
            <c:spPr>
              <a:noFill/>
              <a:ln>
                <a:noFill/>
              </a:ln>
              <a:effectLst/>
            </c:spPr>
            <c:txPr>
              <a:bodyPr rot="0" spcFirstLastPara="1" vertOverflow="ellipsis" vert="horz" wrap="square" anchor="ctr" anchorCtr="1"/>
              <a:lstStyle/>
              <a:p>
                <a:pPr>
                  <a:defRPr sz="1000" b="1" i="0" u="none" strike="noStrike" kern="1200" baseline="0">
                    <a:solidFill>
                      <a:schemeClr val="tx1">
                        <a:lumMod val="75000"/>
                        <a:lumOff val="25000"/>
                      </a:schemeClr>
                    </a:solidFill>
                    <a:latin typeface="Verdana" panose="020B0604030504040204" pitchFamily="34" charset="0"/>
                    <a:ea typeface="Verdana" panose="020B0604030504040204" pitchFamily="34" charset="0"/>
                    <a:cs typeface="+mn-cs"/>
                  </a:defRPr>
                </a:pPr>
                <a:endParaRPr lang="es-CO"/>
              </a:p>
            </c:txPr>
            <c:dLblPos val="ct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'Informe 2024 3T '!$I$161:$I$164</c:f>
              <c:strCache>
                <c:ptCount val="4"/>
                <c:pt idx="0">
                  <c:v>No aplica</c:v>
                </c:pt>
                <c:pt idx="1">
                  <c:v>Sin reporte</c:v>
                </c:pt>
                <c:pt idx="2">
                  <c:v>Medidos y analizados </c:v>
                </c:pt>
                <c:pt idx="3">
                  <c:v>Parcialmente medidos y analizados</c:v>
                </c:pt>
              </c:strCache>
            </c:strRef>
          </c:cat>
          <c:val>
            <c:numRef>
              <c:f>'Informe 2024 3T '!$J$161:$J$164</c:f>
              <c:numCache>
                <c:formatCode>General</c:formatCode>
                <c:ptCount val="4"/>
                <c:pt idx="0">
                  <c:v>3</c:v>
                </c:pt>
                <c:pt idx="1">
                  <c:v>7</c:v>
                </c:pt>
                <c:pt idx="2">
                  <c:v>6</c:v>
                </c:pt>
                <c:pt idx="3">
                  <c:v>3</c:v>
                </c:pt>
              </c:numCache>
            </c:numRef>
          </c:val>
          <c:extLst>
            <c:ext xmlns:c16="http://schemas.microsoft.com/office/drawing/2014/chart" uri="{C3380CC4-5D6E-409C-BE32-E72D297353CC}">
              <c16:uniqueId val="{00000008-EA85-46AE-BF93-6136601ED49F}"/>
            </c:ext>
          </c:extLst>
        </c:ser>
        <c:dLbls>
          <c:showLegendKey val="0"/>
          <c:showVal val="0"/>
          <c:showCatName val="0"/>
          <c:showSerName val="0"/>
          <c:showPercent val="0"/>
          <c:showBubbleSize val="0"/>
          <c:showLeaderLines val="1"/>
        </c:dLbls>
      </c:pie3DChart>
      <c:spPr>
        <a:noFill/>
        <a:ln>
          <a:noFill/>
        </a:ln>
        <a:effectLst/>
      </c:spPr>
    </c:plotArea>
    <c:legend>
      <c:legendPos val="b"/>
      <c:layout>
        <c:manualLayout>
          <c:xMode val="edge"/>
          <c:yMode val="edge"/>
          <c:x val="3.8689239549173297E-2"/>
          <c:y val="0.83552805363584626"/>
          <c:w val="0.93085374752243444"/>
          <c:h val="0.1364769090539697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Verdana" panose="020B0604030504040204" pitchFamily="34" charset="0"/>
          <a:ea typeface="Verdana" panose="020B0604030504040204" pitchFamily="34" charset="0"/>
        </a:defRPr>
      </a:pPr>
      <a:endParaRPr lang="es-CO"/>
    </a:p>
  </c:txPr>
  <c:printSettings>
    <c:headerFooter/>
    <c:pageMargins b="0.75" l="0.7" r="0.7" t="0.75" header="0.3" footer="0.3"/>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r>
              <a:rPr lang="es-CO"/>
              <a:t>Estado Indicadores (por riesgo)</a:t>
            </a:r>
          </a:p>
        </c:rich>
      </c:tx>
      <c:layout>
        <c:manualLayout>
          <c:xMode val="edge"/>
          <c:yMode val="edge"/>
          <c:x val="0.37079155730533681"/>
          <c:y val="3.240740740740740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1681495965314999E-2"/>
          <c:y val="0.1894336250586145"/>
          <c:w val="0.968318504034685"/>
          <c:h val="0.63563657158851539"/>
        </c:manualLayout>
      </c:layout>
      <c:pie3DChart>
        <c:varyColors val="1"/>
        <c:ser>
          <c:idx val="0"/>
          <c:order val="0"/>
          <c:dPt>
            <c:idx val="0"/>
            <c:bubble3D val="0"/>
            <c:spPr>
              <a:solidFill>
                <a:schemeClr val="tx1"/>
              </a:solidFill>
              <a:ln w="25400">
                <a:solidFill>
                  <a:schemeClr val="lt1"/>
                </a:solidFill>
              </a:ln>
              <a:effectLst/>
              <a:sp3d contourW="25400">
                <a:contourClr>
                  <a:schemeClr val="lt1"/>
                </a:contourClr>
              </a:sp3d>
            </c:spPr>
            <c:extLst>
              <c:ext xmlns:c16="http://schemas.microsoft.com/office/drawing/2014/chart" uri="{C3380CC4-5D6E-409C-BE32-E72D297353CC}">
                <c16:uniqueId val="{00000001-B685-4BB4-9F48-ECB3711C9803}"/>
              </c:ext>
            </c:extLst>
          </c:dPt>
          <c:dPt>
            <c:idx val="1"/>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3-B685-4BB4-9F48-ECB3711C9803}"/>
              </c:ext>
            </c:extLst>
          </c:dPt>
          <c:dPt>
            <c:idx val="2"/>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5-B685-4BB4-9F48-ECB3711C9803}"/>
              </c:ext>
            </c:extLst>
          </c:dPt>
          <c:dPt>
            <c:idx val="3"/>
            <c:bubble3D val="0"/>
            <c:spPr>
              <a:solidFill>
                <a:srgbClr val="FF0000"/>
              </a:solidFill>
              <a:ln w="25400">
                <a:solidFill>
                  <a:schemeClr val="lt1"/>
                </a:solidFill>
              </a:ln>
              <a:effectLst/>
              <a:sp3d contourW="25400">
                <a:contourClr>
                  <a:schemeClr val="lt1"/>
                </a:contourClr>
              </a:sp3d>
            </c:spPr>
            <c:extLst>
              <c:ext xmlns:c16="http://schemas.microsoft.com/office/drawing/2014/chart" uri="{C3380CC4-5D6E-409C-BE32-E72D297353CC}">
                <c16:uniqueId val="{00000007-B685-4BB4-9F48-ECB3711C9803}"/>
              </c:ext>
            </c:extLst>
          </c:dPt>
          <c:dLbls>
            <c:dLbl>
              <c:idx val="0"/>
              <c:layout>
                <c:manualLayout>
                  <c:x val="-2.5618766404199578E-2"/>
                  <c:y val="-3.2865266841644834E-2"/>
                </c:manualLayout>
              </c:layout>
              <c:dLblPos val="bestFi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685-4BB4-9F48-ECB3711C9803}"/>
                </c:ext>
              </c:extLst>
            </c:dLbl>
            <c:spPr>
              <a:noFill/>
              <a:ln>
                <a:noFill/>
              </a:ln>
              <a:effectLst/>
            </c:spPr>
            <c:txPr>
              <a:bodyPr rot="0" spcFirstLastPara="1" vertOverflow="ellipsis" vert="horz" wrap="square" anchor="ctr" anchorCtr="1"/>
              <a:lstStyle/>
              <a:p>
                <a:pPr>
                  <a:defRPr sz="1100" b="1" i="0" u="none" strike="noStrike" kern="1200" baseline="0">
                    <a:solidFill>
                      <a:schemeClr val="tx1">
                        <a:lumMod val="75000"/>
                        <a:lumOff val="25000"/>
                      </a:schemeClr>
                    </a:solidFill>
                    <a:latin typeface="Verdana" panose="020B0604030504040204" pitchFamily="34" charset="0"/>
                    <a:ea typeface="Verdana" panose="020B0604030504040204" pitchFamily="34" charset="0"/>
                    <a:cs typeface="+mn-cs"/>
                  </a:defRPr>
                </a:pPr>
                <a:endParaRPr lang="es-CO"/>
              </a:p>
            </c:txPr>
            <c:dLblPos val="ct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'Informe 2024 3T '!$K$95:$K$98</c:f>
              <c:strCache>
                <c:ptCount val="4"/>
                <c:pt idx="0">
                  <c:v>No aplica</c:v>
                </c:pt>
                <c:pt idx="1">
                  <c:v>Medidos y analizados</c:v>
                </c:pt>
                <c:pt idx="2">
                  <c:v>Parcialmente medidos y analizados</c:v>
                </c:pt>
                <c:pt idx="3">
                  <c:v>Sin reporte</c:v>
                </c:pt>
              </c:strCache>
            </c:strRef>
          </c:cat>
          <c:val>
            <c:numRef>
              <c:f>'Informe 2024 3T '!$L$95:$L$98</c:f>
              <c:numCache>
                <c:formatCode>General</c:formatCode>
                <c:ptCount val="4"/>
                <c:pt idx="0">
                  <c:v>8</c:v>
                </c:pt>
                <c:pt idx="1">
                  <c:v>11</c:v>
                </c:pt>
                <c:pt idx="2">
                  <c:v>0</c:v>
                </c:pt>
                <c:pt idx="3">
                  <c:v>14</c:v>
                </c:pt>
              </c:numCache>
            </c:numRef>
          </c:val>
          <c:extLst>
            <c:ext xmlns:c16="http://schemas.microsoft.com/office/drawing/2014/chart" uri="{C3380CC4-5D6E-409C-BE32-E72D297353CC}">
              <c16:uniqueId val="{00000008-B685-4BB4-9F48-ECB3711C9803}"/>
            </c:ext>
          </c:extLst>
        </c:ser>
        <c:dLbls>
          <c:showLegendKey val="0"/>
          <c:showVal val="0"/>
          <c:showCatName val="0"/>
          <c:showSerName val="0"/>
          <c:showPercent val="0"/>
          <c:showBubbleSize val="0"/>
          <c:showLeaderLines val="1"/>
        </c:dLbls>
      </c:pie3DChart>
      <c:spPr>
        <a:noFill/>
        <a:ln>
          <a:noFill/>
        </a:ln>
        <a:effectLst/>
      </c:spPr>
    </c:plotArea>
    <c:legend>
      <c:legendPos val="b"/>
      <c:layout>
        <c:manualLayout>
          <c:xMode val="edge"/>
          <c:yMode val="edge"/>
          <c:x val="1.8708864514320616E-2"/>
          <c:y val="0.8608220266662806"/>
          <c:w val="0.9510617269839714"/>
          <c:h val="0.10853354760301875"/>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Verdana" panose="020B0604030504040204" pitchFamily="34" charset="0"/>
          <a:ea typeface="Verdana" panose="020B0604030504040204" pitchFamily="34" charset="0"/>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lang="es-CO" sz="1400" b="0" i="0" u="none" strike="noStrike" kern="1200" baseline="0">
                <a:solidFill>
                  <a:sysClr val="windowText" lastClr="000000">
                    <a:lumMod val="65000"/>
                    <a:lumOff val="35000"/>
                  </a:sysClr>
                </a:solidFill>
                <a:latin typeface="Calibri" panose="020F0502020204030204"/>
                <a:ea typeface="+mn-ea"/>
                <a:cs typeface="Calibri" panose="020F0502020204030204" pitchFamily="34" charset="0"/>
              </a:defRPr>
            </a:pPr>
            <a:r>
              <a:rPr lang="es-CO" sz="1400" b="0" i="0" u="none" strike="noStrike" kern="1200" baseline="0">
                <a:solidFill>
                  <a:sysClr val="windowText" lastClr="000000">
                    <a:lumMod val="65000"/>
                    <a:lumOff val="35000"/>
                  </a:sysClr>
                </a:solidFill>
                <a:latin typeface="Calibri" panose="020F0502020204030204"/>
                <a:ea typeface="+mn-ea"/>
                <a:cs typeface="Calibri" panose="020F0502020204030204" pitchFamily="34" charset="0"/>
              </a:rPr>
              <a:t>Número de Riesgos por proceso</a:t>
            </a:r>
          </a:p>
        </c:rich>
      </c:tx>
      <c:overlay val="0"/>
      <c:spPr>
        <a:noFill/>
        <a:ln>
          <a:noFill/>
        </a:ln>
        <a:effectLst/>
      </c:spPr>
      <c:txPr>
        <a:bodyPr rot="0" spcFirstLastPara="1" vertOverflow="ellipsis" vert="horz" wrap="square" anchor="ctr" anchorCtr="1"/>
        <a:lstStyle/>
        <a:p>
          <a:pPr>
            <a:defRPr lang="es-CO" sz="1400" b="0" i="0" u="none" strike="noStrike" kern="1200" baseline="0">
              <a:solidFill>
                <a:sysClr val="windowText" lastClr="000000">
                  <a:lumMod val="65000"/>
                  <a:lumOff val="35000"/>
                </a:sysClr>
              </a:solidFill>
              <a:latin typeface="Calibri" panose="020F0502020204030204"/>
              <a:ea typeface="+mn-ea"/>
              <a:cs typeface="Calibri" panose="020F0502020204030204" pitchFamily="34" charset="0"/>
            </a:defRPr>
          </a:pPr>
          <a:endParaRPr lang="es-CO"/>
        </a:p>
      </c:txPr>
    </c:title>
    <c:autoTitleDeleted val="0"/>
    <c:plotArea>
      <c:layout/>
      <c:barChart>
        <c:barDir val="col"/>
        <c:grouping val="stacked"/>
        <c:varyColors val="0"/>
        <c:ser>
          <c:idx val="0"/>
          <c:order val="0"/>
          <c:tx>
            <c:strRef>
              <c:f>'Informe Cierre 2022'!$C$48</c:f>
              <c:strCache>
                <c:ptCount val="1"/>
                <c:pt idx="0">
                  <c:v>Vigentes</c:v>
                </c:pt>
              </c:strCache>
            </c:strRef>
          </c:tx>
          <c:spPr>
            <a:solidFill>
              <a:schemeClr val="accent5">
                <a:shade val="76000"/>
              </a:schemeClr>
            </a:solidFill>
            <a:ln>
              <a:noFill/>
            </a:ln>
            <a:effectLst/>
          </c:spPr>
          <c:invertIfNegative val="0"/>
          <c:cat>
            <c:strRef>
              <c:f>'Informe Cierre 2022'!$B$49:$B$67</c:f>
              <c:strCache>
                <c:ptCount val="19"/>
                <c:pt idx="0">
                  <c:v>DIRECCIONAMIENTO ESTRATÉGICO Y PLANEACIÓN INSTITUCIONAL</c:v>
                </c:pt>
                <c:pt idx="1">
                  <c:v>GESTION DE TECNOLOGIAS DE LA INFORMACION Y COMUNICACIONES</c:v>
                </c:pt>
                <c:pt idx="2">
                  <c:v>GESTION HUMANA</c:v>
                </c:pt>
                <c:pt idx="3">
                  <c:v>EJECUCIÓN Y OPERACIÓN DE PROYECTOS DE INFRAESTRUCTURA DE TRANSPORTE</c:v>
                </c:pt>
                <c:pt idx="4">
                  <c:v>ESTRUCTURACIÓN DE PROYECTOS DE INFRAESTRUCTURA DE TRANSPORTE</c:v>
                </c:pt>
                <c:pt idx="5">
                  <c:v>GESTIÓN AMBIENTAL, SOCIAL, PREDIAL Y DE SOSTENIBILIDAD DE PROYECTOS DE INFRAESTRUCTURA DE TRANSPORTE</c:v>
                </c:pt>
                <c:pt idx="6">
                  <c:v>GESTIÓN DEL RIESGOS DE PROYECTOS DE INFRAESTRUCTURA DE TRANSPORTE</c:v>
                </c:pt>
                <c:pt idx="7">
                  <c:v>PLANIFICACIÒN DE LA INFRAESTRUCTURA DE TRANSPORTE</c:v>
                </c:pt>
                <c:pt idx="8">
                  <c:v>REGLAMENTACIÓN TÉCNICA E INNOVACIÓN DE LA INFRAESTRUCTURA DE TRANSPORTE</c:v>
                </c:pt>
                <c:pt idx="9">
                  <c:v>ADMINSTRACION INMOBILIARIA</c:v>
                </c:pt>
                <c:pt idx="10">
                  <c:v>ATENCIÓN Y RELACIONAMIENTO CIUDADANO</c:v>
                </c:pt>
                <c:pt idx="11">
                  <c:v>COMPRA PÚBLICA</c:v>
                </c:pt>
                <c:pt idx="12">
                  <c:v>DEFENSA JURÍDICA</c:v>
                </c:pt>
                <c:pt idx="13">
                  <c:v>GESTIÓN CONTRACTUAL Y PROCESOS ADMINISTRATIVOS</c:v>
                </c:pt>
                <c:pt idx="14">
                  <c:v>GESTION DE SERVICIOS ADMINISTRATIVOS</c:v>
                </c:pt>
                <c:pt idx="15">
                  <c:v>GESTIÓN DOCUMENTAL</c:v>
                </c:pt>
                <c:pt idx="16">
                  <c:v>GESTION FINANCIERA</c:v>
                </c:pt>
                <c:pt idx="17">
                  <c:v>CONTROL DISCIPLINARIO</c:v>
                </c:pt>
                <c:pt idx="18">
                  <c:v>EVALUACIÓN Y SEGUIMIENTO</c:v>
                </c:pt>
              </c:strCache>
            </c:strRef>
          </c:cat>
          <c:val>
            <c:numRef>
              <c:f>'Informe Cierre 2022'!$C$49:$C$67</c:f>
              <c:numCache>
                <c:formatCode>General</c:formatCode>
                <c:ptCount val="19"/>
                <c:pt idx="1">
                  <c:v>4</c:v>
                </c:pt>
                <c:pt idx="2">
                  <c:v>4</c:v>
                </c:pt>
                <c:pt idx="3">
                  <c:v>2</c:v>
                </c:pt>
                <c:pt idx="4">
                  <c:v>1</c:v>
                </c:pt>
                <c:pt idx="5">
                  <c:v>1</c:v>
                </c:pt>
                <c:pt idx="6">
                  <c:v>1</c:v>
                </c:pt>
                <c:pt idx="7">
                  <c:v>2</c:v>
                </c:pt>
                <c:pt idx="8">
                  <c:v>1</c:v>
                </c:pt>
                <c:pt idx="10">
                  <c:v>1</c:v>
                </c:pt>
                <c:pt idx="11">
                  <c:v>2</c:v>
                </c:pt>
                <c:pt idx="12">
                  <c:v>1</c:v>
                </c:pt>
                <c:pt idx="15">
                  <c:v>1</c:v>
                </c:pt>
                <c:pt idx="16">
                  <c:v>2</c:v>
                </c:pt>
                <c:pt idx="17">
                  <c:v>1</c:v>
                </c:pt>
                <c:pt idx="18">
                  <c:v>1</c:v>
                </c:pt>
              </c:numCache>
            </c:numRef>
          </c:val>
          <c:extLst>
            <c:ext xmlns:c16="http://schemas.microsoft.com/office/drawing/2014/chart" uri="{C3380CC4-5D6E-409C-BE32-E72D297353CC}">
              <c16:uniqueId val="{00000000-ADF1-45B8-8BBC-313F518217A5}"/>
            </c:ext>
          </c:extLst>
        </c:ser>
        <c:ser>
          <c:idx val="1"/>
          <c:order val="1"/>
          <c:tx>
            <c:strRef>
              <c:f>'Informe Cierre 2022'!$D$48</c:f>
              <c:strCache>
                <c:ptCount val="1"/>
                <c:pt idx="0">
                  <c:v>En Migración</c:v>
                </c:pt>
              </c:strCache>
            </c:strRef>
          </c:tx>
          <c:spPr>
            <a:solidFill>
              <a:schemeClr val="accent5">
                <a:tint val="77000"/>
              </a:schemeClr>
            </a:solidFill>
            <a:ln>
              <a:noFill/>
            </a:ln>
            <a:effectLst/>
          </c:spPr>
          <c:invertIfNegative val="0"/>
          <c:cat>
            <c:strRef>
              <c:f>'Informe Cierre 2022'!$B$49:$B$67</c:f>
              <c:strCache>
                <c:ptCount val="19"/>
                <c:pt idx="0">
                  <c:v>DIRECCIONAMIENTO ESTRATÉGICO Y PLANEACIÓN INSTITUCIONAL</c:v>
                </c:pt>
                <c:pt idx="1">
                  <c:v>GESTION DE TECNOLOGIAS DE LA INFORMACION Y COMUNICACIONES</c:v>
                </c:pt>
                <c:pt idx="2">
                  <c:v>GESTION HUMANA</c:v>
                </c:pt>
                <c:pt idx="3">
                  <c:v>EJECUCIÓN Y OPERACIÓN DE PROYECTOS DE INFRAESTRUCTURA DE TRANSPORTE</c:v>
                </c:pt>
                <c:pt idx="4">
                  <c:v>ESTRUCTURACIÓN DE PROYECTOS DE INFRAESTRUCTURA DE TRANSPORTE</c:v>
                </c:pt>
                <c:pt idx="5">
                  <c:v>GESTIÓN AMBIENTAL, SOCIAL, PREDIAL Y DE SOSTENIBILIDAD DE PROYECTOS DE INFRAESTRUCTURA DE TRANSPORTE</c:v>
                </c:pt>
                <c:pt idx="6">
                  <c:v>GESTIÓN DEL RIESGOS DE PROYECTOS DE INFRAESTRUCTURA DE TRANSPORTE</c:v>
                </c:pt>
                <c:pt idx="7">
                  <c:v>PLANIFICACIÒN DE LA INFRAESTRUCTURA DE TRANSPORTE</c:v>
                </c:pt>
                <c:pt idx="8">
                  <c:v>REGLAMENTACIÓN TÉCNICA E INNOVACIÓN DE LA INFRAESTRUCTURA DE TRANSPORTE</c:v>
                </c:pt>
                <c:pt idx="9">
                  <c:v>ADMINSTRACION INMOBILIARIA</c:v>
                </c:pt>
                <c:pt idx="10">
                  <c:v>ATENCIÓN Y RELACIONAMIENTO CIUDADANO</c:v>
                </c:pt>
                <c:pt idx="11">
                  <c:v>COMPRA PÚBLICA</c:v>
                </c:pt>
                <c:pt idx="12">
                  <c:v>DEFENSA JURÍDICA</c:v>
                </c:pt>
                <c:pt idx="13">
                  <c:v>GESTIÓN CONTRACTUAL Y PROCESOS ADMINISTRATIVOS</c:v>
                </c:pt>
                <c:pt idx="14">
                  <c:v>GESTION DE SERVICIOS ADMINISTRATIVOS</c:v>
                </c:pt>
                <c:pt idx="15">
                  <c:v>GESTIÓN DOCUMENTAL</c:v>
                </c:pt>
                <c:pt idx="16">
                  <c:v>GESTION FINANCIERA</c:v>
                </c:pt>
                <c:pt idx="17">
                  <c:v>CONTROL DISCIPLINARIO</c:v>
                </c:pt>
                <c:pt idx="18">
                  <c:v>EVALUACIÓN Y SEGUIMIENTO</c:v>
                </c:pt>
              </c:strCache>
            </c:strRef>
          </c:cat>
          <c:val>
            <c:numRef>
              <c:f>'Informe Cierre 2022'!$D$49:$D$67</c:f>
              <c:numCache>
                <c:formatCode>General</c:formatCode>
                <c:ptCount val="19"/>
                <c:pt idx="0">
                  <c:v>5</c:v>
                </c:pt>
                <c:pt idx="9">
                  <c:v>1</c:v>
                </c:pt>
                <c:pt idx="13">
                  <c:v>1</c:v>
                </c:pt>
                <c:pt idx="14">
                  <c:v>1</c:v>
                </c:pt>
              </c:numCache>
            </c:numRef>
          </c:val>
          <c:extLst>
            <c:ext xmlns:c16="http://schemas.microsoft.com/office/drawing/2014/chart" uri="{C3380CC4-5D6E-409C-BE32-E72D297353CC}">
              <c16:uniqueId val="{00000001-ADF1-45B8-8BBC-313F518217A5}"/>
            </c:ext>
          </c:extLst>
        </c:ser>
        <c:dLbls>
          <c:showLegendKey val="0"/>
          <c:showVal val="0"/>
          <c:showCatName val="0"/>
          <c:showSerName val="0"/>
          <c:showPercent val="0"/>
          <c:showBubbleSize val="0"/>
        </c:dLbls>
        <c:gapWidth val="95"/>
        <c:overlap val="100"/>
        <c:axId val="891737087"/>
        <c:axId val="891730015"/>
      </c:barChart>
      <c:catAx>
        <c:axId val="8917370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s-CO"/>
          </a:p>
        </c:txPr>
        <c:crossAx val="891730015"/>
        <c:crosses val="autoZero"/>
        <c:auto val="1"/>
        <c:lblAlgn val="ctr"/>
        <c:lblOffset val="100"/>
        <c:noMultiLvlLbl val="0"/>
      </c:catAx>
      <c:valAx>
        <c:axId val="89173001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s-CO"/>
          </a:p>
        </c:txPr>
        <c:crossAx val="891737087"/>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800" b="0" i="0" baseline="0">
                <a:effectLst/>
              </a:rPr>
              <a:t>Riesgos Vigentes por Zona</a:t>
            </a:r>
            <a:endParaRPr lang="es-CO">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'Informe Cierre 2022'!$I$71</c:f>
              <c:strCache>
                <c:ptCount val="1"/>
                <c:pt idx="0">
                  <c:v>Inhertente</c:v>
                </c:pt>
              </c:strCache>
            </c:strRef>
          </c:tx>
          <c:spPr>
            <a:solidFill>
              <a:schemeClr val="accent1">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'Informe Cierre 2022'!$H$72:$H$75</c:f>
              <c:strCache>
                <c:ptCount val="4"/>
                <c:pt idx="0">
                  <c:v>Baja</c:v>
                </c:pt>
                <c:pt idx="1">
                  <c:v>Moderada</c:v>
                </c:pt>
                <c:pt idx="2">
                  <c:v>Alta</c:v>
                </c:pt>
                <c:pt idx="3">
                  <c:v>Extrema</c:v>
                </c:pt>
              </c:strCache>
            </c:strRef>
          </c:cat>
          <c:val>
            <c:numRef>
              <c:f>'Informe Cierre 2022'!$I$72:$I$75</c:f>
              <c:numCache>
                <c:formatCode>General</c:formatCode>
                <c:ptCount val="4"/>
                <c:pt idx="0">
                  <c:v>0</c:v>
                </c:pt>
                <c:pt idx="1">
                  <c:v>11</c:v>
                </c:pt>
                <c:pt idx="2">
                  <c:v>9</c:v>
                </c:pt>
                <c:pt idx="3">
                  <c:v>5</c:v>
                </c:pt>
              </c:numCache>
            </c:numRef>
          </c:val>
          <c:extLst>
            <c:ext xmlns:c16="http://schemas.microsoft.com/office/drawing/2014/chart" uri="{C3380CC4-5D6E-409C-BE32-E72D297353CC}">
              <c16:uniqueId val="{00000000-4880-4A62-B2F0-A60A650DB4C0}"/>
            </c:ext>
          </c:extLst>
        </c:ser>
        <c:ser>
          <c:idx val="1"/>
          <c:order val="1"/>
          <c:tx>
            <c:strRef>
              <c:f>'Informe Cierre 2022'!$J$71</c:f>
              <c:strCache>
                <c:ptCount val="1"/>
                <c:pt idx="0">
                  <c:v>Residual</c:v>
                </c:pt>
              </c:strCache>
            </c:strRef>
          </c:tx>
          <c:spPr>
            <a:solidFill>
              <a:schemeClr val="accent1">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'Informe Cierre 2022'!$H$72:$H$75</c:f>
              <c:strCache>
                <c:ptCount val="4"/>
                <c:pt idx="0">
                  <c:v>Baja</c:v>
                </c:pt>
                <c:pt idx="1">
                  <c:v>Moderada</c:v>
                </c:pt>
                <c:pt idx="2">
                  <c:v>Alta</c:v>
                </c:pt>
                <c:pt idx="3">
                  <c:v>Extrema</c:v>
                </c:pt>
              </c:strCache>
            </c:strRef>
          </c:cat>
          <c:val>
            <c:numRef>
              <c:f>'Informe Cierre 2022'!$J$72:$J$75</c:f>
              <c:numCache>
                <c:formatCode>General</c:formatCode>
                <c:ptCount val="4"/>
                <c:pt idx="0">
                  <c:v>4</c:v>
                </c:pt>
                <c:pt idx="1">
                  <c:v>9</c:v>
                </c:pt>
                <c:pt idx="2">
                  <c:v>7</c:v>
                </c:pt>
                <c:pt idx="3">
                  <c:v>5</c:v>
                </c:pt>
              </c:numCache>
            </c:numRef>
          </c:val>
          <c:extLst>
            <c:ext xmlns:c16="http://schemas.microsoft.com/office/drawing/2014/chart" uri="{C3380CC4-5D6E-409C-BE32-E72D297353CC}">
              <c16:uniqueId val="{00000001-4880-4A62-B2F0-A60A650DB4C0}"/>
            </c:ext>
          </c:extLst>
        </c:ser>
        <c:dLbls>
          <c:showLegendKey val="0"/>
          <c:showVal val="0"/>
          <c:showCatName val="0"/>
          <c:showSerName val="0"/>
          <c:showPercent val="0"/>
          <c:showBubbleSize val="0"/>
        </c:dLbls>
        <c:gapWidth val="219"/>
        <c:overlap val="-27"/>
        <c:axId val="862368783"/>
        <c:axId val="862384591"/>
      </c:barChart>
      <c:catAx>
        <c:axId val="8623687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62384591"/>
        <c:crosses val="autoZero"/>
        <c:auto val="1"/>
        <c:lblAlgn val="ctr"/>
        <c:lblOffset val="100"/>
        <c:noMultiLvlLbl val="0"/>
      </c:catAx>
      <c:valAx>
        <c:axId val="86238459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62368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s-CO" sz="1800"/>
              <a:t>Materializaciones o Incidentes</a:t>
            </a:r>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tx>
            <c:strRef>
              <c:f>'Informe 2024 2T'!$B$41</c:f>
              <c:strCache>
                <c:ptCount val="1"/>
                <c:pt idx="0">
                  <c:v>Reporte</c:v>
                </c:pt>
              </c:strCache>
            </c:strRef>
          </c:tx>
          <c:spPr>
            <a:ln w="28575" cap="rnd">
              <a:solidFill>
                <a:schemeClr val="accent1">
                  <a:shade val="76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'Informe 2024 2T'!$C$39:$N$39</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'Informe 2024 2T'!$C$41:$N$41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68C0-4E61-839C-39377FDB445B}"/>
            </c:ext>
          </c:extLst>
        </c:ser>
        <c:ser>
          <c:idx val="1"/>
          <c:order val="1"/>
          <c:tx>
            <c:strRef>
              <c:f>'Informe 2024 2T'!$B$40</c:f>
              <c:strCache>
                <c:ptCount val="1"/>
                <c:pt idx="0">
                  <c:v>Incidentes</c:v>
                </c:pt>
              </c:strCache>
            </c:strRef>
          </c:tx>
          <c:spPr>
            <a:ln w="28575" cap="rnd">
              <a:solidFill>
                <a:schemeClr val="accent1">
                  <a:tint val="77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'Informe 2024 2T'!$C$40:$N$40</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96F0-405E-BC65-DD165DE03E74}"/>
            </c:ext>
          </c:extLst>
        </c:ser>
        <c:dLbls>
          <c:showLegendKey val="0"/>
          <c:showVal val="0"/>
          <c:showCatName val="0"/>
          <c:showSerName val="0"/>
          <c:showPercent val="0"/>
          <c:showBubbleSize val="0"/>
        </c:dLbls>
        <c:smooth val="0"/>
        <c:axId val="523559135"/>
        <c:axId val="523562463"/>
      </c:lineChart>
      <c:catAx>
        <c:axId val="5235591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3562463"/>
        <c:crosses val="autoZero"/>
        <c:auto val="1"/>
        <c:lblAlgn val="ctr"/>
        <c:lblOffset val="100"/>
        <c:noMultiLvlLbl val="0"/>
      </c:catAx>
      <c:valAx>
        <c:axId val="523562463"/>
        <c:scaling>
          <c:orientation val="minMax"/>
          <c:max val="2"/>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3559135"/>
        <c:crosses val="autoZero"/>
        <c:crossBetween val="between"/>
        <c:majorUnit val="1"/>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800"/>
              <a:t>Operatividad</a:t>
            </a:r>
            <a:r>
              <a:rPr lang="es-CO" sz="1800" baseline="0"/>
              <a:t> </a:t>
            </a:r>
            <a:r>
              <a:rPr lang="es-CO" sz="1800"/>
              <a:t>de los Controles</a:t>
            </a:r>
          </a:p>
          <a:p>
            <a:pPr>
              <a:defRPr/>
            </a:pPr>
            <a:r>
              <a:rPr lang="es-CO" sz="1000" b="0" i="0" u="none" strike="noStrike" kern="1200" spc="0" baseline="0">
                <a:solidFill>
                  <a:sysClr val="windowText" lastClr="000000">
                    <a:lumMod val="65000"/>
                    <a:lumOff val="35000"/>
                  </a:sysClr>
                </a:solidFill>
                <a:effectLst/>
              </a:rPr>
              <a:t>(corte Julio 23)</a:t>
            </a:r>
            <a:endParaRPr lang="es-CO" sz="1000"/>
          </a:p>
        </c:rich>
      </c:tx>
      <c:layout>
        <c:manualLayout>
          <c:xMode val="edge"/>
          <c:yMode val="edge"/>
          <c:x val="0.2459897892436004"/>
          <c:y val="1.80510546364204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0"/>
          <c:order val="0"/>
          <c:tx>
            <c:strRef>
              <c:f>'Informe 2024 2T'!$D$90</c:f>
              <c:strCache>
                <c:ptCount val="1"/>
                <c:pt idx="0">
                  <c:v>Marzo</c:v>
                </c:pt>
              </c:strCache>
            </c:strRef>
          </c:tx>
          <c:spPr>
            <a:solidFill>
              <a:schemeClr val="accent5">
                <a:lumMod val="20000"/>
                <a:lumOff val="80000"/>
              </a:schemeClr>
            </a:solidFill>
            <a:ln>
              <a:noFill/>
            </a:ln>
            <a:effectLst/>
          </c:spPr>
          <c:invertIfNegative val="0"/>
          <c:cat>
            <c:strRef>
              <c:f>'Informe 2024 2T'!$C$91:$C$95</c:f>
              <c:strCache>
                <c:ptCount val="5"/>
                <c:pt idx="0">
                  <c:v>Consistente</c:v>
                </c:pt>
                <c:pt idx="1">
                  <c:v>Aleatoria (reportes parciales)</c:v>
                </c:pt>
                <c:pt idx="2">
                  <c:v>No se ejecuta (según reporte)</c:v>
                </c:pt>
                <c:pt idx="3">
                  <c:v>Sin reporte durante la vigencia</c:v>
                </c:pt>
                <c:pt idx="4">
                  <c:v>No aplica</c:v>
                </c:pt>
              </c:strCache>
            </c:strRef>
          </c:cat>
          <c:val>
            <c:numRef>
              <c:f>'Informe 2024 2T'!$D$91:$D$95</c:f>
              <c:numCache>
                <c:formatCode>General</c:formatCode>
                <c:ptCount val="5"/>
                <c:pt idx="0">
                  <c:v>29</c:v>
                </c:pt>
                <c:pt idx="1">
                  <c:v>0</c:v>
                </c:pt>
                <c:pt idx="2">
                  <c:v>2</c:v>
                </c:pt>
                <c:pt idx="3">
                  <c:v>51</c:v>
                </c:pt>
                <c:pt idx="4">
                  <c:v>8</c:v>
                </c:pt>
              </c:numCache>
            </c:numRef>
          </c:val>
          <c:extLst>
            <c:ext xmlns:c16="http://schemas.microsoft.com/office/drawing/2014/chart" uri="{C3380CC4-5D6E-409C-BE32-E72D297353CC}">
              <c16:uniqueId val="{00000000-E551-467E-A917-F44E41BC96BA}"/>
            </c:ext>
          </c:extLst>
        </c:ser>
        <c:ser>
          <c:idx val="1"/>
          <c:order val="1"/>
          <c:tx>
            <c:strRef>
              <c:f>'Informe 2024 2T'!$E$90</c:f>
              <c:strCache>
                <c:ptCount val="1"/>
                <c:pt idx="0">
                  <c:v>junio</c:v>
                </c:pt>
              </c:strCache>
            </c:strRef>
          </c:tx>
          <c:spPr>
            <a:solidFill>
              <a:schemeClr val="accent1"/>
            </a:solidFill>
            <a:ln>
              <a:noFill/>
            </a:ln>
            <a:effectLst/>
          </c:spPr>
          <c:invertIfNegative val="0"/>
          <c:cat>
            <c:strRef>
              <c:f>'Informe 2024 2T'!$C$91:$C$95</c:f>
              <c:strCache>
                <c:ptCount val="5"/>
                <c:pt idx="0">
                  <c:v>Consistente</c:v>
                </c:pt>
                <c:pt idx="1">
                  <c:v>Aleatoria (reportes parciales)</c:v>
                </c:pt>
                <c:pt idx="2">
                  <c:v>No se ejecuta (según reporte)</c:v>
                </c:pt>
                <c:pt idx="3">
                  <c:v>Sin reporte durante la vigencia</c:v>
                </c:pt>
                <c:pt idx="4">
                  <c:v>No aplica</c:v>
                </c:pt>
              </c:strCache>
            </c:strRef>
          </c:cat>
          <c:val>
            <c:numRef>
              <c:f>'Informe 2024 2T'!$E$91:$E$95</c:f>
              <c:numCache>
                <c:formatCode>General</c:formatCode>
                <c:ptCount val="5"/>
                <c:pt idx="0">
                  <c:v>40</c:v>
                </c:pt>
                <c:pt idx="1">
                  <c:v>8</c:v>
                </c:pt>
                <c:pt idx="3">
                  <c:v>26</c:v>
                </c:pt>
                <c:pt idx="4">
                  <c:v>4</c:v>
                </c:pt>
              </c:numCache>
            </c:numRef>
          </c:val>
          <c:extLst>
            <c:ext xmlns:c16="http://schemas.microsoft.com/office/drawing/2014/chart" uri="{C3380CC4-5D6E-409C-BE32-E72D297353CC}">
              <c16:uniqueId val="{00000000-9050-4B7C-B9BB-6A463B16DDB1}"/>
            </c:ext>
          </c:extLst>
        </c:ser>
        <c:dLbls>
          <c:showLegendKey val="0"/>
          <c:showVal val="0"/>
          <c:showCatName val="0"/>
          <c:showSerName val="0"/>
          <c:showPercent val="0"/>
          <c:showBubbleSize val="0"/>
        </c:dLbls>
        <c:gapWidth val="150"/>
        <c:axId val="895970767"/>
        <c:axId val="895963279"/>
      </c:barChart>
      <c:catAx>
        <c:axId val="89597076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95963279"/>
        <c:crosses val="autoZero"/>
        <c:auto val="1"/>
        <c:lblAlgn val="ctr"/>
        <c:lblOffset val="100"/>
        <c:noMultiLvlLbl val="0"/>
      </c:catAx>
      <c:valAx>
        <c:axId val="89596327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959707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800" b="0" i="0" baseline="0">
                <a:effectLst/>
              </a:rPr>
              <a:t>Riesgos por Zona</a:t>
            </a:r>
            <a:endParaRPr lang="es-CO">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3.11295251798414E-2"/>
          <c:y val="0.25817393531216642"/>
          <c:w val="0.95458440261567035"/>
          <c:h val="0.46150154850630171"/>
        </c:manualLayout>
      </c:layout>
      <c:barChart>
        <c:barDir val="col"/>
        <c:grouping val="clustered"/>
        <c:varyColors val="0"/>
        <c:ser>
          <c:idx val="0"/>
          <c:order val="0"/>
          <c:tx>
            <c:strRef>
              <c:f>'Informe 2024 2T'!$I$151</c:f>
              <c:strCache>
                <c:ptCount val="1"/>
                <c:pt idx="0">
                  <c:v>Inherente </c:v>
                </c:pt>
              </c:strCache>
            </c:strRef>
          </c:tx>
          <c:spPr>
            <a:solidFill>
              <a:schemeClr val="accent2">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'Informe 2024 2T'!$H$152:$H$155</c:f>
              <c:strCache>
                <c:ptCount val="4"/>
                <c:pt idx="0">
                  <c:v>Baja</c:v>
                </c:pt>
                <c:pt idx="1">
                  <c:v>Moderada</c:v>
                </c:pt>
                <c:pt idx="2">
                  <c:v>Alta</c:v>
                </c:pt>
                <c:pt idx="3">
                  <c:v>Extrema</c:v>
                </c:pt>
              </c:strCache>
            </c:strRef>
          </c:cat>
          <c:val>
            <c:numRef>
              <c:f>'Informe 2024 2T'!$I$152:$I$155</c:f>
              <c:numCache>
                <c:formatCode>General</c:formatCode>
                <c:ptCount val="4"/>
                <c:pt idx="0">
                  <c:v>0</c:v>
                </c:pt>
                <c:pt idx="1">
                  <c:v>0</c:v>
                </c:pt>
                <c:pt idx="2">
                  <c:v>12</c:v>
                </c:pt>
                <c:pt idx="3">
                  <c:v>6</c:v>
                </c:pt>
              </c:numCache>
            </c:numRef>
          </c:val>
          <c:extLst>
            <c:ext xmlns:c16="http://schemas.microsoft.com/office/drawing/2014/chart" uri="{C3380CC4-5D6E-409C-BE32-E72D297353CC}">
              <c16:uniqueId val="{00000000-01CE-4BC9-A216-D98C07C8729C}"/>
            </c:ext>
          </c:extLst>
        </c:ser>
        <c:ser>
          <c:idx val="1"/>
          <c:order val="1"/>
          <c:tx>
            <c:strRef>
              <c:f>'Informe 2024 2T'!$J$151</c:f>
              <c:strCache>
                <c:ptCount val="1"/>
                <c:pt idx="0">
                  <c:v>Residial</c:v>
                </c:pt>
              </c:strCache>
            </c:strRef>
          </c:tx>
          <c:spPr>
            <a:solidFill>
              <a:schemeClr val="accent2">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'Informe 2024 2T'!$H$152:$H$155</c:f>
              <c:strCache>
                <c:ptCount val="4"/>
                <c:pt idx="0">
                  <c:v>Baja</c:v>
                </c:pt>
                <c:pt idx="1">
                  <c:v>Moderada</c:v>
                </c:pt>
                <c:pt idx="2">
                  <c:v>Alta</c:v>
                </c:pt>
                <c:pt idx="3">
                  <c:v>Extrema</c:v>
                </c:pt>
              </c:strCache>
            </c:strRef>
          </c:cat>
          <c:val>
            <c:numRef>
              <c:f>'Informe 2024 2T'!$J$152:$J$155</c:f>
              <c:numCache>
                <c:formatCode>General</c:formatCode>
                <c:ptCount val="4"/>
                <c:pt idx="2">
                  <c:v>12</c:v>
                </c:pt>
                <c:pt idx="3">
                  <c:v>6</c:v>
                </c:pt>
              </c:numCache>
            </c:numRef>
          </c:val>
          <c:extLst>
            <c:ext xmlns:c16="http://schemas.microsoft.com/office/drawing/2014/chart" uri="{C3380CC4-5D6E-409C-BE32-E72D297353CC}">
              <c16:uniqueId val="{00000001-01CE-4BC9-A216-D98C07C8729C}"/>
            </c:ext>
          </c:extLst>
        </c:ser>
        <c:dLbls>
          <c:showLegendKey val="0"/>
          <c:showVal val="0"/>
          <c:showCatName val="0"/>
          <c:showSerName val="0"/>
          <c:showPercent val="0"/>
          <c:showBubbleSize val="0"/>
        </c:dLbls>
        <c:gapWidth val="219"/>
        <c:overlap val="-27"/>
        <c:axId val="811299231"/>
        <c:axId val="811286751"/>
      </c:barChart>
      <c:catAx>
        <c:axId val="8112992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1286751"/>
        <c:crosses val="autoZero"/>
        <c:auto val="1"/>
        <c:lblAlgn val="ctr"/>
        <c:lblOffset val="100"/>
        <c:noMultiLvlLbl val="0"/>
      </c:catAx>
      <c:valAx>
        <c:axId val="8112867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1299231"/>
        <c:crosses val="autoZero"/>
        <c:crossBetween val="between"/>
      </c:valAx>
      <c:spPr>
        <a:noFill/>
        <a:ln>
          <a:noFill/>
        </a:ln>
        <a:effectLst/>
      </c:spPr>
    </c:plotArea>
    <c:legend>
      <c:legendPos val="b"/>
      <c:layout>
        <c:manualLayout>
          <c:xMode val="edge"/>
          <c:yMode val="edge"/>
          <c:x val="0.41794880841170479"/>
          <c:y val="0.84276498125996235"/>
          <c:w val="0.15630987789345371"/>
          <c:h val="0.14203715936451408"/>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800"/>
              <a:t>Riesgos por proceso </a:t>
            </a:r>
            <a:r>
              <a:rPr lang="es-CO"/>
              <a:t>(corte Junio 2024)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v>Vigentes</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'Informe 2024 2T'!$B$53:$B$71</c:f>
              <c:strCache>
                <c:ptCount val="19"/>
                <c:pt idx="0">
                  <c:v>DIRECCIONAMIENTO ESTRATÉGICO Y PLANEACIÓN INSTITUCIONAL</c:v>
                </c:pt>
                <c:pt idx="1">
                  <c:v>GESTION DE TECNOLOGIAS DE LA INFORMACION Y COMUNICACIONES</c:v>
                </c:pt>
                <c:pt idx="2">
                  <c:v>GESTION HUMANA</c:v>
                </c:pt>
                <c:pt idx="3">
                  <c:v>EJECUCIÓN Y OPERACIÓN DE PROYECTOS DE INFRAESTRUCTURA DE TRANSPORTE</c:v>
                </c:pt>
                <c:pt idx="4">
                  <c:v>ESTRUCTURACIÓN DE PROYECTOS DE INFRAESTRUCTURA DE TRANSPORTE</c:v>
                </c:pt>
                <c:pt idx="5">
                  <c:v>GESTIÓN AMBIENTAL, SOCIAL, PREDIAL Y DE SOSTENIBILIDAD DE PROYECTOS DE INFRAESTRUCTURA DE TRANSPORTE</c:v>
                </c:pt>
                <c:pt idx="6">
                  <c:v>GESTIÓN DEL RIESGOS DE PROYECTOS DE INFRAESTRUCTURA DE TRANSPORTE</c:v>
                </c:pt>
                <c:pt idx="7">
                  <c:v>PLANIFICACIÒN DE LA INFRAESTRUCTURA DE TRANSPORTE</c:v>
                </c:pt>
                <c:pt idx="8">
                  <c:v>REGLAMENTACIÓN TÉCNICA E INNOVACIÓN DE LA INFRAESTRUCTURA DE TRANSPORTE</c:v>
                </c:pt>
                <c:pt idx="9">
                  <c:v>ADMINSTRACION INMOBILIARIA</c:v>
                </c:pt>
                <c:pt idx="10">
                  <c:v>ATENCIÓN Y RELACIONAMIENTO CIUDADANO</c:v>
                </c:pt>
                <c:pt idx="11">
                  <c:v>COMPRA PÚBLICA</c:v>
                </c:pt>
                <c:pt idx="12">
                  <c:v>DEFENSA JURÍDICA</c:v>
                </c:pt>
                <c:pt idx="13">
                  <c:v>GESTIÓN CONTRACTUAL Y PROCESOS ADMINISTRATIVOS</c:v>
                </c:pt>
                <c:pt idx="14">
                  <c:v>GESTION DE SERVICIOS ADMINISTRATIVOS</c:v>
                </c:pt>
                <c:pt idx="15">
                  <c:v>GESTIÓN DOCUMENTAL</c:v>
                </c:pt>
                <c:pt idx="16">
                  <c:v>GESTION FINANCIERA</c:v>
                </c:pt>
                <c:pt idx="17">
                  <c:v>CONTROL DISCIPLINARIO</c:v>
                </c:pt>
                <c:pt idx="18">
                  <c:v>EVALUACIÓN Y SEGUIMIENTO</c:v>
                </c:pt>
              </c:strCache>
            </c:strRef>
          </c:cat>
          <c:val>
            <c:numRef>
              <c:f>'Informe 2024 2T'!$C$53:$C$71</c:f>
              <c:numCache>
                <c:formatCode>General</c:formatCode>
                <c:ptCount val="19"/>
                <c:pt idx="0">
                  <c:v>5</c:v>
                </c:pt>
                <c:pt idx="1">
                  <c:v>3</c:v>
                </c:pt>
                <c:pt idx="2">
                  <c:v>3</c:v>
                </c:pt>
                <c:pt idx="3">
                  <c:v>2</c:v>
                </c:pt>
                <c:pt idx="4">
                  <c:v>1</c:v>
                </c:pt>
                <c:pt idx="5">
                  <c:v>1</c:v>
                </c:pt>
                <c:pt idx="6">
                  <c:v>1</c:v>
                </c:pt>
                <c:pt idx="7">
                  <c:v>2</c:v>
                </c:pt>
                <c:pt idx="8">
                  <c:v>1</c:v>
                </c:pt>
                <c:pt idx="9">
                  <c:v>0</c:v>
                </c:pt>
                <c:pt idx="10">
                  <c:v>1</c:v>
                </c:pt>
                <c:pt idx="11">
                  <c:v>0</c:v>
                </c:pt>
                <c:pt idx="12">
                  <c:v>1</c:v>
                </c:pt>
                <c:pt idx="13">
                  <c:v>3</c:v>
                </c:pt>
                <c:pt idx="14">
                  <c:v>1</c:v>
                </c:pt>
                <c:pt idx="15">
                  <c:v>1</c:v>
                </c:pt>
                <c:pt idx="16">
                  <c:v>3</c:v>
                </c:pt>
                <c:pt idx="17">
                  <c:v>1</c:v>
                </c:pt>
                <c:pt idx="18">
                  <c:v>1</c:v>
                </c:pt>
              </c:numCache>
            </c:numRef>
          </c:val>
          <c:extLst>
            <c:ext xmlns:c16="http://schemas.microsoft.com/office/drawing/2014/chart" uri="{C3380CC4-5D6E-409C-BE32-E72D297353CC}">
              <c16:uniqueId val="{00000000-2D01-4C04-B09C-573045703DA5}"/>
            </c:ext>
          </c:extLst>
        </c:ser>
        <c:ser>
          <c:idx val="2"/>
          <c:order val="1"/>
          <c:tx>
            <c:v>En actualización</c:v>
          </c:tx>
          <c:spPr>
            <a:solidFill>
              <a:schemeClr val="accent5">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'Informe 2024 2T'!$B$53:$B$71</c:f>
              <c:strCache>
                <c:ptCount val="19"/>
                <c:pt idx="0">
                  <c:v>DIRECCIONAMIENTO ESTRATÉGICO Y PLANEACIÓN INSTITUCIONAL</c:v>
                </c:pt>
                <c:pt idx="1">
                  <c:v>GESTION DE TECNOLOGIAS DE LA INFORMACION Y COMUNICACIONES</c:v>
                </c:pt>
                <c:pt idx="2">
                  <c:v>GESTION HUMANA</c:v>
                </c:pt>
                <c:pt idx="3">
                  <c:v>EJECUCIÓN Y OPERACIÓN DE PROYECTOS DE INFRAESTRUCTURA DE TRANSPORTE</c:v>
                </c:pt>
                <c:pt idx="4">
                  <c:v>ESTRUCTURACIÓN DE PROYECTOS DE INFRAESTRUCTURA DE TRANSPORTE</c:v>
                </c:pt>
                <c:pt idx="5">
                  <c:v>GESTIÓN AMBIENTAL, SOCIAL, PREDIAL Y DE SOSTENIBILIDAD DE PROYECTOS DE INFRAESTRUCTURA DE TRANSPORTE</c:v>
                </c:pt>
                <c:pt idx="6">
                  <c:v>GESTIÓN DEL RIESGOS DE PROYECTOS DE INFRAESTRUCTURA DE TRANSPORTE</c:v>
                </c:pt>
                <c:pt idx="7">
                  <c:v>PLANIFICACIÒN DE LA INFRAESTRUCTURA DE TRANSPORTE</c:v>
                </c:pt>
                <c:pt idx="8">
                  <c:v>REGLAMENTACIÓN TÉCNICA E INNOVACIÓN DE LA INFRAESTRUCTURA DE TRANSPORTE</c:v>
                </c:pt>
                <c:pt idx="9">
                  <c:v>ADMINSTRACION INMOBILIARIA</c:v>
                </c:pt>
                <c:pt idx="10">
                  <c:v>ATENCIÓN Y RELACIONAMIENTO CIUDADANO</c:v>
                </c:pt>
                <c:pt idx="11">
                  <c:v>COMPRA PÚBLICA</c:v>
                </c:pt>
                <c:pt idx="12">
                  <c:v>DEFENSA JURÍDICA</c:v>
                </c:pt>
                <c:pt idx="13">
                  <c:v>GESTIÓN CONTRACTUAL Y PROCESOS ADMINISTRATIVOS</c:v>
                </c:pt>
                <c:pt idx="14">
                  <c:v>GESTION DE SERVICIOS ADMINISTRATIVOS</c:v>
                </c:pt>
                <c:pt idx="15">
                  <c:v>GESTIÓN DOCUMENTAL</c:v>
                </c:pt>
                <c:pt idx="16">
                  <c:v>GESTION FINANCIERA</c:v>
                </c:pt>
                <c:pt idx="17">
                  <c:v>CONTROL DISCIPLINARIO</c:v>
                </c:pt>
                <c:pt idx="18">
                  <c:v>EVALUACIÓN Y SEGUIMIENTO</c:v>
                </c:pt>
              </c:strCache>
            </c:strRef>
          </c:cat>
          <c:val>
            <c:numRef>
              <c:f>'Informe 2024 2T'!$E$53:$E$71</c:f>
              <c:numCache>
                <c:formatCode>General</c:formatCode>
                <c:ptCount val="19"/>
                <c:pt idx="2">
                  <c:v>3</c:v>
                </c:pt>
                <c:pt idx="16">
                  <c:v>1</c:v>
                </c:pt>
              </c:numCache>
            </c:numRef>
          </c:val>
          <c:extLst>
            <c:ext xmlns:c16="http://schemas.microsoft.com/office/drawing/2014/chart" uri="{C3380CC4-5D6E-409C-BE32-E72D297353CC}">
              <c16:uniqueId val="{00000001-E6A7-44E9-A8EA-3699777161C0}"/>
            </c:ext>
          </c:extLst>
        </c:ser>
        <c:ser>
          <c:idx val="1"/>
          <c:order val="2"/>
          <c:tx>
            <c:v>Borrador</c:v>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'Informe 2024 2T'!$B$53:$B$71</c:f>
              <c:strCache>
                <c:ptCount val="19"/>
                <c:pt idx="0">
                  <c:v>DIRECCIONAMIENTO ESTRATÉGICO Y PLANEACIÓN INSTITUCIONAL</c:v>
                </c:pt>
                <c:pt idx="1">
                  <c:v>GESTION DE TECNOLOGIAS DE LA INFORMACION Y COMUNICACIONES</c:v>
                </c:pt>
                <c:pt idx="2">
                  <c:v>GESTION HUMANA</c:v>
                </c:pt>
                <c:pt idx="3">
                  <c:v>EJECUCIÓN Y OPERACIÓN DE PROYECTOS DE INFRAESTRUCTURA DE TRANSPORTE</c:v>
                </c:pt>
                <c:pt idx="4">
                  <c:v>ESTRUCTURACIÓN DE PROYECTOS DE INFRAESTRUCTURA DE TRANSPORTE</c:v>
                </c:pt>
                <c:pt idx="5">
                  <c:v>GESTIÓN AMBIENTAL, SOCIAL, PREDIAL Y DE SOSTENIBILIDAD DE PROYECTOS DE INFRAESTRUCTURA DE TRANSPORTE</c:v>
                </c:pt>
                <c:pt idx="6">
                  <c:v>GESTIÓN DEL RIESGOS DE PROYECTOS DE INFRAESTRUCTURA DE TRANSPORTE</c:v>
                </c:pt>
                <c:pt idx="7">
                  <c:v>PLANIFICACIÒN DE LA INFRAESTRUCTURA DE TRANSPORTE</c:v>
                </c:pt>
                <c:pt idx="8">
                  <c:v>REGLAMENTACIÓN TÉCNICA E INNOVACIÓN DE LA INFRAESTRUCTURA DE TRANSPORTE</c:v>
                </c:pt>
                <c:pt idx="9">
                  <c:v>ADMINSTRACION INMOBILIARIA</c:v>
                </c:pt>
                <c:pt idx="10">
                  <c:v>ATENCIÓN Y RELACIONAMIENTO CIUDADANO</c:v>
                </c:pt>
                <c:pt idx="11">
                  <c:v>COMPRA PÚBLICA</c:v>
                </c:pt>
                <c:pt idx="12">
                  <c:v>DEFENSA JURÍDICA</c:v>
                </c:pt>
                <c:pt idx="13">
                  <c:v>GESTIÓN CONTRACTUAL Y PROCESOS ADMINISTRATIVOS</c:v>
                </c:pt>
                <c:pt idx="14">
                  <c:v>GESTION DE SERVICIOS ADMINISTRATIVOS</c:v>
                </c:pt>
                <c:pt idx="15">
                  <c:v>GESTIÓN DOCUMENTAL</c:v>
                </c:pt>
                <c:pt idx="16">
                  <c:v>GESTION FINANCIERA</c:v>
                </c:pt>
                <c:pt idx="17">
                  <c:v>CONTROL DISCIPLINARIO</c:v>
                </c:pt>
                <c:pt idx="18">
                  <c:v>EVALUACIÓN Y SEGUIMIENTO</c:v>
                </c:pt>
              </c:strCache>
            </c:strRef>
          </c:cat>
          <c:val>
            <c:numRef>
              <c:f>'Informe 2024 2T'!$D$53:$D$71</c:f>
              <c:numCache>
                <c:formatCode>General</c:formatCode>
                <c:ptCount val="19"/>
                <c:pt idx="2">
                  <c:v>4</c:v>
                </c:pt>
                <c:pt idx="11">
                  <c:v>2</c:v>
                </c:pt>
                <c:pt idx="16">
                  <c:v>2</c:v>
                </c:pt>
              </c:numCache>
            </c:numRef>
          </c:val>
          <c:extLst>
            <c:ext xmlns:c16="http://schemas.microsoft.com/office/drawing/2014/chart" uri="{C3380CC4-5D6E-409C-BE32-E72D297353CC}">
              <c16:uniqueId val="{00000000-E6A7-44E9-A8EA-3699777161C0}"/>
            </c:ext>
          </c:extLst>
        </c:ser>
        <c:dLbls>
          <c:showLegendKey val="0"/>
          <c:showVal val="1"/>
          <c:showCatName val="0"/>
          <c:showSerName val="0"/>
          <c:showPercent val="0"/>
          <c:showBubbleSize val="0"/>
        </c:dLbls>
        <c:gapWidth val="150"/>
        <c:overlap val="-25"/>
        <c:axId val="816876591"/>
        <c:axId val="816880335"/>
      </c:barChart>
      <c:catAx>
        <c:axId val="8168765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6880335"/>
        <c:crosses val="autoZero"/>
        <c:auto val="1"/>
        <c:lblAlgn val="ctr"/>
        <c:lblOffset val="100"/>
        <c:noMultiLvlLbl val="0"/>
      </c:catAx>
      <c:valAx>
        <c:axId val="816880335"/>
        <c:scaling>
          <c:orientation val="minMax"/>
          <c:max val="5"/>
        </c:scaling>
        <c:delete val="1"/>
        <c:axPos val="l"/>
        <c:numFmt formatCode="General" sourceLinked="1"/>
        <c:majorTickMark val="none"/>
        <c:minorTickMark val="none"/>
        <c:tickLblPos val="nextTo"/>
        <c:crossAx val="816876591"/>
        <c:crosses val="autoZero"/>
        <c:crossBetween val="between"/>
        <c:majorUnit val="1"/>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404406332677874"/>
          <c:y val="0"/>
          <c:w val="0.74791666666666667"/>
          <c:h val="1"/>
        </c:manualLayout>
      </c:layout>
      <c:doughnutChart>
        <c:varyColors val="1"/>
        <c:ser>
          <c:idx val="0"/>
          <c:order val="0"/>
          <c:dPt>
            <c:idx val="0"/>
            <c:bubble3D val="0"/>
            <c:spPr>
              <a:solidFill>
                <a:srgbClr val="FF0000"/>
              </a:solidFill>
              <a:ln w="19050">
                <a:solidFill>
                  <a:schemeClr val="lt1"/>
                </a:solidFill>
              </a:ln>
              <a:effectLst/>
            </c:spPr>
            <c:extLst>
              <c:ext xmlns:c16="http://schemas.microsoft.com/office/drawing/2014/chart" uri="{C3380CC4-5D6E-409C-BE32-E72D297353CC}">
                <c16:uniqueId val="{00000001-5A8B-4C04-AA4F-E71484BF86F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A8B-4C04-AA4F-E71484BF86F0}"/>
              </c:ext>
            </c:extLst>
          </c:dPt>
          <c:dPt>
            <c:idx val="2"/>
            <c:bubble3D val="0"/>
            <c:spPr>
              <a:solidFill>
                <a:schemeClr val="accent4"/>
              </a:solidFill>
              <a:ln w="19050">
                <a:solidFill>
                  <a:schemeClr val="lt1"/>
                </a:solidFill>
              </a:ln>
              <a:effectLst/>
            </c:spPr>
            <c:extLst>
              <c:ext xmlns:c16="http://schemas.microsoft.com/office/drawing/2014/chart" uri="{C3380CC4-5D6E-409C-BE32-E72D297353CC}">
                <c16:uniqueId val="{00000005-5A8B-4C04-AA4F-E71484BF86F0}"/>
              </c:ext>
            </c:extLst>
          </c:dPt>
          <c:dPt>
            <c:idx val="3"/>
            <c:bubble3D val="0"/>
            <c:spPr>
              <a:solidFill>
                <a:schemeClr val="accent6"/>
              </a:solidFill>
              <a:ln w="19050">
                <a:solidFill>
                  <a:schemeClr val="lt1"/>
                </a:solidFill>
              </a:ln>
              <a:effectLst/>
            </c:spPr>
            <c:extLst>
              <c:ext xmlns:c16="http://schemas.microsoft.com/office/drawing/2014/chart" uri="{C3380CC4-5D6E-409C-BE32-E72D297353CC}">
                <c16:uniqueId val="{00000007-5A8B-4C04-AA4F-E71484BF86F0}"/>
              </c:ext>
            </c:extLst>
          </c:dPt>
          <c:dPt>
            <c:idx val="4"/>
            <c:bubble3D val="0"/>
            <c:spPr>
              <a:noFill/>
              <a:ln w="19050">
                <a:solidFill>
                  <a:schemeClr val="lt1"/>
                </a:solidFill>
              </a:ln>
              <a:effectLst/>
            </c:spPr>
            <c:extLst>
              <c:ext xmlns:c16="http://schemas.microsoft.com/office/drawing/2014/chart" uri="{C3380CC4-5D6E-409C-BE32-E72D297353CC}">
                <c16:uniqueId val="{00000009-5A8B-4C04-AA4F-E71484BF86F0}"/>
              </c:ext>
            </c:extLst>
          </c:dPt>
          <c:cat>
            <c:strLit>
              <c:ptCount val="5"/>
              <c:pt idx="0">
                <c:v>Rojo</c:v>
              </c:pt>
              <c:pt idx="1">
                <c:v>Naranja</c:v>
              </c:pt>
              <c:pt idx="2">
                <c:v>Amarillo</c:v>
              </c:pt>
              <c:pt idx="3">
                <c:v>Verde</c:v>
              </c:pt>
              <c:pt idx="4">
                <c:v>Total</c:v>
              </c:pt>
            </c:strLit>
          </c:cat>
          <c:val>
            <c:numLit>
              <c:formatCode>General</c:formatCode>
              <c:ptCount val="5"/>
              <c:pt idx="0">
                <c:v>25</c:v>
              </c:pt>
              <c:pt idx="1">
                <c:v>25</c:v>
              </c:pt>
              <c:pt idx="2">
                <c:v>25</c:v>
              </c:pt>
              <c:pt idx="3">
                <c:v>25</c:v>
              </c:pt>
              <c:pt idx="4">
                <c:v>100</c:v>
              </c:pt>
            </c:numLit>
          </c:val>
          <c:extLst>
            <c:ext xmlns:c16="http://schemas.microsoft.com/office/drawing/2014/chart" uri="{C3380CC4-5D6E-409C-BE32-E72D297353CC}">
              <c16:uniqueId val="{0000000A-5A8B-4C04-AA4F-E71484BF86F0}"/>
            </c:ext>
          </c:extLst>
        </c:ser>
        <c:dLbls>
          <c:showLegendKey val="0"/>
          <c:showVal val="0"/>
          <c:showCatName val="0"/>
          <c:showSerName val="0"/>
          <c:showPercent val="0"/>
          <c:showBubbleSize val="0"/>
          <c:showLeaderLines val="1"/>
        </c:dLbls>
        <c:firstSliceAng val="270"/>
        <c:holeSize val="75"/>
      </c:doughnutChart>
      <c:pieChart>
        <c:varyColors val="1"/>
        <c:ser>
          <c:idx val="1"/>
          <c:order val="1"/>
          <c:tx>
            <c:v>Ounteto</c:v>
          </c:tx>
          <c:dPt>
            <c:idx val="0"/>
            <c:bubble3D val="0"/>
            <c:spPr>
              <a:noFill/>
              <a:ln w="19050">
                <a:solidFill>
                  <a:schemeClr val="lt1"/>
                </a:solidFill>
              </a:ln>
              <a:effectLst/>
            </c:spPr>
            <c:extLst>
              <c:ext xmlns:c16="http://schemas.microsoft.com/office/drawing/2014/chart" uri="{C3380CC4-5D6E-409C-BE32-E72D297353CC}">
                <c16:uniqueId val="{00000014-5A8B-4C04-AA4F-E71484BF86F0}"/>
              </c:ext>
            </c:extLst>
          </c:dPt>
          <c:dPt>
            <c:idx val="1"/>
            <c:bubble3D val="0"/>
            <c:spPr>
              <a:solidFill>
                <a:schemeClr val="tx1">
                  <a:lumMod val="95000"/>
                  <a:lumOff val="5000"/>
                </a:schemeClr>
              </a:solidFill>
              <a:ln w="19050">
                <a:solidFill>
                  <a:schemeClr val="lt1"/>
                </a:solidFill>
              </a:ln>
              <a:effectLst/>
            </c:spPr>
            <c:extLst>
              <c:ext xmlns:c16="http://schemas.microsoft.com/office/drawing/2014/chart" uri="{C3380CC4-5D6E-409C-BE32-E72D297353CC}">
                <c16:uniqueId val="{00000015-5A8B-4C04-AA4F-E71484BF86F0}"/>
              </c:ext>
            </c:extLst>
          </c:dPt>
          <c:dPt>
            <c:idx val="2"/>
            <c:bubble3D val="0"/>
            <c:spPr>
              <a:noFill/>
              <a:ln w="19050">
                <a:noFill/>
              </a:ln>
              <a:effectLst/>
            </c:spPr>
            <c:extLst>
              <c:ext xmlns:c16="http://schemas.microsoft.com/office/drawing/2014/chart" uri="{C3380CC4-5D6E-409C-BE32-E72D297353CC}">
                <c16:uniqueId val="{00000013-5A8B-4C04-AA4F-E71484BF86F0}"/>
              </c:ext>
            </c:extLst>
          </c:dPt>
          <c:val>
            <c:numRef>
              <c:f>'Informe 2024 2T'!$C$12:$C$14</c:f>
              <c:numCache>
                <c:formatCode>General</c:formatCode>
                <c:ptCount val="3"/>
                <c:pt idx="0" formatCode="0.0%">
                  <c:v>44</c:v>
                </c:pt>
                <c:pt idx="1">
                  <c:v>3</c:v>
                </c:pt>
                <c:pt idx="2">
                  <c:v>197</c:v>
                </c:pt>
              </c:numCache>
            </c:numRef>
          </c:val>
          <c:extLst>
            <c:ext xmlns:c16="http://schemas.microsoft.com/office/drawing/2014/chart" uri="{C3380CC4-5D6E-409C-BE32-E72D297353CC}">
              <c16:uniqueId val="{00000012-5A8B-4C04-AA4F-E71484BF86F0}"/>
            </c:ext>
          </c:extLst>
        </c:ser>
        <c:dLbls>
          <c:showLegendKey val="0"/>
          <c:showVal val="0"/>
          <c:showCatName val="0"/>
          <c:showSerName val="0"/>
          <c:showPercent val="0"/>
          <c:showBubbleSize val="0"/>
          <c:showLeaderLines val="1"/>
        </c:dLbls>
        <c:firstSliceAng val="27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s-CO" sz="1800"/>
              <a:t>Materializaciones o Incidentes</a:t>
            </a:r>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tx>
            <c:strRef>
              <c:f>'Informe 2024 2T'!$B$120</c:f>
              <c:strCache>
                <c:ptCount val="1"/>
                <c:pt idx="0">
                  <c:v>Incidentes</c:v>
                </c:pt>
              </c:strCache>
            </c:strRef>
          </c:tx>
          <c:spPr>
            <a:ln w="28575" cap="rnd">
              <a:solidFill>
                <a:schemeClr val="accent2">
                  <a:shade val="76000"/>
                </a:schemeClr>
              </a:solidFill>
              <a:round/>
            </a:ln>
            <a:effectLst/>
          </c:spPr>
          <c:marker>
            <c:symbol val="none"/>
          </c:marker>
          <c:cat>
            <c:strRef>
              <c:f>'Informe 2024 2T'!$C$119:$N$119</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'Informe 2024 2T'!$C$120:$N$120</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C96D-49CE-8A22-8B713C46D2E7}"/>
            </c:ext>
          </c:extLst>
        </c:ser>
        <c:ser>
          <c:idx val="1"/>
          <c:order val="1"/>
          <c:tx>
            <c:strRef>
              <c:f>'Informe 2024 2T'!$B$121</c:f>
              <c:strCache>
                <c:ptCount val="1"/>
                <c:pt idx="0">
                  <c:v>Reporte</c:v>
                </c:pt>
              </c:strCache>
            </c:strRef>
          </c:tx>
          <c:spPr>
            <a:ln w="28575" cap="rnd">
              <a:solidFill>
                <a:schemeClr val="accent2">
                  <a:tint val="77000"/>
                </a:schemeClr>
              </a:solidFill>
              <a:round/>
            </a:ln>
            <a:effectLst/>
          </c:spPr>
          <c:marker>
            <c:symbol val="none"/>
          </c:marker>
          <c:cat>
            <c:strRef>
              <c:f>'Informe 2024 2T'!$C$119:$N$119</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'Informe 2024 2T'!$C$121:$N$121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C96D-49CE-8A22-8B713C46D2E7}"/>
            </c:ext>
          </c:extLst>
        </c:ser>
        <c:dLbls>
          <c:showLegendKey val="0"/>
          <c:showVal val="0"/>
          <c:showCatName val="0"/>
          <c:showSerName val="0"/>
          <c:showPercent val="0"/>
          <c:showBubbleSize val="0"/>
        </c:dLbls>
        <c:smooth val="0"/>
        <c:axId val="42526751"/>
        <c:axId val="42511359"/>
      </c:lineChart>
      <c:catAx>
        <c:axId val="425267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511359"/>
        <c:crosses val="autoZero"/>
        <c:auto val="1"/>
        <c:lblAlgn val="ctr"/>
        <c:lblOffset val="100"/>
        <c:noMultiLvlLbl val="0"/>
      </c:catAx>
      <c:valAx>
        <c:axId val="42511359"/>
        <c:scaling>
          <c:orientation val="minMax"/>
          <c:max val="2"/>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526751"/>
        <c:crosses val="autoZero"/>
        <c:crossBetween val="between"/>
        <c:majorUnit val="1"/>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s-CO" sz="1800" b="0" i="0" u="none" strike="noStrike" kern="1200" spc="0" baseline="0">
                <a:solidFill>
                  <a:sysClr val="windowText" lastClr="000000">
                    <a:lumMod val="65000"/>
                    <a:lumOff val="35000"/>
                  </a:sysClr>
                </a:solidFill>
              </a:rPr>
              <a:t>Análisis de los Indicadores asociados a los Controles</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s-CO" sz="1000" b="0" i="0" u="none" strike="noStrike" kern="1200" spc="0" baseline="0">
                <a:solidFill>
                  <a:sysClr val="windowText" lastClr="000000">
                    <a:lumMod val="65000"/>
                    <a:lumOff val="35000"/>
                  </a:sysClr>
                </a:solidFill>
                <a:effectLst/>
              </a:rPr>
              <a:t>(corte julio 23)</a:t>
            </a:r>
            <a:endParaRPr lang="es-CO" sz="1000" b="0" i="0" u="none" strike="noStrike" kern="1200" spc="0" baseline="0">
              <a:solidFill>
                <a:sysClr val="windowText" lastClr="000000">
                  <a:lumMod val="65000"/>
                  <a:lumOff val="35000"/>
                </a:sysClr>
              </a:solidFill>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s-CO"/>
        </a:p>
      </c:txPr>
    </c:title>
    <c:autoTitleDeleted val="0"/>
    <c:plotArea>
      <c:layout/>
      <c:barChart>
        <c:barDir val="bar"/>
        <c:grouping val="clustered"/>
        <c:varyColors val="0"/>
        <c:ser>
          <c:idx val="0"/>
          <c:order val="0"/>
          <c:tx>
            <c:strRef>
              <c:f>'Informe 2024 2T'!$D$108</c:f>
              <c:strCache>
                <c:ptCount val="1"/>
                <c:pt idx="0">
                  <c:v>Marzo</c:v>
                </c:pt>
              </c:strCache>
            </c:strRef>
          </c:tx>
          <c:spPr>
            <a:solidFill>
              <a:schemeClr val="accent5">
                <a:lumMod val="20000"/>
                <a:lumOff val="80000"/>
              </a:schemeClr>
            </a:solidFill>
            <a:ln>
              <a:noFill/>
            </a:ln>
            <a:effectLst/>
          </c:spPr>
          <c:invertIfNegative val="0"/>
          <c:cat>
            <c:strRef>
              <c:f>'Informe 2024 2T'!$C$109:$C$112</c:f>
              <c:strCache>
                <c:ptCount val="4"/>
                <c:pt idx="0">
                  <c:v>No aplica</c:v>
                </c:pt>
                <c:pt idx="1">
                  <c:v>Medidos y analizados (corte 1T)</c:v>
                </c:pt>
                <c:pt idx="2">
                  <c:v>Parcialmente medidos y analizados</c:v>
                </c:pt>
                <c:pt idx="3">
                  <c:v>Sin reporte</c:v>
                </c:pt>
              </c:strCache>
            </c:strRef>
          </c:cat>
          <c:val>
            <c:numRef>
              <c:f>'Informe 2024 2T'!$D$109:$D$112</c:f>
              <c:numCache>
                <c:formatCode>General</c:formatCode>
                <c:ptCount val="4"/>
                <c:pt idx="0">
                  <c:v>43</c:v>
                </c:pt>
                <c:pt idx="1">
                  <c:v>14</c:v>
                </c:pt>
                <c:pt idx="2">
                  <c:v>1</c:v>
                </c:pt>
                <c:pt idx="3">
                  <c:v>24</c:v>
                </c:pt>
              </c:numCache>
            </c:numRef>
          </c:val>
          <c:extLst>
            <c:ext xmlns:c16="http://schemas.microsoft.com/office/drawing/2014/chart" uri="{C3380CC4-5D6E-409C-BE32-E72D297353CC}">
              <c16:uniqueId val="{00000000-5492-4F3F-9CEF-A4F0BBEE5405}"/>
            </c:ext>
          </c:extLst>
        </c:ser>
        <c:ser>
          <c:idx val="1"/>
          <c:order val="1"/>
          <c:tx>
            <c:strRef>
              <c:f>'Informe 2024 2T'!$E$108</c:f>
              <c:strCache>
                <c:ptCount val="1"/>
                <c:pt idx="0">
                  <c:v>junio</c:v>
                </c:pt>
              </c:strCache>
            </c:strRef>
          </c:tx>
          <c:spPr>
            <a:solidFill>
              <a:schemeClr val="accent1"/>
            </a:solidFill>
            <a:ln>
              <a:noFill/>
            </a:ln>
            <a:effectLst/>
          </c:spPr>
          <c:invertIfNegative val="0"/>
          <c:cat>
            <c:strRef>
              <c:f>'Informe 2024 2T'!$C$109:$C$112</c:f>
              <c:strCache>
                <c:ptCount val="4"/>
                <c:pt idx="0">
                  <c:v>No aplica</c:v>
                </c:pt>
                <c:pt idx="1">
                  <c:v>Medidos y analizados (corte 1T)</c:v>
                </c:pt>
                <c:pt idx="2">
                  <c:v>Parcialmente medidos y analizados</c:v>
                </c:pt>
                <c:pt idx="3">
                  <c:v>Sin reporte</c:v>
                </c:pt>
              </c:strCache>
            </c:strRef>
          </c:cat>
          <c:val>
            <c:numRef>
              <c:f>'Informe 2024 2T'!$E$109:$E$112</c:f>
              <c:numCache>
                <c:formatCode>General</c:formatCode>
                <c:ptCount val="4"/>
                <c:pt idx="0">
                  <c:v>3</c:v>
                </c:pt>
                <c:pt idx="1">
                  <c:v>36</c:v>
                </c:pt>
                <c:pt idx="2">
                  <c:v>2</c:v>
                </c:pt>
                <c:pt idx="3">
                  <c:v>27</c:v>
                </c:pt>
              </c:numCache>
            </c:numRef>
          </c:val>
          <c:extLst>
            <c:ext xmlns:c16="http://schemas.microsoft.com/office/drawing/2014/chart" uri="{C3380CC4-5D6E-409C-BE32-E72D297353CC}">
              <c16:uniqueId val="{00000000-C169-4622-810F-E6A510A77BE4}"/>
            </c:ext>
          </c:extLst>
        </c:ser>
        <c:dLbls>
          <c:showLegendKey val="0"/>
          <c:showVal val="0"/>
          <c:showCatName val="0"/>
          <c:showSerName val="0"/>
          <c:showPercent val="0"/>
          <c:showBubbleSize val="0"/>
        </c:dLbls>
        <c:gapWidth val="75"/>
        <c:overlap val="-25"/>
        <c:axId val="341029440"/>
        <c:axId val="341034720"/>
      </c:barChart>
      <c:catAx>
        <c:axId val="3410294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41034720"/>
        <c:crosses val="autoZero"/>
        <c:auto val="1"/>
        <c:lblAlgn val="ctr"/>
        <c:lblOffset val="100"/>
        <c:noMultiLvlLbl val="0"/>
      </c:catAx>
      <c:valAx>
        <c:axId val="34103472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41029440"/>
        <c:crosses val="autoZero"/>
        <c:crossBetween val="between"/>
        <c:maj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400" b="0" i="0" u="none" strike="noStrike" kern="1200" spc="0" baseline="0">
                <a:solidFill>
                  <a:sysClr val="windowText" lastClr="000000">
                    <a:lumMod val="65000"/>
                    <a:lumOff val="35000"/>
                  </a:sysClr>
                </a:solidFill>
                <a:effectLst/>
              </a:rPr>
              <a:t>% AVANCE RIESGOS DE GESTIÓN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'Informe 2024 2T'!$D$22</c:f>
              <c:strCache>
                <c:ptCount val="1"/>
                <c:pt idx="0">
                  <c:v>Riesgos de Gestión</c:v>
                </c:pt>
              </c:strCache>
            </c:strRef>
          </c:tx>
          <c:spPr>
            <a:solidFill>
              <a:schemeClr val="accent1"/>
            </a:solidFill>
            <a:ln>
              <a:noFill/>
            </a:ln>
            <a:effectLst/>
          </c:spPr>
          <c:invertIfNegative val="0"/>
          <c:cat>
            <c:strRef>
              <c:f>'Informe 2024 2T'!$E$21:$F$21</c:f>
              <c:strCache>
                <c:ptCount val="2"/>
                <c:pt idx="0">
                  <c:v>1° trimestre</c:v>
                </c:pt>
                <c:pt idx="1">
                  <c:v>2° trimestre</c:v>
                </c:pt>
              </c:strCache>
            </c:strRef>
          </c:cat>
          <c:val>
            <c:numRef>
              <c:f>'Informe 2024 2T'!$E$22:$F$22</c:f>
              <c:numCache>
                <c:formatCode>0.0%</c:formatCode>
                <c:ptCount val="2"/>
                <c:pt idx="0">
                  <c:v>0.4</c:v>
                </c:pt>
                <c:pt idx="1">
                  <c:v>0.54400000000000004</c:v>
                </c:pt>
              </c:numCache>
            </c:numRef>
          </c:val>
          <c:extLst>
            <c:ext xmlns:c16="http://schemas.microsoft.com/office/drawing/2014/chart" uri="{C3380CC4-5D6E-409C-BE32-E72D297353CC}">
              <c16:uniqueId val="{00000000-D3E6-45C0-BC47-76274AC024B6}"/>
            </c:ext>
          </c:extLst>
        </c:ser>
        <c:ser>
          <c:idx val="1"/>
          <c:order val="1"/>
          <c:tx>
            <c:strRef>
              <c:f>'Informe 2024 2T'!$D$23</c:f>
              <c:strCache>
                <c:ptCount val="1"/>
                <c:pt idx="0">
                  <c:v>Riesgos de Corupción</c:v>
                </c:pt>
              </c:strCache>
            </c:strRef>
          </c:tx>
          <c:spPr>
            <a:solidFill>
              <a:schemeClr val="accent2"/>
            </a:solidFill>
            <a:ln>
              <a:noFill/>
            </a:ln>
            <a:effectLst/>
          </c:spPr>
          <c:invertIfNegative val="0"/>
          <c:cat>
            <c:strRef>
              <c:f>'Informe 2024 2T'!$E$21:$F$21</c:f>
              <c:strCache>
                <c:ptCount val="2"/>
                <c:pt idx="0">
                  <c:v>1° trimestre</c:v>
                </c:pt>
                <c:pt idx="1">
                  <c:v>2° trimestre</c:v>
                </c:pt>
              </c:strCache>
            </c:strRef>
          </c:cat>
          <c:val>
            <c:numRef>
              <c:f>'Informe 2024 2T'!$E$23:$F$23</c:f>
              <c:numCache>
                <c:formatCode>0.0%</c:formatCode>
                <c:ptCount val="2"/>
                <c:pt idx="0">
                  <c:v>0.35299999999999998</c:v>
                </c:pt>
                <c:pt idx="1">
                  <c:v>0.40600000000000003</c:v>
                </c:pt>
              </c:numCache>
            </c:numRef>
          </c:val>
          <c:extLst>
            <c:ext xmlns:c16="http://schemas.microsoft.com/office/drawing/2014/chart" uri="{C3380CC4-5D6E-409C-BE32-E72D297353CC}">
              <c16:uniqueId val="{00000001-D3E6-45C0-BC47-76274AC024B6}"/>
            </c:ext>
          </c:extLst>
        </c:ser>
        <c:ser>
          <c:idx val="2"/>
          <c:order val="2"/>
          <c:tx>
            <c:strRef>
              <c:f>'Informe 2024 2T'!$D$24</c:f>
              <c:strCache>
                <c:ptCount val="1"/>
                <c:pt idx="0">
                  <c:v>Riesgos deSeguridad digital</c:v>
                </c:pt>
              </c:strCache>
            </c:strRef>
          </c:tx>
          <c:spPr>
            <a:solidFill>
              <a:schemeClr val="accent3"/>
            </a:solidFill>
            <a:ln>
              <a:noFill/>
            </a:ln>
            <a:effectLst/>
          </c:spPr>
          <c:invertIfNegative val="0"/>
          <c:cat>
            <c:strRef>
              <c:f>'Informe 2024 2T'!$E$21:$F$21</c:f>
              <c:strCache>
                <c:ptCount val="2"/>
                <c:pt idx="0">
                  <c:v>1° trimestre</c:v>
                </c:pt>
                <c:pt idx="1">
                  <c:v>2° trimestre</c:v>
                </c:pt>
              </c:strCache>
            </c:strRef>
          </c:cat>
          <c:val>
            <c:numRef>
              <c:f>'Informe 2024 2T'!$E$24:$F$24</c:f>
              <c:numCache>
                <c:formatCode>0.0%</c:formatCode>
                <c:ptCount val="2"/>
                <c:pt idx="0">
                  <c:v>0</c:v>
                </c:pt>
                <c:pt idx="1">
                  <c:v>0</c:v>
                </c:pt>
              </c:numCache>
            </c:numRef>
          </c:val>
          <c:extLst>
            <c:ext xmlns:c16="http://schemas.microsoft.com/office/drawing/2014/chart" uri="{C3380CC4-5D6E-409C-BE32-E72D297353CC}">
              <c16:uniqueId val="{00000002-D3E6-45C0-BC47-76274AC024B6}"/>
            </c:ext>
          </c:extLst>
        </c:ser>
        <c:dLbls>
          <c:showLegendKey val="0"/>
          <c:showVal val="0"/>
          <c:showCatName val="0"/>
          <c:showSerName val="0"/>
          <c:showPercent val="0"/>
          <c:showBubbleSize val="0"/>
        </c:dLbls>
        <c:gapWidth val="219"/>
        <c:overlap val="-27"/>
        <c:axId val="1165131519"/>
        <c:axId val="1165129599"/>
      </c:barChart>
      <c:catAx>
        <c:axId val="11651315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65129599"/>
        <c:crosses val="autoZero"/>
        <c:auto val="1"/>
        <c:lblAlgn val="ctr"/>
        <c:lblOffset val="100"/>
        <c:noMultiLvlLbl val="0"/>
      </c:catAx>
      <c:valAx>
        <c:axId val="116512959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651315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800" b="0" i="0" u="none" strike="noStrike" kern="1200" spc="0" baseline="0">
                <a:solidFill>
                  <a:sysClr val="windowText" lastClr="000000">
                    <a:lumMod val="65000"/>
                    <a:lumOff val="35000"/>
                  </a:sysClr>
                </a:solidFill>
              </a:rPr>
              <a:t>Riesgos por proceso</a:t>
            </a:r>
            <a:endParaRPr lang="es-CO" sz="1100" b="0" i="0" u="none" strike="noStrike" kern="1200" spc="0" baseline="0">
              <a:solidFill>
                <a:sysClr val="windowText" lastClr="000000">
                  <a:lumMod val="65000"/>
                  <a:lumOff val="35000"/>
                </a:sysClr>
              </a:solidFill>
            </a:endParaRPr>
          </a:p>
        </c:rich>
      </c:tx>
      <c:layout>
        <c:manualLayout>
          <c:xMode val="edge"/>
          <c:yMode val="edge"/>
          <c:x val="0.372824013179198"/>
          <c:y val="2.53329578829778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16781703164327233"/>
          <c:y val="0.14085815374599581"/>
          <c:w val="0.82807227100781444"/>
          <c:h val="0.35060428087385609"/>
        </c:manualLayout>
      </c:layout>
      <c:barChart>
        <c:barDir val="col"/>
        <c:grouping val="clustered"/>
        <c:varyColors val="0"/>
        <c:ser>
          <c:idx val="0"/>
          <c:order val="0"/>
          <c:tx>
            <c:strRef>
              <c:f>'Informe 2024 2T'!$C$127</c:f>
              <c:strCache>
                <c:ptCount val="1"/>
                <c:pt idx="0">
                  <c:v>Vigentes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'Informe 2024 2T'!$B$128:$B$146</c:f>
              <c:strCache>
                <c:ptCount val="19"/>
                <c:pt idx="0">
                  <c:v>DIRECCIONAMIENTO ESTRATÉGICO Y PLANEACIÓN INSTITUCIONAL</c:v>
                </c:pt>
                <c:pt idx="1">
                  <c:v>GESTION DE TECNOLOGIAS DE LA INFORMACION Y COMUNICACIONES</c:v>
                </c:pt>
                <c:pt idx="2">
                  <c:v>GESTION HUMANA</c:v>
                </c:pt>
                <c:pt idx="3">
                  <c:v>EJECUCIÓN Y OPERACIÓN DE PROYECTOS DE INFRAESTRUCTURA DE TRANSPORTE</c:v>
                </c:pt>
                <c:pt idx="4">
                  <c:v>ESTRUCTURACIÓN DE PROYECTOS DE INFRAESTRUCTURA DE TRANSPORTE</c:v>
                </c:pt>
                <c:pt idx="5">
                  <c:v>GESTIÓN AMBIENTAL, SOCIAL, PREDIAL Y DE SOSTENIBILIDAD DE PROYECTOS DE INFRAESTRUCTURA DE TRANSPORTE</c:v>
                </c:pt>
                <c:pt idx="6">
                  <c:v>GESTIÓN DEL RIESGOS DE PROYECTOS DE INFRAESTRUCTURA DE TRANSPORTE</c:v>
                </c:pt>
                <c:pt idx="7">
                  <c:v>PLANIFICACIÒN DE LA INFRAESTRUCTURA DE TRANSPORTE</c:v>
                </c:pt>
                <c:pt idx="8">
                  <c:v>REGLAMENTACIÓN TÉCNICA E INNOVACIÓN DE LA INFRAESTRUCTURA DE TRANSPORTE</c:v>
                </c:pt>
                <c:pt idx="9">
                  <c:v>ADMINSTRACION INMOBILIARIA</c:v>
                </c:pt>
                <c:pt idx="10">
                  <c:v>ATENCIÓN Y RELACIONAMIENTO CIUDADANO</c:v>
                </c:pt>
                <c:pt idx="11">
                  <c:v>COMPRA PÚBLICA</c:v>
                </c:pt>
                <c:pt idx="12">
                  <c:v>DEFENSA JURÍDICA</c:v>
                </c:pt>
                <c:pt idx="13">
                  <c:v>GESTIÓN CONTRACTUAL Y PROCESOS ADMINISTRATIVOS</c:v>
                </c:pt>
                <c:pt idx="14">
                  <c:v>GESTION DE SERVICIOS ADMINISTRATIVOS</c:v>
                </c:pt>
                <c:pt idx="15">
                  <c:v>GESTIÓN DOCUMENTAL</c:v>
                </c:pt>
                <c:pt idx="16">
                  <c:v>GESTION FINANCIERA</c:v>
                </c:pt>
                <c:pt idx="17">
                  <c:v>CONTROL DISCIPLINARIO</c:v>
                </c:pt>
                <c:pt idx="18">
                  <c:v>EVALUACIÓN Y SEGUIMIENTO</c:v>
                </c:pt>
              </c:strCache>
            </c:strRef>
          </c:cat>
          <c:val>
            <c:numRef>
              <c:f>'Informe 2024 2T'!$C$128:$C$146</c:f>
              <c:numCache>
                <c:formatCode>General</c:formatCode>
                <c:ptCount val="19"/>
                <c:pt idx="0">
                  <c:v>1</c:v>
                </c:pt>
                <c:pt idx="1">
                  <c:v>1</c:v>
                </c:pt>
                <c:pt idx="2">
                  <c:v>1</c:v>
                </c:pt>
                <c:pt idx="3">
                  <c:v>3</c:v>
                </c:pt>
                <c:pt idx="4">
                  <c:v>0</c:v>
                </c:pt>
                <c:pt idx="5">
                  <c:v>1</c:v>
                </c:pt>
                <c:pt idx="6">
                  <c:v>1</c:v>
                </c:pt>
                <c:pt idx="7">
                  <c:v>0</c:v>
                </c:pt>
                <c:pt idx="8">
                  <c:v>2</c:v>
                </c:pt>
                <c:pt idx="9">
                  <c:v>0</c:v>
                </c:pt>
                <c:pt idx="10">
                  <c:v>1</c:v>
                </c:pt>
                <c:pt idx="11">
                  <c:v>0</c:v>
                </c:pt>
                <c:pt idx="12">
                  <c:v>2</c:v>
                </c:pt>
                <c:pt idx="13">
                  <c:v>0</c:v>
                </c:pt>
                <c:pt idx="14">
                  <c:v>2</c:v>
                </c:pt>
                <c:pt idx="15">
                  <c:v>1</c:v>
                </c:pt>
                <c:pt idx="16">
                  <c:v>2</c:v>
                </c:pt>
                <c:pt idx="17">
                  <c:v>0</c:v>
                </c:pt>
                <c:pt idx="18">
                  <c:v>0</c:v>
                </c:pt>
              </c:numCache>
            </c:numRef>
          </c:val>
          <c:extLst>
            <c:ext xmlns:c16="http://schemas.microsoft.com/office/drawing/2014/chart" uri="{C3380CC4-5D6E-409C-BE32-E72D297353CC}">
              <c16:uniqueId val="{00000000-F702-4660-ACFC-90B58ED3A759}"/>
            </c:ext>
          </c:extLst>
        </c:ser>
        <c:ser>
          <c:idx val="1"/>
          <c:order val="1"/>
          <c:tx>
            <c:strRef>
              <c:f>'Informe 2024 2T'!$D$127</c:f>
              <c:strCache>
                <c:ptCount val="1"/>
                <c:pt idx="0">
                  <c:v>En Actualización</c:v>
                </c:pt>
              </c:strCache>
            </c:strRef>
          </c:tx>
          <c:spPr>
            <a:solidFill>
              <a:schemeClr val="accent2">
                <a:lumMod val="20000"/>
                <a:lumOff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'Informe 2024 2T'!$B$128:$B$146</c:f>
              <c:strCache>
                <c:ptCount val="19"/>
                <c:pt idx="0">
                  <c:v>DIRECCIONAMIENTO ESTRATÉGICO Y PLANEACIÓN INSTITUCIONAL</c:v>
                </c:pt>
                <c:pt idx="1">
                  <c:v>GESTION DE TECNOLOGIAS DE LA INFORMACION Y COMUNICACIONES</c:v>
                </c:pt>
                <c:pt idx="2">
                  <c:v>GESTION HUMANA</c:v>
                </c:pt>
                <c:pt idx="3">
                  <c:v>EJECUCIÓN Y OPERACIÓN DE PROYECTOS DE INFRAESTRUCTURA DE TRANSPORTE</c:v>
                </c:pt>
                <c:pt idx="4">
                  <c:v>ESTRUCTURACIÓN DE PROYECTOS DE INFRAESTRUCTURA DE TRANSPORTE</c:v>
                </c:pt>
                <c:pt idx="5">
                  <c:v>GESTIÓN AMBIENTAL, SOCIAL, PREDIAL Y DE SOSTENIBILIDAD DE PROYECTOS DE INFRAESTRUCTURA DE TRANSPORTE</c:v>
                </c:pt>
                <c:pt idx="6">
                  <c:v>GESTIÓN DEL RIESGOS DE PROYECTOS DE INFRAESTRUCTURA DE TRANSPORTE</c:v>
                </c:pt>
                <c:pt idx="7">
                  <c:v>PLANIFICACIÒN DE LA INFRAESTRUCTURA DE TRANSPORTE</c:v>
                </c:pt>
                <c:pt idx="8">
                  <c:v>REGLAMENTACIÓN TÉCNICA E INNOVACIÓN DE LA INFRAESTRUCTURA DE TRANSPORTE</c:v>
                </c:pt>
                <c:pt idx="9">
                  <c:v>ADMINSTRACION INMOBILIARIA</c:v>
                </c:pt>
                <c:pt idx="10">
                  <c:v>ATENCIÓN Y RELACIONAMIENTO CIUDADANO</c:v>
                </c:pt>
                <c:pt idx="11">
                  <c:v>COMPRA PÚBLICA</c:v>
                </c:pt>
                <c:pt idx="12">
                  <c:v>DEFENSA JURÍDICA</c:v>
                </c:pt>
                <c:pt idx="13">
                  <c:v>GESTIÓN CONTRACTUAL Y PROCESOS ADMINISTRATIVOS</c:v>
                </c:pt>
                <c:pt idx="14">
                  <c:v>GESTION DE SERVICIOS ADMINISTRATIVOS</c:v>
                </c:pt>
                <c:pt idx="15">
                  <c:v>GESTIÓN DOCUMENTAL</c:v>
                </c:pt>
                <c:pt idx="16">
                  <c:v>GESTION FINANCIERA</c:v>
                </c:pt>
                <c:pt idx="17">
                  <c:v>CONTROL DISCIPLINARIO</c:v>
                </c:pt>
                <c:pt idx="18">
                  <c:v>EVALUACIÓN Y SEGUIMIENTO</c:v>
                </c:pt>
              </c:strCache>
            </c:strRef>
          </c:cat>
          <c:val>
            <c:numRef>
              <c:f>'Informe 2024 2T'!$D$128:$D$146</c:f>
              <c:numCache>
                <c:formatCode>General</c:formatCode>
                <c:ptCount val="19"/>
                <c:pt idx="2">
                  <c:v>1</c:v>
                </c:pt>
                <c:pt idx="11">
                  <c:v>2</c:v>
                </c:pt>
              </c:numCache>
            </c:numRef>
          </c:val>
          <c:extLst>
            <c:ext xmlns:c16="http://schemas.microsoft.com/office/drawing/2014/chart" uri="{C3380CC4-5D6E-409C-BE32-E72D297353CC}">
              <c16:uniqueId val="{00000001-F702-4660-ACFC-90B58ED3A759}"/>
            </c:ext>
          </c:extLst>
        </c:ser>
        <c:ser>
          <c:idx val="2"/>
          <c:order val="2"/>
          <c:tx>
            <c:strRef>
              <c:f>'Informe 2024 2T'!$E$127</c:f>
              <c:strCache>
                <c:ptCount val="1"/>
                <c:pt idx="0">
                  <c:v>Borrador</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'Informe 2024 2T'!$B$128:$B$146</c:f>
              <c:strCache>
                <c:ptCount val="19"/>
                <c:pt idx="0">
                  <c:v>DIRECCIONAMIENTO ESTRATÉGICO Y PLANEACIÓN INSTITUCIONAL</c:v>
                </c:pt>
                <c:pt idx="1">
                  <c:v>GESTION DE TECNOLOGIAS DE LA INFORMACION Y COMUNICACIONES</c:v>
                </c:pt>
                <c:pt idx="2">
                  <c:v>GESTION HUMANA</c:v>
                </c:pt>
                <c:pt idx="3">
                  <c:v>EJECUCIÓN Y OPERACIÓN DE PROYECTOS DE INFRAESTRUCTURA DE TRANSPORTE</c:v>
                </c:pt>
                <c:pt idx="4">
                  <c:v>ESTRUCTURACIÓN DE PROYECTOS DE INFRAESTRUCTURA DE TRANSPORTE</c:v>
                </c:pt>
                <c:pt idx="5">
                  <c:v>GESTIÓN AMBIENTAL, SOCIAL, PREDIAL Y DE SOSTENIBILIDAD DE PROYECTOS DE INFRAESTRUCTURA DE TRANSPORTE</c:v>
                </c:pt>
                <c:pt idx="6">
                  <c:v>GESTIÓN DEL RIESGOS DE PROYECTOS DE INFRAESTRUCTURA DE TRANSPORTE</c:v>
                </c:pt>
                <c:pt idx="7">
                  <c:v>PLANIFICACIÒN DE LA INFRAESTRUCTURA DE TRANSPORTE</c:v>
                </c:pt>
                <c:pt idx="8">
                  <c:v>REGLAMENTACIÓN TÉCNICA E INNOVACIÓN DE LA INFRAESTRUCTURA DE TRANSPORTE</c:v>
                </c:pt>
                <c:pt idx="9">
                  <c:v>ADMINSTRACION INMOBILIARIA</c:v>
                </c:pt>
                <c:pt idx="10">
                  <c:v>ATENCIÓN Y RELACIONAMIENTO CIUDADANO</c:v>
                </c:pt>
                <c:pt idx="11">
                  <c:v>COMPRA PÚBLICA</c:v>
                </c:pt>
                <c:pt idx="12">
                  <c:v>DEFENSA JURÍDICA</c:v>
                </c:pt>
                <c:pt idx="13">
                  <c:v>GESTIÓN CONTRACTUAL Y PROCESOS ADMINISTRATIVOS</c:v>
                </c:pt>
                <c:pt idx="14">
                  <c:v>GESTION DE SERVICIOS ADMINISTRATIVOS</c:v>
                </c:pt>
                <c:pt idx="15">
                  <c:v>GESTIÓN DOCUMENTAL</c:v>
                </c:pt>
                <c:pt idx="16">
                  <c:v>GESTION FINANCIERA</c:v>
                </c:pt>
                <c:pt idx="17">
                  <c:v>CONTROL DISCIPLINARIO</c:v>
                </c:pt>
                <c:pt idx="18">
                  <c:v>EVALUACIÓN Y SEGUIMIENTO</c:v>
                </c:pt>
              </c:strCache>
            </c:strRef>
          </c:cat>
          <c:val>
            <c:numRef>
              <c:f>'Informe 2024 2T'!$E$128:$E$146</c:f>
              <c:numCache>
                <c:formatCode>General</c:formatCode>
                <c:ptCount val="19"/>
              </c:numCache>
            </c:numRef>
          </c:val>
          <c:extLst>
            <c:ext xmlns:c16="http://schemas.microsoft.com/office/drawing/2014/chart" uri="{C3380CC4-5D6E-409C-BE32-E72D297353CC}">
              <c16:uniqueId val="{00000002-F702-4660-ACFC-90B58ED3A759}"/>
            </c:ext>
          </c:extLst>
        </c:ser>
        <c:dLbls>
          <c:showLegendKey val="0"/>
          <c:showVal val="1"/>
          <c:showCatName val="0"/>
          <c:showSerName val="0"/>
          <c:showPercent val="0"/>
          <c:showBubbleSize val="0"/>
        </c:dLbls>
        <c:gapWidth val="150"/>
        <c:overlap val="-25"/>
        <c:axId val="1111207791"/>
        <c:axId val="1111206831"/>
      </c:barChart>
      <c:catAx>
        <c:axId val="11112077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11206831"/>
        <c:crosses val="autoZero"/>
        <c:auto val="1"/>
        <c:lblAlgn val="ctr"/>
        <c:lblOffset val="100"/>
        <c:noMultiLvlLbl val="0"/>
      </c:catAx>
      <c:valAx>
        <c:axId val="1111206831"/>
        <c:scaling>
          <c:orientation val="minMax"/>
        </c:scaling>
        <c:delete val="1"/>
        <c:axPos val="l"/>
        <c:numFmt formatCode="General" sourceLinked="1"/>
        <c:majorTickMark val="none"/>
        <c:minorTickMark val="none"/>
        <c:tickLblPos val="nextTo"/>
        <c:crossAx val="1111207791"/>
        <c:crosses val="autoZero"/>
        <c:crossBetween val="between"/>
      </c:valAx>
      <c:spPr>
        <a:noFill/>
        <a:ln>
          <a:noFill/>
        </a:ln>
        <a:effectLst/>
      </c:spPr>
    </c:plotArea>
    <c:legend>
      <c:legendPos val="t"/>
      <c:layout>
        <c:manualLayout>
          <c:xMode val="edge"/>
          <c:yMode val="edge"/>
          <c:x val="0.3909373534252259"/>
          <c:y val="8.4570423759534219E-2"/>
          <c:w val="0.23890182596919232"/>
          <c:h val="4.954696273608984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lgn="ctr" rtl="0">
              <a:defRPr lang="es-CO" sz="1400" b="0" i="0" u="none" strike="noStrike" kern="1200" cap="none" spc="20" baseline="0">
                <a:solidFill>
                  <a:sysClr val="windowText" lastClr="000000">
                    <a:lumMod val="50000"/>
                    <a:lumOff val="50000"/>
                  </a:sysClr>
                </a:solidFill>
                <a:latin typeface="+mn-lt"/>
                <a:ea typeface="+mn-ea"/>
                <a:cs typeface="+mn-cs"/>
              </a:defRPr>
            </a:pPr>
            <a:r>
              <a:rPr lang="es-CO" sz="1400" b="0" i="0" u="none" strike="noStrike" kern="1200" cap="none" spc="20" baseline="0">
                <a:solidFill>
                  <a:sysClr val="windowText" lastClr="000000">
                    <a:lumMod val="50000"/>
                    <a:lumOff val="50000"/>
                  </a:sysClr>
                </a:solidFill>
                <a:latin typeface="+mn-lt"/>
                <a:ea typeface="+mn-ea"/>
                <a:cs typeface="+mn-cs"/>
              </a:rPr>
              <a:t>Implementación de los 61 Controles</a:t>
            </a:r>
          </a:p>
        </c:rich>
      </c:tx>
      <c:layout>
        <c:manualLayout>
          <c:xMode val="edge"/>
          <c:yMode val="edge"/>
          <c:x val="0.28637034870050576"/>
          <c:y val="3.2407407407407406E-2"/>
        </c:manualLayout>
      </c:layout>
      <c:overlay val="0"/>
      <c:spPr>
        <a:noFill/>
        <a:ln>
          <a:noFill/>
        </a:ln>
        <a:effectLst/>
      </c:spPr>
      <c:txPr>
        <a:bodyPr rot="0" spcFirstLastPara="1" vertOverflow="ellipsis" vert="horz" wrap="square" anchor="ctr" anchorCtr="1"/>
        <a:lstStyle/>
        <a:p>
          <a:pPr algn="ctr" rtl="0">
            <a:defRPr lang="es-CO" sz="1400" b="0" i="0" u="none" strike="noStrike" kern="1200" cap="none" spc="20" baseline="0">
              <a:solidFill>
                <a:sysClr val="windowText" lastClr="000000">
                  <a:lumMod val="50000"/>
                  <a:lumOff val="50000"/>
                </a:sysClr>
              </a:solidFill>
              <a:latin typeface="+mn-lt"/>
              <a:ea typeface="+mn-ea"/>
              <a:cs typeface="+mn-cs"/>
            </a:defRPr>
          </a:pPr>
          <a:endParaRPr lang="es-CO"/>
        </a:p>
      </c:txPr>
    </c:title>
    <c:autoTitleDeleted val="0"/>
    <c:plotArea>
      <c:layout/>
      <c:pieChart>
        <c:varyColors val="1"/>
        <c:ser>
          <c:idx val="0"/>
          <c:order val="0"/>
          <c:tx>
            <c:strRef>
              <c:f>'Informe Cierre 2022'!$D$85</c:f>
              <c:strCache>
                <c:ptCount val="1"/>
                <c:pt idx="0">
                  <c:v>Controles</c:v>
                </c:pt>
              </c:strCache>
            </c:strRef>
          </c:tx>
          <c:dPt>
            <c:idx val="0"/>
            <c:bubble3D val="0"/>
            <c:spPr>
              <a:solidFill>
                <a:schemeClr val="accent5">
                  <a:shade val="58000"/>
                </a:schemeClr>
              </a:solidFill>
              <a:ln w="19050">
                <a:solidFill>
                  <a:schemeClr val="lt1"/>
                </a:solidFill>
              </a:ln>
              <a:effectLst/>
            </c:spPr>
            <c:extLst>
              <c:ext xmlns:c16="http://schemas.microsoft.com/office/drawing/2014/chart" uri="{C3380CC4-5D6E-409C-BE32-E72D297353CC}">
                <c16:uniqueId val="{00000001-1E40-4D86-8EA8-98AD6FE6D912}"/>
              </c:ext>
            </c:extLst>
          </c:dPt>
          <c:dPt>
            <c:idx val="1"/>
            <c:bubble3D val="0"/>
            <c:spPr>
              <a:solidFill>
                <a:schemeClr val="accent5">
                  <a:shade val="86000"/>
                </a:schemeClr>
              </a:solidFill>
              <a:ln w="19050">
                <a:solidFill>
                  <a:schemeClr val="lt1"/>
                </a:solidFill>
              </a:ln>
              <a:effectLst/>
            </c:spPr>
            <c:extLst>
              <c:ext xmlns:c16="http://schemas.microsoft.com/office/drawing/2014/chart" uri="{C3380CC4-5D6E-409C-BE32-E72D297353CC}">
                <c16:uniqueId val="{00000003-1E40-4D86-8EA8-98AD6FE6D912}"/>
              </c:ext>
            </c:extLst>
          </c:dPt>
          <c:dPt>
            <c:idx val="2"/>
            <c:bubble3D val="0"/>
            <c:spPr>
              <a:solidFill>
                <a:schemeClr val="accent5">
                  <a:tint val="86000"/>
                </a:schemeClr>
              </a:solidFill>
              <a:ln w="19050">
                <a:solidFill>
                  <a:schemeClr val="lt1"/>
                </a:solidFill>
              </a:ln>
              <a:effectLst/>
            </c:spPr>
            <c:extLst>
              <c:ext xmlns:c16="http://schemas.microsoft.com/office/drawing/2014/chart" uri="{C3380CC4-5D6E-409C-BE32-E72D297353CC}">
                <c16:uniqueId val="{00000005-1E40-4D86-8EA8-98AD6FE6D912}"/>
              </c:ext>
            </c:extLst>
          </c:dPt>
          <c:dPt>
            <c:idx val="3"/>
            <c:bubble3D val="0"/>
            <c:spPr>
              <a:solidFill>
                <a:schemeClr val="accent5">
                  <a:tint val="58000"/>
                </a:schemeClr>
              </a:solidFill>
              <a:ln w="19050">
                <a:solidFill>
                  <a:schemeClr val="lt1"/>
                </a:solidFill>
              </a:ln>
              <a:effectLst/>
            </c:spPr>
            <c:extLst>
              <c:ext xmlns:c16="http://schemas.microsoft.com/office/drawing/2014/chart" uri="{C3380CC4-5D6E-409C-BE32-E72D297353CC}">
                <c16:uniqueId val="{00000007-1E40-4D86-8EA8-98AD6FE6D91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'Informe Cierre 2022'!$C$86:$C$89</c:f>
              <c:strCache>
                <c:ptCount val="4"/>
                <c:pt idx="0">
                  <c:v>Consistente</c:v>
                </c:pt>
                <c:pt idx="1">
                  <c:v>Aletaria</c:v>
                </c:pt>
                <c:pt idx="2">
                  <c:v>No se ejecuta</c:v>
                </c:pt>
                <c:pt idx="3">
                  <c:v>Sin reporte</c:v>
                </c:pt>
              </c:strCache>
            </c:strRef>
          </c:cat>
          <c:val>
            <c:numRef>
              <c:f>'Informe Cierre 2022'!$D$86:$D$89</c:f>
              <c:numCache>
                <c:formatCode>General</c:formatCode>
                <c:ptCount val="4"/>
                <c:pt idx="0">
                  <c:v>35</c:v>
                </c:pt>
                <c:pt idx="1">
                  <c:v>8</c:v>
                </c:pt>
                <c:pt idx="2">
                  <c:v>1</c:v>
                </c:pt>
                <c:pt idx="3">
                  <c:v>17</c:v>
                </c:pt>
              </c:numCache>
            </c:numRef>
          </c:val>
          <c:extLst>
            <c:ext xmlns:c16="http://schemas.microsoft.com/office/drawing/2014/chart" uri="{C3380CC4-5D6E-409C-BE32-E72D297353CC}">
              <c16:uniqueId val="{00000008-1E40-4D86-8EA8-98AD6FE6D912}"/>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400" b="0" i="0" u="none" strike="noStrike" kern="1200" spc="0" baseline="0">
                <a:solidFill>
                  <a:sysClr val="windowText" lastClr="000000">
                    <a:lumMod val="65000"/>
                    <a:lumOff val="35000"/>
                  </a:sysClr>
                </a:solidFill>
                <a:effectLst/>
              </a:rPr>
              <a:t>Operatividad Individual de los Controles </a:t>
            </a:r>
            <a:r>
              <a:rPr lang="es-CO" sz="800" b="0" i="0" u="none" strike="noStrike" kern="1200" spc="0" baseline="0">
                <a:solidFill>
                  <a:sysClr val="windowText" lastClr="000000">
                    <a:lumMod val="65000"/>
                    <a:lumOff val="35000"/>
                  </a:sysClr>
                </a:solidFill>
                <a:effectLst/>
              </a:rPr>
              <a:t>(Corte Julio 17) </a:t>
            </a:r>
          </a:p>
        </c:rich>
      </c:tx>
      <c:layout>
        <c:manualLayout>
          <c:xMode val="edge"/>
          <c:yMode val="edge"/>
          <c:x val="2.7738625685793095E-2"/>
          <c:y val="4.147308323934296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3414300391334798"/>
          <c:y val="0.12173179862669964"/>
          <c:w val="0.61916288174286771"/>
          <c:h val="0.70062382665113832"/>
        </c:manualLayout>
      </c:layout>
      <c:barChart>
        <c:barDir val="bar"/>
        <c:grouping val="clustered"/>
        <c:varyColors val="0"/>
        <c:ser>
          <c:idx val="0"/>
          <c:order val="0"/>
          <c:tx>
            <c:strRef>
              <c:f>'Informe 2024 2T'!$D$160</c:f>
              <c:strCache>
                <c:ptCount val="1"/>
                <c:pt idx="0">
                  <c:v>Marzo</c:v>
                </c:pt>
              </c:strCache>
            </c:strRef>
          </c:tx>
          <c:spPr>
            <a:solidFill>
              <a:schemeClr val="accent2">
                <a:lumMod val="40000"/>
                <a:lumOff val="60000"/>
              </a:schemeClr>
            </a:solidFill>
            <a:ln>
              <a:noFill/>
            </a:ln>
            <a:effectLst/>
          </c:spPr>
          <c:invertIfNegative val="0"/>
          <c:cat>
            <c:strRef>
              <c:f>'Informe 2024 2T'!$C$161:$C$165</c:f>
              <c:strCache>
                <c:ptCount val="5"/>
                <c:pt idx="0">
                  <c:v>Consistente (reporteactualizado)</c:v>
                </c:pt>
                <c:pt idx="1">
                  <c:v>Aleatoria (reportes parciales)</c:v>
                </c:pt>
                <c:pt idx="2">
                  <c:v>No se ejecuta (según reporte)</c:v>
                </c:pt>
                <c:pt idx="3">
                  <c:v>Sin reporte durante la vigencia</c:v>
                </c:pt>
                <c:pt idx="4">
                  <c:v>No aplica</c:v>
                </c:pt>
              </c:strCache>
            </c:strRef>
          </c:cat>
          <c:val>
            <c:numRef>
              <c:f>'Informe 2024 2T'!$D$161:$D$165</c:f>
              <c:numCache>
                <c:formatCode>General</c:formatCode>
                <c:ptCount val="5"/>
                <c:pt idx="0">
                  <c:v>6</c:v>
                </c:pt>
                <c:pt idx="3">
                  <c:v>28</c:v>
                </c:pt>
                <c:pt idx="4">
                  <c:v>5</c:v>
                </c:pt>
              </c:numCache>
            </c:numRef>
          </c:val>
          <c:extLst>
            <c:ext xmlns:c16="http://schemas.microsoft.com/office/drawing/2014/chart" uri="{C3380CC4-5D6E-409C-BE32-E72D297353CC}">
              <c16:uniqueId val="{00000000-6AFF-42C7-9173-E0D8C81615A4}"/>
            </c:ext>
          </c:extLst>
        </c:ser>
        <c:ser>
          <c:idx val="1"/>
          <c:order val="1"/>
          <c:tx>
            <c:strRef>
              <c:f>'Informe 2024 2T'!$E$160</c:f>
              <c:strCache>
                <c:ptCount val="1"/>
                <c:pt idx="0">
                  <c:v>Junio</c:v>
                </c:pt>
              </c:strCache>
            </c:strRef>
          </c:tx>
          <c:spPr>
            <a:solidFill>
              <a:schemeClr val="accent2"/>
            </a:solidFill>
            <a:ln>
              <a:noFill/>
            </a:ln>
            <a:effectLst/>
          </c:spPr>
          <c:invertIfNegative val="0"/>
          <c:cat>
            <c:strRef>
              <c:f>'Informe 2024 2T'!$C$161:$C$165</c:f>
              <c:strCache>
                <c:ptCount val="5"/>
                <c:pt idx="0">
                  <c:v>Consistente (reporteactualizado)</c:v>
                </c:pt>
                <c:pt idx="1">
                  <c:v>Aleatoria (reportes parciales)</c:v>
                </c:pt>
                <c:pt idx="2">
                  <c:v>No se ejecuta (según reporte)</c:v>
                </c:pt>
                <c:pt idx="3">
                  <c:v>Sin reporte durante la vigencia</c:v>
                </c:pt>
                <c:pt idx="4">
                  <c:v>No aplica</c:v>
                </c:pt>
              </c:strCache>
            </c:strRef>
          </c:cat>
          <c:val>
            <c:numRef>
              <c:f>'Informe 2024 2T'!$E$161:$E$165</c:f>
              <c:numCache>
                <c:formatCode>General</c:formatCode>
                <c:ptCount val="5"/>
                <c:pt idx="0">
                  <c:v>17</c:v>
                </c:pt>
                <c:pt idx="1">
                  <c:v>7</c:v>
                </c:pt>
                <c:pt idx="3">
                  <c:v>11</c:v>
                </c:pt>
                <c:pt idx="4">
                  <c:v>1</c:v>
                </c:pt>
              </c:numCache>
            </c:numRef>
          </c:val>
          <c:extLst>
            <c:ext xmlns:c16="http://schemas.microsoft.com/office/drawing/2014/chart" uri="{C3380CC4-5D6E-409C-BE32-E72D297353CC}">
              <c16:uniqueId val="{00000001-6AFF-42C7-9173-E0D8C81615A4}"/>
            </c:ext>
          </c:extLst>
        </c:ser>
        <c:dLbls>
          <c:showLegendKey val="0"/>
          <c:showVal val="0"/>
          <c:showCatName val="0"/>
          <c:showSerName val="0"/>
          <c:showPercent val="0"/>
          <c:showBubbleSize val="0"/>
        </c:dLbls>
        <c:gapWidth val="182"/>
        <c:axId val="1811334751"/>
        <c:axId val="1811332351"/>
      </c:barChart>
      <c:catAx>
        <c:axId val="181133475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11332351"/>
        <c:crosses val="autoZero"/>
        <c:auto val="1"/>
        <c:lblAlgn val="ctr"/>
        <c:lblOffset val="100"/>
        <c:noMultiLvlLbl val="0"/>
      </c:catAx>
      <c:valAx>
        <c:axId val="1811332351"/>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1133475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400" b="0" i="0" u="none" strike="noStrike" kern="1200" spc="0" baseline="0">
                <a:solidFill>
                  <a:sysClr val="windowText" lastClr="000000">
                    <a:lumMod val="65000"/>
                    <a:lumOff val="35000"/>
                  </a:sysClr>
                </a:solidFill>
                <a:effectLst/>
              </a:rPr>
              <a:t>Operatividad Conjunta de los Controles </a:t>
            </a:r>
            <a:r>
              <a:rPr lang="es-CO" sz="800" b="0" i="0" u="none" strike="noStrike" kern="1200" spc="0" baseline="0">
                <a:solidFill>
                  <a:sysClr val="windowText" lastClr="000000">
                    <a:lumMod val="65000"/>
                    <a:lumOff val="35000"/>
                  </a:sysClr>
                </a:solidFill>
                <a:effectLst/>
              </a:rPr>
              <a:t>(por riesgo)</a:t>
            </a:r>
          </a:p>
        </c:rich>
      </c:tx>
      <c:layout>
        <c:manualLayout>
          <c:xMode val="edge"/>
          <c:yMode val="edge"/>
          <c:x val="0.18820122484689411"/>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
          <c:y val="0.18756488772236807"/>
          <c:w val="1"/>
          <c:h val="0.62470654709827933"/>
        </c:manualLayout>
      </c:layout>
      <c:pie3DChart>
        <c:varyColors val="1"/>
        <c:ser>
          <c:idx val="0"/>
          <c:order val="0"/>
          <c:dPt>
            <c:idx val="0"/>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1-26DA-43DD-B0D8-BDC942882DC7}"/>
              </c:ext>
            </c:extLst>
          </c:dPt>
          <c:dPt>
            <c:idx val="1"/>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4-26DA-43DD-B0D8-BDC942882DC7}"/>
              </c:ext>
            </c:extLst>
          </c:dPt>
          <c:dPt>
            <c:idx val="2"/>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2-26DA-43DD-B0D8-BDC942882DC7}"/>
              </c:ext>
            </c:extLst>
          </c:dPt>
          <c:dPt>
            <c:idx val="3"/>
            <c:bubble3D val="0"/>
            <c:spPr>
              <a:solidFill>
                <a:srgbClr val="FF0000"/>
              </a:solidFill>
              <a:ln w="25400">
                <a:solidFill>
                  <a:schemeClr val="lt1"/>
                </a:solidFill>
              </a:ln>
              <a:effectLst/>
              <a:sp3d contourW="25400">
                <a:contourClr>
                  <a:schemeClr val="lt1"/>
                </a:contourClr>
              </a:sp3d>
            </c:spPr>
            <c:extLst>
              <c:ext xmlns:c16="http://schemas.microsoft.com/office/drawing/2014/chart" uri="{C3380CC4-5D6E-409C-BE32-E72D297353CC}">
                <c16:uniqueId val="{00000005-26DA-43DD-B0D8-BDC942882DC7}"/>
              </c:ext>
            </c:extLst>
          </c:dPt>
          <c:dPt>
            <c:idx val="4"/>
            <c:bubble3D val="0"/>
            <c:spPr>
              <a:solidFill>
                <a:schemeClr val="tx1"/>
              </a:solidFill>
              <a:ln w="25400">
                <a:solidFill>
                  <a:schemeClr val="lt1"/>
                </a:solidFill>
              </a:ln>
              <a:effectLst/>
              <a:sp3d contourW="25400">
                <a:contourClr>
                  <a:schemeClr val="lt1"/>
                </a:contourClr>
              </a:sp3d>
            </c:spPr>
            <c:extLst>
              <c:ext xmlns:c16="http://schemas.microsoft.com/office/drawing/2014/chart" uri="{C3380CC4-5D6E-409C-BE32-E72D297353CC}">
                <c16:uniqueId val="{00000003-26DA-43DD-B0D8-BDC942882DC7}"/>
              </c:ext>
            </c:extLst>
          </c:dPt>
          <c:dLbls>
            <c:dLbl>
              <c:idx val="1"/>
              <c:dLblPos val="ctr"/>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6DA-43DD-B0D8-BDC942882DC7}"/>
                </c:ext>
              </c:extLst>
            </c:dLbl>
            <c:dLbl>
              <c:idx val="4"/>
              <c:layout>
                <c:manualLayout>
                  <c:x val="6.0444772528433943E-2"/>
                  <c:y val="-8.8582677165354329E-3"/>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6DA-43DD-B0D8-BDC942882DC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'Informe 2024 2T'!$I$161:$I$165</c:f>
              <c:strCache>
                <c:ptCount val="5"/>
                <c:pt idx="0">
                  <c:v>Consistente (reporte actualizado)</c:v>
                </c:pt>
                <c:pt idx="1">
                  <c:v>Aleatoria (reportes parciales)</c:v>
                </c:pt>
                <c:pt idx="2">
                  <c:v>No se ejecuta (según reporte)</c:v>
                </c:pt>
                <c:pt idx="3">
                  <c:v>Sin reporte durante la vigencia</c:v>
                </c:pt>
                <c:pt idx="4">
                  <c:v>No aplica</c:v>
                </c:pt>
              </c:strCache>
            </c:strRef>
          </c:cat>
          <c:val>
            <c:numRef>
              <c:f>'Informe 2024 2T'!$J$161:$J$165</c:f>
              <c:numCache>
                <c:formatCode>General</c:formatCode>
                <c:ptCount val="5"/>
                <c:pt idx="0">
                  <c:v>9</c:v>
                </c:pt>
                <c:pt idx="1">
                  <c:v>3</c:v>
                </c:pt>
                <c:pt idx="2">
                  <c:v>0</c:v>
                </c:pt>
                <c:pt idx="3">
                  <c:v>5</c:v>
                </c:pt>
                <c:pt idx="4">
                  <c:v>1</c:v>
                </c:pt>
              </c:numCache>
            </c:numRef>
          </c:val>
          <c:extLst>
            <c:ext xmlns:c16="http://schemas.microsoft.com/office/drawing/2014/chart" uri="{C3380CC4-5D6E-409C-BE32-E72D297353CC}">
              <c16:uniqueId val="{00000000-26DA-43DD-B0D8-BDC942882DC7}"/>
            </c:ext>
          </c:extLst>
        </c:ser>
        <c:dLbls>
          <c:showLegendKey val="0"/>
          <c:showVal val="0"/>
          <c:showCatName val="0"/>
          <c:showSerName val="0"/>
          <c:showPercent val="0"/>
          <c:showBubbleSize val="0"/>
          <c:showLeaderLines val="1"/>
        </c:dLbls>
      </c:pie3DChart>
      <c:spPr>
        <a:noFill/>
        <a:ln>
          <a:noFill/>
        </a:ln>
        <a:effectLst/>
      </c:spPr>
    </c:plotArea>
    <c:legend>
      <c:legendPos val="b"/>
      <c:layout>
        <c:manualLayout>
          <c:xMode val="edge"/>
          <c:yMode val="edge"/>
          <c:x val="1.2441430921020688E-2"/>
          <c:y val="0.82349372995042291"/>
          <c:w val="0.96141276679131338"/>
          <c:h val="0.1487284922717993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400" b="0" i="0" u="none" strike="noStrike" kern="1200" spc="0" baseline="0">
                <a:solidFill>
                  <a:sysClr val="windowText" lastClr="000000">
                    <a:lumMod val="65000"/>
                    <a:lumOff val="35000"/>
                  </a:sysClr>
                </a:solidFill>
              </a:rPr>
              <a:t>Análisis Individual de los Indicadores asociados a los Controles </a:t>
            </a:r>
            <a:r>
              <a:rPr lang="es-CO" sz="800" b="0" i="0" u="none" strike="noStrike" kern="1200" spc="0" baseline="0">
                <a:solidFill>
                  <a:sysClr val="windowText" lastClr="000000">
                    <a:lumMod val="65000"/>
                    <a:lumOff val="35000"/>
                  </a:sysClr>
                </a:solidFill>
                <a:effectLst/>
              </a:rPr>
              <a:t>(corte  Julio 17)</a:t>
            </a:r>
            <a:endParaRPr lang="es-CO" sz="1400" b="0" i="0" u="none" strike="noStrike" kern="1200" spc="0" baseline="0">
              <a:solidFill>
                <a:sysClr val="windowText" lastClr="000000">
                  <a:lumMod val="65000"/>
                  <a:lumOff val="35000"/>
                </a:sysClr>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36152869202535137"/>
          <c:y val="0.25083333333333335"/>
          <c:w val="0.59915210176848088"/>
          <c:h val="0.57753062117235354"/>
        </c:manualLayout>
      </c:layout>
      <c:barChart>
        <c:barDir val="bar"/>
        <c:grouping val="clustered"/>
        <c:varyColors val="0"/>
        <c:ser>
          <c:idx val="0"/>
          <c:order val="0"/>
          <c:tx>
            <c:strRef>
              <c:f>'Informe 2024 2T'!$D$172</c:f>
              <c:strCache>
                <c:ptCount val="1"/>
                <c:pt idx="0">
                  <c:v>Marzo</c:v>
                </c:pt>
              </c:strCache>
            </c:strRef>
          </c:tx>
          <c:spPr>
            <a:solidFill>
              <a:schemeClr val="accent2">
                <a:lumMod val="20000"/>
                <a:lumOff val="80000"/>
              </a:schemeClr>
            </a:solidFill>
            <a:ln>
              <a:noFill/>
            </a:ln>
            <a:effectLst/>
          </c:spPr>
          <c:invertIfNegative val="0"/>
          <c:cat>
            <c:strRef>
              <c:f>'Informe 2024 2T'!$C$173:$C$176</c:f>
              <c:strCache>
                <c:ptCount val="4"/>
                <c:pt idx="0">
                  <c:v>No aplica</c:v>
                </c:pt>
                <c:pt idx="1">
                  <c:v>Sin reporte</c:v>
                </c:pt>
                <c:pt idx="2">
                  <c:v>Medidos y analizados (corte 1T)</c:v>
                </c:pt>
                <c:pt idx="3">
                  <c:v>Parcialmente medidos y analizados</c:v>
                </c:pt>
              </c:strCache>
            </c:strRef>
          </c:cat>
          <c:val>
            <c:numRef>
              <c:f>'Informe 2024 2T'!$D$173:$D$176</c:f>
              <c:numCache>
                <c:formatCode>General</c:formatCode>
                <c:ptCount val="4"/>
                <c:pt idx="0">
                  <c:v>11</c:v>
                </c:pt>
                <c:pt idx="1">
                  <c:v>15</c:v>
                </c:pt>
                <c:pt idx="2">
                  <c:v>4</c:v>
                </c:pt>
                <c:pt idx="3">
                  <c:v>4</c:v>
                </c:pt>
              </c:numCache>
            </c:numRef>
          </c:val>
          <c:extLst>
            <c:ext xmlns:c16="http://schemas.microsoft.com/office/drawing/2014/chart" uri="{C3380CC4-5D6E-409C-BE32-E72D297353CC}">
              <c16:uniqueId val="{00000000-0BA5-484A-863D-104450DA4EF1}"/>
            </c:ext>
          </c:extLst>
        </c:ser>
        <c:ser>
          <c:idx val="1"/>
          <c:order val="1"/>
          <c:tx>
            <c:strRef>
              <c:f>'Informe 2024 2T'!$E$172</c:f>
              <c:strCache>
                <c:ptCount val="1"/>
                <c:pt idx="0">
                  <c:v>Junio</c:v>
                </c:pt>
              </c:strCache>
            </c:strRef>
          </c:tx>
          <c:spPr>
            <a:solidFill>
              <a:schemeClr val="accent2"/>
            </a:solidFill>
            <a:ln>
              <a:noFill/>
            </a:ln>
            <a:effectLst/>
          </c:spPr>
          <c:invertIfNegative val="0"/>
          <c:cat>
            <c:strRef>
              <c:f>'Informe 2024 2T'!$C$173:$C$176</c:f>
              <c:strCache>
                <c:ptCount val="4"/>
                <c:pt idx="0">
                  <c:v>No aplica</c:v>
                </c:pt>
                <c:pt idx="1">
                  <c:v>Sin reporte</c:v>
                </c:pt>
                <c:pt idx="2">
                  <c:v>Medidos y analizados (corte 1T)</c:v>
                </c:pt>
                <c:pt idx="3">
                  <c:v>Parcialmente medidos y analizados</c:v>
                </c:pt>
              </c:strCache>
            </c:strRef>
          </c:cat>
          <c:val>
            <c:numRef>
              <c:f>'Informe 2024 2T'!$E$173:$E$176</c:f>
              <c:numCache>
                <c:formatCode>General</c:formatCode>
                <c:ptCount val="4"/>
                <c:pt idx="0">
                  <c:v>2</c:v>
                </c:pt>
                <c:pt idx="1">
                  <c:v>16</c:v>
                </c:pt>
                <c:pt idx="2">
                  <c:v>10</c:v>
                </c:pt>
                <c:pt idx="3">
                  <c:v>5</c:v>
                </c:pt>
              </c:numCache>
            </c:numRef>
          </c:val>
          <c:extLst>
            <c:ext xmlns:c16="http://schemas.microsoft.com/office/drawing/2014/chart" uri="{C3380CC4-5D6E-409C-BE32-E72D297353CC}">
              <c16:uniqueId val="{00000001-0BA5-484A-863D-104450DA4EF1}"/>
            </c:ext>
          </c:extLst>
        </c:ser>
        <c:dLbls>
          <c:showLegendKey val="0"/>
          <c:showVal val="0"/>
          <c:showCatName val="0"/>
          <c:showSerName val="0"/>
          <c:showPercent val="0"/>
          <c:showBubbleSize val="0"/>
        </c:dLbls>
        <c:gapWidth val="182"/>
        <c:axId val="1098057567"/>
        <c:axId val="1098060927"/>
      </c:barChart>
      <c:catAx>
        <c:axId val="109805756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98060927"/>
        <c:crosses val="autoZero"/>
        <c:auto val="1"/>
        <c:lblAlgn val="ctr"/>
        <c:lblOffset val="100"/>
        <c:noMultiLvlLbl val="0"/>
      </c:catAx>
      <c:valAx>
        <c:axId val="109806092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980575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400" b="0" i="0" u="none" strike="noStrike" kern="1200" spc="0" baseline="0">
                <a:solidFill>
                  <a:sysClr val="windowText" lastClr="000000">
                    <a:lumMod val="65000"/>
                    <a:lumOff val="35000"/>
                  </a:sysClr>
                </a:solidFill>
                <a:effectLst/>
              </a:rPr>
              <a:t>Operatividad Conjunta de los Controles </a:t>
            </a:r>
            <a:r>
              <a:rPr lang="es-CO" sz="800" b="0" i="0" u="none" strike="noStrike" kern="1200" spc="0" baseline="0">
                <a:solidFill>
                  <a:sysClr val="windowText" lastClr="000000">
                    <a:lumMod val="65000"/>
                    <a:lumOff val="35000"/>
                  </a:sysClr>
                </a:solidFill>
                <a:effectLst/>
              </a:rPr>
              <a:t>(por riesgo)</a:t>
            </a:r>
          </a:p>
        </c:rich>
      </c:tx>
      <c:layout>
        <c:manualLayout>
          <c:xMode val="edge"/>
          <c:yMode val="edge"/>
          <c:x val="0.18820122484689411"/>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
          <c:y val="0.18756488772236807"/>
          <c:w val="1"/>
          <c:h val="0.62470654709827933"/>
        </c:manualLayout>
      </c:layout>
      <c:pie3DChart>
        <c:varyColors val="1"/>
        <c:ser>
          <c:idx val="0"/>
          <c:order val="0"/>
          <c:dPt>
            <c:idx val="0"/>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1-E190-4C2F-9CD8-DC148DAD8CC0}"/>
              </c:ext>
            </c:extLst>
          </c:dPt>
          <c:dPt>
            <c:idx val="1"/>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3-E190-4C2F-9CD8-DC148DAD8CC0}"/>
              </c:ext>
            </c:extLst>
          </c:dPt>
          <c:dPt>
            <c:idx val="2"/>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5-E190-4C2F-9CD8-DC148DAD8CC0}"/>
              </c:ext>
            </c:extLst>
          </c:dPt>
          <c:dPt>
            <c:idx val="3"/>
            <c:bubble3D val="0"/>
            <c:spPr>
              <a:solidFill>
                <a:srgbClr val="FF0000"/>
              </a:solidFill>
              <a:ln w="25400">
                <a:solidFill>
                  <a:schemeClr val="lt1"/>
                </a:solidFill>
              </a:ln>
              <a:effectLst/>
              <a:sp3d contourW="25400">
                <a:contourClr>
                  <a:schemeClr val="lt1"/>
                </a:contourClr>
              </a:sp3d>
            </c:spPr>
            <c:extLst>
              <c:ext xmlns:c16="http://schemas.microsoft.com/office/drawing/2014/chart" uri="{C3380CC4-5D6E-409C-BE32-E72D297353CC}">
                <c16:uniqueId val="{00000007-E190-4C2F-9CD8-DC148DAD8CC0}"/>
              </c:ext>
            </c:extLst>
          </c:dPt>
          <c:dPt>
            <c:idx val="4"/>
            <c:bubble3D val="0"/>
            <c:spPr>
              <a:solidFill>
                <a:schemeClr val="tx1"/>
              </a:solidFill>
              <a:ln w="25400">
                <a:solidFill>
                  <a:schemeClr val="lt1"/>
                </a:solidFill>
              </a:ln>
              <a:effectLst/>
              <a:sp3d contourW="25400">
                <a:contourClr>
                  <a:schemeClr val="lt1"/>
                </a:contourClr>
              </a:sp3d>
            </c:spPr>
            <c:extLst>
              <c:ext xmlns:c16="http://schemas.microsoft.com/office/drawing/2014/chart" uri="{C3380CC4-5D6E-409C-BE32-E72D297353CC}">
                <c16:uniqueId val="{00000009-E190-4C2F-9CD8-DC148DAD8CC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'Informe 2024 2T'!$K$90:$K$94</c:f>
              <c:strCache>
                <c:ptCount val="5"/>
                <c:pt idx="0">
                  <c:v>Consistente</c:v>
                </c:pt>
                <c:pt idx="1">
                  <c:v>Aleatoria (reportes parciales)</c:v>
                </c:pt>
                <c:pt idx="2">
                  <c:v>No se ejecuta (según reporte)</c:v>
                </c:pt>
                <c:pt idx="3">
                  <c:v>Sin reporte durante la vigencia</c:v>
                </c:pt>
                <c:pt idx="4">
                  <c:v>No aplica</c:v>
                </c:pt>
              </c:strCache>
            </c:strRef>
          </c:cat>
          <c:val>
            <c:numRef>
              <c:f>'Informe 2024 2T'!$L$90:$L$94</c:f>
              <c:numCache>
                <c:formatCode>General</c:formatCode>
                <c:ptCount val="5"/>
                <c:pt idx="0">
                  <c:v>16</c:v>
                </c:pt>
                <c:pt idx="1">
                  <c:v>3</c:v>
                </c:pt>
                <c:pt idx="3">
                  <c:v>10</c:v>
                </c:pt>
                <c:pt idx="4">
                  <c:v>1</c:v>
                </c:pt>
              </c:numCache>
            </c:numRef>
          </c:val>
          <c:extLst>
            <c:ext xmlns:c16="http://schemas.microsoft.com/office/drawing/2014/chart" uri="{C3380CC4-5D6E-409C-BE32-E72D297353CC}">
              <c16:uniqueId val="{0000000A-E190-4C2F-9CD8-DC148DAD8CC0}"/>
            </c:ext>
          </c:extLst>
        </c:ser>
        <c:dLbls>
          <c:showLegendKey val="0"/>
          <c:showVal val="0"/>
          <c:showCatName val="0"/>
          <c:showSerName val="0"/>
          <c:showPercent val="0"/>
          <c:showBubbleSize val="0"/>
          <c:showLeaderLines val="1"/>
        </c:dLbls>
      </c:pie3DChart>
      <c:spPr>
        <a:noFill/>
        <a:ln>
          <a:noFill/>
        </a:ln>
        <a:effectLst/>
      </c:spPr>
    </c:plotArea>
    <c:legend>
      <c:legendPos val="b"/>
      <c:layout>
        <c:manualLayout>
          <c:xMode val="edge"/>
          <c:yMode val="edge"/>
          <c:x val="1.2441430921020688E-2"/>
          <c:y val="0.82349372995042291"/>
          <c:w val="0.96141276679131338"/>
          <c:h val="0.1487284922717993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Estado Indicadores </a:t>
            </a:r>
            <a:r>
              <a:rPr lang="es-CO" sz="800" b="0" i="0" u="none" strike="noStrike" kern="1200" spc="0" baseline="0">
                <a:solidFill>
                  <a:sysClr val="windowText" lastClr="000000">
                    <a:lumMod val="65000"/>
                    <a:lumOff val="35000"/>
                  </a:sysClr>
                </a:solidFill>
                <a:effectLst/>
              </a:rPr>
              <a:t>(por riesgo)</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0185623216439129E-2"/>
          <c:y val="0.17305598897245356"/>
          <c:w val="0.96981437678356086"/>
          <c:h val="0.67646958331848461"/>
        </c:manualLayout>
      </c:layout>
      <c:pie3DChart>
        <c:varyColors val="1"/>
        <c:ser>
          <c:idx val="0"/>
          <c:order val="0"/>
          <c:dPt>
            <c:idx val="0"/>
            <c:bubble3D val="0"/>
            <c:spPr>
              <a:solidFill>
                <a:schemeClr val="tx1"/>
              </a:solidFill>
              <a:ln w="25400">
                <a:solidFill>
                  <a:schemeClr val="lt1"/>
                </a:solidFill>
              </a:ln>
              <a:effectLst/>
              <a:sp3d contourW="25400">
                <a:contourClr>
                  <a:schemeClr val="lt1"/>
                </a:contourClr>
              </a:sp3d>
            </c:spPr>
            <c:extLst>
              <c:ext xmlns:c16="http://schemas.microsoft.com/office/drawing/2014/chart" uri="{C3380CC4-5D6E-409C-BE32-E72D297353CC}">
                <c16:uniqueId val="{00000001-AA8F-44F6-BE3C-026778CEB845}"/>
              </c:ext>
            </c:extLst>
          </c:dPt>
          <c:dPt>
            <c:idx val="1"/>
            <c:bubble3D val="0"/>
            <c:spPr>
              <a:solidFill>
                <a:srgbClr val="FF0000"/>
              </a:solidFill>
              <a:ln w="25400">
                <a:solidFill>
                  <a:schemeClr val="lt1"/>
                </a:solidFill>
              </a:ln>
              <a:effectLst/>
              <a:sp3d contourW="25400">
                <a:contourClr>
                  <a:schemeClr val="lt1"/>
                </a:contourClr>
              </a:sp3d>
            </c:spPr>
            <c:extLst>
              <c:ext xmlns:c16="http://schemas.microsoft.com/office/drawing/2014/chart" uri="{C3380CC4-5D6E-409C-BE32-E72D297353CC}">
                <c16:uniqueId val="{00000003-AA8F-44F6-BE3C-026778CEB845}"/>
              </c:ext>
            </c:extLst>
          </c:dPt>
          <c:dPt>
            <c:idx val="2"/>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5-AA8F-44F6-BE3C-026778CEB845}"/>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AA8F-44F6-BE3C-026778CEB845}"/>
              </c:ext>
            </c:extLst>
          </c:dPt>
          <c:dLbls>
            <c:dLbl>
              <c:idx val="0"/>
              <c:layout>
                <c:manualLayout>
                  <c:x val="1.1173866380756741E-2"/>
                  <c:y val="4.6070573211247539E-3"/>
                </c:manualLayout>
              </c:layout>
              <c:dLblPos val="bestFi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A8F-44F6-BE3C-026778CEB84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'Informe 2024 2T'!$I$172:$I$175</c:f>
              <c:strCache>
                <c:ptCount val="4"/>
                <c:pt idx="0">
                  <c:v>No aplica</c:v>
                </c:pt>
                <c:pt idx="1">
                  <c:v>Sin reporte</c:v>
                </c:pt>
                <c:pt idx="2">
                  <c:v>Medidos y analizados </c:v>
                </c:pt>
                <c:pt idx="3">
                  <c:v>Parcialmente medidos y analizados</c:v>
                </c:pt>
              </c:strCache>
            </c:strRef>
          </c:cat>
          <c:val>
            <c:numRef>
              <c:f>'Informe 2024 2T'!$J$172:$J$175</c:f>
              <c:numCache>
                <c:formatCode>General</c:formatCode>
                <c:ptCount val="4"/>
                <c:pt idx="0">
                  <c:v>2</c:v>
                </c:pt>
                <c:pt idx="1">
                  <c:v>10</c:v>
                </c:pt>
                <c:pt idx="2">
                  <c:v>4</c:v>
                </c:pt>
                <c:pt idx="3">
                  <c:v>2</c:v>
                </c:pt>
              </c:numCache>
            </c:numRef>
          </c:val>
          <c:extLst>
            <c:ext xmlns:c16="http://schemas.microsoft.com/office/drawing/2014/chart" uri="{C3380CC4-5D6E-409C-BE32-E72D297353CC}">
              <c16:uniqueId val="{00000008-AA8F-44F6-BE3C-026778CEB845}"/>
            </c:ext>
          </c:extLst>
        </c:ser>
        <c:dLbls>
          <c:showLegendKey val="0"/>
          <c:showVal val="0"/>
          <c:showCatName val="0"/>
          <c:showSerName val="0"/>
          <c:showPercent val="0"/>
          <c:showBubbleSize val="0"/>
          <c:showLeaderLines val="1"/>
        </c:dLbls>
      </c:pie3DChart>
      <c:spPr>
        <a:noFill/>
        <a:ln>
          <a:noFill/>
        </a:ln>
        <a:effectLst/>
      </c:spPr>
    </c:plotArea>
    <c:legend>
      <c:legendPos val="b"/>
      <c:layout>
        <c:manualLayout>
          <c:xMode val="edge"/>
          <c:yMode val="edge"/>
          <c:x val="3.8689239549173297E-2"/>
          <c:y val="0.83552805363584626"/>
          <c:w val="0.93085374752243444"/>
          <c:h val="0.1364769090539697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400" b="0" i="0" u="none" strike="noStrike" kern="1200" spc="0" baseline="0">
                <a:solidFill>
                  <a:sysClr val="windowText" lastClr="000000">
                    <a:lumMod val="65000"/>
                    <a:lumOff val="35000"/>
                  </a:sysClr>
                </a:solidFill>
              </a:rPr>
              <a:t>Estado Indicadores </a:t>
            </a:r>
            <a:r>
              <a:rPr lang="es-CO" sz="800" b="0" i="0" u="none" strike="noStrike" kern="1200" spc="0" baseline="0">
                <a:solidFill>
                  <a:sysClr val="windowText" lastClr="000000">
                    <a:lumMod val="65000"/>
                    <a:lumOff val="35000"/>
                  </a:sysClr>
                </a:solidFill>
                <a:effectLst/>
              </a:rPr>
              <a:t>(por riesgo)</a:t>
            </a:r>
            <a:endParaRPr lang="es-CO" sz="1400" b="0" i="0" u="none" strike="noStrike" kern="1200" spc="0" baseline="0">
              <a:solidFill>
                <a:sysClr val="windowText" lastClr="000000">
                  <a:lumMod val="65000"/>
                  <a:lumOff val="35000"/>
                </a:sysClr>
              </a:solidFill>
            </a:endParaRPr>
          </a:p>
        </c:rich>
      </c:tx>
      <c:layout>
        <c:manualLayout>
          <c:xMode val="edge"/>
          <c:yMode val="edge"/>
          <c:x val="0.37079155730533681"/>
          <c:y val="3.240740740740740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1681495965314999E-2"/>
          <c:y val="0.1894336250586145"/>
          <c:w val="0.968318504034685"/>
          <c:h val="0.63563657158851539"/>
        </c:manualLayout>
      </c:layout>
      <c:pie3DChart>
        <c:varyColors val="1"/>
        <c:ser>
          <c:idx val="0"/>
          <c:order val="0"/>
          <c:dPt>
            <c:idx val="0"/>
            <c:bubble3D val="0"/>
            <c:spPr>
              <a:solidFill>
                <a:schemeClr val="tx1"/>
              </a:solidFill>
              <a:ln w="25400">
                <a:solidFill>
                  <a:schemeClr val="lt1"/>
                </a:solidFill>
              </a:ln>
              <a:effectLst/>
              <a:sp3d contourW="25400">
                <a:contourClr>
                  <a:schemeClr val="lt1"/>
                </a:contourClr>
              </a:sp3d>
            </c:spPr>
            <c:extLst>
              <c:ext xmlns:c16="http://schemas.microsoft.com/office/drawing/2014/chart" uri="{C3380CC4-5D6E-409C-BE32-E72D297353CC}">
                <c16:uniqueId val="{00000001-7D21-46B5-B0D8-F513ECB26736}"/>
              </c:ext>
            </c:extLst>
          </c:dPt>
          <c:dPt>
            <c:idx val="1"/>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2-7D21-46B5-B0D8-F513ECB26736}"/>
              </c:ext>
            </c:extLst>
          </c:dPt>
          <c:dPt>
            <c:idx val="2"/>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3-7D21-46B5-B0D8-F513ECB26736}"/>
              </c:ext>
            </c:extLst>
          </c:dPt>
          <c:dPt>
            <c:idx val="3"/>
            <c:bubble3D val="0"/>
            <c:spPr>
              <a:solidFill>
                <a:srgbClr val="FF0000"/>
              </a:solidFill>
              <a:ln w="25400">
                <a:solidFill>
                  <a:schemeClr val="lt1"/>
                </a:solidFill>
              </a:ln>
              <a:effectLst/>
              <a:sp3d contourW="25400">
                <a:contourClr>
                  <a:schemeClr val="lt1"/>
                </a:contourClr>
              </a:sp3d>
            </c:spPr>
            <c:extLst>
              <c:ext xmlns:c16="http://schemas.microsoft.com/office/drawing/2014/chart" uri="{C3380CC4-5D6E-409C-BE32-E72D297353CC}">
                <c16:uniqueId val="{00000004-7D21-46B5-B0D8-F513ECB26736}"/>
              </c:ext>
            </c:extLst>
          </c:dPt>
          <c:dLbls>
            <c:dLbl>
              <c:idx val="0"/>
              <c:layout>
                <c:manualLayout>
                  <c:x val="-2.5618766404199578E-2"/>
                  <c:y val="-3.2865266841644834E-2"/>
                </c:manualLayout>
              </c:layout>
              <c:dLblPos val="bestFi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D21-46B5-B0D8-F513ECB2673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'Informe 2024 2T'!$K$108:$K$111</c:f>
              <c:strCache>
                <c:ptCount val="4"/>
                <c:pt idx="0">
                  <c:v>No aplica</c:v>
                </c:pt>
                <c:pt idx="1">
                  <c:v>Medidos y analizados</c:v>
                </c:pt>
                <c:pt idx="2">
                  <c:v>Parcialmente medidos y analizados</c:v>
                </c:pt>
                <c:pt idx="3">
                  <c:v>Sin reporte</c:v>
                </c:pt>
              </c:strCache>
            </c:strRef>
          </c:cat>
          <c:val>
            <c:numRef>
              <c:f>'Informe 2024 2T'!$L$108:$L$111</c:f>
              <c:numCache>
                <c:formatCode>General</c:formatCode>
                <c:ptCount val="4"/>
                <c:pt idx="1">
                  <c:v>19</c:v>
                </c:pt>
                <c:pt idx="2">
                  <c:v>1</c:v>
                </c:pt>
                <c:pt idx="3">
                  <c:v>11</c:v>
                </c:pt>
              </c:numCache>
            </c:numRef>
          </c:val>
          <c:extLst>
            <c:ext xmlns:c16="http://schemas.microsoft.com/office/drawing/2014/chart" uri="{C3380CC4-5D6E-409C-BE32-E72D297353CC}">
              <c16:uniqueId val="{00000000-7D21-46B5-B0D8-F513ECB26736}"/>
            </c:ext>
          </c:extLst>
        </c:ser>
        <c:dLbls>
          <c:showLegendKey val="0"/>
          <c:showVal val="0"/>
          <c:showCatName val="0"/>
          <c:showSerName val="0"/>
          <c:showPercent val="0"/>
          <c:showBubbleSize val="0"/>
          <c:showLeaderLines val="1"/>
        </c:dLbls>
      </c:pie3DChart>
      <c:spPr>
        <a:noFill/>
        <a:ln>
          <a:noFill/>
        </a:ln>
        <a:effectLst/>
      </c:spPr>
    </c:plotArea>
    <c:legend>
      <c:legendPos val="b"/>
      <c:layout>
        <c:manualLayout>
          <c:xMode val="edge"/>
          <c:yMode val="edge"/>
          <c:x val="1.8708864514320616E-2"/>
          <c:y val="0.8608220266662806"/>
          <c:w val="0.9510617269839714"/>
          <c:h val="0.1085335476030187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baseline="0"/>
              <a:t>Corte 4° trimestre de 2022 - metodologia 2021</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tx>
            <c:strRef>
              <c:f>Comparativos!$H$6</c:f>
              <c:strCache>
                <c:ptCount val="1"/>
                <c:pt idx="0">
                  <c:v>Nivel</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Comparativos!$C$7:$C$31</c:f>
              <c:strCache>
                <c:ptCount val="25"/>
                <c:pt idx="0">
                  <c:v>MASPS-RG-1</c:v>
                </c:pt>
                <c:pt idx="1">
                  <c:v>ADJU-RG-1</c:v>
                </c:pt>
                <c:pt idx="2">
                  <c:v>MRTI-RG-1</c:v>
                </c:pt>
                <c:pt idx="3">
                  <c:v>MPIT-RG-1</c:v>
                </c:pt>
                <c:pt idx="4">
                  <c:v>MPIT-RG-2</c:v>
                </c:pt>
                <c:pt idx="5">
                  <c:v>EVCDI-RG-1</c:v>
                </c:pt>
                <c:pt idx="6">
                  <c:v>ETIC-RG-1</c:v>
                </c:pt>
                <c:pt idx="7">
                  <c:v>ETIC-RG-2</c:v>
                </c:pt>
                <c:pt idx="8">
                  <c:v>ETIC-RG-3</c:v>
                </c:pt>
                <c:pt idx="9">
                  <c:v>ETIC-RG-4</c:v>
                </c:pt>
                <c:pt idx="10">
                  <c:v>MEIT-RG-1</c:v>
                </c:pt>
                <c:pt idx="11">
                  <c:v>MRPI-RG-1</c:v>
                </c:pt>
                <c:pt idx="12">
                  <c:v>EGTH-RG-1</c:v>
                </c:pt>
                <c:pt idx="13">
                  <c:v>EGTH-RG-2</c:v>
                </c:pt>
                <c:pt idx="14">
                  <c:v>EGTH-RG-3</c:v>
                </c:pt>
                <c:pt idx="15">
                  <c:v>EGTH-RG-4</c:v>
                </c:pt>
                <c:pt idx="16">
                  <c:v>MEPI-RG-1</c:v>
                </c:pt>
                <c:pt idx="17">
                  <c:v>MEPI-RG-2</c:v>
                </c:pt>
                <c:pt idx="18">
                  <c:v>ADOC-RG-1</c:v>
                </c:pt>
                <c:pt idx="19">
                  <c:v>AFIN-RG-1</c:v>
                </c:pt>
                <c:pt idx="20">
                  <c:v>AFIN-RG-2</c:v>
                </c:pt>
                <c:pt idx="21">
                  <c:v>ARCI-RG-1</c:v>
                </c:pt>
                <c:pt idx="22">
                  <c:v>EVES-RG-1</c:v>
                </c:pt>
                <c:pt idx="23">
                  <c:v>ACPU-RG-1</c:v>
                </c:pt>
                <c:pt idx="24">
                  <c:v>ACPU-RG-2</c:v>
                </c:pt>
              </c:strCache>
            </c:strRef>
          </c:cat>
          <c:val>
            <c:numRef>
              <c:f>Comparativos!$H$7:$H$31</c:f>
              <c:numCache>
                <c:formatCode>0.0%</c:formatCode>
                <c:ptCount val="25"/>
                <c:pt idx="0">
                  <c:v>7.1999999999999995E-2</c:v>
                </c:pt>
                <c:pt idx="1">
                  <c:v>0.24</c:v>
                </c:pt>
                <c:pt idx="2">
                  <c:v>7.1999999999999995E-2</c:v>
                </c:pt>
                <c:pt idx="3">
                  <c:v>0.192</c:v>
                </c:pt>
                <c:pt idx="4">
                  <c:v>0.06</c:v>
                </c:pt>
                <c:pt idx="5">
                  <c:v>0.216</c:v>
                </c:pt>
                <c:pt idx="6">
                  <c:v>0.36</c:v>
                </c:pt>
                <c:pt idx="7">
                  <c:v>0.36</c:v>
                </c:pt>
                <c:pt idx="8">
                  <c:v>0.24</c:v>
                </c:pt>
                <c:pt idx="9">
                  <c:v>0.28799999999999998</c:v>
                </c:pt>
                <c:pt idx="10">
                  <c:v>0.33600000000000002</c:v>
                </c:pt>
                <c:pt idx="11">
                  <c:v>0.48</c:v>
                </c:pt>
                <c:pt idx="12">
                  <c:v>0.38400000000000001</c:v>
                </c:pt>
                <c:pt idx="13">
                  <c:v>0.14399999999999999</c:v>
                </c:pt>
                <c:pt idx="14">
                  <c:v>7.1999999999999995E-2</c:v>
                </c:pt>
                <c:pt idx="15">
                  <c:v>9.6000000000000002E-2</c:v>
                </c:pt>
                <c:pt idx="16">
                  <c:v>9.6000000000000002E-2</c:v>
                </c:pt>
                <c:pt idx="17">
                  <c:v>9.6000000000000002E-2</c:v>
                </c:pt>
                <c:pt idx="18">
                  <c:v>0.216</c:v>
                </c:pt>
                <c:pt idx="19">
                  <c:v>0.36</c:v>
                </c:pt>
                <c:pt idx="20">
                  <c:v>0.13999999999999999</c:v>
                </c:pt>
                <c:pt idx="21">
                  <c:v>0.42</c:v>
                </c:pt>
                <c:pt idx="22">
                  <c:v>0.16800000000000001</c:v>
                </c:pt>
                <c:pt idx="23">
                  <c:v>7.1999999999999995E-2</c:v>
                </c:pt>
                <c:pt idx="24">
                  <c:v>0.216</c:v>
                </c:pt>
              </c:numCache>
            </c:numRef>
          </c:val>
          <c:smooth val="0"/>
          <c:extLst>
            <c:ext xmlns:c16="http://schemas.microsoft.com/office/drawing/2014/chart" uri="{C3380CC4-5D6E-409C-BE32-E72D297353CC}">
              <c16:uniqueId val="{00000000-2793-4629-9A32-5907E85C8BB5}"/>
            </c:ext>
          </c:extLst>
        </c:ser>
        <c:ser>
          <c:idx val="1"/>
          <c:order val="1"/>
          <c:tx>
            <c:strRef>
              <c:f>Comparativos!$I$6</c:f>
              <c:strCache>
                <c:ptCount val="1"/>
                <c:pt idx="0">
                  <c:v>Capacidad</c:v>
                </c:pt>
              </c:strCache>
            </c:strRef>
          </c:tx>
          <c:spPr>
            <a:ln w="28575" cap="rnd">
              <a:solidFill>
                <a:schemeClr val="accent2"/>
              </a:solidFill>
              <a:round/>
            </a:ln>
            <a:effectLst/>
          </c:spPr>
          <c:marker>
            <c:symbol val="none"/>
          </c:marker>
          <c:cat>
            <c:strRef>
              <c:f>Comparativos!$C$7:$C$31</c:f>
              <c:strCache>
                <c:ptCount val="25"/>
                <c:pt idx="0">
                  <c:v>MASPS-RG-1</c:v>
                </c:pt>
                <c:pt idx="1">
                  <c:v>ADJU-RG-1</c:v>
                </c:pt>
                <c:pt idx="2">
                  <c:v>MRTI-RG-1</c:v>
                </c:pt>
                <c:pt idx="3">
                  <c:v>MPIT-RG-1</c:v>
                </c:pt>
                <c:pt idx="4">
                  <c:v>MPIT-RG-2</c:v>
                </c:pt>
                <c:pt idx="5">
                  <c:v>EVCDI-RG-1</c:v>
                </c:pt>
                <c:pt idx="6">
                  <c:v>ETIC-RG-1</c:v>
                </c:pt>
                <c:pt idx="7">
                  <c:v>ETIC-RG-2</c:v>
                </c:pt>
                <c:pt idx="8">
                  <c:v>ETIC-RG-3</c:v>
                </c:pt>
                <c:pt idx="9">
                  <c:v>ETIC-RG-4</c:v>
                </c:pt>
                <c:pt idx="10">
                  <c:v>MEIT-RG-1</c:v>
                </c:pt>
                <c:pt idx="11">
                  <c:v>MRPI-RG-1</c:v>
                </c:pt>
                <c:pt idx="12">
                  <c:v>EGTH-RG-1</c:v>
                </c:pt>
                <c:pt idx="13">
                  <c:v>EGTH-RG-2</c:v>
                </c:pt>
                <c:pt idx="14">
                  <c:v>EGTH-RG-3</c:v>
                </c:pt>
                <c:pt idx="15">
                  <c:v>EGTH-RG-4</c:v>
                </c:pt>
                <c:pt idx="16">
                  <c:v>MEPI-RG-1</c:v>
                </c:pt>
                <c:pt idx="17">
                  <c:v>MEPI-RG-2</c:v>
                </c:pt>
                <c:pt idx="18">
                  <c:v>ADOC-RG-1</c:v>
                </c:pt>
                <c:pt idx="19">
                  <c:v>AFIN-RG-1</c:v>
                </c:pt>
                <c:pt idx="20">
                  <c:v>AFIN-RG-2</c:v>
                </c:pt>
                <c:pt idx="21">
                  <c:v>ARCI-RG-1</c:v>
                </c:pt>
                <c:pt idx="22">
                  <c:v>EVES-RG-1</c:v>
                </c:pt>
                <c:pt idx="23">
                  <c:v>ACPU-RG-1</c:v>
                </c:pt>
                <c:pt idx="24">
                  <c:v>ACPU-RG-2</c:v>
                </c:pt>
              </c:strCache>
            </c:strRef>
          </c:cat>
          <c:val>
            <c:numRef>
              <c:f>Comparativos!$I$7:$I$31</c:f>
              <c:numCache>
                <c:formatCode>0%</c:formatCode>
                <c:ptCount val="25"/>
                <c:pt idx="0">
                  <c:v>0.25</c:v>
                </c:pt>
                <c:pt idx="1">
                  <c:v>0.25</c:v>
                </c:pt>
                <c:pt idx="2">
                  <c:v>0.25</c:v>
                </c:pt>
                <c:pt idx="3">
                  <c:v>0.25</c:v>
                </c:pt>
                <c:pt idx="4">
                  <c:v>0.25</c:v>
                </c:pt>
                <c:pt idx="5">
                  <c:v>0.25</c:v>
                </c:pt>
                <c:pt idx="6">
                  <c:v>0.25</c:v>
                </c:pt>
                <c:pt idx="7">
                  <c:v>0.25</c:v>
                </c:pt>
                <c:pt idx="8">
                  <c:v>0.25</c:v>
                </c:pt>
                <c:pt idx="9">
                  <c:v>0.25</c:v>
                </c:pt>
                <c:pt idx="10">
                  <c:v>0.25</c:v>
                </c:pt>
                <c:pt idx="11">
                  <c:v>0.25</c:v>
                </c:pt>
                <c:pt idx="12">
                  <c:v>0.25</c:v>
                </c:pt>
                <c:pt idx="13">
                  <c:v>0.25</c:v>
                </c:pt>
                <c:pt idx="14">
                  <c:v>0.25</c:v>
                </c:pt>
                <c:pt idx="15">
                  <c:v>0.25</c:v>
                </c:pt>
                <c:pt idx="16">
                  <c:v>0.25</c:v>
                </c:pt>
                <c:pt idx="17">
                  <c:v>0.25</c:v>
                </c:pt>
                <c:pt idx="18">
                  <c:v>0.25</c:v>
                </c:pt>
                <c:pt idx="19">
                  <c:v>0.25</c:v>
                </c:pt>
                <c:pt idx="20">
                  <c:v>0.25</c:v>
                </c:pt>
                <c:pt idx="21">
                  <c:v>0.25</c:v>
                </c:pt>
                <c:pt idx="22">
                  <c:v>0.25</c:v>
                </c:pt>
                <c:pt idx="23">
                  <c:v>0.25</c:v>
                </c:pt>
                <c:pt idx="24">
                  <c:v>0.25</c:v>
                </c:pt>
              </c:numCache>
            </c:numRef>
          </c:val>
          <c:smooth val="0"/>
          <c:extLst>
            <c:ext xmlns:c16="http://schemas.microsoft.com/office/drawing/2014/chart" uri="{C3380CC4-5D6E-409C-BE32-E72D297353CC}">
              <c16:uniqueId val="{00000001-2793-4629-9A32-5907E85C8BB5}"/>
            </c:ext>
          </c:extLst>
        </c:ser>
        <c:ser>
          <c:idx val="2"/>
          <c:order val="2"/>
          <c:tx>
            <c:strRef>
              <c:f>Comparativos!$J$6</c:f>
              <c:strCache>
                <c:ptCount val="1"/>
                <c:pt idx="0">
                  <c:v>Tolerancia</c:v>
                </c:pt>
              </c:strCache>
            </c:strRef>
          </c:tx>
          <c:spPr>
            <a:ln w="28575" cap="rnd">
              <a:solidFill>
                <a:schemeClr val="accent3"/>
              </a:solidFill>
              <a:round/>
            </a:ln>
            <a:effectLst/>
          </c:spPr>
          <c:marker>
            <c:symbol val="none"/>
          </c:marker>
          <c:cat>
            <c:strRef>
              <c:f>Comparativos!$C$7:$C$31</c:f>
              <c:strCache>
                <c:ptCount val="25"/>
                <c:pt idx="0">
                  <c:v>MASPS-RG-1</c:v>
                </c:pt>
                <c:pt idx="1">
                  <c:v>ADJU-RG-1</c:v>
                </c:pt>
                <c:pt idx="2">
                  <c:v>MRTI-RG-1</c:v>
                </c:pt>
                <c:pt idx="3">
                  <c:v>MPIT-RG-1</c:v>
                </c:pt>
                <c:pt idx="4">
                  <c:v>MPIT-RG-2</c:v>
                </c:pt>
                <c:pt idx="5">
                  <c:v>EVCDI-RG-1</c:v>
                </c:pt>
                <c:pt idx="6">
                  <c:v>ETIC-RG-1</c:v>
                </c:pt>
                <c:pt idx="7">
                  <c:v>ETIC-RG-2</c:v>
                </c:pt>
                <c:pt idx="8">
                  <c:v>ETIC-RG-3</c:v>
                </c:pt>
                <c:pt idx="9">
                  <c:v>ETIC-RG-4</c:v>
                </c:pt>
                <c:pt idx="10">
                  <c:v>MEIT-RG-1</c:v>
                </c:pt>
                <c:pt idx="11">
                  <c:v>MRPI-RG-1</c:v>
                </c:pt>
                <c:pt idx="12">
                  <c:v>EGTH-RG-1</c:v>
                </c:pt>
                <c:pt idx="13">
                  <c:v>EGTH-RG-2</c:v>
                </c:pt>
                <c:pt idx="14">
                  <c:v>EGTH-RG-3</c:v>
                </c:pt>
                <c:pt idx="15">
                  <c:v>EGTH-RG-4</c:v>
                </c:pt>
                <c:pt idx="16">
                  <c:v>MEPI-RG-1</c:v>
                </c:pt>
                <c:pt idx="17">
                  <c:v>MEPI-RG-2</c:v>
                </c:pt>
                <c:pt idx="18">
                  <c:v>ADOC-RG-1</c:v>
                </c:pt>
                <c:pt idx="19">
                  <c:v>AFIN-RG-1</c:v>
                </c:pt>
                <c:pt idx="20">
                  <c:v>AFIN-RG-2</c:v>
                </c:pt>
                <c:pt idx="21">
                  <c:v>ARCI-RG-1</c:v>
                </c:pt>
                <c:pt idx="22">
                  <c:v>EVES-RG-1</c:v>
                </c:pt>
                <c:pt idx="23">
                  <c:v>ACPU-RG-1</c:v>
                </c:pt>
                <c:pt idx="24">
                  <c:v>ACPU-RG-2</c:v>
                </c:pt>
              </c:strCache>
            </c:strRef>
          </c:cat>
          <c:val>
            <c:numRef>
              <c:f>Comparativos!$J$7:$J$31</c:f>
              <c:numCache>
                <c:formatCode>0%</c:formatCode>
                <c:ptCount val="25"/>
                <c:pt idx="0">
                  <c:v>0.2</c:v>
                </c:pt>
                <c:pt idx="1">
                  <c:v>0.2</c:v>
                </c:pt>
                <c:pt idx="2">
                  <c:v>0.2</c:v>
                </c:pt>
                <c:pt idx="3">
                  <c:v>0.2</c:v>
                </c:pt>
                <c:pt idx="4">
                  <c:v>0.2</c:v>
                </c:pt>
                <c:pt idx="5">
                  <c:v>0.2</c:v>
                </c:pt>
                <c:pt idx="6">
                  <c:v>0.2</c:v>
                </c:pt>
                <c:pt idx="7">
                  <c:v>0.2</c:v>
                </c:pt>
                <c:pt idx="8">
                  <c:v>0.2</c:v>
                </c:pt>
                <c:pt idx="9">
                  <c:v>0.2</c:v>
                </c:pt>
                <c:pt idx="10">
                  <c:v>0.2</c:v>
                </c:pt>
                <c:pt idx="11">
                  <c:v>0.2</c:v>
                </c:pt>
                <c:pt idx="12">
                  <c:v>0.2</c:v>
                </c:pt>
                <c:pt idx="13">
                  <c:v>0.2</c:v>
                </c:pt>
                <c:pt idx="14">
                  <c:v>0.2</c:v>
                </c:pt>
                <c:pt idx="15">
                  <c:v>0.2</c:v>
                </c:pt>
                <c:pt idx="16">
                  <c:v>0.2</c:v>
                </c:pt>
                <c:pt idx="17">
                  <c:v>0.2</c:v>
                </c:pt>
                <c:pt idx="18">
                  <c:v>0.2</c:v>
                </c:pt>
                <c:pt idx="19">
                  <c:v>0.2</c:v>
                </c:pt>
                <c:pt idx="20">
                  <c:v>0.2</c:v>
                </c:pt>
                <c:pt idx="21">
                  <c:v>0.2</c:v>
                </c:pt>
                <c:pt idx="22">
                  <c:v>0.2</c:v>
                </c:pt>
                <c:pt idx="23">
                  <c:v>0.2</c:v>
                </c:pt>
                <c:pt idx="24">
                  <c:v>0.2</c:v>
                </c:pt>
              </c:numCache>
            </c:numRef>
          </c:val>
          <c:smooth val="0"/>
          <c:extLst>
            <c:ext xmlns:c16="http://schemas.microsoft.com/office/drawing/2014/chart" uri="{C3380CC4-5D6E-409C-BE32-E72D297353CC}">
              <c16:uniqueId val="{00000002-2793-4629-9A32-5907E85C8BB5}"/>
            </c:ext>
          </c:extLst>
        </c:ser>
        <c:dLbls>
          <c:showLegendKey val="0"/>
          <c:showVal val="0"/>
          <c:showCatName val="0"/>
          <c:showSerName val="0"/>
          <c:showPercent val="0"/>
          <c:showBubbleSize val="0"/>
        </c:dLbls>
        <c:smooth val="0"/>
        <c:axId val="799336127"/>
        <c:axId val="799321151"/>
      </c:lineChart>
      <c:catAx>
        <c:axId val="799336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99321151"/>
        <c:crosses val="autoZero"/>
        <c:auto val="1"/>
        <c:lblAlgn val="ctr"/>
        <c:lblOffset val="100"/>
        <c:noMultiLvlLbl val="0"/>
      </c:catAx>
      <c:valAx>
        <c:axId val="79932115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993361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baseline="0"/>
              <a:t>Corte 4° trimestre de 2022 - metodologia 2023</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tx>
            <c:strRef>
              <c:f>Comparativos!$K$6</c:f>
              <c:strCache>
                <c:ptCount val="1"/>
                <c:pt idx="0">
                  <c:v>Nivel</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Comparativos!$C$7:$C$31</c:f>
              <c:strCache>
                <c:ptCount val="25"/>
                <c:pt idx="0">
                  <c:v>MASPS-RG-1</c:v>
                </c:pt>
                <c:pt idx="1">
                  <c:v>ADJU-RG-1</c:v>
                </c:pt>
                <c:pt idx="2">
                  <c:v>MRTI-RG-1</c:v>
                </c:pt>
                <c:pt idx="3">
                  <c:v>MPIT-RG-1</c:v>
                </c:pt>
                <c:pt idx="4">
                  <c:v>MPIT-RG-2</c:v>
                </c:pt>
                <c:pt idx="5">
                  <c:v>EVCDI-RG-1</c:v>
                </c:pt>
                <c:pt idx="6">
                  <c:v>ETIC-RG-1</c:v>
                </c:pt>
                <c:pt idx="7">
                  <c:v>ETIC-RG-2</c:v>
                </c:pt>
                <c:pt idx="8">
                  <c:v>ETIC-RG-3</c:v>
                </c:pt>
                <c:pt idx="9">
                  <c:v>ETIC-RG-4</c:v>
                </c:pt>
                <c:pt idx="10">
                  <c:v>MEIT-RG-1</c:v>
                </c:pt>
                <c:pt idx="11">
                  <c:v>MRPI-RG-1</c:v>
                </c:pt>
                <c:pt idx="12">
                  <c:v>EGTH-RG-1</c:v>
                </c:pt>
                <c:pt idx="13">
                  <c:v>EGTH-RG-2</c:v>
                </c:pt>
                <c:pt idx="14">
                  <c:v>EGTH-RG-3</c:v>
                </c:pt>
                <c:pt idx="15">
                  <c:v>EGTH-RG-4</c:v>
                </c:pt>
                <c:pt idx="16">
                  <c:v>MEPI-RG-1</c:v>
                </c:pt>
                <c:pt idx="17">
                  <c:v>MEPI-RG-2</c:v>
                </c:pt>
                <c:pt idx="18">
                  <c:v>ADOC-RG-1</c:v>
                </c:pt>
                <c:pt idx="19">
                  <c:v>AFIN-RG-1</c:v>
                </c:pt>
                <c:pt idx="20">
                  <c:v>AFIN-RG-2</c:v>
                </c:pt>
                <c:pt idx="21">
                  <c:v>ARCI-RG-1</c:v>
                </c:pt>
                <c:pt idx="22">
                  <c:v>EVES-RG-1</c:v>
                </c:pt>
                <c:pt idx="23">
                  <c:v>ACPU-RG-1</c:v>
                </c:pt>
                <c:pt idx="24">
                  <c:v>ACPU-RG-2</c:v>
                </c:pt>
              </c:strCache>
            </c:strRef>
          </c:cat>
          <c:val>
            <c:numRef>
              <c:f>Comparativos!$K$7:$K$31</c:f>
              <c:numCache>
                <c:formatCode>0.0%</c:formatCode>
                <c:ptCount val="25"/>
                <c:pt idx="0">
                  <c:v>7.1999999999999995E-2</c:v>
                </c:pt>
                <c:pt idx="1">
                  <c:v>0.24</c:v>
                </c:pt>
                <c:pt idx="2">
                  <c:v>7.1999999999999995E-2</c:v>
                </c:pt>
                <c:pt idx="3">
                  <c:v>0.192</c:v>
                </c:pt>
                <c:pt idx="4">
                  <c:v>0.06</c:v>
                </c:pt>
                <c:pt idx="5">
                  <c:v>0.216</c:v>
                </c:pt>
                <c:pt idx="6">
                  <c:v>0.36</c:v>
                </c:pt>
                <c:pt idx="7">
                  <c:v>0.36</c:v>
                </c:pt>
                <c:pt idx="8">
                  <c:v>0.24</c:v>
                </c:pt>
                <c:pt idx="9">
                  <c:v>0.28799999999999998</c:v>
                </c:pt>
                <c:pt idx="10">
                  <c:v>0.33600000000000002</c:v>
                </c:pt>
                <c:pt idx="11">
                  <c:v>0.48</c:v>
                </c:pt>
                <c:pt idx="12">
                  <c:v>0.38400000000000001</c:v>
                </c:pt>
                <c:pt idx="13">
                  <c:v>0.14399999999999999</c:v>
                </c:pt>
                <c:pt idx="14">
                  <c:v>7.1999999999999995E-2</c:v>
                </c:pt>
                <c:pt idx="15">
                  <c:v>9.6000000000000002E-2</c:v>
                </c:pt>
                <c:pt idx="16">
                  <c:v>9.6000000000000002E-2</c:v>
                </c:pt>
                <c:pt idx="17">
                  <c:v>9.6000000000000002E-2</c:v>
                </c:pt>
                <c:pt idx="18">
                  <c:v>0.216</c:v>
                </c:pt>
                <c:pt idx="19">
                  <c:v>0.36</c:v>
                </c:pt>
                <c:pt idx="20">
                  <c:v>0.13999999999999999</c:v>
                </c:pt>
                <c:pt idx="21">
                  <c:v>0.42</c:v>
                </c:pt>
                <c:pt idx="22">
                  <c:v>0.16800000000000001</c:v>
                </c:pt>
                <c:pt idx="23">
                  <c:v>7.1999999999999995E-2</c:v>
                </c:pt>
                <c:pt idx="24">
                  <c:v>0.216</c:v>
                </c:pt>
              </c:numCache>
            </c:numRef>
          </c:val>
          <c:smooth val="0"/>
          <c:extLst>
            <c:ext xmlns:c16="http://schemas.microsoft.com/office/drawing/2014/chart" uri="{C3380CC4-5D6E-409C-BE32-E72D297353CC}">
              <c16:uniqueId val="{00000000-6540-4192-9FF8-3320FC882812}"/>
            </c:ext>
          </c:extLst>
        </c:ser>
        <c:ser>
          <c:idx val="1"/>
          <c:order val="1"/>
          <c:tx>
            <c:strRef>
              <c:f>Comparativos!$L$6</c:f>
              <c:strCache>
                <c:ptCount val="1"/>
                <c:pt idx="0">
                  <c:v>Capacidad</c:v>
                </c:pt>
              </c:strCache>
            </c:strRef>
          </c:tx>
          <c:spPr>
            <a:ln w="28575" cap="rnd">
              <a:solidFill>
                <a:schemeClr val="accent2"/>
              </a:solidFill>
              <a:round/>
            </a:ln>
            <a:effectLst/>
          </c:spPr>
          <c:marker>
            <c:symbol val="none"/>
          </c:marker>
          <c:cat>
            <c:strRef>
              <c:f>Comparativos!$C$7:$C$31</c:f>
              <c:strCache>
                <c:ptCount val="25"/>
                <c:pt idx="0">
                  <c:v>MASPS-RG-1</c:v>
                </c:pt>
                <c:pt idx="1">
                  <c:v>ADJU-RG-1</c:v>
                </c:pt>
                <c:pt idx="2">
                  <c:v>MRTI-RG-1</c:v>
                </c:pt>
                <c:pt idx="3">
                  <c:v>MPIT-RG-1</c:v>
                </c:pt>
                <c:pt idx="4">
                  <c:v>MPIT-RG-2</c:v>
                </c:pt>
                <c:pt idx="5">
                  <c:v>EVCDI-RG-1</c:v>
                </c:pt>
                <c:pt idx="6">
                  <c:v>ETIC-RG-1</c:v>
                </c:pt>
                <c:pt idx="7">
                  <c:v>ETIC-RG-2</c:v>
                </c:pt>
                <c:pt idx="8">
                  <c:v>ETIC-RG-3</c:v>
                </c:pt>
                <c:pt idx="9">
                  <c:v>ETIC-RG-4</c:v>
                </c:pt>
                <c:pt idx="10">
                  <c:v>MEIT-RG-1</c:v>
                </c:pt>
                <c:pt idx="11">
                  <c:v>MRPI-RG-1</c:v>
                </c:pt>
                <c:pt idx="12">
                  <c:v>EGTH-RG-1</c:v>
                </c:pt>
                <c:pt idx="13">
                  <c:v>EGTH-RG-2</c:v>
                </c:pt>
                <c:pt idx="14">
                  <c:v>EGTH-RG-3</c:v>
                </c:pt>
                <c:pt idx="15">
                  <c:v>EGTH-RG-4</c:v>
                </c:pt>
                <c:pt idx="16">
                  <c:v>MEPI-RG-1</c:v>
                </c:pt>
                <c:pt idx="17">
                  <c:v>MEPI-RG-2</c:v>
                </c:pt>
                <c:pt idx="18">
                  <c:v>ADOC-RG-1</c:v>
                </c:pt>
                <c:pt idx="19">
                  <c:v>AFIN-RG-1</c:v>
                </c:pt>
                <c:pt idx="20">
                  <c:v>AFIN-RG-2</c:v>
                </c:pt>
                <c:pt idx="21">
                  <c:v>ARCI-RG-1</c:v>
                </c:pt>
                <c:pt idx="22">
                  <c:v>EVES-RG-1</c:v>
                </c:pt>
                <c:pt idx="23">
                  <c:v>ACPU-RG-1</c:v>
                </c:pt>
                <c:pt idx="24">
                  <c:v>ACPU-RG-2</c:v>
                </c:pt>
              </c:strCache>
            </c:strRef>
          </c:cat>
          <c:val>
            <c:numRef>
              <c:f>Comparativos!$L$7:$L$31</c:f>
              <c:numCache>
                <c:formatCode>0%</c:formatCode>
                <c:ptCount val="25"/>
                <c:pt idx="0">
                  <c:v>0.36</c:v>
                </c:pt>
                <c:pt idx="1">
                  <c:v>0.36</c:v>
                </c:pt>
                <c:pt idx="2">
                  <c:v>0.36</c:v>
                </c:pt>
                <c:pt idx="3">
                  <c:v>0.36</c:v>
                </c:pt>
                <c:pt idx="4">
                  <c:v>0.36</c:v>
                </c:pt>
                <c:pt idx="5">
                  <c:v>0.36</c:v>
                </c:pt>
                <c:pt idx="6">
                  <c:v>0.36</c:v>
                </c:pt>
                <c:pt idx="7">
                  <c:v>0.36</c:v>
                </c:pt>
                <c:pt idx="8">
                  <c:v>0.36</c:v>
                </c:pt>
                <c:pt idx="9">
                  <c:v>0.36</c:v>
                </c:pt>
                <c:pt idx="10">
                  <c:v>0.36</c:v>
                </c:pt>
                <c:pt idx="11">
                  <c:v>0.36</c:v>
                </c:pt>
                <c:pt idx="12">
                  <c:v>0.36</c:v>
                </c:pt>
                <c:pt idx="13">
                  <c:v>0.36</c:v>
                </c:pt>
                <c:pt idx="14">
                  <c:v>0.36</c:v>
                </c:pt>
                <c:pt idx="15">
                  <c:v>0.36</c:v>
                </c:pt>
                <c:pt idx="16">
                  <c:v>0.36</c:v>
                </c:pt>
                <c:pt idx="17">
                  <c:v>0.36</c:v>
                </c:pt>
                <c:pt idx="18">
                  <c:v>0.36</c:v>
                </c:pt>
                <c:pt idx="19">
                  <c:v>0.36</c:v>
                </c:pt>
                <c:pt idx="20">
                  <c:v>0.36</c:v>
                </c:pt>
                <c:pt idx="21">
                  <c:v>0.36</c:v>
                </c:pt>
                <c:pt idx="22">
                  <c:v>0.36</c:v>
                </c:pt>
                <c:pt idx="23">
                  <c:v>0.36</c:v>
                </c:pt>
                <c:pt idx="24">
                  <c:v>0.36</c:v>
                </c:pt>
              </c:numCache>
            </c:numRef>
          </c:val>
          <c:smooth val="0"/>
          <c:extLst>
            <c:ext xmlns:c16="http://schemas.microsoft.com/office/drawing/2014/chart" uri="{C3380CC4-5D6E-409C-BE32-E72D297353CC}">
              <c16:uniqueId val="{00000001-6540-4192-9FF8-3320FC882812}"/>
            </c:ext>
          </c:extLst>
        </c:ser>
        <c:ser>
          <c:idx val="2"/>
          <c:order val="2"/>
          <c:tx>
            <c:strRef>
              <c:f>Comparativos!$M$6</c:f>
              <c:strCache>
                <c:ptCount val="1"/>
                <c:pt idx="0">
                  <c:v>Tolerancia</c:v>
                </c:pt>
              </c:strCache>
            </c:strRef>
          </c:tx>
          <c:spPr>
            <a:ln w="28575" cap="rnd">
              <a:solidFill>
                <a:schemeClr val="accent3"/>
              </a:solidFill>
              <a:round/>
            </a:ln>
            <a:effectLst/>
          </c:spPr>
          <c:marker>
            <c:symbol val="none"/>
          </c:marker>
          <c:cat>
            <c:strRef>
              <c:f>Comparativos!$C$7:$C$31</c:f>
              <c:strCache>
                <c:ptCount val="25"/>
                <c:pt idx="0">
                  <c:v>MASPS-RG-1</c:v>
                </c:pt>
                <c:pt idx="1">
                  <c:v>ADJU-RG-1</c:v>
                </c:pt>
                <c:pt idx="2">
                  <c:v>MRTI-RG-1</c:v>
                </c:pt>
                <c:pt idx="3">
                  <c:v>MPIT-RG-1</c:v>
                </c:pt>
                <c:pt idx="4">
                  <c:v>MPIT-RG-2</c:v>
                </c:pt>
                <c:pt idx="5">
                  <c:v>EVCDI-RG-1</c:v>
                </c:pt>
                <c:pt idx="6">
                  <c:v>ETIC-RG-1</c:v>
                </c:pt>
                <c:pt idx="7">
                  <c:v>ETIC-RG-2</c:v>
                </c:pt>
                <c:pt idx="8">
                  <c:v>ETIC-RG-3</c:v>
                </c:pt>
                <c:pt idx="9">
                  <c:v>ETIC-RG-4</c:v>
                </c:pt>
                <c:pt idx="10">
                  <c:v>MEIT-RG-1</c:v>
                </c:pt>
                <c:pt idx="11">
                  <c:v>MRPI-RG-1</c:v>
                </c:pt>
                <c:pt idx="12">
                  <c:v>EGTH-RG-1</c:v>
                </c:pt>
                <c:pt idx="13">
                  <c:v>EGTH-RG-2</c:v>
                </c:pt>
                <c:pt idx="14">
                  <c:v>EGTH-RG-3</c:v>
                </c:pt>
                <c:pt idx="15">
                  <c:v>EGTH-RG-4</c:v>
                </c:pt>
                <c:pt idx="16">
                  <c:v>MEPI-RG-1</c:v>
                </c:pt>
                <c:pt idx="17">
                  <c:v>MEPI-RG-2</c:v>
                </c:pt>
                <c:pt idx="18">
                  <c:v>ADOC-RG-1</c:v>
                </c:pt>
                <c:pt idx="19">
                  <c:v>AFIN-RG-1</c:v>
                </c:pt>
                <c:pt idx="20">
                  <c:v>AFIN-RG-2</c:v>
                </c:pt>
                <c:pt idx="21">
                  <c:v>ARCI-RG-1</c:v>
                </c:pt>
                <c:pt idx="22">
                  <c:v>EVES-RG-1</c:v>
                </c:pt>
                <c:pt idx="23">
                  <c:v>ACPU-RG-1</c:v>
                </c:pt>
                <c:pt idx="24">
                  <c:v>ACPU-RG-2</c:v>
                </c:pt>
              </c:strCache>
            </c:strRef>
          </c:cat>
          <c:val>
            <c:numRef>
              <c:f>Comparativos!$M$7:$M$31</c:f>
              <c:numCache>
                <c:formatCode>0%</c:formatCode>
                <c:ptCount val="25"/>
                <c:pt idx="0">
                  <c:v>0.16</c:v>
                </c:pt>
                <c:pt idx="1">
                  <c:v>0.16</c:v>
                </c:pt>
                <c:pt idx="2">
                  <c:v>0.16</c:v>
                </c:pt>
                <c:pt idx="3">
                  <c:v>0.16</c:v>
                </c:pt>
                <c:pt idx="4">
                  <c:v>0.16</c:v>
                </c:pt>
                <c:pt idx="5">
                  <c:v>0.16</c:v>
                </c:pt>
                <c:pt idx="6">
                  <c:v>0.16</c:v>
                </c:pt>
                <c:pt idx="7">
                  <c:v>0.16</c:v>
                </c:pt>
                <c:pt idx="8">
                  <c:v>0.16</c:v>
                </c:pt>
                <c:pt idx="9">
                  <c:v>0.16</c:v>
                </c:pt>
                <c:pt idx="10">
                  <c:v>0.16</c:v>
                </c:pt>
                <c:pt idx="11">
                  <c:v>0.16</c:v>
                </c:pt>
                <c:pt idx="12">
                  <c:v>0.16</c:v>
                </c:pt>
                <c:pt idx="13">
                  <c:v>0.16</c:v>
                </c:pt>
                <c:pt idx="14">
                  <c:v>0.16</c:v>
                </c:pt>
                <c:pt idx="15">
                  <c:v>0.16</c:v>
                </c:pt>
                <c:pt idx="16">
                  <c:v>0.16</c:v>
                </c:pt>
                <c:pt idx="17">
                  <c:v>0.16</c:v>
                </c:pt>
                <c:pt idx="18">
                  <c:v>0.16</c:v>
                </c:pt>
                <c:pt idx="19">
                  <c:v>0.16</c:v>
                </c:pt>
                <c:pt idx="20">
                  <c:v>0.16</c:v>
                </c:pt>
                <c:pt idx="21">
                  <c:v>0.16</c:v>
                </c:pt>
                <c:pt idx="22">
                  <c:v>0.16</c:v>
                </c:pt>
                <c:pt idx="23">
                  <c:v>0.16</c:v>
                </c:pt>
                <c:pt idx="24">
                  <c:v>0.16</c:v>
                </c:pt>
              </c:numCache>
            </c:numRef>
          </c:val>
          <c:smooth val="0"/>
          <c:extLst>
            <c:ext xmlns:c16="http://schemas.microsoft.com/office/drawing/2014/chart" uri="{C3380CC4-5D6E-409C-BE32-E72D297353CC}">
              <c16:uniqueId val="{00000002-6540-4192-9FF8-3320FC882812}"/>
            </c:ext>
          </c:extLst>
        </c:ser>
        <c:dLbls>
          <c:showLegendKey val="0"/>
          <c:showVal val="0"/>
          <c:showCatName val="0"/>
          <c:showSerName val="0"/>
          <c:showPercent val="0"/>
          <c:showBubbleSize val="0"/>
        </c:dLbls>
        <c:smooth val="0"/>
        <c:axId val="799336127"/>
        <c:axId val="799321151"/>
      </c:lineChart>
      <c:catAx>
        <c:axId val="799336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99321151"/>
        <c:crosses val="autoZero"/>
        <c:auto val="1"/>
        <c:lblAlgn val="ctr"/>
        <c:lblOffset val="100"/>
        <c:noMultiLvlLbl val="0"/>
      </c:catAx>
      <c:valAx>
        <c:axId val="79932115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993361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400" b="0" i="0" u="none" strike="noStrike" baseline="0">
                <a:effectLst/>
              </a:rPr>
              <a:t>Corte 4° </a:t>
            </a:r>
            <a:r>
              <a:rPr lang="es-CO" baseline="0"/>
              <a:t>trimestre de 2022 - metodologia 2021</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tx>
            <c:strRef>
              <c:f>Comparativos!$H$6</c:f>
              <c:strCache>
                <c:ptCount val="1"/>
                <c:pt idx="0">
                  <c:v>Nivel</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Comparativos!$C$66:$C$85</c:f>
              <c:strCache>
                <c:ptCount val="20"/>
                <c:pt idx="0">
                  <c:v>MEPI-RC-1</c:v>
                </c:pt>
                <c:pt idx="1">
                  <c:v>MEPI-RC-2</c:v>
                </c:pt>
                <c:pt idx="2">
                  <c:v>MASPS-RC-1</c:v>
                </c:pt>
                <c:pt idx="3">
                  <c:v>ADJU-CP-1</c:v>
                </c:pt>
                <c:pt idx="4">
                  <c:v>ACPU-RC-1</c:v>
                </c:pt>
                <c:pt idx="5">
                  <c:v>ETHU-RC-1</c:v>
                </c:pt>
                <c:pt idx="6">
                  <c:v>ARCI-RC-1</c:v>
                </c:pt>
                <c:pt idx="7">
                  <c:v>MRTI-RC-1</c:v>
                </c:pt>
                <c:pt idx="8">
                  <c:v>MRTI-RC-2</c:v>
                </c:pt>
                <c:pt idx="9">
                  <c:v>ETIC-RC-1</c:v>
                </c:pt>
                <c:pt idx="10">
                  <c:v>ADJU-CP-2</c:v>
                </c:pt>
                <c:pt idx="11">
                  <c:v>ACPU-RC-2</c:v>
                </c:pt>
                <c:pt idx="12">
                  <c:v>ADOC-RC-1</c:v>
                </c:pt>
                <c:pt idx="13">
                  <c:v>ASAD-RC-1</c:v>
                </c:pt>
                <c:pt idx="14">
                  <c:v>ASAD-RC-2</c:v>
                </c:pt>
                <c:pt idx="15">
                  <c:v>ASAD-RC-3</c:v>
                </c:pt>
                <c:pt idx="16">
                  <c:v>EDEP-RC-1</c:v>
                </c:pt>
                <c:pt idx="17">
                  <c:v>MRPI-RC-1</c:v>
                </c:pt>
                <c:pt idx="18">
                  <c:v>AFIN-RC-1</c:v>
                </c:pt>
                <c:pt idx="19">
                  <c:v>AFIN-RC-2</c:v>
                </c:pt>
              </c:strCache>
            </c:strRef>
          </c:cat>
          <c:val>
            <c:numRef>
              <c:f>Comparativos!$H$66:$H$85</c:f>
              <c:numCache>
                <c:formatCode>0%</c:formatCode>
                <c:ptCount val="20"/>
                <c:pt idx="0">
                  <c:v>0.16000000000000003</c:v>
                </c:pt>
                <c:pt idx="1">
                  <c:v>0.16000000000000003</c:v>
                </c:pt>
                <c:pt idx="2">
                  <c:v>0.16000000000000003</c:v>
                </c:pt>
                <c:pt idx="3">
                  <c:v>0.2</c:v>
                </c:pt>
                <c:pt idx="4">
                  <c:v>0.4</c:v>
                </c:pt>
                <c:pt idx="5">
                  <c:v>0.16000000000000003</c:v>
                </c:pt>
                <c:pt idx="6">
                  <c:v>0.2</c:v>
                </c:pt>
                <c:pt idx="7">
                  <c:v>0.16000000000000003</c:v>
                </c:pt>
                <c:pt idx="8">
                  <c:v>0.2</c:v>
                </c:pt>
                <c:pt idx="9">
                  <c:v>0.16000000000000003</c:v>
                </c:pt>
                <c:pt idx="10">
                  <c:v>0.4</c:v>
                </c:pt>
                <c:pt idx="11">
                  <c:v>0.16000000000000003</c:v>
                </c:pt>
                <c:pt idx="12">
                  <c:v>0.16000000000000003</c:v>
                </c:pt>
                <c:pt idx="13">
                  <c:v>0.16000000000000003</c:v>
                </c:pt>
                <c:pt idx="14">
                  <c:v>0.16000000000000003</c:v>
                </c:pt>
                <c:pt idx="15">
                  <c:v>0.32000000000000006</c:v>
                </c:pt>
                <c:pt idx="16">
                  <c:v>0.2</c:v>
                </c:pt>
                <c:pt idx="17">
                  <c:v>0.2</c:v>
                </c:pt>
                <c:pt idx="18">
                  <c:v>0.2</c:v>
                </c:pt>
                <c:pt idx="19">
                  <c:v>0.16000000000000003</c:v>
                </c:pt>
              </c:numCache>
            </c:numRef>
          </c:val>
          <c:smooth val="0"/>
          <c:extLst>
            <c:ext xmlns:c16="http://schemas.microsoft.com/office/drawing/2014/chart" uri="{C3380CC4-5D6E-409C-BE32-E72D297353CC}">
              <c16:uniqueId val="{00000000-926E-4BC4-9B14-3725B1975008}"/>
            </c:ext>
          </c:extLst>
        </c:ser>
        <c:ser>
          <c:idx val="1"/>
          <c:order val="1"/>
          <c:tx>
            <c:strRef>
              <c:f>Comparativos!$I$6</c:f>
              <c:strCache>
                <c:ptCount val="1"/>
                <c:pt idx="0">
                  <c:v>Capacidad</c:v>
                </c:pt>
              </c:strCache>
            </c:strRef>
          </c:tx>
          <c:spPr>
            <a:ln w="28575" cap="rnd">
              <a:solidFill>
                <a:schemeClr val="accent2"/>
              </a:solidFill>
              <a:round/>
            </a:ln>
            <a:effectLst/>
          </c:spPr>
          <c:marker>
            <c:symbol val="none"/>
          </c:marker>
          <c:cat>
            <c:strRef>
              <c:f>Comparativos!$C$66:$C$85</c:f>
              <c:strCache>
                <c:ptCount val="20"/>
                <c:pt idx="0">
                  <c:v>MEPI-RC-1</c:v>
                </c:pt>
                <c:pt idx="1">
                  <c:v>MEPI-RC-2</c:v>
                </c:pt>
                <c:pt idx="2">
                  <c:v>MASPS-RC-1</c:v>
                </c:pt>
                <c:pt idx="3">
                  <c:v>ADJU-CP-1</c:v>
                </c:pt>
                <c:pt idx="4">
                  <c:v>ACPU-RC-1</c:v>
                </c:pt>
                <c:pt idx="5">
                  <c:v>ETHU-RC-1</c:v>
                </c:pt>
                <c:pt idx="6">
                  <c:v>ARCI-RC-1</c:v>
                </c:pt>
                <c:pt idx="7">
                  <c:v>MRTI-RC-1</c:v>
                </c:pt>
                <c:pt idx="8">
                  <c:v>MRTI-RC-2</c:v>
                </c:pt>
                <c:pt idx="9">
                  <c:v>ETIC-RC-1</c:v>
                </c:pt>
                <c:pt idx="10">
                  <c:v>ADJU-CP-2</c:v>
                </c:pt>
                <c:pt idx="11">
                  <c:v>ACPU-RC-2</c:v>
                </c:pt>
                <c:pt idx="12">
                  <c:v>ADOC-RC-1</c:v>
                </c:pt>
                <c:pt idx="13">
                  <c:v>ASAD-RC-1</c:v>
                </c:pt>
                <c:pt idx="14">
                  <c:v>ASAD-RC-2</c:v>
                </c:pt>
                <c:pt idx="15">
                  <c:v>ASAD-RC-3</c:v>
                </c:pt>
                <c:pt idx="16">
                  <c:v>EDEP-RC-1</c:v>
                </c:pt>
                <c:pt idx="17">
                  <c:v>MRPI-RC-1</c:v>
                </c:pt>
                <c:pt idx="18">
                  <c:v>AFIN-RC-1</c:v>
                </c:pt>
                <c:pt idx="19">
                  <c:v>AFIN-RC-2</c:v>
                </c:pt>
              </c:strCache>
            </c:strRef>
          </c:cat>
          <c:val>
            <c:numRef>
              <c:f>Comparativos!$I$66:$I$85</c:f>
              <c:numCache>
                <c:formatCode>0%</c:formatCode>
                <c:ptCount val="20"/>
                <c:pt idx="0">
                  <c:v>0.25</c:v>
                </c:pt>
                <c:pt idx="1">
                  <c:v>0.25</c:v>
                </c:pt>
                <c:pt idx="2">
                  <c:v>0.25</c:v>
                </c:pt>
                <c:pt idx="3">
                  <c:v>0.25</c:v>
                </c:pt>
                <c:pt idx="4">
                  <c:v>0.25</c:v>
                </c:pt>
                <c:pt idx="5">
                  <c:v>0.25</c:v>
                </c:pt>
                <c:pt idx="6">
                  <c:v>0.25</c:v>
                </c:pt>
                <c:pt idx="7">
                  <c:v>0.25</c:v>
                </c:pt>
                <c:pt idx="8">
                  <c:v>0.25</c:v>
                </c:pt>
                <c:pt idx="9">
                  <c:v>0.25</c:v>
                </c:pt>
                <c:pt idx="10">
                  <c:v>0.25</c:v>
                </c:pt>
                <c:pt idx="11">
                  <c:v>0.25</c:v>
                </c:pt>
                <c:pt idx="12">
                  <c:v>0.25</c:v>
                </c:pt>
                <c:pt idx="13">
                  <c:v>0.25</c:v>
                </c:pt>
                <c:pt idx="14">
                  <c:v>0.25</c:v>
                </c:pt>
                <c:pt idx="15">
                  <c:v>0.25</c:v>
                </c:pt>
                <c:pt idx="16">
                  <c:v>0.25</c:v>
                </c:pt>
                <c:pt idx="17">
                  <c:v>0.25</c:v>
                </c:pt>
                <c:pt idx="18">
                  <c:v>0.25</c:v>
                </c:pt>
                <c:pt idx="19">
                  <c:v>0.25</c:v>
                </c:pt>
              </c:numCache>
            </c:numRef>
          </c:val>
          <c:smooth val="0"/>
          <c:extLst>
            <c:ext xmlns:c16="http://schemas.microsoft.com/office/drawing/2014/chart" uri="{C3380CC4-5D6E-409C-BE32-E72D297353CC}">
              <c16:uniqueId val="{00000001-926E-4BC4-9B14-3725B1975008}"/>
            </c:ext>
          </c:extLst>
        </c:ser>
        <c:ser>
          <c:idx val="2"/>
          <c:order val="2"/>
          <c:tx>
            <c:strRef>
              <c:f>Comparativos!$J$6</c:f>
              <c:strCache>
                <c:ptCount val="1"/>
                <c:pt idx="0">
                  <c:v>Tolerancia</c:v>
                </c:pt>
              </c:strCache>
            </c:strRef>
          </c:tx>
          <c:spPr>
            <a:ln w="28575" cap="rnd">
              <a:solidFill>
                <a:schemeClr val="accent3"/>
              </a:solidFill>
              <a:round/>
            </a:ln>
            <a:effectLst/>
          </c:spPr>
          <c:marker>
            <c:symbol val="none"/>
          </c:marker>
          <c:cat>
            <c:strRef>
              <c:f>Comparativos!$C$66:$C$85</c:f>
              <c:strCache>
                <c:ptCount val="20"/>
                <c:pt idx="0">
                  <c:v>MEPI-RC-1</c:v>
                </c:pt>
                <c:pt idx="1">
                  <c:v>MEPI-RC-2</c:v>
                </c:pt>
                <c:pt idx="2">
                  <c:v>MASPS-RC-1</c:v>
                </c:pt>
                <c:pt idx="3">
                  <c:v>ADJU-CP-1</c:v>
                </c:pt>
                <c:pt idx="4">
                  <c:v>ACPU-RC-1</c:v>
                </c:pt>
                <c:pt idx="5">
                  <c:v>ETHU-RC-1</c:v>
                </c:pt>
                <c:pt idx="6">
                  <c:v>ARCI-RC-1</c:v>
                </c:pt>
                <c:pt idx="7">
                  <c:v>MRTI-RC-1</c:v>
                </c:pt>
                <c:pt idx="8">
                  <c:v>MRTI-RC-2</c:v>
                </c:pt>
                <c:pt idx="9">
                  <c:v>ETIC-RC-1</c:v>
                </c:pt>
                <c:pt idx="10">
                  <c:v>ADJU-CP-2</c:v>
                </c:pt>
                <c:pt idx="11">
                  <c:v>ACPU-RC-2</c:v>
                </c:pt>
                <c:pt idx="12">
                  <c:v>ADOC-RC-1</c:v>
                </c:pt>
                <c:pt idx="13">
                  <c:v>ASAD-RC-1</c:v>
                </c:pt>
                <c:pt idx="14">
                  <c:v>ASAD-RC-2</c:v>
                </c:pt>
                <c:pt idx="15">
                  <c:v>ASAD-RC-3</c:v>
                </c:pt>
                <c:pt idx="16">
                  <c:v>EDEP-RC-1</c:v>
                </c:pt>
                <c:pt idx="17">
                  <c:v>MRPI-RC-1</c:v>
                </c:pt>
                <c:pt idx="18">
                  <c:v>AFIN-RC-1</c:v>
                </c:pt>
                <c:pt idx="19">
                  <c:v>AFIN-RC-2</c:v>
                </c:pt>
              </c:strCache>
            </c:strRef>
          </c:cat>
          <c:val>
            <c:numRef>
              <c:f>Comparativos!$J$66:$J$85</c:f>
              <c:numCache>
                <c:formatCode>0%</c:formatCode>
                <c:ptCount val="20"/>
                <c:pt idx="0">
                  <c:v>0.2</c:v>
                </c:pt>
                <c:pt idx="1">
                  <c:v>0.2</c:v>
                </c:pt>
                <c:pt idx="2">
                  <c:v>0.2</c:v>
                </c:pt>
                <c:pt idx="3">
                  <c:v>0.2</c:v>
                </c:pt>
                <c:pt idx="4">
                  <c:v>0.2</c:v>
                </c:pt>
                <c:pt idx="5">
                  <c:v>0.2</c:v>
                </c:pt>
                <c:pt idx="6">
                  <c:v>0.2</c:v>
                </c:pt>
                <c:pt idx="7">
                  <c:v>0.2</c:v>
                </c:pt>
                <c:pt idx="8">
                  <c:v>0.2</c:v>
                </c:pt>
                <c:pt idx="9">
                  <c:v>0.2</c:v>
                </c:pt>
                <c:pt idx="10">
                  <c:v>0.2</c:v>
                </c:pt>
                <c:pt idx="11">
                  <c:v>0.2</c:v>
                </c:pt>
                <c:pt idx="12">
                  <c:v>0.2</c:v>
                </c:pt>
                <c:pt idx="13">
                  <c:v>0.2</c:v>
                </c:pt>
                <c:pt idx="14">
                  <c:v>0.2</c:v>
                </c:pt>
                <c:pt idx="15">
                  <c:v>0.2</c:v>
                </c:pt>
                <c:pt idx="16">
                  <c:v>0.2</c:v>
                </c:pt>
                <c:pt idx="17">
                  <c:v>0.2</c:v>
                </c:pt>
                <c:pt idx="18">
                  <c:v>0.2</c:v>
                </c:pt>
                <c:pt idx="19">
                  <c:v>0.2</c:v>
                </c:pt>
              </c:numCache>
            </c:numRef>
          </c:val>
          <c:smooth val="0"/>
          <c:extLst>
            <c:ext xmlns:c16="http://schemas.microsoft.com/office/drawing/2014/chart" uri="{C3380CC4-5D6E-409C-BE32-E72D297353CC}">
              <c16:uniqueId val="{00000002-926E-4BC4-9B14-3725B1975008}"/>
            </c:ext>
          </c:extLst>
        </c:ser>
        <c:dLbls>
          <c:showLegendKey val="0"/>
          <c:showVal val="0"/>
          <c:showCatName val="0"/>
          <c:showSerName val="0"/>
          <c:showPercent val="0"/>
          <c:showBubbleSize val="0"/>
        </c:dLbls>
        <c:smooth val="0"/>
        <c:axId val="799336127"/>
        <c:axId val="799321151"/>
      </c:lineChart>
      <c:catAx>
        <c:axId val="799336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99321151"/>
        <c:crosses val="autoZero"/>
        <c:auto val="1"/>
        <c:lblAlgn val="ctr"/>
        <c:lblOffset val="100"/>
        <c:noMultiLvlLbl val="0"/>
      </c:catAx>
      <c:valAx>
        <c:axId val="79932115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993361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400" b="0" i="0" u="none" strike="noStrike" baseline="0">
                <a:effectLst/>
              </a:rPr>
              <a:t>Corte 4° </a:t>
            </a:r>
            <a:r>
              <a:rPr lang="es-CO" baseline="0"/>
              <a:t>trimestre de 2022 - metodologia 2023</a:t>
            </a:r>
            <a:endParaRPr lang="es-CO"/>
          </a:p>
        </c:rich>
      </c:tx>
      <c:layout>
        <c:manualLayout>
          <c:xMode val="edge"/>
          <c:yMode val="edge"/>
          <c:x val="0.20484015107867615"/>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tx>
            <c:strRef>
              <c:f>Comparativos!$K$6</c:f>
              <c:strCache>
                <c:ptCount val="1"/>
                <c:pt idx="0">
                  <c:v>Nivel</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Comparativos!$C$66:$C$85</c:f>
              <c:strCache>
                <c:ptCount val="20"/>
                <c:pt idx="0">
                  <c:v>MEPI-RC-1</c:v>
                </c:pt>
                <c:pt idx="1">
                  <c:v>MEPI-RC-2</c:v>
                </c:pt>
                <c:pt idx="2">
                  <c:v>MASPS-RC-1</c:v>
                </c:pt>
                <c:pt idx="3">
                  <c:v>ADJU-CP-1</c:v>
                </c:pt>
                <c:pt idx="4">
                  <c:v>ACPU-RC-1</c:v>
                </c:pt>
                <c:pt idx="5">
                  <c:v>ETHU-RC-1</c:v>
                </c:pt>
                <c:pt idx="6">
                  <c:v>ARCI-RC-1</c:v>
                </c:pt>
                <c:pt idx="7">
                  <c:v>MRTI-RC-1</c:v>
                </c:pt>
                <c:pt idx="8">
                  <c:v>MRTI-RC-2</c:v>
                </c:pt>
                <c:pt idx="9">
                  <c:v>ETIC-RC-1</c:v>
                </c:pt>
                <c:pt idx="10">
                  <c:v>ADJU-CP-2</c:v>
                </c:pt>
                <c:pt idx="11">
                  <c:v>ACPU-RC-2</c:v>
                </c:pt>
                <c:pt idx="12">
                  <c:v>ADOC-RC-1</c:v>
                </c:pt>
                <c:pt idx="13">
                  <c:v>ASAD-RC-1</c:v>
                </c:pt>
                <c:pt idx="14">
                  <c:v>ASAD-RC-2</c:v>
                </c:pt>
                <c:pt idx="15">
                  <c:v>ASAD-RC-3</c:v>
                </c:pt>
                <c:pt idx="16">
                  <c:v>EDEP-RC-1</c:v>
                </c:pt>
                <c:pt idx="17">
                  <c:v>MRPI-RC-1</c:v>
                </c:pt>
                <c:pt idx="18">
                  <c:v>AFIN-RC-1</c:v>
                </c:pt>
                <c:pt idx="19">
                  <c:v>AFIN-RC-2</c:v>
                </c:pt>
              </c:strCache>
            </c:strRef>
          </c:cat>
          <c:val>
            <c:numRef>
              <c:f>Comparativos!$K$66:$K$85</c:f>
              <c:numCache>
                <c:formatCode>0%</c:formatCode>
                <c:ptCount val="20"/>
                <c:pt idx="0">
                  <c:v>0.16000000000000003</c:v>
                </c:pt>
                <c:pt idx="1">
                  <c:v>0.16000000000000003</c:v>
                </c:pt>
                <c:pt idx="2">
                  <c:v>0.16000000000000003</c:v>
                </c:pt>
                <c:pt idx="3">
                  <c:v>0.2</c:v>
                </c:pt>
                <c:pt idx="4">
                  <c:v>0.4</c:v>
                </c:pt>
                <c:pt idx="5">
                  <c:v>0.16000000000000003</c:v>
                </c:pt>
                <c:pt idx="6">
                  <c:v>0.2</c:v>
                </c:pt>
                <c:pt idx="7">
                  <c:v>0.16000000000000003</c:v>
                </c:pt>
                <c:pt idx="8">
                  <c:v>0.2</c:v>
                </c:pt>
                <c:pt idx="9">
                  <c:v>0.16000000000000003</c:v>
                </c:pt>
                <c:pt idx="10">
                  <c:v>0.4</c:v>
                </c:pt>
                <c:pt idx="11">
                  <c:v>0.16000000000000003</c:v>
                </c:pt>
                <c:pt idx="12">
                  <c:v>0.16000000000000003</c:v>
                </c:pt>
                <c:pt idx="13">
                  <c:v>0.16000000000000003</c:v>
                </c:pt>
                <c:pt idx="14">
                  <c:v>0.16000000000000003</c:v>
                </c:pt>
                <c:pt idx="15">
                  <c:v>0.32000000000000006</c:v>
                </c:pt>
                <c:pt idx="16">
                  <c:v>0.2</c:v>
                </c:pt>
                <c:pt idx="17">
                  <c:v>0.2</c:v>
                </c:pt>
                <c:pt idx="18">
                  <c:v>0.2</c:v>
                </c:pt>
                <c:pt idx="19">
                  <c:v>0.16000000000000003</c:v>
                </c:pt>
              </c:numCache>
            </c:numRef>
          </c:val>
          <c:smooth val="0"/>
          <c:extLst>
            <c:ext xmlns:c16="http://schemas.microsoft.com/office/drawing/2014/chart" uri="{C3380CC4-5D6E-409C-BE32-E72D297353CC}">
              <c16:uniqueId val="{00000000-D77B-4240-BCEF-CFE937B8F1DF}"/>
            </c:ext>
          </c:extLst>
        </c:ser>
        <c:ser>
          <c:idx val="1"/>
          <c:order val="1"/>
          <c:tx>
            <c:strRef>
              <c:f>Comparativos!$L$6</c:f>
              <c:strCache>
                <c:ptCount val="1"/>
                <c:pt idx="0">
                  <c:v>Capacidad</c:v>
                </c:pt>
              </c:strCache>
            </c:strRef>
          </c:tx>
          <c:spPr>
            <a:ln w="28575" cap="rnd">
              <a:solidFill>
                <a:schemeClr val="accent2"/>
              </a:solidFill>
              <a:round/>
            </a:ln>
            <a:effectLst/>
          </c:spPr>
          <c:marker>
            <c:symbol val="none"/>
          </c:marker>
          <c:cat>
            <c:strRef>
              <c:f>Comparativos!$C$66:$C$85</c:f>
              <c:strCache>
                <c:ptCount val="20"/>
                <c:pt idx="0">
                  <c:v>MEPI-RC-1</c:v>
                </c:pt>
                <c:pt idx="1">
                  <c:v>MEPI-RC-2</c:v>
                </c:pt>
                <c:pt idx="2">
                  <c:v>MASPS-RC-1</c:v>
                </c:pt>
                <c:pt idx="3">
                  <c:v>ADJU-CP-1</c:v>
                </c:pt>
                <c:pt idx="4">
                  <c:v>ACPU-RC-1</c:v>
                </c:pt>
                <c:pt idx="5">
                  <c:v>ETHU-RC-1</c:v>
                </c:pt>
                <c:pt idx="6">
                  <c:v>ARCI-RC-1</c:v>
                </c:pt>
                <c:pt idx="7">
                  <c:v>MRTI-RC-1</c:v>
                </c:pt>
                <c:pt idx="8">
                  <c:v>MRTI-RC-2</c:v>
                </c:pt>
                <c:pt idx="9">
                  <c:v>ETIC-RC-1</c:v>
                </c:pt>
                <c:pt idx="10">
                  <c:v>ADJU-CP-2</c:v>
                </c:pt>
                <c:pt idx="11">
                  <c:v>ACPU-RC-2</c:v>
                </c:pt>
                <c:pt idx="12">
                  <c:v>ADOC-RC-1</c:v>
                </c:pt>
                <c:pt idx="13">
                  <c:v>ASAD-RC-1</c:v>
                </c:pt>
                <c:pt idx="14">
                  <c:v>ASAD-RC-2</c:v>
                </c:pt>
                <c:pt idx="15">
                  <c:v>ASAD-RC-3</c:v>
                </c:pt>
                <c:pt idx="16">
                  <c:v>EDEP-RC-1</c:v>
                </c:pt>
                <c:pt idx="17">
                  <c:v>MRPI-RC-1</c:v>
                </c:pt>
                <c:pt idx="18">
                  <c:v>AFIN-RC-1</c:v>
                </c:pt>
                <c:pt idx="19">
                  <c:v>AFIN-RC-2</c:v>
                </c:pt>
              </c:strCache>
            </c:strRef>
          </c:cat>
          <c:val>
            <c:numRef>
              <c:f>Comparativos!$L$66:$L$85</c:f>
              <c:numCache>
                <c:formatCode>0%</c:formatCode>
                <c:ptCount val="20"/>
                <c:pt idx="0">
                  <c:v>0.36</c:v>
                </c:pt>
                <c:pt idx="1">
                  <c:v>0.36</c:v>
                </c:pt>
                <c:pt idx="2">
                  <c:v>0.36</c:v>
                </c:pt>
                <c:pt idx="3">
                  <c:v>0.36</c:v>
                </c:pt>
                <c:pt idx="4">
                  <c:v>0.36</c:v>
                </c:pt>
                <c:pt idx="5">
                  <c:v>0.36</c:v>
                </c:pt>
                <c:pt idx="6">
                  <c:v>0.36</c:v>
                </c:pt>
                <c:pt idx="7">
                  <c:v>0.36</c:v>
                </c:pt>
                <c:pt idx="8">
                  <c:v>0.36</c:v>
                </c:pt>
                <c:pt idx="9">
                  <c:v>0.36</c:v>
                </c:pt>
                <c:pt idx="10">
                  <c:v>0.36</c:v>
                </c:pt>
                <c:pt idx="11">
                  <c:v>0.36</c:v>
                </c:pt>
                <c:pt idx="12">
                  <c:v>0.36</c:v>
                </c:pt>
                <c:pt idx="13">
                  <c:v>0.36</c:v>
                </c:pt>
                <c:pt idx="14">
                  <c:v>0.36</c:v>
                </c:pt>
                <c:pt idx="15">
                  <c:v>0.36</c:v>
                </c:pt>
                <c:pt idx="16">
                  <c:v>0.36</c:v>
                </c:pt>
                <c:pt idx="17">
                  <c:v>0.36</c:v>
                </c:pt>
                <c:pt idx="18">
                  <c:v>0.36</c:v>
                </c:pt>
                <c:pt idx="19">
                  <c:v>0.36</c:v>
                </c:pt>
              </c:numCache>
            </c:numRef>
          </c:val>
          <c:smooth val="0"/>
          <c:extLst>
            <c:ext xmlns:c16="http://schemas.microsoft.com/office/drawing/2014/chart" uri="{C3380CC4-5D6E-409C-BE32-E72D297353CC}">
              <c16:uniqueId val="{00000001-D77B-4240-BCEF-CFE937B8F1DF}"/>
            </c:ext>
          </c:extLst>
        </c:ser>
        <c:ser>
          <c:idx val="2"/>
          <c:order val="2"/>
          <c:tx>
            <c:strRef>
              <c:f>Comparativos!$M$6</c:f>
              <c:strCache>
                <c:ptCount val="1"/>
                <c:pt idx="0">
                  <c:v>Tolerancia</c:v>
                </c:pt>
              </c:strCache>
            </c:strRef>
          </c:tx>
          <c:spPr>
            <a:ln w="28575" cap="rnd">
              <a:solidFill>
                <a:schemeClr val="accent3"/>
              </a:solidFill>
              <a:round/>
            </a:ln>
            <a:effectLst/>
          </c:spPr>
          <c:marker>
            <c:symbol val="none"/>
          </c:marker>
          <c:cat>
            <c:strRef>
              <c:f>Comparativos!$C$66:$C$85</c:f>
              <c:strCache>
                <c:ptCount val="20"/>
                <c:pt idx="0">
                  <c:v>MEPI-RC-1</c:v>
                </c:pt>
                <c:pt idx="1">
                  <c:v>MEPI-RC-2</c:v>
                </c:pt>
                <c:pt idx="2">
                  <c:v>MASPS-RC-1</c:v>
                </c:pt>
                <c:pt idx="3">
                  <c:v>ADJU-CP-1</c:v>
                </c:pt>
                <c:pt idx="4">
                  <c:v>ACPU-RC-1</c:v>
                </c:pt>
                <c:pt idx="5">
                  <c:v>ETHU-RC-1</c:v>
                </c:pt>
                <c:pt idx="6">
                  <c:v>ARCI-RC-1</c:v>
                </c:pt>
                <c:pt idx="7">
                  <c:v>MRTI-RC-1</c:v>
                </c:pt>
                <c:pt idx="8">
                  <c:v>MRTI-RC-2</c:v>
                </c:pt>
                <c:pt idx="9">
                  <c:v>ETIC-RC-1</c:v>
                </c:pt>
                <c:pt idx="10">
                  <c:v>ADJU-CP-2</c:v>
                </c:pt>
                <c:pt idx="11">
                  <c:v>ACPU-RC-2</c:v>
                </c:pt>
                <c:pt idx="12">
                  <c:v>ADOC-RC-1</c:v>
                </c:pt>
                <c:pt idx="13">
                  <c:v>ASAD-RC-1</c:v>
                </c:pt>
                <c:pt idx="14">
                  <c:v>ASAD-RC-2</c:v>
                </c:pt>
                <c:pt idx="15">
                  <c:v>ASAD-RC-3</c:v>
                </c:pt>
                <c:pt idx="16">
                  <c:v>EDEP-RC-1</c:v>
                </c:pt>
                <c:pt idx="17">
                  <c:v>MRPI-RC-1</c:v>
                </c:pt>
                <c:pt idx="18">
                  <c:v>AFIN-RC-1</c:v>
                </c:pt>
                <c:pt idx="19">
                  <c:v>AFIN-RC-2</c:v>
                </c:pt>
              </c:strCache>
            </c:strRef>
          </c:cat>
          <c:val>
            <c:numRef>
              <c:f>Comparativos!$M$66:$M$85</c:f>
              <c:numCache>
                <c:formatCode>0%</c:formatCode>
                <c:ptCount val="20"/>
                <c:pt idx="0">
                  <c:v>0.16</c:v>
                </c:pt>
                <c:pt idx="1">
                  <c:v>0.16</c:v>
                </c:pt>
                <c:pt idx="2">
                  <c:v>0.16</c:v>
                </c:pt>
                <c:pt idx="3">
                  <c:v>0.16</c:v>
                </c:pt>
                <c:pt idx="4">
                  <c:v>0.16</c:v>
                </c:pt>
                <c:pt idx="5">
                  <c:v>0.16</c:v>
                </c:pt>
                <c:pt idx="6">
                  <c:v>0.16</c:v>
                </c:pt>
                <c:pt idx="7">
                  <c:v>0.16</c:v>
                </c:pt>
                <c:pt idx="8">
                  <c:v>0.16</c:v>
                </c:pt>
                <c:pt idx="9">
                  <c:v>0.16</c:v>
                </c:pt>
                <c:pt idx="10">
                  <c:v>0.16</c:v>
                </c:pt>
                <c:pt idx="11">
                  <c:v>0.16</c:v>
                </c:pt>
                <c:pt idx="12">
                  <c:v>0.16</c:v>
                </c:pt>
                <c:pt idx="13">
                  <c:v>0.16</c:v>
                </c:pt>
                <c:pt idx="14">
                  <c:v>0.16</c:v>
                </c:pt>
                <c:pt idx="15">
                  <c:v>0.16</c:v>
                </c:pt>
                <c:pt idx="16">
                  <c:v>0.16</c:v>
                </c:pt>
                <c:pt idx="17">
                  <c:v>0.16</c:v>
                </c:pt>
                <c:pt idx="18">
                  <c:v>0.16</c:v>
                </c:pt>
                <c:pt idx="19">
                  <c:v>0.16</c:v>
                </c:pt>
              </c:numCache>
            </c:numRef>
          </c:val>
          <c:smooth val="0"/>
          <c:extLst>
            <c:ext xmlns:c16="http://schemas.microsoft.com/office/drawing/2014/chart" uri="{C3380CC4-5D6E-409C-BE32-E72D297353CC}">
              <c16:uniqueId val="{00000002-D77B-4240-BCEF-CFE937B8F1DF}"/>
            </c:ext>
          </c:extLst>
        </c:ser>
        <c:dLbls>
          <c:showLegendKey val="0"/>
          <c:showVal val="0"/>
          <c:showCatName val="0"/>
          <c:showSerName val="0"/>
          <c:showPercent val="0"/>
          <c:showBubbleSize val="0"/>
        </c:dLbls>
        <c:smooth val="0"/>
        <c:axId val="799336127"/>
        <c:axId val="799321151"/>
      </c:lineChart>
      <c:catAx>
        <c:axId val="799336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99321151"/>
        <c:crosses val="autoZero"/>
        <c:auto val="1"/>
        <c:lblAlgn val="ctr"/>
        <c:lblOffset val="100"/>
        <c:noMultiLvlLbl val="0"/>
      </c:catAx>
      <c:valAx>
        <c:axId val="79932115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993361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Desempeño de los 61 Indicadores asociados a los Controles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percentStacked"/>
        <c:varyColors val="0"/>
        <c:ser>
          <c:idx val="0"/>
          <c:order val="0"/>
          <c:tx>
            <c:strRef>
              <c:f>'Informe Cierre 2022'!$K$84</c:f>
              <c:strCache>
                <c:ptCount val="1"/>
                <c:pt idx="0">
                  <c:v>Cumplimiento del 100%</c:v>
                </c:pt>
              </c:strCache>
            </c:strRef>
          </c:tx>
          <c:spPr>
            <a:solidFill>
              <a:schemeClr val="accent5">
                <a:shade val="53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'Informe Cierre 2022'!$L$83</c:f>
              <c:numCache>
                <c:formatCode>General</c:formatCode>
                <c:ptCount val="1"/>
              </c:numCache>
            </c:numRef>
          </c:cat>
          <c:val>
            <c:numRef>
              <c:f>'Informe Cierre 2022'!$L$84</c:f>
              <c:numCache>
                <c:formatCode>General</c:formatCode>
                <c:ptCount val="1"/>
                <c:pt idx="0">
                  <c:v>35</c:v>
                </c:pt>
              </c:numCache>
            </c:numRef>
          </c:val>
          <c:extLst>
            <c:ext xmlns:c16="http://schemas.microsoft.com/office/drawing/2014/chart" uri="{C3380CC4-5D6E-409C-BE32-E72D297353CC}">
              <c16:uniqueId val="{00000000-A38A-45FD-9A4A-884354F4BC1A}"/>
            </c:ext>
          </c:extLst>
        </c:ser>
        <c:ser>
          <c:idx val="4"/>
          <c:order val="1"/>
          <c:tx>
            <c:strRef>
              <c:f>'Informe Cierre 2022'!$K$85</c:f>
              <c:strCache>
                <c:ptCount val="1"/>
                <c:pt idx="0">
                  <c:v>Cumplimiento entre el 81% y 99%</c:v>
                </c:pt>
              </c:strCache>
            </c:strRef>
          </c:tx>
          <c:spPr>
            <a:solidFill>
              <a:schemeClr val="accent5">
                <a:tint val="54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'Informe Cierre 2022'!$L$85</c:f>
              <c:numCache>
                <c:formatCode>General</c:formatCode>
                <c:ptCount val="1"/>
                <c:pt idx="0">
                  <c:v>2</c:v>
                </c:pt>
              </c:numCache>
            </c:numRef>
          </c:val>
          <c:extLst>
            <c:ext xmlns:c16="http://schemas.microsoft.com/office/drawing/2014/chart" uri="{C3380CC4-5D6E-409C-BE32-E72D297353CC}">
              <c16:uniqueId val="{00000001-A38A-45FD-9A4A-884354F4BC1A}"/>
            </c:ext>
          </c:extLst>
        </c:ser>
        <c:ser>
          <c:idx val="1"/>
          <c:order val="2"/>
          <c:tx>
            <c:strRef>
              <c:f>'Informe Cierre 2022'!$K$86</c:f>
              <c:strCache>
                <c:ptCount val="1"/>
                <c:pt idx="0">
                  <c:v>Cumplimiento entre el 31% y 80%</c:v>
                </c:pt>
              </c:strCache>
            </c:strRef>
          </c:tx>
          <c:spPr>
            <a:solidFill>
              <a:schemeClr val="accent5">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'Informe Cierre 2022'!$L$83</c:f>
              <c:numCache>
                <c:formatCode>General</c:formatCode>
                <c:ptCount val="1"/>
              </c:numCache>
            </c:numRef>
          </c:cat>
          <c:val>
            <c:numRef>
              <c:f>'Informe Cierre 2022'!$L$86</c:f>
              <c:numCache>
                <c:formatCode>General</c:formatCode>
                <c:ptCount val="1"/>
                <c:pt idx="0">
                  <c:v>3</c:v>
                </c:pt>
              </c:numCache>
            </c:numRef>
          </c:val>
          <c:extLst>
            <c:ext xmlns:c16="http://schemas.microsoft.com/office/drawing/2014/chart" uri="{C3380CC4-5D6E-409C-BE32-E72D297353CC}">
              <c16:uniqueId val="{00000002-A38A-45FD-9A4A-884354F4BC1A}"/>
            </c:ext>
          </c:extLst>
        </c:ser>
        <c:ser>
          <c:idx val="2"/>
          <c:order val="3"/>
          <c:tx>
            <c:strRef>
              <c:f>'Informe Cierre 2022'!$K$87</c:f>
              <c:strCache>
                <c:ptCount val="1"/>
                <c:pt idx="0">
                  <c:v>Cumplimiento entre el 0% y30%</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'Informe Cierre 2022'!$L$83</c:f>
              <c:numCache>
                <c:formatCode>General</c:formatCode>
                <c:ptCount val="1"/>
              </c:numCache>
            </c:numRef>
          </c:cat>
          <c:val>
            <c:numRef>
              <c:f>'Informe Cierre 2022'!$L$87</c:f>
              <c:numCache>
                <c:formatCode>General</c:formatCode>
                <c:ptCount val="1"/>
                <c:pt idx="0">
                  <c:v>4</c:v>
                </c:pt>
              </c:numCache>
            </c:numRef>
          </c:val>
          <c:extLst>
            <c:ext xmlns:c16="http://schemas.microsoft.com/office/drawing/2014/chart" uri="{C3380CC4-5D6E-409C-BE32-E72D297353CC}">
              <c16:uniqueId val="{00000003-A38A-45FD-9A4A-884354F4BC1A}"/>
            </c:ext>
          </c:extLst>
        </c:ser>
        <c:ser>
          <c:idx val="3"/>
          <c:order val="4"/>
          <c:tx>
            <c:strRef>
              <c:f>'Informe Cierre 2022'!$K$88</c:f>
              <c:strCache>
                <c:ptCount val="1"/>
                <c:pt idx="0">
                  <c:v>Sin reporte</c:v>
                </c:pt>
              </c:strCache>
            </c:strRef>
          </c:tx>
          <c:spPr>
            <a:solidFill>
              <a:schemeClr val="accent5">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'Informe Cierre 2022'!$L$83</c:f>
              <c:numCache>
                <c:formatCode>General</c:formatCode>
                <c:ptCount val="1"/>
              </c:numCache>
            </c:numRef>
          </c:cat>
          <c:val>
            <c:numRef>
              <c:f>'Informe Cierre 2022'!$L$88</c:f>
              <c:numCache>
                <c:formatCode>General</c:formatCode>
                <c:ptCount val="1"/>
                <c:pt idx="0">
                  <c:v>17</c:v>
                </c:pt>
              </c:numCache>
            </c:numRef>
          </c:val>
          <c:extLst>
            <c:ext xmlns:c16="http://schemas.microsoft.com/office/drawing/2014/chart" uri="{C3380CC4-5D6E-409C-BE32-E72D297353CC}">
              <c16:uniqueId val="{00000004-A38A-45FD-9A4A-884354F4BC1A}"/>
            </c:ext>
          </c:extLst>
        </c:ser>
        <c:dLbls>
          <c:showLegendKey val="0"/>
          <c:showVal val="0"/>
          <c:showCatName val="0"/>
          <c:showSerName val="0"/>
          <c:showPercent val="0"/>
          <c:showBubbleSize val="0"/>
        </c:dLbls>
        <c:gapWidth val="300"/>
        <c:overlap val="100"/>
        <c:axId val="695255567"/>
        <c:axId val="695260559"/>
      </c:barChart>
      <c:catAx>
        <c:axId val="695255567"/>
        <c:scaling>
          <c:orientation val="minMax"/>
        </c:scaling>
        <c:delete val="1"/>
        <c:axPos val="b"/>
        <c:numFmt formatCode="General" sourceLinked="1"/>
        <c:majorTickMark val="none"/>
        <c:minorTickMark val="none"/>
        <c:tickLblPos val="nextTo"/>
        <c:crossAx val="695260559"/>
        <c:crosses val="autoZero"/>
        <c:auto val="1"/>
        <c:lblAlgn val="ctr"/>
        <c:lblOffset val="100"/>
        <c:noMultiLvlLbl val="0"/>
      </c:catAx>
      <c:valAx>
        <c:axId val="69526055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9525556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baseline="0"/>
              <a:t>Corte 1° trimestre de 2023 - metodologia 2021</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tx>
            <c:strRef>
              <c:f>Comparativos!$H$6</c:f>
              <c:strCache>
                <c:ptCount val="1"/>
                <c:pt idx="0">
                  <c:v>Nivel</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Comparativos!$C$37:$C$61</c:f>
              <c:strCache>
                <c:ptCount val="25"/>
                <c:pt idx="0">
                  <c:v>MASPS-RG-1</c:v>
                </c:pt>
                <c:pt idx="1">
                  <c:v>ADJU-RG-1</c:v>
                </c:pt>
                <c:pt idx="2">
                  <c:v>MRTI-RG-1</c:v>
                </c:pt>
                <c:pt idx="3">
                  <c:v>MPIT-RG-1</c:v>
                </c:pt>
                <c:pt idx="4">
                  <c:v>MPIT-RG-2</c:v>
                </c:pt>
                <c:pt idx="5">
                  <c:v>EVCDI-RG-1</c:v>
                </c:pt>
                <c:pt idx="6">
                  <c:v>ETIC-RG-1</c:v>
                </c:pt>
                <c:pt idx="7">
                  <c:v>ETIC-RG-2</c:v>
                </c:pt>
                <c:pt idx="8">
                  <c:v>ETIC-RG-3</c:v>
                </c:pt>
                <c:pt idx="9">
                  <c:v>ETIC-RG-4</c:v>
                </c:pt>
                <c:pt idx="10">
                  <c:v>MEIT-RG-1</c:v>
                </c:pt>
                <c:pt idx="11">
                  <c:v>MRPI-RG-1</c:v>
                </c:pt>
                <c:pt idx="12">
                  <c:v>EGTH-RG-1</c:v>
                </c:pt>
                <c:pt idx="13">
                  <c:v>EGTH-RG-2</c:v>
                </c:pt>
                <c:pt idx="14">
                  <c:v>EGTH-RG-3</c:v>
                </c:pt>
                <c:pt idx="15">
                  <c:v>EGTH-RG-4</c:v>
                </c:pt>
                <c:pt idx="16">
                  <c:v>MEPI-RG-1</c:v>
                </c:pt>
                <c:pt idx="17">
                  <c:v>MEPI-RG-2</c:v>
                </c:pt>
                <c:pt idx="18">
                  <c:v>ADOC-RG-1</c:v>
                </c:pt>
                <c:pt idx="19">
                  <c:v>AFIN-RG-1</c:v>
                </c:pt>
                <c:pt idx="20">
                  <c:v>AFIN-RG-2</c:v>
                </c:pt>
                <c:pt idx="21">
                  <c:v>ARCI-RG-1</c:v>
                </c:pt>
                <c:pt idx="22">
                  <c:v>EVES-RG-1</c:v>
                </c:pt>
                <c:pt idx="23">
                  <c:v>ACPU-RG-1</c:v>
                </c:pt>
                <c:pt idx="24">
                  <c:v>ACPU-RG-2</c:v>
                </c:pt>
              </c:strCache>
            </c:strRef>
          </c:cat>
          <c:val>
            <c:numRef>
              <c:f>Comparativos!$H$37:$H$61</c:f>
              <c:numCache>
                <c:formatCode>0.0%</c:formatCode>
                <c:ptCount val="25"/>
                <c:pt idx="0">
                  <c:v>7.1999999999999995E-2</c:v>
                </c:pt>
                <c:pt idx="1">
                  <c:v>0.24</c:v>
                </c:pt>
                <c:pt idx="2">
                  <c:v>7.1999999999999995E-2</c:v>
                </c:pt>
                <c:pt idx="3">
                  <c:v>0.192</c:v>
                </c:pt>
                <c:pt idx="4">
                  <c:v>0.06</c:v>
                </c:pt>
                <c:pt idx="5">
                  <c:v>0.216</c:v>
                </c:pt>
                <c:pt idx="6">
                  <c:v>0.36</c:v>
                </c:pt>
                <c:pt idx="7">
                  <c:v>0.36</c:v>
                </c:pt>
                <c:pt idx="8">
                  <c:v>0.24</c:v>
                </c:pt>
                <c:pt idx="9">
                  <c:v>0.28799999999999998</c:v>
                </c:pt>
                <c:pt idx="10">
                  <c:v>0.33600000000000002</c:v>
                </c:pt>
                <c:pt idx="11">
                  <c:v>0.48</c:v>
                </c:pt>
                <c:pt idx="12">
                  <c:v>0.38400000000000001</c:v>
                </c:pt>
                <c:pt idx="13">
                  <c:v>0.14399999999999999</c:v>
                </c:pt>
                <c:pt idx="14">
                  <c:v>7.1999999999999995E-2</c:v>
                </c:pt>
                <c:pt idx="15">
                  <c:v>9.6000000000000002E-2</c:v>
                </c:pt>
                <c:pt idx="16">
                  <c:v>9.6000000000000002E-2</c:v>
                </c:pt>
                <c:pt idx="17">
                  <c:v>9.6000000000000002E-2</c:v>
                </c:pt>
                <c:pt idx="18">
                  <c:v>0.216</c:v>
                </c:pt>
                <c:pt idx="19">
                  <c:v>0.36</c:v>
                </c:pt>
                <c:pt idx="20">
                  <c:v>0.13999999999999999</c:v>
                </c:pt>
                <c:pt idx="21">
                  <c:v>0.42</c:v>
                </c:pt>
                <c:pt idx="22">
                  <c:v>0.16800000000000001</c:v>
                </c:pt>
                <c:pt idx="23">
                  <c:v>7.1999999999999995E-2</c:v>
                </c:pt>
                <c:pt idx="24">
                  <c:v>0.216</c:v>
                </c:pt>
              </c:numCache>
            </c:numRef>
          </c:val>
          <c:smooth val="0"/>
          <c:extLst>
            <c:ext xmlns:c16="http://schemas.microsoft.com/office/drawing/2014/chart" uri="{C3380CC4-5D6E-409C-BE32-E72D297353CC}">
              <c16:uniqueId val="{00000000-12F5-4698-874C-AB6FC73377EF}"/>
            </c:ext>
          </c:extLst>
        </c:ser>
        <c:ser>
          <c:idx val="1"/>
          <c:order val="1"/>
          <c:tx>
            <c:strRef>
              <c:f>Comparativos!$I$6</c:f>
              <c:strCache>
                <c:ptCount val="1"/>
                <c:pt idx="0">
                  <c:v>Capacidad</c:v>
                </c:pt>
              </c:strCache>
            </c:strRef>
          </c:tx>
          <c:spPr>
            <a:ln w="28575" cap="rnd">
              <a:solidFill>
                <a:schemeClr val="accent2"/>
              </a:solidFill>
              <a:round/>
            </a:ln>
            <a:effectLst/>
          </c:spPr>
          <c:marker>
            <c:symbol val="none"/>
          </c:marker>
          <c:cat>
            <c:strRef>
              <c:f>Comparativos!$C$37:$C$61</c:f>
              <c:strCache>
                <c:ptCount val="25"/>
                <c:pt idx="0">
                  <c:v>MASPS-RG-1</c:v>
                </c:pt>
                <c:pt idx="1">
                  <c:v>ADJU-RG-1</c:v>
                </c:pt>
                <c:pt idx="2">
                  <c:v>MRTI-RG-1</c:v>
                </c:pt>
                <c:pt idx="3">
                  <c:v>MPIT-RG-1</c:v>
                </c:pt>
                <c:pt idx="4">
                  <c:v>MPIT-RG-2</c:v>
                </c:pt>
                <c:pt idx="5">
                  <c:v>EVCDI-RG-1</c:v>
                </c:pt>
                <c:pt idx="6">
                  <c:v>ETIC-RG-1</c:v>
                </c:pt>
                <c:pt idx="7">
                  <c:v>ETIC-RG-2</c:v>
                </c:pt>
                <c:pt idx="8">
                  <c:v>ETIC-RG-3</c:v>
                </c:pt>
                <c:pt idx="9">
                  <c:v>ETIC-RG-4</c:v>
                </c:pt>
                <c:pt idx="10">
                  <c:v>MEIT-RG-1</c:v>
                </c:pt>
                <c:pt idx="11">
                  <c:v>MRPI-RG-1</c:v>
                </c:pt>
                <c:pt idx="12">
                  <c:v>EGTH-RG-1</c:v>
                </c:pt>
                <c:pt idx="13">
                  <c:v>EGTH-RG-2</c:v>
                </c:pt>
                <c:pt idx="14">
                  <c:v>EGTH-RG-3</c:v>
                </c:pt>
                <c:pt idx="15">
                  <c:v>EGTH-RG-4</c:v>
                </c:pt>
                <c:pt idx="16">
                  <c:v>MEPI-RG-1</c:v>
                </c:pt>
                <c:pt idx="17">
                  <c:v>MEPI-RG-2</c:v>
                </c:pt>
                <c:pt idx="18">
                  <c:v>ADOC-RG-1</c:v>
                </c:pt>
                <c:pt idx="19">
                  <c:v>AFIN-RG-1</c:v>
                </c:pt>
                <c:pt idx="20">
                  <c:v>AFIN-RG-2</c:v>
                </c:pt>
                <c:pt idx="21">
                  <c:v>ARCI-RG-1</c:v>
                </c:pt>
                <c:pt idx="22">
                  <c:v>EVES-RG-1</c:v>
                </c:pt>
                <c:pt idx="23">
                  <c:v>ACPU-RG-1</c:v>
                </c:pt>
                <c:pt idx="24">
                  <c:v>ACPU-RG-2</c:v>
                </c:pt>
              </c:strCache>
            </c:strRef>
          </c:cat>
          <c:val>
            <c:numRef>
              <c:f>Comparativos!$I$37:$I$61</c:f>
              <c:numCache>
                <c:formatCode>0%</c:formatCode>
                <c:ptCount val="25"/>
                <c:pt idx="0">
                  <c:v>0.25</c:v>
                </c:pt>
                <c:pt idx="1">
                  <c:v>0.25</c:v>
                </c:pt>
                <c:pt idx="2">
                  <c:v>0.25</c:v>
                </c:pt>
                <c:pt idx="3">
                  <c:v>0.25</c:v>
                </c:pt>
                <c:pt idx="4">
                  <c:v>0.25</c:v>
                </c:pt>
                <c:pt idx="5">
                  <c:v>0.25</c:v>
                </c:pt>
                <c:pt idx="6">
                  <c:v>0.25</c:v>
                </c:pt>
                <c:pt idx="7">
                  <c:v>0.25</c:v>
                </c:pt>
                <c:pt idx="8">
                  <c:v>0.25</c:v>
                </c:pt>
                <c:pt idx="9">
                  <c:v>0.25</c:v>
                </c:pt>
                <c:pt idx="10">
                  <c:v>0.25</c:v>
                </c:pt>
                <c:pt idx="11">
                  <c:v>0.25</c:v>
                </c:pt>
                <c:pt idx="12">
                  <c:v>0.25</c:v>
                </c:pt>
                <c:pt idx="13">
                  <c:v>0.25</c:v>
                </c:pt>
                <c:pt idx="14">
                  <c:v>0.25</c:v>
                </c:pt>
                <c:pt idx="15">
                  <c:v>0.25</c:v>
                </c:pt>
                <c:pt idx="16">
                  <c:v>0.25</c:v>
                </c:pt>
                <c:pt idx="17">
                  <c:v>0.25</c:v>
                </c:pt>
                <c:pt idx="18">
                  <c:v>0.25</c:v>
                </c:pt>
                <c:pt idx="19">
                  <c:v>0.25</c:v>
                </c:pt>
                <c:pt idx="20">
                  <c:v>0.25</c:v>
                </c:pt>
                <c:pt idx="21">
                  <c:v>0.25</c:v>
                </c:pt>
                <c:pt idx="22">
                  <c:v>0.25</c:v>
                </c:pt>
                <c:pt idx="23">
                  <c:v>0.25</c:v>
                </c:pt>
                <c:pt idx="24">
                  <c:v>0.25</c:v>
                </c:pt>
              </c:numCache>
            </c:numRef>
          </c:val>
          <c:smooth val="0"/>
          <c:extLst>
            <c:ext xmlns:c16="http://schemas.microsoft.com/office/drawing/2014/chart" uri="{C3380CC4-5D6E-409C-BE32-E72D297353CC}">
              <c16:uniqueId val="{00000001-12F5-4698-874C-AB6FC73377EF}"/>
            </c:ext>
          </c:extLst>
        </c:ser>
        <c:ser>
          <c:idx val="2"/>
          <c:order val="2"/>
          <c:tx>
            <c:strRef>
              <c:f>Comparativos!$J$6</c:f>
              <c:strCache>
                <c:ptCount val="1"/>
                <c:pt idx="0">
                  <c:v>Tolerancia</c:v>
                </c:pt>
              </c:strCache>
            </c:strRef>
          </c:tx>
          <c:spPr>
            <a:ln w="28575" cap="rnd">
              <a:solidFill>
                <a:schemeClr val="accent3"/>
              </a:solidFill>
              <a:round/>
            </a:ln>
            <a:effectLst/>
          </c:spPr>
          <c:marker>
            <c:symbol val="none"/>
          </c:marker>
          <c:cat>
            <c:strRef>
              <c:f>Comparativos!$C$37:$C$61</c:f>
              <c:strCache>
                <c:ptCount val="25"/>
                <c:pt idx="0">
                  <c:v>MASPS-RG-1</c:v>
                </c:pt>
                <c:pt idx="1">
                  <c:v>ADJU-RG-1</c:v>
                </c:pt>
                <c:pt idx="2">
                  <c:v>MRTI-RG-1</c:v>
                </c:pt>
                <c:pt idx="3">
                  <c:v>MPIT-RG-1</c:v>
                </c:pt>
                <c:pt idx="4">
                  <c:v>MPIT-RG-2</c:v>
                </c:pt>
                <c:pt idx="5">
                  <c:v>EVCDI-RG-1</c:v>
                </c:pt>
                <c:pt idx="6">
                  <c:v>ETIC-RG-1</c:v>
                </c:pt>
                <c:pt idx="7">
                  <c:v>ETIC-RG-2</c:v>
                </c:pt>
                <c:pt idx="8">
                  <c:v>ETIC-RG-3</c:v>
                </c:pt>
                <c:pt idx="9">
                  <c:v>ETIC-RG-4</c:v>
                </c:pt>
                <c:pt idx="10">
                  <c:v>MEIT-RG-1</c:v>
                </c:pt>
                <c:pt idx="11">
                  <c:v>MRPI-RG-1</c:v>
                </c:pt>
                <c:pt idx="12">
                  <c:v>EGTH-RG-1</c:v>
                </c:pt>
                <c:pt idx="13">
                  <c:v>EGTH-RG-2</c:v>
                </c:pt>
                <c:pt idx="14">
                  <c:v>EGTH-RG-3</c:v>
                </c:pt>
                <c:pt idx="15">
                  <c:v>EGTH-RG-4</c:v>
                </c:pt>
                <c:pt idx="16">
                  <c:v>MEPI-RG-1</c:v>
                </c:pt>
                <c:pt idx="17">
                  <c:v>MEPI-RG-2</c:v>
                </c:pt>
                <c:pt idx="18">
                  <c:v>ADOC-RG-1</c:v>
                </c:pt>
                <c:pt idx="19">
                  <c:v>AFIN-RG-1</c:v>
                </c:pt>
                <c:pt idx="20">
                  <c:v>AFIN-RG-2</c:v>
                </c:pt>
                <c:pt idx="21">
                  <c:v>ARCI-RG-1</c:v>
                </c:pt>
                <c:pt idx="22">
                  <c:v>EVES-RG-1</c:v>
                </c:pt>
                <c:pt idx="23">
                  <c:v>ACPU-RG-1</c:v>
                </c:pt>
                <c:pt idx="24">
                  <c:v>ACPU-RG-2</c:v>
                </c:pt>
              </c:strCache>
            </c:strRef>
          </c:cat>
          <c:val>
            <c:numRef>
              <c:f>Comparativos!$J$37:$J$61</c:f>
              <c:numCache>
                <c:formatCode>0%</c:formatCode>
                <c:ptCount val="25"/>
                <c:pt idx="0">
                  <c:v>0.2</c:v>
                </c:pt>
                <c:pt idx="1">
                  <c:v>0.2</c:v>
                </c:pt>
                <c:pt idx="2">
                  <c:v>0.2</c:v>
                </c:pt>
                <c:pt idx="3">
                  <c:v>0.2</c:v>
                </c:pt>
                <c:pt idx="4">
                  <c:v>0.2</c:v>
                </c:pt>
                <c:pt idx="5">
                  <c:v>0.2</c:v>
                </c:pt>
                <c:pt idx="6">
                  <c:v>0.2</c:v>
                </c:pt>
                <c:pt idx="7">
                  <c:v>0.2</c:v>
                </c:pt>
                <c:pt idx="8">
                  <c:v>0.2</c:v>
                </c:pt>
                <c:pt idx="9">
                  <c:v>0.2</c:v>
                </c:pt>
                <c:pt idx="10">
                  <c:v>0.2</c:v>
                </c:pt>
                <c:pt idx="11">
                  <c:v>0.2</c:v>
                </c:pt>
                <c:pt idx="12">
                  <c:v>0.2</c:v>
                </c:pt>
                <c:pt idx="13">
                  <c:v>0.2</c:v>
                </c:pt>
                <c:pt idx="14">
                  <c:v>0.2</c:v>
                </c:pt>
                <c:pt idx="15">
                  <c:v>0.2</c:v>
                </c:pt>
                <c:pt idx="16">
                  <c:v>0.2</c:v>
                </c:pt>
                <c:pt idx="17">
                  <c:v>0.2</c:v>
                </c:pt>
                <c:pt idx="18">
                  <c:v>0.2</c:v>
                </c:pt>
                <c:pt idx="19">
                  <c:v>0.2</c:v>
                </c:pt>
                <c:pt idx="20">
                  <c:v>0.2</c:v>
                </c:pt>
                <c:pt idx="21">
                  <c:v>0.2</c:v>
                </c:pt>
                <c:pt idx="22">
                  <c:v>0.2</c:v>
                </c:pt>
                <c:pt idx="23">
                  <c:v>0.2</c:v>
                </c:pt>
                <c:pt idx="24">
                  <c:v>0.2</c:v>
                </c:pt>
              </c:numCache>
            </c:numRef>
          </c:val>
          <c:smooth val="0"/>
          <c:extLst>
            <c:ext xmlns:c16="http://schemas.microsoft.com/office/drawing/2014/chart" uri="{C3380CC4-5D6E-409C-BE32-E72D297353CC}">
              <c16:uniqueId val="{00000002-12F5-4698-874C-AB6FC73377EF}"/>
            </c:ext>
          </c:extLst>
        </c:ser>
        <c:dLbls>
          <c:showLegendKey val="0"/>
          <c:showVal val="0"/>
          <c:showCatName val="0"/>
          <c:showSerName val="0"/>
          <c:showPercent val="0"/>
          <c:showBubbleSize val="0"/>
        </c:dLbls>
        <c:smooth val="0"/>
        <c:axId val="799336127"/>
        <c:axId val="799321151"/>
      </c:lineChart>
      <c:catAx>
        <c:axId val="799336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99321151"/>
        <c:crosses val="autoZero"/>
        <c:auto val="1"/>
        <c:lblAlgn val="ctr"/>
        <c:lblOffset val="100"/>
        <c:noMultiLvlLbl val="0"/>
      </c:catAx>
      <c:valAx>
        <c:axId val="79932115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993361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baseline="0"/>
              <a:t>Corte 1° trimestre de 2023 - metodologia 2023</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tx>
            <c:strRef>
              <c:f>Comparativos!$K$6</c:f>
              <c:strCache>
                <c:ptCount val="1"/>
                <c:pt idx="0">
                  <c:v>Nivel</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Comparativos!$C$37:$C$61</c:f>
              <c:strCache>
                <c:ptCount val="25"/>
                <c:pt idx="0">
                  <c:v>MASPS-RG-1</c:v>
                </c:pt>
                <c:pt idx="1">
                  <c:v>ADJU-RG-1</c:v>
                </c:pt>
                <c:pt idx="2">
                  <c:v>MRTI-RG-1</c:v>
                </c:pt>
                <c:pt idx="3">
                  <c:v>MPIT-RG-1</c:v>
                </c:pt>
                <c:pt idx="4">
                  <c:v>MPIT-RG-2</c:v>
                </c:pt>
                <c:pt idx="5">
                  <c:v>EVCDI-RG-1</c:v>
                </c:pt>
                <c:pt idx="6">
                  <c:v>ETIC-RG-1</c:v>
                </c:pt>
                <c:pt idx="7">
                  <c:v>ETIC-RG-2</c:v>
                </c:pt>
                <c:pt idx="8">
                  <c:v>ETIC-RG-3</c:v>
                </c:pt>
                <c:pt idx="9">
                  <c:v>ETIC-RG-4</c:v>
                </c:pt>
                <c:pt idx="10">
                  <c:v>MEIT-RG-1</c:v>
                </c:pt>
                <c:pt idx="11">
                  <c:v>MRPI-RG-1</c:v>
                </c:pt>
                <c:pt idx="12">
                  <c:v>EGTH-RG-1</c:v>
                </c:pt>
                <c:pt idx="13">
                  <c:v>EGTH-RG-2</c:v>
                </c:pt>
                <c:pt idx="14">
                  <c:v>EGTH-RG-3</c:v>
                </c:pt>
                <c:pt idx="15">
                  <c:v>EGTH-RG-4</c:v>
                </c:pt>
                <c:pt idx="16">
                  <c:v>MEPI-RG-1</c:v>
                </c:pt>
                <c:pt idx="17">
                  <c:v>MEPI-RG-2</c:v>
                </c:pt>
                <c:pt idx="18">
                  <c:v>ADOC-RG-1</c:v>
                </c:pt>
                <c:pt idx="19">
                  <c:v>AFIN-RG-1</c:v>
                </c:pt>
                <c:pt idx="20">
                  <c:v>AFIN-RG-2</c:v>
                </c:pt>
                <c:pt idx="21">
                  <c:v>ARCI-RG-1</c:v>
                </c:pt>
                <c:pt idx="22">
                  <c:v>EVES-RG-1</c:v>
                </c:pt>
                <c:pt idx="23">
                  <c:v>ACPU-RG-1</c:v>
                </c:pt>
                <c:pt idx="24">
                  <c:v>ACPU-RG-2</c:v>
                </c:pt>
              </c:strCache>
            </c:strRef>
          </c:cat>
          <c:val>
            <c:numRef>
              <c:f>Comparativos!$K$37:$K$61</c:f>
              <c:numCache>
                <c:formatCode>0.0%</c:formatCode>
                <c:ptCount val="25"/>
                <c:pt idx="0">
                  <c:v>7.1999999999999995E-2</c:v>
                </c:pt>
                <c:pt idx="1">
                  <c:v>0.24</c:v>
                </c:pt>
                <c:pt idx="2">
                  <c:v>7.1999999999999995E-2</c:v>
                </c:pt>
                <c:pt idx="3">
                  <c:v>0.192</c:v>
                </c:pt>
                <c:pt idx="4">
                  <c:v>0.06</c:v>
                </c:pt>
                <c:pt idx="5">
                  <c:v>0.216</c:v>
                </c:pt>
                <c:pt idx="6">
                  <c:v>0.36</c:v>
                </c:pt>
                <c:pt idx="7">
                  <c:v>0.36</c:v>
                </c:pt>
                <c:pt idx="8">
                  <c:v>0.24</c:v>
                </c:pt>
                <c:pt idx="9">
                  <c:v>0.28799999999999998</c:v>
                </c:pt>
                <c:pt idx="10">
                  <c:v>0.33600000000000002</c:v>
                </c:pt>
                <c:pt idx="11">
                  <c:v>0.48</c:v>
                </c:pt>
                <c:pt idx="12">
                  <c:v>0.38400000000000001</c:v>
                </c:pt>
                <c:pt idx="13">
                  <c:v>0.14399999999999999</c:v>
                </c:pt>
                <c:pt idx="14">
                  <c:v>7.1999999999999995E-2</c:v>
                </c:pt>
                <c:pt idx="15">
                  <c:v>9.6000000000000002E-2</c:v>
                </c:pt>
                <c:pt idx="16">
                  <c:v>9.6000000000000002E-2</c:v>
                </c:pt>
                <c:pt idx="17">
                  <c:v>9.6000000000000002E-2</c:v>
                </c:pt>
                <c:pt idx="18">
                  <c:v>0.216</c:v>
                </c:pt>
                <c:pt idx="19">
                  <c:v>0.36</c:v>
                </c:pt>
                <c:pt idx="20">
                  <c:v>0.13999999999999999</c:v>
                </c:pt>
                <c:pt idx="21">
                  <c:v>0.42</c:v>
                </c:pt>
                <c:pt idx="22">
                  <c:v>0.16800000000000001</c:v>
                </c:pt>
                <c:pt idx="23">
                  <c:v>7.1999999999999995E-2</c:v>
                </c:pt>
                <c:pt idx="24">
                  <c:v>0.216</c:v>
                </c:pt>
              </c:numCache>
            </c:numRef>
          </c:val>
          <c:smooth val="0"/>
          <c:extLst>
            <c:ext xmlns:c16="http://schemas.microsoft.com/office/drawing/2014/chart" uri="{C3380CC4-5D6E-409C-BE32-E72D297353CC}">
              <c16:uniqueId val="{00000000-338D-4C00-B7B1-4DD992275096}"/>
            </c:ext>
          </c:extLst>
        </c:ser>
        <c:ser>
          <c:idx val="1"/>
          <c:order val="1"/>
          <c:tx>
            <c:strRef>
              <c:f>Comparativos!$L$6</c:f>
              <c:strCache>
                <c:ptCount val="1"/>
                <c:pt idx="0">
                  <c:v>Capacidad</c:v>
                </c:pt>
              </c:strCache>
            </c:strRef>
          </c:tx>
          <c:spPr>
            <a:ln w="28575" cap="rnd">
              <a:solidFill>
                <a:schemeClr val="accent2"/>
              </a:solidFill>
              <a:round/>
            </a:ln>
            <a:effectLst/>
          </c:spPr>
          <c:marker>
            <c:symbol val="none"/>
          </c:marker>
          <c:cat>
            <c:strRef>
              <c:f>Comparativos!$C$37:$C$61</c:f>
              <c:strCache>
                <c:ptCount val="25"/>
                <c:pt idx="0">
                  <c:v>MASPS-RG-1</c:v>
                </c:pt>
                <c:pt idx="1">
                  <c:v>ADJU-RG-1</c:v>
                </c:pt>
                <c:pt idx="2">
                  <c:v>MRTI-RG-1</c:v>
                </c:pt>
                <c:pt idx="3">
                  <c:v>MPIT-RG-1</c:v>
                </c:pt>
                <c:pt idx="4">
                  <c:v>MPIT-RG-2</c:v>
                </c:pt>
                <c:pt idx="5">
                  <c:v>EVCDI-RG-1</c:v>
                </c:pt>
                <c:pt idx="6">
                  <c:v>ETIC-RG-1</c:v>
                </c:pt>
                <c:pt idx="7">
                  <c:v>ETIC-RG-2</c:v>
                </c:pt>
                <c:pt idx="8">
                  <c:v>ETIC-RG-3</c:v>
                </c:pt>
                <c:pt idx="9">
                  <c:v>ETIC-RG-4</c:v>
                </c:pt>
                <c:pt idx="10">
                  <c:v>MEIT-RG-1</c:v>
                </c:pt>
                <c:pt idx="11">
                  <c:v>MRPI-RG-1</c:v>
                </c:pt>
                <c:pt idx="12">
                  <c:v>EGTH-RG-1</c:v>
                </c:pt>
                <c:pt idx="13">
                  <c:v>EGTH-RG-2</c:v>
                </c:pt>
                <c:pt idx="14">
                  <c:v>EGTH-RG-3</c:v>
                </c:pt>
                <c:pt idx="15">
                  <c:v>EGTH-RG-4</c:v>
                </c:pt>
                <c:pt idx="16">
                  <c:v>MEPI-RG-1</c:v>
                </c:pt>
                <c:pt idx="17">
                  <c:v>MEPI-RG-2</c:v>
                </c:pt>
                <c:pt idx="18">
                  <c:v>ADOC-RG-1</c:v>
                </c:pt>
                <c:pt idx="19">
                  <c:v>AFIN-RG-1</c:v>
                </c:pt>
                <c:pt idx="20">
                  <c:v>AFIN-RG-2</c:v>
                </c:pt>
                <c:pt idx="21">
                  <c:v>ARCI-RG-1</c:v>
                </c:pt>
                <c:pt idx="22">
                  <c:v>EVES-RG-1</c:v>
                </c:pt>
                <c:pt idx="23">
                  <c:v>ACPU-RG-1</c:v>
                </c:pt>
                <c:pt idx="24">
                  <c:v>ACPU-RG-2</c:v>
                </c:pt>
              </c:strCache>
            </c:strRef>
          </c:cat>
          <c:val>
            <c:numRef>
              <c:f>Comparativos!$L$37:$L$61</c:f>
              <c:numCache>
                <c:formatCode>0%</c:formatCode>
                <c:ptCount val="25"/>
                <c:pt idx="0">
                  <c:v>0.36</c:v>
                </c:pt>
                <c:pt idx="1">
                  <c:v>0.36</c:v>
                </c:pt>
                <c:pt idx="2">
                  <c:v>0.36</c:v>
                </c:pt>
                <c:pt idx="3">
                  <c:v>0.36</c:v>
                </c:pt>
                <c:pt idx="4">
                  <c:v>0.36</c:v>
                </c:pt>
                <c:pt idx="5">
                  <c:v>0.36</c:v>
                </c:pt>
                <c:pt idx="6">
                  <c:v>0.36</c:v>
                </c:pt>
                <c:pt idx="7">
                  <c:v>0.36</c:v>
                </c:pt>
                <c:pt idx="8">
                  <c:v>0.36</c:v>
                </c:pt>
                <c:pt idx="9">
                  <c:v>0.36</c:v>
                </c:pt>
                <c:pt idx="10">
                  <c:v>0.36</c:v>
                </c:pt>
                <c:pt idx="11">
                  <c:v>0.36</c:v>
                </c:pt>
                <c:pt idx="12">
                  <c:v>0.36</c:v>
                </c:pt>
                <c:pt idx="13">
                  <c:v>0.36</c:v>
                </c:pt>
                <c:pt idx="14">
                  <c:v>0.36</c:v>
                </c:pt>
                <c:pt idx="15">
                  <c:v>0.36</c:v>
                </c:pt>
                <c:pt idx="16">
                  <c:v>0.36</c:v>
                </c:pt>
                <c:pt idx="17">
                  <c:v>0.36</c:v>
                </c:pt>
                <c:pt idx="18">
                  <c:v>0.36</c:v>
                </c:pt>
                <c:pt idx="19">
                  <c:v>0.36</c:v>
                </c:pt>
                <c:pt idx="20">
                  <c:v>0.36</c:v>
                </c:pt>
                <c:pt idx="21">
                  <c:v>0.36</c:v>
                </c:pt>
                <c:pt idx="22">
                  <c:v>0.36</c:v>
                </c:pt>
                <c:pt idx="23">
                  <c:v>0.36</c:v>
                </c:pt>
                <c:pt idx="24">
                  <c:v>0.36</c:v>
                </c:pt>
              </c:numCache>
            </c:numRef>
          </c:val>
          <c:smooth val="0"/>
          <c:extLst>
            <c:ext xmlns:c16="http://schemas.microsoft.com/office/drawing/2014/chart" uri="{C3380CC4-5D6E-409C-BE32-E72D297353CC}">
              <c16:uniqueId val="{00000001-338D-4C00-B7B1-4DD992275096}"/>
            </c:ext>
          </c:extLst>
        </c:ser>
        <c:ser>
          <c:idx val="2"/>
          <c:order val="2"/>
          <c:tx>
            <c:strRef>
              <c:f>Comparativos!$M$6</c:f>
              <c:strCache>
                <c:ptCount val="1"/>
                <c:pt idx="0">
                  <c:v>Tolerancia</c:v>
                </c:pt>
              </c:strCache>
            </c:strRef>
          </c:tx>
          <c:spPr>
            <a:ln w="28575" cap="rnd">
              <a:solidFill>
                <a:schemeClr val="accent3"/>
              </a:solidFill>
              <a:round/>
            </a:ln>
            <a:effectLst/>
          </c:spPr>
          <c:marker>
            <c:symbol val="none"/>
          </c:marker>
          <c:cat>
            <c:strRef>
              <c:f>Comparativos!$C$37:$C$61</c:f>
              <c:strCache>
                <c:ptCount val="25"/>
                <c:pt idx="0">
                  <c:v>MASPS-RG-1</c:v>
                </c:pt>
                <c:pt idx="1">
                  <c:v>ADJU-RG-1</c:v>
                </c:pt>
                <c:pt idx="2">
                  <c:v>MRTI-RG-1</c:v>
                </c:pt>
                <c:pt idx="3">
                  <c:v>MPIT-RG-1</c:v>
                </c:pt>
                <c:pt idx="4">
                  <c:v>MPIT-RG-2</c:v>
                </c:pt>
                <c:pt idx="5">
                  <c:v>EVCDI-RG-1</c:v>
                </c:pt>
                <c:pt idx="6">
                  <c:v>ETIC-RG-1</c:v>
                </c:pt>
                <c:pt idx="7">
                  <c:v>ETIC-RG-2</c:v>
                </c:pt>
                <c:pt idx="8">
                  <c:v>ETIC-RG-3</c:v>
                </c:pt>
                <c:pt idx="9">
                  <c:v>ETIC-RG-4</c:v>
                </c:pt>
                <c:pt idx="10">
                  <c:v>MEIT-RG-1</c:v>
                </c:pt>
                <c:pt idx="11">
                  <c:v>MRPI-RG-1</c:v>
                </c:pt>
                <c:pt idx="12">
                  <c:v>EGTH-RG-1</c:v>
                </c:pt>
                <c:pt idx="13">
                  <c:v>EGTH-RG-2</c:v>
                </c:pt>
                <c:pt idx="14">
                  <c:v>EGTH-RG-3</c:v>
                </c:pt>
                <c:pt idx="15">
                  <c:v>EGTH-RG-4</c:v>
                </c:pt>
                <c:pt idx="16">
                  <c:v>MEPI-RG-1</c:v>
                </c:pt>
                <c:pt idx="17">
                  <c:v>MEPI-RG-2</c:v>
                </c:pt>
                <c:pt idx="18">
                  <c:v>ADOC-RG-1</c:v>
                </c:pt>
                <c:pt idx="19">
                  <c:v>AFIN-RG-1</c:v>
                </c:pt>
                <c:pt idx="20">
                  <c:v>AFIN-RG-2</c:v>
                </c:pt>
                <c:pt idx="21">
                  <c:v>ARCI-RG-1</c:v>
                </c:pt>
                <c:pt idx="22">
                  <c:v>EVES-RG-1</c:v>
                </c:pt>
                <c:pt idx="23">
                  <c:v>ACPU-RG-1</c:v>
                </c:pt>
                <c:pt idx="24">
                  <c:v>ACPU-RG-2</c:v>
                </c:pt>
              </c:strCache>
            </c:strRef>
          </c:cat>
          <c:val>
            <c:numRef>
              <c:f>Comparativos!$M$37:$M$61</c:f>
              <c:numCache>
                <c:formatCode>0%</c:formatCode>
                <c:ptCount val="25"/>
                <c:pt idx="0">
                  <c:v>0.16</c:v>
                </c:pt>
                <c:pt idx="1">
                  <c:v>0.16</c:v>
                </c:pt>
                <c:pt idx="2">
                  <c:v>0.16</c:v>
                </c:pt>
                <c:pt idx="3">
                  <c:v>0.16</c:v>
                </c:pt>
                <c:pt idx="4">
                  <c:v>0.16</c:v>
                </c:pt>
                <c:pt idx="5">
                  <c:v>0.16</c:v>
                </c:pt>
                <c:pt idx="6">
                  <c:v>0.16</c:v>
                </c:pt>
                <c:pt idx="7">
                  <c:v>0.16</c:v>
                </c:pt>
                <c:pt idx="8">
                  <c:v>0.16</c:v>
                </c:pt>
                <c:pt idx="9">
                  <c:v>0.16</c:v>
                </c:pt>
                <c:pt idx="10">
                  <c:v>0.16</c:v>
                </c:pt>
                <c:pt idx="11">
                  <c:v>0.16</c:v>
                </c:pt>
                <c:pt idx="12">
                  <c:v>0.16</c:v>
                </c:pt>
                <c:pt idx="13">
                  <c:v>0.16</c:v>
                </c:pt>
                <c:pt idx="14">
                  <c:v>0.16</c:v>
                </c:pt>
                <c:pt idx="15">
                  <c:v>0.16</c:v>
                </c:pt>
                <c:pt idx="16">
                  <c:v>0.16</c:v>
                </c:pt>
                <c:pt idx="17">
                  <c:v>0.16</c:v>
                </c:pt>
                <c:pt idx="18">
                  <c:v>0.16</c:v>
                </c:pt>
                <c:pt idx="19">
                  <c:v>0.16</c:v>
                </c:pt>
                <c:pt idx="20">
                  <c:v>0.16</c:v>
                </c:pt>
                <c:pt idx="21">
                  <c:v>0.16</c:v>
                </c:pt>
                <c:pt idx="22">
                  <c:v>0.16</c:v>
                </c:pt>
                <c:pt idx="23">
                  <c:v>0.16</c:v>
                </c:pt>
                <c:pt idx="24">
                  <c:v>0.16</c:v>
                </c:pt>
              </c:numCache>
            </c:numRef>
          </c:val>
          <c:smooth val="0"/>
          <c:extLst>
            <c:ext xmlns:c16="http://schemas.microsoft.com/office/drawing/2014/chart" uri="{C3380CC4-5D6E-409C-BE32-E72D297353CC}">
              <c16:uniqueId val="{00000002-338D-4C00-B7B1-4DD992275096}"/>
            </c:ext>
          </c:extLst>
        </c:ser>
        <c:dLbls>
          <c:showLegendKey val="0"/>
          <c:showVal val="0"/>
          <c:showCatName val="0"/>
          <c:showSerName val="0"/>
          <c:showPercent val="0"/>
          <c:showBubbleSize val="0"/>
        </c:dLbls>
        <c:smooth val="0"/>
        <c:axId val="799336127"/>
        <c:axId val="799321151"/>
      </c:lineChart>
      <c:catAx>
        <c:axId val="799336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99321151"/>
        <c:crosses val="autoZero"/>
        <c:auto val="1"/>
        <c:lblAlgn val="ctr"/>
        <c:lblOffset val="100"/>
        <c:noMultiLvlLbl val="0"/>
      </c:catAx>
      <c:valAx>
        <c:axId val="79932115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993361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400" b="0" i="0" u="none" strike="noStrike" baseline="0">
                <a:effectLst/>
              </a:rPr>
              <a:t>Corte 1° trimestre de 2023 </a:t>
            </a:r>
            <a:r>
              <a:rPr lang="es-CO" baseline="0"/>
              <a:t>- metodologia 2021</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tx>
            <c:strRef>
              <c:f>Comparativos!$H$6</c:f>
              <c:strCache>
                <c:ptCount val="1"/>
                <c:pt idx="0">
                  <c:v>Nivel</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Comparativos!$C$89:$C$108</c:f>
              <c:strCache>
                <c:ptCount val="20"/>
                <c:pt idx="0">
                  <c:v>MEPI-RC-1</c:v>
                </c:pt>
                <c:pt idx="1">
                  <c:v>MEPI-RC-2</c:v>
                </c:pt>
                <c:pt idx="2">
                  <c:v>MASPS-RC-1</c:v>
                </c:pt>
                <c:pt idx="3">
                  <c:v>ADJU-CP-1</c:v>
                </c:pt>
                <c:pt idx="4">
                  <c:v>ACPU-RC-1</c:v>
                </c:pt>
                <c:pt idx="5">
                  <c:v>ETHU-RC-1</c:v>
                </c:pt>
                <c:pt idx="6">
                  <c:v>ARCI-RC-1</c:v>
                </c:pt>
                <c:pt idx="7">
                  <c:v>MRTI-RC-1</c:v>
                </c:pt>
                <c:pt idx="8">
                  <c:v>MRTI-RC-2</c:v>
                </c:pt>
                <c:pt idx="9">
                  <c:v>ETIC-RC-1</c:v>
                </c:pt>
                <c:pt idx="10">
                  <c:v>ADJU-CP-2</c:v>
                </c:pt>
                <c:pt idx="11">
                  <c:v>ACPU-RC-2</c:v>
                </c:pt>
                <c:pt idx="12">
                  <c:v>ADOC-RC-1</c:v>
                </c:pt>
                <c:pt idx="13">
                  <c:v>ASAD-RC-1</c:v>
                </c:pt>
                <c:pt idx="14">
                  <c:v>ASAD-RC-2</c:v>
                </c:pt>
                <c:pt idx="15">
                  <c:v>ASAD-RC-3</c:v>
                </c:pt>
                <c:pt idx="16">
                  <c:v>EDEP-RC-1</c:v>
                </c:pt>
                <c:pt idx="17">
                  <c:v>MRPI-RC-1</c:v>
                </c:pt>
                <c:pt idx="18">
                  <c:v>AFIN-RC-1</c:v>
                </c:pt>
                <c:pt idx="19">
                  <c:v>AFIN-RC-2</c:v>
                </c:pt>
              </c:strCache>
            </c:strRef>
          </c:cat>
          <c:val>
            <c:numRef>
              <c:f>Comparativos!$H$89:$H$108</c:f>
              <c:numCache>
                <c:formatCode>0%</c:formatCode>
                <c:ptCount val="20"/>
                <c:pt idx="0">
                  <c:v>0.16000000000000003</c:v>
                </c:pt>
                <c:pt idx="1">
                  <c:v>0.16000000000000003</c:v>
                </c:pt>
                <c:pt idx="2">
                  <c:v>0.16000000000000003</c:v>
                </c:pt>
                <c:pt idx="3">
                  <c:v>0.2</c:v>
                </c:pt>
                <c:pt idx="4">
                  <c:v>0.4</c:v>
                </c:pt>
                <c:pt idx="5">
                  <c:v>0.16000000000000003</c:v>
                </c:pt>
                <c:pt idx="6">
                  <c:v>0.2</c:v>
                </c:pt>
                <c:pt idx="7">
                  <c:v>0.16000000000000003</c:v>
                </c:pt>
                <c:pt idx="8">
                  <c:v>0.2</c:v>
                </c:pt>
                <c:pt idx="9">
                  <c:v>0.16000000000000003</c:v>
                </c:pt>
                <c:pt idx="10">
                  <c:v>0.4</c:v>
                </c:pt>
                <c:pt idx="11">
                  <c:v>0.16000000000000003</c:v>
                </c:pt>
                <c:pt idx="12">
                  <c:v>0.16000000000000003</c:v>
                </c:pt>
                <c:pt idx="13">
                  <c:v>0.16000000000000003</c:v>
                </c:pt>
                <c:pt idx="14">
                  <c:v>0.16000000000000003</c:v>
                </c:pt>
                <c:pt idx="15">
                  <c:v>0.32000000000000006</c:v>
                </c:pt>
                <c:pt idx="16">
                  <c:v>0.2</c:v>
                </c:pt>
                <c:pt idx="17">
                  <c:v>0.2</c:v>
                </c:pt>
                <c:pt idx="18">
                  <c:v>0.2</c:v>
                </c:pt>
                <c:pt idx="19">
                  <c:v>0.16000000000000003</c:v>
                </c:pt>
              </c:numCache>
            </c:numRef>
          </c:val>
          <c:smooth val="0"/>
          <c:extLst>
            <c:ext xmlns:c16="http://schemas.microsoft.com/office/drawing/2014/chart" uri="{C3380CC4-5D6E-409C-BE32-E72D297353CC}">
              <c16:uniqueId val="{00000000-8BAA-4CC3-842D-7864D38BA727}"/>
            </c:ext>
          </c:extLst>
        </c:ser>
        <c:ser>
          <c:idx val="1"/>
          <c:order val="1"/>
          <c:tx>
            <c:strRef>
              <c:f>Comparativos!$I$6</c:f>
              <c:strCache>
                <c:ptCount val="1"/>
                <c:pt idx="0">
                  <c:v>Capacidad</c:v>
                </c:pt>
              </c:strCache>
            </c:strRef>
          </c:tx>
          <c:spPr>
            <a:ln w="28575" cap="rnd">
              <a:solidFill>
                <a:schemeClr val="accent2"/>
              </a:solidFill>
              <a:round/>
            </a:ln>
            <a:effectLst/>
          </c:spPr>
          <c:marker>
            <c:symbol val="none"/>
          </c:marker>
          <c:cat>
            <c:strRef>
              <c:f>Comparativos!$C$89:$C$108</c:f>
              <c:strCache>
                <c:ptCount val="20"/>
                <c:pt idx="0">
                  <c:v>MEPI-RC-1</c:v>
                </c:pt>
                <c:pt idx="1">
                  <c:v>MEPI-RC-2</c:v>
                </c:pt>
                <c:pt idx="2">
                  <c:v>MASPS-RC-1</c:v>
                </c:pt>
                <c:pt idx="3">
                  <c:v>ADJU-CP-1</c:v>
                </c:pt>
                <c:pt idx="4">
                  <c:v>ACPU-RC-1</c:v>
                </c:pt>
                <c:pt idx="5">
                  <c:v>ETHU-RC-1</c:v>
                </c:pt>
                <c:pt idx="6">
                  <c:v>ARCI-RC-1</c:v>
                </c:pt>
                <c:pt idx="7">
                  <c:v>MRTI-RC-1</c:v>
                </c:pt>
                <c:pt idx="8">
                  <c:v>MRTI-RC-2</c:v>
                </c:pt>
                <c:pt idx="9">
                  <c:v>ETIC-RC-1</c:v>
                </c:pt>
                <c:pt idx="10">
                  <c:v>ADJU-CP-2</c:v>
                </c:pt>
                <c:pt idx="11">
                  <c:v>ACPU-RC-2</c:v>
                </c:pt>
                <c:pt idx="12">
                  <c:v>ADOC-RC-1</c:v>
                </c:pt>
                <c:pt idx="13">
                  <c:v>ASAD-RC-1</c:v>
                </c:pt>
                <c:pt idx="14">
                  <c:v>ASAD-RC-2</c:v>
                </c:pt>
                <c:pt idx="15">
                  <c:v>ASAD-RC-3</c:v>
                </c:pt>
                <c:pt idx="16">
                  <c:v>EDEP-RC-1</c:v>
                </c:pt>
                <c:pt idx="17">
                  <c:v>MRPI-RC-1</c:v>
                </c:pt>
                <c:pt idx="18">
                  <c:v>AFIN-RC-1</c:v>
                </c:pt>
                <c:pt idx="19">
                  <c:v>AFIN-RC-2</c:v>
                </c:pt>
              </c:strCache>
            </c:strRef>
          </c:cat>
          <c:val>
            <c:numRef>
              <c:f>Comparativos!$I$89:$I$108</c:f>
              <c:numCache>
                <c:formatCode>0%</c:formatCode>
                <c:ptCount val="20"/>
                <c:pt idx="0">
                  <c:v>0.25</c:v>
                </c:pt>
                <c:pt idx="1">
                  <c:v>0.25</c:v>
                </c:pt>
                <c:pt idx="2">
                  <c:v>0.25</c:v>
                </c:pt>
                <c:pt idx="3">
                  <c:v>0.25</c:v>
                </c:pt>
                <c:pt idx="4">
                  <c:v>0.25</c:v>
                </c:pt>
                <c:pt idx="5">
                  <c:v>0.25</c:v>
                </c:pt>
                <c:pt idx="6">
                  <c:v>0.25</c:v>
                </c:pt>
                <c:pt idx="7">
                  <c:v>0.25</c:v>
                </c:pt>
                <c:pt idx="8">
                  <c:v>0.25</c:v>
                </c:pt>
                <c:pt idx="9">
                  <c:v>0.25</c:v>
                </c:pt>
                <c:pt idx="10">
                  <c:v>0.25</c:v>
                </c:pt>
                <c:pt idx="11">
                  <c:v>0.25</c:v>
                </c:pt>
                <c:pt idx="12">
                  <c:v>0.25</c:v>
                </c:pt>
                <c:pt idx="13">
                  <c:v>0.25</c:v>
                </c:pt>
                <c:pt idx="14">
                  <c:v>0.25</c:v>
                </c:pt>
                <c:pt idx="15">
                  <c:v>0.25</c:v>
                </c:pt>
                <c:pt idx="16">
                  <c:v>0.25</c:v>
                </c:pt>
                <c:pt idx="17">
                  <c:v>0.25</c:v>
                </c:pt>
                <c:pt idx="18">
                  <c:v>0.25</c:v>
                </c:pt>
                <c:pt idx="19">
                  <c:v>0.25</c:v>
                </c:pt>
              </c:numCache>
            </c:numRef>
          </c:val>
          <c:smooth val="0"/>
          <c:extLst>
            <c:ext xmlns:c16="http://schemas.microsoft.com/office/drawing/2014/chart" uri="{C3380CC4-5D6E-409C-BE32-E72D297353CC}">
              <c16:uniqueId val="{00000001-8BAA-4CC3-842D-7864D38BA727}"/>
            </c:ext>
          </c:extLst>
        </c:ser>
        <c:ser>
          <c:idx val="2"/>
          <c:order val="2"/>
          <c:tx>
            <c:strRef>
              <c:f>Comparativos!$J$6</c:f>
              <c:strCache>
                <c:ptCount val="1"/>
                <c:pt idx="0">
                  <c:v>Tolerancia</c:v>
                </c:pt>
              </c:strCache>
            </c:strRef>
          </c:tx>
          <c:spPr>
            <a:ln w="28575" cap="rnd">
              <a:solidFill>
                <a:schemeClr val="accent3"/>
              </a:solidFill>
              <a:round/>
            </a:ln>
            <a:effectLst/>
          </c:spPr>
          <c:marker>
            <c:symbol val="none"/>
          </c:marker>
          <c:cat>
            <c:strRef>
              <c:f>Comparativos!$C$89:$C$108</c:f>
              <c:strCache>
                <c:ptCount val="20"/>
                <c:pt idx="0">
                  <c:v>MEPI-RC-1</c:v>
                </c:pt>
                <c:pt idx="1">
                  <c:v>MEPI-RC-2</c:v>
                </c:pt>
                <c:pt idx="2">
                  <c:v>MASPS-RC-1</c:v>
                </c:pt>
                <c:pt idx="3">
                  <c:v>ADJU-CP-1</c:v>
                </c:pt>
                <c:pt idx="4">
                  <c:v>ACPU-RC-1</c:v>
                </c:pt>
                <c:pt idx="5">
                  <c:v>ETHU-RC-1</c:v>
                </c:pt>
                <c:pt idx="6">
                  <c:v>ARCI-RC-1</c:v>
                </c:pt>
                <c:pt idx="7">
                  <c:v>MRTI-RC-1</c:v>
                </c:pt>
                <c:pt idx="8">
                  <c:v>MRTI-RC-2</c:v>
                </c:pt>
                <c:pt idx="9">
                  <c:v>ETIC-RC-1</c:v>
                </c:pt>
                <c:pt idx="10">
                  <c:v>ADJU-CP-2</c:v>
                </c:pt>
                <c:pt idx="11">
                  <c:v>ACPU-RC-2</c:v>
                </c:pt>
                <c:pt idx="12">
                  <c:v>ADOC-RC-1</c:v>
                </c:pt>
                <c:pt idx="13">
                  <c:v>ASAD-RC-1</c:v>
                </c:pt>
                <c:pt idx="14">
                  <c:v>ASAD-RC-2</c:v>
                </c:pt>
                <c:pt idx="15">
                  <c:v>ASAD-RC-3</c:v>
                </c:pt>
                <c:pt idx="16">
                  <c:v>EDEP-RC-1</c:v>
                </c:pt>
                <c:pt idx="17">
                  <c:v>MRPI-RC-1</c:v>
                </c:pt>
                <c:pt idx="18">
                  <c:v>AFIN-RC-1</c:v>
                </c:pt>
                <c:pt idx="19">
                  <c:v>AFIN-RC-2</c:v>
                </c:pt>
              </c:strCache>
            </c:strRef>
          </c:cat>
          <c:val>
            <c:numRef>
              <c:f>Comparativos!$J$89:$J$108</c:f>
              <c:numCache>
                <c:formatCode>0%</c:formatCode>
                <c:ptCount val="20"/>
                <c:pt idx="0">
                  <c:v>0.2</c:v>
                </c:pt>
                <c:pt idx="1">
                  <c:v>0.2</c:v>
                </c:pt>
                <c:pt idx="2">
                  <c:v>0.2</c:v>
                </c:pt>
                <c:pt idx="3">
                  <c:v>0.2</c:v>
                </c:pt>
                <c:pt idx="4">
                  <c:v>0.2</c:v>
                </c:pt>
                <c:pt idx="5">
                  <c:v>0.2</c:v>
                </c:pt>
                <c:pt idx="6">
                  <c:v>0.2</c:v>
                </c:pt>
                <c:pt idx="7">
                  <c:v>0.2</c:v>
                </c:pt>
                <c:pt idx="8">
                  <c:v>0.2</c:v>
                </c:pt>
                <c:pt idx="9">
                  <c:v>0.2</c:v>
                </c:pt>
                <c:pt idx="10">
                  <c:v>0.2</c:v>
                </c:pt>
                <c:pt idx="11">
                  <c:v>0.2</c:v>
                </c:pt>
                <c:pt idx="12">
                  <c:v>0.2</c:v>
                </c:pt>
                <c:pt idx="13">
                  <c:v>0.2</c:v>
                </c:pt>
                <c:pt idx="14">
                  <c:v>0.2</c:v>
                </c:pt>
                <c:pt idx="15">
                  <c:v>0.2</c:v>
                </c:pt>
                <c:pt idx="16">
                  <c:v>0.2</c:v>
                </c:pt>
                <c:pt idx="17">
                  <c:v>0.2</c:v>
                </c:pt>
                <c:pt idx="18">
                  <c:v>0.2</c:v>
                </c:pt>
                <c:pt idx="19">
                  <c:v>0.2</c:v>
                </c:pt>
              </c:numCache>
            </c:numRef>
          </c:val>
          <c:smooth val="0"/>
          <c:extLst>
            <c:ext xmlns:c16="http://schemas.microsoft.com/office/drawing/2014/chart" uri="{C3380CC4-5D6E-409C-BE32-E72D297353CC}">
              <c16:uniqueId val="{00000002-8BAA-4CC3-842D-7864D38BA727}"/>
            </c:ext>
          </c:extLst>
        </c:ser>
        <c:dLbls>
          <c:showLegendKey val="0"/>
          <c:showVal val="0"/>
          <c:showCatName val="0"/>
          <c:showSerName val="0"/>
          <c:showPercent val="0"/>
          <c:showBubbleSize val="0"/>
        </c:dLbls>
        <c:smooth val="0"/>
        <c:axId val="799336127"/>
        <c:axId val="799321151"/>
      </c:lineChart>
      <c:catAx>
        <c:axId val="799336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99321151"/>
        <c:crosses val="autoZero"/>
        <c:auto val="1"/>
        <c:lblAlgn val="ctr"/>
        <c:lblOffset val="100"/>
        <c:noMultiLvlLbl val="0"/>
      </c:catAx>
      <c:valAx>
        <c:axId val="79932115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993361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400" b="0" i="0" u="none" strike="noStrike" baseline="0">
                <a:effectLst/>
              </a:rPr>
              <a:t>Corte 1° trimestre de 2023 </a:t>
            </a:r>
            <a:r>
              <a:rPr lang="es-CO" baseline="0"/>
              <a:t>- metodologia 2023</a:t>
            </a:r>
            <a:endParaRPr lang="es-CO"/>
          </a:p>
        </c:rich>
      </c:tx>
      <c:layout>
        <c:manualLayout>
          <c:xMode val="edge"/>
          <c:yMode val="edge"/>
          <c:x val="0.20484015107867615"/>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tx>
            <c:strRef>
              <c:f>Comparativos!$K$6</c:f>
              <c:strCache>
                <c:ptCount val="1"/>
                <c:pt idx="0">
                  <c:v>Nivel</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Comparativos!$C$89:$C$108</c:f>
              <c:strCache>
                <c:ptCount val="20"/>
                <c:pt idx="0">
                  <c:v>MEPI-RC-1</c:v>
                </c:pt>
                <c:pt idx="1">
                  <c:v>MEPI-RC-2</c:v>
                </c:pt>
                <c:pt idx="2">
                  <c:v>MASPS-RC-1</c:v>
                </c:pt>
                <c:pt idx="3">
                  <c:v>ADJU-CP-1</c:v>
                </c:pt>
                <c:pt idx="4">
                  <c:v>ACPU-RC-1</c:v>
                </c:pt>
                <c:pt idx="5">
                  <c:v>ETHU-RC-1</c:v>
                </c:pt>
                <c:pt idx="6">
                  <c:v>ARCI-RC-1</c:v>
                </c:pt>
                <c:pt idx="7">
                  <c:v>MRTI-RC-1</c:v>
                </c:pt>
                <c:pt idx="8">
                  <c:v>MRTI-RC-2</c:v>
                </c:pt>
                <c:pt idx="9">
                  <c:v>ETIC-RC-1</c:v>
                </c:pt>
                <c:pt idx="10">
                  <c:v>ADJU-CP-2</c:v>
                </c:pt>
                <c:pt idx="11">
                  <c:v>ACPU-RC-2</c:v>
                </c:pt>
                <c:pt idx="12">
                  <c:v>ADOC-RC-1</c:v>
                </c:pt>
                <c:pt idx="13">
                  <c:v>ASAD-RC-1</c:v>
                </c:pt>
                <c:pt idx="14">
                  <c:v>ASAD-RC-2</c:v>
                </c:pt>
                <c:pt idx="15">
                  <c:v>ASAD-RC-3</c:v>
                </c:pt>
                <c:pt idx="16">
                  <c:v>EDEP-RC-1</c:v>
                </c:pt>
                <c:pt idx="17">
                  <c:v>MRPI-RC-1</c:v>
                </c:pt>
                <c:pt idx="18">
                  <c:v>AFIN-RC-1</c:v>
                </c:pt>
                <c:pt idx="19">
                  <c:v>AFIN-RC-2</c:v>
                </c:pt>
              </c:strCache>
            </c:strRef>
          </c:cat>
          <c:val>
            <c:numRef>
              <c:f>Comparativos!$K$89:$K$108</c:f>
              <c:numCache>
                <c:formatCode>0%</c:formatCode>
                <c:ptCount val="20"/>
                <c:pt idx="0">
                  <c:v>0.16000000000000003</c:v>
                </c:pt>
                <c:pt idx="1">
                  <c:v>0.16000000000000003</c:v>
                </c:pt>
                <c:pt idx="2">
                  <c:v>0.16000000000000003</c:v>
                </c:pt>
                <c:pt idx="3">
                  <c:v>0.2</c:v>
                </c:pt>
                <c:pt idx="4">
                  <c:v>0.4</c:v>
                </c:pt>
                <c:pt idx="5">
                  <c:v>0.16000000000000003</c:v>
                </c:pt>
                <c:pt idx="6">
                  <c:v>0.2</c:v>
                </c:pt>
                <c:pt idx="7">
                  <c:v>0.16000000000000003</c:v>
                </c:pt>
                <c:pt idx="8">
                  <c:v>0.2</c:v>
                </c:pt>
                <c:pt idx="9">
                  <c:v>0.16000000000000003</c:v>
                </c:pt>
                <c:pt idx="10">
                  <c:v>0.4</c:v>
                </c:pt>
                <c:pt idx="11">
                  <c:v>0.16000000000000003</c:v>
                </c:pt>
                <c:pt idx="12">
                  <c:v>0.16000000000000003</c:v>
                </c:pt>
                <c:pt idx="13">
                  <c:v>0.16000000000000003</c:v>
                </c:pt>
                <c:pt idx="14">
                  <c:v>0.16000000000000003</c:v>
                </c:pt>
                <c:pt idx="15">
                  <c:v>0.32000000000000006</c:v>
                </c:pt>
                <c:pt idx="16">
                  <c:v>0.2</c:v>
                </c:pt>
                <c:pt idx="17">
                  <c:v>0.2</c:v>
                </c:pt>
                <c:pt idx="18">
                  <c:v>0.2</c:v>
                </c:pt>
                <c:pt idx="19">
                  <c:v>0.16000000000000003</c:v>
                </c:pt>
              </c:numCache>
            </c:numRef>
          </c:val>
          <c:smooth val="0"/>
          <c:extLst>
            <c:ext xmlns:c16="http://schemas.microsoft.com/office/drawing/2014/chart" uri="{C3380CC4-5D6E-409C-BE32-E72D297353CC}">
              <c16:uniqueId val="{00000000-45C8-4ADD-8515-A2DDD19CE746}"/>
            </c:ext>
          </c:extLst>
        </c:ser>
        <c:ser>
          <c:idx val="1"/>
          <c:order val="1"/>
          <c:tx>
            <c:strRef>
              <c:f>Comparativos!$L$6</c:f>
              <c:strCache>
                <c:ptCount val="1"/>
                <c:pt idx="0">
                  <c:v>Capacidad</c:v>
                </c:pt>
              </c:strCache>
            </c:strRef>
          </c:tx>
          <c:spPr>
            <a:ln w="28575" cap="rnd">
              <a:solidFill>
                <a:schemeClr val="accent2"/>
              </a:solidFill>
              <a:round/>
            </a:ln>
            <a:effectLst/>
          </c:spPr>
          <c:marker>
            <c:symbol val="none"/>
          </c:marker>
          <c:cat>
            <c:strRef>
              <c:f>Comparativos!$C$89:$C$108</c:f>
              <c:strCache>
                <c:ptCount val="20"/>
                <c:pt idx="0">
                  <c:v>MEPI-RC-1</c:v>
                </c:pt>
                <c:pt idx="1">
                  <c:v>MEPI-RC-2</c:v>
                </c:pt>
                <c:pt idx="2">
                  <c:v>MASPS-RC-1</c:v>
                </c:pt>
                <c:pt idx="3">
                  <c:v>ADJU-CP-1</c:v>
                </c:pt>
                <c:pt idx="4">
                  <c:v>ACPU-RC-1</c:v>
                </c:pt>
                <c:pt idx="5">
                  <c:v>ETHU-RC-1</c:v>
                </c:pt>
                <c:pt idx="6">
                  <c:v>ARCI-RC-1</c:v>
                </c:pt>
                <c:pt idx="7">
                  <c:v>MRTI-RC-1</c:v>
                </c:pt>
                <c:pt idx="8">
                  <c:v>MRTI-RC-2</c:v>
                </c:pt>
                <c:pt idx="9">
                  <c:v>ETIC-RC-1</c:v>
                </c:pt>
                <c:pt idx="10">
                  <c:v>ADJU-CP-2</c:v>
                </c:pt>
                <c:pt idx="11">
                  <c:v>ACPU-RC-2</c:v>
                </c:pt>
                <c:pt idx="12">
                  <c:v>ADOC-RC-1</c:v>
                </c:pt>
                <c:pt idx="13">
                  <c:v>ASAD-RC-1</c:v>
                </c:pt>
                <c:pt idx="14">
                  <c:v>ASAD-RC-2</c:v>
                </c:pt>
                <c:pt idx="15">
                  <c:v>ASAD-RC-3</c:v>
                </c:pt>
                <c:pt idx="16">
                  <c:v>EDEP-RC-1</c:v>
                </c:pt>
                <c:pt idx="17">
                  <c:v>MRPI-RC-1</c:v>
                </c:pt>
                <c:pt idx="18">
                  <c:v>AFIN-RC-1</c:v>
                </c:pt>
                <c:pt idx="19">
                  <c:v>AFIN-RC-2</c:v>
                </c:pt>
              </c:strCache>
            </c:strRef>
          </c:cat>
          <c:val>
            <c:numRef>
              <c:f>Comparativos!$L$89:$L$108</c:f>
              <c:numCache>
                <c:formatCode>0%</c:formatCode>
                <c:ptCount val="20"/>
                <c:pt idx="0">
                  <c:v>0.36</c:v>
                </c:pt>
                <c:pt idx="1">
                  <c:v>0.36</c:v>
                </c:pt>
                <c:pt idx="2">
                  <c:v>0.36</c:v>
                </c:pt>
                <c:pt idx="3">
                  <c:v>0.36</c:v>
                </c:pt>
                <c:pt idx="4">
                  <c:v>0.36</c:v>
                </c:pt>
                <c:pt idx="5">
                  <c:v>0.36</c:v>
                </c:pt>
                <c:pt idx="6">
                  <c:v>0.36</c:v>
                </c:pt>
                <c:pt idx="7">
                  <c:v>0.36</c:v>
                </c:pt>
                <c:pt idx="8">
                  <c:v>0.36</c:v>
                </c:pt>
                <c:pt idx="9">
                  <c:v>0.36</c:v>
                </c:pt>
                <c:pt idx="10">
                  <c:v>0.36</c:v>
                </c:pt>
                <c:pt idx="11">
                  <c:v>0.36</c:v>
                </c:pt>
                <c:pt idx="12">
                  <c:v>0.36</c:v>
                </c:pt>
                <c:pt idx="13">
                  <c:v>0.36</c:v>
                </c:pt>
                <c:pt idx="14">
                  <c:v>0.36</c:v>
                </c:pt>
                <c:pt idx="15">
                  <c:v>0.36</c:v>
                </c:pt>
                <c:pt idx="16">
                  <c:v>0.36</c:v>
                </c:pt>
                <c:pt idx="17">
                  <c:v>0.36</c:v>
                </c:pt>
                <c:pt idx="18">
                  <c:v>0.36</c:v>
                </c:pt>
                <c:pt idx="19">
                  <c:v>0.36</c:v>
                </c:pt>
              </c:numCache>
            </c:numRef>
          </c:val>
          <c:smooth val="0"/>
          <c:extLst>
            <c:ext xmlns:c16="http://schemas.microsoft.com/office/drawing/2014/chart" uri="{C3380CC4-5D6E-409C-BE32-E72D297353CC}">
              <c16:uniqueId val="{00000001-45C8-4ADD-8515-A2DDD19CE746}"/>
            </c:ext>
          </c:extLst>
        </c:ser>
        <c:ser>
          <c:idx val="2"/>
          <c:order val="2"/>
          <c:tx>
            <c:strRef>
              <c:f>Comparativos!$M$6</c:f>
              <c:strCache>
                <c:ptCount val="1"/>
                <c:pt idx="0">
                  <c:v>Tolerancia</c:v>
                </c:pt>
              </c:strCache>
            </c:strRef>
          </c:tx>
          <c:spPr>
            <a:ln w="28575" cap="rnd">
              <a:solidFill>
                <a:schemeClr val="accent3"/>
              </a:solidFill>
              <a:round/>
            </a:ln>
            <a:effectLst/>
          </c:spPr>
          <c:marker>
            <c:symbol val="none"/>
          </c:marker>
          <c:cat>
            <c:strRef>
              <c:f>Comparativos!$C$89:$C$108</c:f>
              <c:strCache>
                <c:ptCount val="20"/>
                <c:pt idx="0">
                  <c:v>MEPI-RC-1</c:v>
                </c:pt>
                <c:pt idx="1">
                  <c:v>MEPI-RC-2</c:v>
                </c:pt>
                <c:pt idx="2">
                  <c:v>MASPS-RC-1</c:v>
                </c:pt>
                <c:pt idx="3">
                  <c:v>ADJU-CP-1</c:v>
                </c:pt>
                <c:pt idx="4">
                  <c:v>ACPU-RC-1</c:v>
                </c:pt>
                <c:pt idx="5">
                  <c:v>ETHU-RC-1</c:v>
                </c:pt>
                <c:pt idx="6">
                  <c:v>ARCI-RC-1</c:v>
                </c:pt>
                <c:pt idx="7">
                  <c:v>MRTI-RC-1</c:v>
                </c:pt>
                <c:pt idx="8">
                  <c:v>MRTI-RC-2</c:v>
                </c:pt>
                <c:pt idx="9">
                  <c:v>ETIC-RC-1</c:v>
                </c:pt>
                <c:pt idx="10">
                  <c:v>ADJU-CP-2</c:v>
                </c:pt>
                <c:pt idx="11">
                  <c:v>ACPU-RC-2</c:v>
                </c:pt>
                <c:pt idx="12">
                  <c:v>ADOC-RC-1</c:v>
                </c:pt>
                <c:pt idx="13">
                  <c:v>ASAD-RC-1</c:v>
                </c:pt>
                <c:pt idx="14">
                  <c:v>ASAD-RC-2</c:v>
                </c:pt>
                <c:pt idx="15">
                  <c:v>ASAD-RC-3</c:v>
                </c:pt>
                <c:pt idx="16">
                  <c:v>EDEP-RC-1</c:v>
                </c:pt>
                <c:pt idx="17">
                  <c:v>MRPI-RC-1</c:v>
                </c:pt>
                <c:pt idx="18">
                  <c:v>AFIN-RC-1</c:v>
                </c:pt>
                <c:pt idx="19">
                  <c:v>AFIN-RC-2</c:v>
                </c:pt>
              </c:strCache>
            </c:strRef>
          </c:cat>
          <c:val>
            <c:numRef>
              <c:f>Comparativos!$M$89:$M$108</c:f>
              <c:numCache>
                <c:formatCode>0%</c:formatCode>
                <c:ptCount val="20"/>
                <c:pt idx="0">
                  <c:v>0.16</c:v>
                </c:pt>
                <c:pt idx="1">
                  <c:v>0.16</c:v>
                </c:pt>
                <c:pt idx="2">
                  <c:v>0.16</c:v>
                </c:pt>
                <c:pt idx="3">
                  <c:v>0.16</c:v>
                </c:pt>
                <c:pt idx="4">
                  <c:v>0.16</c:v>
                </c:pt>
                <c:pt idx="5">
                  <c:v>0.16</c:v>
                </c:pt>
                <c:pt idx="6">
                  <c:v>0.16</c:v>
                </c:pt>
                <c:pt idx="7">
                  <c:v>0.16</c:v>
                </c:pt>
                <c:pt idx="8">
                  <c:v>0.16</c:v>
                </c:pt>
                <c:pt idx="9">
                  <c:v>0.16</c:v>
                </c:pt>
                <c:pt idx="10">
                  <c:v>0.16</c:v>
                </c:pt>
                <c:pt idx="11">
                  <c:v>0.16</c:v>
                </c:pt>
                <c:pt idx="12">
                  <c:v>0.16</c:v>
                </c:pt>
                <c:pt idx="13">
                  <c:v>0.16</c:v>
                </c:pt>
                <c:pt idx="14">
                  <c:v>0.16</c:v>
                </c:pt>
                <c:pt idx="15">
                  <c:v>0.16</c:v>
                </c:pt>
                <c:pt idx="16">
                  <c:v>0.16</c:v>
                </c:pt>
                <c:pt idx="17">
                  <c:v>0.16</c:v>
                </c:pt>
                <c:pt idx="18">
                  <c:v>0.16</c:v>
                </c:pt>
                <c:pt idx="19">
                  <c:v>0.16</c:v>
                </c:pt>
              </c:numCache>
            </c:numRef>
          </c:val>
          <c:smooth val="0"/>
          <c:extLst>
            <c:ext xmlns:c16="http://schemas.microsoft.com/office/drawing/2014/chart" uri="{C3380CC4-5D6E-409C-BE32-E72D297353CC}">
              <c16:uniqueId val="{00000002-45C8-4ADD-8515-A2DDD19CE746}"/>
            </c:ext>
          </c:extLst>
        </c:ser>
        <c:dLbls>
          <c:showLegendKey val="0"/>
          <c:showVal val="0"/>
          <c:showCatName val="0"/>
          <c:showSerName val="0"/>
          <c:showPercent val="0"/>
          <c:showBubbleSize val="0"/>
        </c:dLbls>
        <c:smooth val="0"/>
        <c:axId val="799336127"/>
        <c:axId val="799321151"/>
      </c:lineChart>
      <c:catAx>
        <c:axId val="799336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99321151"/>
        <c:crosses val="autoZero"/>
        <c:auto val="1"/>
        <c:lblAlgn val="ctr"/>
        <c:lblOffset val="100"/>
        <c:noMultiLvlLbl val="0"/>
      </c:catAx>
      <c:valAx>
        <c:axId val="79932115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993361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Progreso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tx>
            <c:strRef>
              <c:f>Comparativos!$C$122</c:f>
              <c:strCache>
                <c:ptCount val="1"/>
                <c:pt idx="0">
                  <c:v>Riesgos Migrados</c:v>
                </c:pt>
              </c:strCache>
            </c:strRef>
          </c:tx>
          <c:spPr>
            <a:ln w="28575" cap="rnd">
              <a:solidFill>
                <a:schemeClr val="accent1"/>
              </a:solidFill>
              <a:round/>
            </a:ln>
            <a:effectLst/>
          </c:spPr>
          <c:marker>
            <c:symbol val="none"/>
          </c:marker>
          <c:cat>
            <c:strRef>
              <c:f>Comparativos!$D$113:$O$113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Comparativos!$D$122:$O$122</c:f>
              <c:numCache>
                <c:formatCode>General</c:formatCode>
                <c:ptCount val="12"/>
                <c:pt idx="2">
                  <c:v>25</c:v>
                </c:pt>
                <c:pt idx="3">
                  <c:v>30</c:v>
                </c:pt>
              </c:numCache>
            </c:numRef>
          </c:val>
          <c:smooth val="0"/>
          <c:extLst>
            <c:ext xmlns:c16="http://schemas.microsoft.com/office/drawing/2014/chart" uri="{C3380CC4-5D6E-409C-BE32-E72D297353CC}">
              <c16:uniqueId val="{00000000-85CB-48D0-8C0B-FA21357D59B4}"/>
            </c:ext>
          </c:extLst>
        </c:ser>
        <c:ser>
          <c:idx val="1"/>
          <c:order val="1"/>
          <c:tx>
            <c:strRef>
              <c:f>Comparativos!$C$123</c:f>
              <c:strCache>
                <c:ptCount val="1"/>
                <c:pt idx="0">
                  <c:v>Riesgos con monitoreo de actividades de control</c:v>
                </c:pt>
              </c:strCache>
            </c:strRef>
          </c:tx>
          <c:spPr>
            <a:ln w="28575" cap="rnd">
              <a:solidFill>
                <a:schemeClr val="accent2"/>
              </a:solidFill>
              <a:round/>
            </a:ln>
            <a:effectLst/>
          </c:spPr>
          <c:marker>
            <c:symbol val="none"/>
          </c:marker>
          <c:cat>
            <c:strRef>
              <c:f>Comparativos!$D$113:$O$113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Comparativos!$D$123:$O$123</c:f>
              <c:numCache>
                <c:formatCode>General</c:formatCode>
                <c:ptCount val="12"/>
                <c:pt idx="2">
                  <c:v>0</c:v>
                </c:pt>
                <c:pt idx="3">
                  <c:v>1</c:v>
                </c:pt>
              </c:numCache>
            </c:numRef>
          </c:val>
          <c:smooth val="0"/>
          <c:extLst>
            <c:ext xmlns:c16="http://schemas.microsoft.com/office/drawing/2014/chart" uri="{C3380CC4-5D6E-409C-BE32-E72D297353CC}">
              <c16:uniqueId val="{00000001-85CB-48D0-8C0B-FA21357D59B4}"/>
            </c:ext>
          </c:extLst>
        </c:ser>
        <c:ser>
          <c:idx val="2"/>
          <c:order val="2"/>
          <c:tx>
            <c:strRef>
              <c:f>Comparativos!$C$124</c:f>
              <c:strCache>
                <c:ptCount val="1"/>
                <c:pt idx="0">
                  <c:v>Indicadores asociados a riesgos creados</c:v>
                </c:pt>
              </c:strCache>
            </c:strRef>
          </c:tx>
          <c:spPr>
            <a:ln w="28575" cap="rnd">
              <a:solidFill>
                <a:schemeClr val="accent3"/>
              </a:solidFill>
              <a:round/>
            </a:ln>
            <a:effectLst/>
          </c:spPr>
          <c:marker>
            <c:symbol val="none"/>
          </c:marker>
          <c:cat>
            <c:strRef>
              <c:f>Comparativos!$D$113:$O$113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Comparativos!$D$124:$O$124</c:f>
              <c:numCache>
                <c:formatCode>General</c:formatCode>
                <c:ptCount val="12"/>
                <c:pt idx="2">
                  <c:v>0</c:v>
                </c:pt>
                <c:pt idx="3">
                  <c:v>1</c:v>
                </c:pt>
              </c:numCache>
            </c:numRef>
          </c:val>
          <c:smooth val="0"/>
          <c:extLst>
            <c:ext xmlns:c16="http://schemas.microsoft.com/office/drawing/2014/chart" uri="{C3380CC4-5D6E-409C-BE32-E72D297353CC}">
              <c16:uniqueId val="{00000002-85CB-48D0-8C0B-FA21357D59B4}"/>
            </c:ext>
          </c:extLst>
        </c:ser>
        <c:ser>
          <c:idx val="3"/>
          <c:order val="3"/>
          <c:tx>
            <c:strRef>
              <c:f>Comparativos!$C$125</c:f>
              <c:strCache>
                <c:ptCount val="1"/>
                <c:pt idx="0">
                  <c:v>Indicadores asociados a riesgos alimentados</c:v>
                </c:pt>
              </c:strCache>
            </c:strRef>
          </c:tx>
          <c:spPr>
            <a:ln w="28575" cap="rnd">
              <a:solidFill>
                <a:schemeClr val="accent4"/>
              </a:solidFill>
              <a:round/>
            </a:ln>
            <a:effectLst/>
          </c:spPr>
          <c:marker>
            <c:symbol val="none"/>
          </c:marker>
          <c:cat>
            <c:strRef>
              <c:f>Comparativos!$D$113:$O$113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Comparativos!$D$125:$O$125</c:f>
              <c:numCache>
                <c:formatCode>General</c:formatCode>
                <c:ptCount val="12"/>
                <c:pt idx="2">
                  <c:v>0</c:v>
                </c:pt>
                <c:pt idx="3">
                  <c:v>1</c:v>
                </c:pt>
              </c:numCache>
            </c:numRef>
          </c:val>
          <c:smooth val="0"/>
          <c:extLst>
            <c:ext xmlns:c16="http://schemas.microsoft.com/office/drawing/2014/chart" uri="{C3380CC4-5D6E-409C-BE32-E72D297353CC}">
              <c16:uniqueId val="{00000003-85CB-48D0-8C0B-FA21357D59B4}"/>
            </c:ext>
          </c:extLst>
        </c:ser>
        <c:dLbls>
          <c:showLegendKey val="0"/>
          <c:showVal val="0"/>
          <c:showCatName val="0"/>
          <c:showSerName val="0"/>
          <c:showPercent val="0"/>
          <c:showBubbleSize val="0"/>
        </c:dLbls>
        <c:smooth val="0"/>
        <c:axId val="826812943"/>
        <c:axId val="826794223"/>
      </c:lineChart>
      <c:catAx>
        <c:axId val="826812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26794223"/>
        <c:crosses val="autoZero"/>
        <c:auto val="1"/>
        <c:lblAlgn val="ctr"/>
        <c:lblOffset val="100"/>
        <c:noMultiLvlLbl val="0"/>
      </c:catAx>
      <c:valAx>
        <c:axId val="82679422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26812943"/>
        <c:crosses val="autoZero"/>
        <c:crossBetween val="between"/>
        <c:maj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Progreso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tx>
            <c:strRef>
              <c:f>Comparativos!$C$138</c:f>
              <c:strCache>
                <c:ptCount val="1"/>
                <c:pt idx="0">
                  <c:v>Riesgos Migrados</c:v>
                </c:pt>
              </c:strCache>
            </c:strRef>
          </c:tx>
          <c:spPr>
            <a:ln w="28575" cap="rnd">
              <a:solidFill>
                <a:schemeClr val="accent1"/>
              </a:solidFill>
              <a:round/>
            </a:ln>
            <a:effectLst/>
          </c:spPr>
          <c:marker>
            <c:symbol val="none"/>
          </c:marker>
          <c:cat>
            <c:strRef>
              <c:f>Comparativos!$D$113:$O$113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Comparativos!$D$138:$O$138</c:f>
              <c:numCache>
                <c:formatCode>General</c:formatCode>
                <c:ptCount val="12"/>
                <c:pt idx="3">
                  <c:v>4</c:v>
                </c:pt>
              </c:numCache>
            </c:numRef>
          </c:val>
          <c:smooth val="0"/>
          <c:extLst>
            <c:ext xmlns:c16="http://schemas.microsoft.com/office/drawing/2014/chart" uri="{C3380CC4-5D6E-409C-BE32-E72D297353CC}">
              <c16:uniqueId val="{00000000-F9B3-42B3-AC95-3E478D2233A8}"/>
            </c:ext>
          </c:extLst>
        </c:ser>
        <c:ser>
          <c:idx val="1"/>
          <c:order val="1"/>
          <c:tx>
            <c:strRef>
              <c:f>Comparativos!$C$139</c:f>
              <c:strCache>
                <c:ptCount val="1"/>
                <c:pt idx="0">
                  <c:v>Riesgos con monitoreo de actividades de control</c:v>
                </c:pt>
              </c:strCache>
            </c:strRef>
          </c:tx>
          <c:spPr>
            <a:ln w="28575" cap="rnd">
              <a:solidFill>
                <a:schemeClr val="accent2"/>
              </a:solidFill>
              <a:round/>
            </a:ln>
            <a:effectLst/>
          </c:spPr>
          <c:marker>
            <c:symbol val="none"/>
          </c:marker>
          <c:cat>
            <c:strRef>
              <c:f>Comparativos!$D$113:$O$113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Comparativos!$D$139:$O$139</c:f>
              <c:numCache>
                <c:formatCode>General</c:formatCode>
                <c:ptCount val="12"/>
                <c:pt idx="2">
                  <c:v>0</c:v>
                </c:pt>
                <c:pt idx="3">
                  <c:v>0</c:v>
                </c:pt>
              </c:numCache>
            </c:numRef>
          </c:val>
          <c:smooth val="0"/>
          <c:extLst>
            <c:ext xmlns:c16="http://schemas.microsoft.com/office/drawing/2014/chart" uri="{C3380CC4-5D6E-409C-BE32-E72D297353CC}">
              <c16:uniqueId val="{00000001-F9B3-42B3-AC95-3E478D2233A8}"/>
            </c:ext>
          </c:extLst>
        </c:ser>
        <c:ser>
          <c:idx val="2"/>
          <c:order val="2"/>
          <c:tx>
            <c:strRef>
              <c:f>Comparativos!$C$140</c:f>
              <c:strCache>
                <c:ptCount val="1"/>
                <c:pt idx="0">
                  <c:v>Indicadores asociados a riesgos creados</c:v>
                </c:pt>
              </c:strCache>
            </c:strRef>
          </c:tx>
          <c:spPr>
            <a:ln w="28575" cap="rnd">
              <a:solidFill>
                <a:schemeClr val="accent3"/>
              </a:solidFill>
              <a:round/>
            </a:ln>
            <a:effectLst/>
          </c:spPr>
          <c:marker>
            <c:symbol val="none"/>
          </c:marker>
          <c:cat>
            <c:strRef>
              <c:f>Comparativos!$D$113:$O$113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Comparativos!$D$140:$O$140</c:f>
              <c:numCache>
                <c:formatCode>General</c:formatCode>
                <c:ptCount val="12"/>
                <c:pt idx="2">
                  <c:v>0</c:v>
                </c:pt>
                <c:pt idx="3">
                  <c:v>0</c:v>
                </c:pt>
              </c:numCache>
            </c:numRef>
          </c:val>
          <c:smooth val="0"/>
          <c:extLst>
            <c:ext xmlns:c16="http://schemas.microsoft.com/office/drawing/2014/chart" uri="{C3380CC4-5D6E-409C-BE32-E72D297353CC}">
              <c16:uniqueId val="{00000002-F9B3-42B3-AC95-3E478D2233A8}"/>
            </c:ext>
          </c:extLst>
        </c:ser>
        <c:ser>
          <c:idx val="3"/>
          <c:order val="3"/>
          <c:tx>
            <c:strRef>
              <c:f>Comparativos!$C$141</c:f>
              <c:strCache>
                <c:ptCount val="1"/>
                <c:pt idx="0">
                  <c:v>Indicadores asociados a riesgos alimentados</c:v>
                </c:pt>
              </c:strCache>
            </c:strRef>
          </c:tx>
          <c:spPr>
            <a:ln w="28575" cap="rnd">
              <a:solidFill>
                <a:schemeClr val="accent4"/>
              </a:solidFill>
              <a:round/>
            </a:ln>
            <a:effectLst/>
          </c:spPr>
          <c:marker>
            <c:symbol val="none"/>
          </c:marker>
          <c:cat>
            <c:strRef>
              <c:f>Comparativos!$D$113:$O$113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Comparativos!$D$141:$O$141</c:f>
              <c:numCache>
                <c:formatCode>General</c:formatCode>
                <c:ptCount val="12"/>
                <c:pt idx="2">
                  <c:v>0</c:v>
                </c:pt>
                <c:pt idx="3">
                  <c:v>0</c:v>
                </c:pt>
              </c:numCache>
            </c:numRef>
          </c:val>
          <c:smooth val="0"/>
          <c:extLst>
            <c:ext xmlns:c16="http://schemas.microsoft.com/office/drawing/2014/chart" uri="{C3380CC4-5D6E-409C-BE32-E72D297353CC}">
              <c16:uniqueId val="{00000003-F9B3-42B3-AC95-3E478D2233A8}"/>
            </c:ext>
          </c:extLst>
        </c:ser>
        <c:dLbls>
          <c:showLegendKey val="0"/>
          <c:showVal val="0"/>
          <c:showCatName val="0"/>
          <c:showSerName val="0"/>
          <c:showPercent val="0"/>
          <c:showBubbleSize val="0"/>
        </c:dLbls>
        <c:smooth val="0"/>
        <c:axId val="826812943"/>
        <c:axId val="826794223"/>
      </c:lineChart>
      <c:catAx>
        <c:axId val="826812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26794223"/>
        <c:crosses val="autoZero"/>
        <c:auto val="1"/>
        <c:lblAlgn val="ctr"/>
        <c:lblOffset val="100"/>
        <c:noMultiLvlLbl val="0"/>
      </c:catAx>
      <c:valAx>
        <c:axId val="82679422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26812943"/>
        <c:crosses val="autoZero"/>
        <c:crossBetween val="between"/>
        <c:majorUnit val="1"/>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023681986752951"/>
          <c:y val="5.0420168067226892E-2"/>
          <c:w val="0.53436997055822488"/>
          <c:h val="0.90756302521008403"/>
        </c:manualLayout>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5C8-401F-A2D0-1B6E78C97CAB}"/>
              </c:ext>
            </c:extLst>
          </c:dPt>
          <c:dPt>
            <c:idx val="1"/>
            <c:bubble3D val="0"/>
            <c:spPr>
              <a:solidFill>
                <a:schemeClr val="accent5">
                  <a:lumMod val="20000"/>
                  <a:lumOff val="80000"/>
                </a:schemeClr>
              </a:solidFill>
              <a:ln w="19050">
                <a:noFill/>
              </a:ln>
              <a:effectLst/>
            </c:spPr>
            <c:extLst>
              <c:ext xmlns:c16="http://schemas.microsoft.com/office/drawing/2014/chart" uri="{C3380CC4-5D6E-409C-BE32-E72D297353CC}">
                <c16:uniqueId val="{00000003-95C8-401F-A2D0-1B6E78C97CAB}"/>
              </c:ext>
            </c:extLst>
          </c:dPt>
          <c:val>
            <c:numRef>
              <c:f>'Resumen TRIMESTRE'!$N$105:$N$106</c:f>
              <c:numCache>
                <c:formatCode>0%</c:formatCode>
                <c:ptCount val="2"/>
                <c:pt idx="0" formatCode="0.0%">
                  <c:v>0.47486842105263155</c:v>
                </c:pt>
                <c:pt idx="1">
                  <c:v>0.5251315789473685</c:v>
                </c:pt>
              </c:numCache>
            </c:numRef>
          </c:val>
          <c:extLst>
            <c:ext xmlns:c16="http://schemas.microsoft.com/office/drawing/2014/chart" uri="{C3380CC4-5D6E-409C-BE32-E72D297353CC}">
              <c16:uniqueId val="{00000004-95C8-401F-A2D0-1B6E78C97CAB}"/>
            </c:ext>
          </c:extLst>
        </c:ser>
        <c:dLbls>
          <c:showLegendKey val="0"/>
          <c:showVal val="0"/>
          <c:showCatName val="0"/>
          <c:showSerName val="0"/>
          <c:showPercent val="0"/>
          <c:showBubbleSize val="0"/>
          <c:showLeaderLines val="1"/>
        </c:dLbls>
        <c:firstSliceAng val="0"/>
        <c:holeSize val="51"/>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Riesgos</a:t>
            </a:r>
            <a:r>
              <a:rPr lang="es-CO" baseline="0"/>
              <a:t> de Gestión</a:t>
            </a:r>
            <a:r>
              <a:rPr lang="es-CO"/>
              <a:t>- 1° trimestre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spPr>
            <a:ln w="28575" cap="rnd">
              <a:solidFill>
                <a:schemeClr val="accent1"/>
              </a:solidFill>
              <a:round/>
            </a:ln>
            <a:effectLst/>
          </c:spPr>
          <c:marker>
            <c:symbol val="none"/>
          </c:marker>
          <c:cat>
            <c:strRef>
              <c:f>'Detalle en recolección'!$B$26:$B$33</c:f>
              <c:strCache>
                <c:ptCount val="8"/>
                <c:pt idx="0">
                  <c:v>Porcentaje de migración de riesgos</c:v>
                </c:pt>
                <c:pt idx="1">
                  <c:v>Porcentaje de riesgos con ejecución del 1° trimestre</c:v>
                </c:pt>
                <c:pt idx="2">
                  <c:v>Porcentaje de riesgos con ejecución del 2° trimestre</c:v>
                </c:pt>
                <c:pt idx="3">
                  <c:v>Porcentaje de riesgos con seguimiento del 1° trimestre</c:v>
                </c:pt>
                <c:pt idx="4">
                  <c:v>Porcentaje de riesgos con seguimiento del 2° trimestre</c:v>
                </c:pt>
                <c:pt idx="5">
                  <c:v>Porcentaje de migración de indicadores asociados a riesgos</c:v>
                </c:pt>
                <c:pt idx="6">
                  <c:v>Porcentaje de migración de indicadores alimentdos el 1° trimestre</c:v>
                </c:pt>
                <c:pt idx="7">
                  <c:v>Porcentaje de migración de indicadores alimentdos el 2° trimestre</c:v>
                </c:pt>
              </c:strCache>
            </c:strRef>
          </c:cat>
          <c:val>
            <c:numRef>
              <c:f>'Detalle en recolección'!$C$26:$C$33</c:f>
              <c:numCache>
                <c:formatCode>General</c:formatCode>
                <c:ptCount val="8"/>
              </c:numCache>
            </c:numRef>
          </c:val>
          <c:smooth val="0"/>
          <c:extLst>
            <c:ext xmlns:c16="http://schemas.microsoft.com/office/drawing/2014/chart" uri="{C3380CC4-5D6E-409C-BE32-E72D297353CC}">
              <c16:uniqueId val="{00000000-C757-4101-9F8D-255440B1F71C}"/>
            </c:ext>
          </c:extLst>
        </c:ser>
        <c:ser>
          <c:idx val="1"/>
          <c:order val="1"/>
          <c:spPr>
            <a:ln w="28575" cap="rnd">
              <a:solidFill>
                <a:schemeClr val="accent2"/>
              </a:solidFill>
              <a:round/>
            </a:ln>
            <a:effectLst/>
          </c:spPr>
          <c:marker>
            <c:symbol val="none"/>
          </c:marker>
          <c:cat>
            <c:strRef>
              <c:f>'Detalle en recolección'!$B$26:$B$33</c:f>
              <c:strCache>
                <c:ptCount val="8"/>
                <c:pt idx="0">
                  <c:v>Porcentaje de migración de riesgos</c:v>
                </c:pt>
                <c:pt idx="1">
                  <c:v>Porcentaje de riesgos con ejecución del 1° trimestre</c:v>
                </c:pt>
                <c:pt idx="2">
                  <c:v>Porcentaje de riesgos con ejecución del 2° trimestre</c:v>
                </c:pt>
                <c:pt idx="3">
                  <c:v>Porcentaje de riesgos con seguimiento del 1° trimestre</c:v>
                </c:pt>
                <c:pt idx="4">
                  <c:v>Porcentaje de riesgos con seguimiento del 2° trimestre</c:v>
                </c:pt>
                <c:pt idx="5">
                  <c:v>Porcentaje de migración de indicadores asociados a riesgos</c:v>
                </c:pt>
                <c:pt idx="6">
                  <c:v>Porcentaje de migración de indicadores alimentdos el 1° trimestre</c:v>
                </c:pt>
                <c:pt idx="7">
                  <c:v>Porcentaje de migración de indicadores alimentdos el 2° trimestre</c:v>
                </c:pt>
              </c:strCache>
            </c:strRef>
          </c:cat>
          <c:val>
            <c:numRef>
              <c:f>'Detalle en recolección'!$D$26:$D$33</c:f>
              <c:numCache>
                <c:formatCode>General</c:formatCode>
                <c:ptCount val="8"/>
              </c:numCache>
            </c:numRef>
          </c:val>
          <c:smooth val="0"/>
          <c:extLst>
            <c:ext xmlns:c16="http://schemas.microsoft.com/office/drawing/2014/chart" uri="{C3380CC4-5D6E-409C-BE32-E72D297353CC}">
              <c16:uniqueId val="{00000001-C757-4101-9F8D-255440B1F71C}"/>
            </c:ext>
          </c:extLst>
        </c:ser>
        <c:ser>
          <c:idx val="2"/>
          <c:order val="2"/>
          <c:spPr>
            <a:ln w="28575" cap="rnd">
              <a:solidFill>
                <a:schemeClr val="accent5"/>
              </a:solidFill>
              <a:round/>
            </a:ln>
            <a:effectLst/>
          </c:spPr>
          <c:marker>
            <c:symbol val="none"/>
          </c:marker>
          <c:dPt>
            <c:idx val="1"/>
            <c:marker>
              <c:symbol val="none"/>
            </c:marker>
            <c:bubble3D val="0"/>
            <c:extLst>
              <c:ext xmlns:c16="http://schemas.microsoft.com/office/drawing/2014/chart" uri="{C3380CC4-5D6E-409C-BE32-E72D297353CC}">
                <c16:uniqueId val="{00000004-C757-4101-9F8D-255440B1F71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'Detalle en recolección'!$B$26:$B$33</c:f>
              <c:strCache>
                <c:ptCount val="8"/>
                <c:pt idx="0">
                  <c:v>Porcentaje de migración de riesgos</c:v>
                </c:pt>
                <c:pt idx="1">
                  <c:v>Porcentaje de riesgos con ejecución del 1° trimestre</c:v>
                </c:pt>
                <c:pt idx="2">
                  <c:v>Porcentaje de riesgos con ejecución del 2° trimestre</c:v>
                </c:pt>
                <c:pt idx="3">
                  <c:v>Porcentaje de riesgos con seguimiento del 1° trimestre</c:v>
                </c:pt>
                <c:pt idx="4">
                  <c:v>Porcentaje de riesgos con seguimiento del 2° trimestre</c:v>
                </c:pt>
                <c:pt idx="5">
                  <c:v>Porcentaje de migración de indicadores asociados a riesgos</c:v>
                </c:pt>
                <c:pt idx="6">
                  <c:v>Porcentaje de migración de indicadores alimentdos el 1° trimestre</c:v>
                </c:pt>
                <c:pt idx="7">
                  <c:v>Porcentaje de migración de indicadores alimentdos el 2° trimestre</c:v>
                </c:pt>
              </c:strCache>
            </c:strRef>
          </c:cat>
          <c:val>
            <c:numRef>
              <c:f>'Detalle en recolección'!$F$26:$F$33</c:f>
              <c:numCache>
                <c:formatCode>0.0%</c:formatCode>
                <c:ptCount val="8"/>
                <c:pt idx="0">
                  <c:v>0.77142857142857146</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2-C757-4101-9F8D-255440B1F71C}"/>
            </c:ext>
          </c:extLst>
        </c:ser>
        <c:dLbls>
          <c:showLegendKey val="0"/>
          <c:showVal val="0"/>
          <c:showCatName val="0"/>
          <c:showSerName val="0"/>
          <c:showPercent val="0"/>
          <c:showBubbleSize val="0"/>
        </c:dLbls>
        <c:smooth val="0"/>
        <c:axId val="431574351"/>
        <c:axId val="431586415"/>
      </c:lineChart>
      <c:catAx>
        <c:axId val="4315743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1586415"/>
        <c:crosses val="autoZero"/>
        <c:auto val="1"/>
        <c:lblAlgn val="ctr"/>
        <c:lblOffset val="100"/>
        <c:noMultiLvlLbl val="0"/>
      </c:catAx>
      <c:valAx>
        <c:axId val="43158641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1574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Riesgos de Corrupción - 1° trimestre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spPr>
            <a:ln w="28575" cap="rnd">
              <a:solidFill>
                <a:schemeClr val="accent1"/>
              </a:solidFill>
              <a:round/>
            </a:ln>
            <a:effectLst/>
          </c:spPr>
          <c:marker>
            <c:symbol val="none"/>
          </c:marker>
          <c:cat>
            <c:strRef>
              <c:f>'Detalle en recolección'!$N$26:$N$33</c:f>
              <c:strCache>
                <c:ptCount val="8"/>
                <c:pt idx="0">
                  <c:v>Porcentaje de migración de riesgos</c:v>
                </c:pt>
                <c:pt idx="1">
                  <c:v>Porcentaje de riesgos con ejecución del 1° trimestre</c:v>
                </c:pt>
                <c:pt idx="2">
                  <c:v>Porcentaje de riesgos con ejecución del 2° trimestre</c:v>
                </c:pt>
                <c:pt idx="3">
                  <c:v>Porcentaje de riesgos con seguimiento del 1° trimestre</c:v>
                </c:pt>
                <c:pt idx="4">
                  <c:v>Porcentaje de riesgos con seguimiento del 2° trimestre</c:v>
                </c:pt>
                <c:pt idx="5">
                  <c:v>Porcentaje de migración de indicadores asociados a riesgos</c:v>
                </c:pt>
                <c:pt idx="6">
                  <c:v>Porcentaje de migración de indicadores alimentdos el 1° trimestre</c:v>
                </c:pt>
                <c:pt idx="7">
                  <c:v>Porcentaje de migración de indicadores alimentdos el 2° trimestre</c:v>
                </c:pt>
              </c:strCache>
            </c:strRef>
          </c:cat>
          <c:val>
            <c:numRef>
              <c:f>'Detalle en recolección'!$O$26:$O$33</c:f>
              <c:numCache>
                <c:formatCode>General</c:formatCode>
                <c:ptCount val="8"/>
              </c:numCache>
            </c:numRef>
          </c:val>
          <c:smooth val="0"/>
          <c:extLst>
            <c:ext xmlns:c16="http://schemas.microsoft.com/office/drawing/2014/chart" uri="{C3380CC4-5D6E-409C-BE32-E72D297353CC}">
              <c16:uniqueId val="{00000000-3343-41AA-91C2-245600390873}"/>
            </c:ext>
          </c:extLst>
        </c:ser>
        <c:ser>
          <c:idx val="1"/>
          <c:order val="1"/>
          <c:spPr>
            <a:ln w="28575" cap="rnd">
              <a:solidFill>
                <a:schemeClr val="accent2"/>
              </a:solidFill>
              <a:round/>
            </a:ln>
            <a:effectLst/>
          </c:spPr>
          <c:marker>
            <c:symbol val="none"/>
          </c:marker>
          <c:cat>
            <c:strRef>
              <c:f>'Detalle en recolección'!$N$26:$N$33</c:f>
              <c:strCache>
                <c:ptCount val="8"/>
                <c:pt idx="0">
                  <c:v>Porcentaje de migración de riesgos</c:v>
                </c:pt>
                <c:pt idx="1">
                  <c:v>Porcentaje de riesgos con ejecución del 1° trimestre</c:v>
                </c:pt>
                <c:pt idx="2">
                  <c:v>Porcentaje de riesgos con ejecución del 2° trimestre</c:v>
                </c:pt>
                <c:pt idx="3">
                  <c:v>Porcentaje de riesgos con seguimiento del 1° trimestre</c:v>
                </c:pt>
                <c:pt idx="4">
                  <c:v>Porcentaje de riesgos con seguimiento del 2° trimestre</c:v>
                </c:pt>
                <c:pt idx="5">
                  <c:v>Porcentaje de migración de indicadores asociados a riesgos</c:v>
                </c:pt>
                <c:pt idx="6">
                  <c:v>Porcentaje de migración de indicadores alimentdos el 1° trimestre</c:v>
                </c:pt>
                <c:pt idx="7">
                  <c:v>Porcentaje de migración de indicadores alimentdos el 2° trimestre</c:v>
                </c:pt>
              </c:strCache>
            </c:strRef>
          </c:cat>
          <c:val>
            <c:numRef>
              <c:f>'Detalle en recolección'!$Q$26:$Q$33</c:f>
              <c:numCache>
                <c:formatCode>General</c:formatCode>
                <c:ptCount val="8"/>
              </c:numCache>
            </c:numRef>
          </c:val>
          <c:smooth val="0"/>
          <c:extLst>
            <c:ext xmlns:c16="http://schemas.microsoft.com/office/drawing/2014/chart" uri="{C3380CC4-5D6E-409C-BE32-E72D297353CC}">
              <c16:uniqueId val="{00000001-3343-41AA-91C2-245600390873}"/>
            </c:ext>
          </c:extLst>
        </c:ser>
        <c:ser>
          <c:idx val="2"/>
          <c:order val="2"/>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'Detalle en recolección'!$N$26:$N$33</c:f>
              <c:strCache>
                <c:ptCount val="8"/>
                <c:pt idx="0">
                  <c:v>Porcentaje de migración de riesgos</c:v>
                </c:pt>
                <c:pt idx="1">
                  <c:v>Porcentaje de riesgos con ejecución del 1° trimestre</c:v>
                </c:pt>
                <c:pt idx="2">
                  <c:v>Porcentaje de riesgos con ejecución del 2° trimestre</c:v>
                </c:pt>
                <c:pt idx="3">
                  <c:v>Porcentaje de riesgos con seguimiento del 1° trimestre</c:v>
                </c:pt>
                <c:pt idx="4">
                  <c:v>Porcentaje de riesgos con seguimiento del 2° trimestre</c:v>
                </c:pt>
                <c:pt idx="5">
                  <c:v>Porcentaje de migración de indicadores asociados a riesgos</c:v>
                </c:pt>
                <c:pt idx="6">
                  <c:v>Porcentaje de migración de indicadores alimentdos el 1° trimestre</c:v>
                </c:pt>
                <c:pt idx="7">
                  <c:v>Porcentaje de migración de indicadores alimentdos el 2° trimestre</c:v>
                </c:pt>
              </c:strCache>
            </c:strRef>
          </c:cat>
          <c:val>
            <c:numRef>
              <c:f>'Detalle en recolección'!$R$26:$R$33</c:f>
              <c:numCache>
                <c:formatCode>0%</c:formatCode>
                <c:ptCount val="8"/>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2-3343-41AA-91C2-245600390873}"/>
            </c:ext>
          </c:extLst>
        </c:ser>
        <c:dLbls>
          <c:showLegendKey val="0"/>
          <c:showVal val="0"/>
          <c:showCatName val="0"/>
          <c:showSerName val="0"/>
          <c:showPercent val="0"/>
          <c:showBubbleSize val="0"/>
        </c:dLbls>
        <c:smooth val="0"/>
        <c:axId val="43275167"/>
        <c:axId val="43276831"/>
      </c:lineChart>
      <c:catAx>
        <c:axId val="43275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276831"/>
        <c:crosses val="autoZero"/>
        <c:auto val="1"/>
        <c:lblAlgn val="ctr"/>
        <c:lblOffset val="100"/>
        <c:noMultiLvlLbl val="0"/>
      </c:catAx>
      <c:valAx>
        <c:axId val="4327683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27516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C07-47F6-986F-9E9FC57EE1CC}"/>
              </c:ext>
            </c:extLst>
          </c:dPt>
          <c:cat>
            <c:numRef>
              <c:f>'Informe Cierre 2022'!$E$18:$E$19</c:f>
              <c:numCache>
                <c:formatCode>0.00%</c:formatCode>
                <c:ptCount val="2"/>
                <c:pt idx="0" formatCode="0.0%">
                  <c:v>0.59799999999999998</c:v>
                </c:pt>
                <c:pt idx="1">
                  <c:v>0.40200000000000002</c:v>
                </c:pt>
              </c:numCache>
            </c:numRef>
          </c:cat>
          <c:val>
            <c:numRef>
              <c:f>#REF!</c:f>
              <c:numCache>
                <c:formatCode>General</c:formatCode>
                <c:ptCount val="1"/>
                <c:pt idx="0">
                  <c:v>1</c:v>
                </c:pt>
              </c:numCache>
            </c:numRef>
          </c:val>
          <c:extLst>
            <c:ext xmlns:c16="http://schemas.microsoft.com/office/drawing/2014/chart" uri="{C3380CC4-5D6E-409C-BE32-E72D297353CC}">
              <c16:uniqueId val="{00000004-EC07-47F6-986F-9E9FC57EE1CC}"/>
            </c:ext>
          </c:extLst>
        </c:ser>
        <c:dLbls>
          <c:showLegendKey val="0"/>
          <c:showVal val="0"/>
          <c:showCatName val="0"/>
          <c:showSerName val="0"/>
          <c:showPercent val="0"/>
          <c:showBubbleSize val="0"/>
          <c:showLeaderLines val="1"/>
        </c:dLbls>
        <c:firstSliceAng val="0"/>
        <c:holeSize val="51"/>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4803149606299213" l="0.70866141732283472" r="0.70866141732283472" t="0.74803149606299213" header="0.31496062992125984" footer="0.31496062992125984"/>
    <c:pageSetup orientation="landscape"/>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8.7470449172576833E-2"/>
          <c:y val="1.7873106013695021E-2"/>
          <c:w val="0.81245050042503553"/>
          <c:h val="0.92135833353974195"/>
        </c:manualLayout>
      </c:layout>
      <c:doughnut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1827-401E-A921-B83929FAB943}"/>
              </c:ext>
            </c:extLst>
          </c:dPt>
          <c:cat>
            <c:numRef>
              <c:f>'Informe Cierre 2022'!$J$18:$J$19</c:f>
              <c:numCache>
                <c:formatCode>0.00%</c:formatCode>
                <c:ptCount val="2"/>
                <c:pt idx="0" formatCode="0.0%">
                  <c:v>0.51600000000000001</c:v>
                </c:pt>
                <c:pt idx="1">
                  <c:v>0.48399999999999999</c:v>
                </c:pt>
              </c:numCache>
            </c:numRef>
          </c:cat>
          <c:val>
            <c:numRef>
              <c:f>#REF!</c:f>
              <c:numCache>
                <c:formatCode>General</c:formatCode>
                <c:ptCount val="1"/>
                <c:pt idx="0">
                  <c:v>1</c:v>
                </c:pt>
              </c:numCache>
            </c:numRef>
          </c:val>
          <c:extLst>
            <c:ext xmlns:c16="http://schemas.microsoft.com/office/drawing/2014/chart" uri="{C3380CC4-5D6E-409C-BE32-E72D297353CC}">
              <c16:uniqueId val="{00000004-1827-401E-A921-B83929FAB943}"/>
            </c:ext>
          </c:extLst>
        </c:ser>
        <c:dLbls>
          <c:showLegendKey val="0"/>
          <c:showVal val="0"/>
          <c:showCatName val="0"/>
          <c:showSerName val="0"/>
          <c:showPercent val="0"/>
          <c:showBubbleSize val="0"/>
          <c:showLeaderLines val="1"/>
        </c:dLbls>
        <c:firstSliceAng val="0"/>
        <c:holeSize val="51"/>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lang="es-CO" sz="1400" b="0" i="0" u="none" strike="noStrike" kern="1200" baseline="0">
                <a:solidFill>
                  <a:sysClr val="windowText" lastClr="000000">
                    <a:lumMod val="65000"/>
                    <a:lumOff val="35000"/>
                  </a:sysClr>
                </a:solidFill>
                <a:latin typeface="Calibri" panose="020F0502020204030204"/>
                <a:ea typeface="+mn-ea"/>
                <a:cs typeface="Calibri" panose="020F0502020204030204" pitchFamily="34" charset="0"/>
              </a:defRPr>
            </a:pPr>
            <a:r>
              <a:rPr lang="es-CO" sz="1400" b="0" i="0" u="none" strike="noStrike" baseline="0" dirty="0" err="1">
                <a:solidFill>
                  <a:sysClr val="windowText" lastClr="000000">
                    <a:lumMod val="65000"/>
                    <a:lumOff val="35000"/>
                  </a:sysClr>
                </a:solidFill>
                <a:latin typeface="Calibri" panose="020F0502020204030204"/>
                <a:ea typeface="+mn-ea"/>
                <a:cs typeface="Calibri" panose="020F0502020204030204" pitchFamily="34" charset="0"/>
              </a:rPr>
              <a:t>Cumplimiento</a:t>
            </a:r>
            <a:r>
              <a:rPr lang="es-CO" sz="1400" b="0" i="0" u="none" strike="noStrike" baseline="0" dirty="0">
                <a:solidFill>
                  <a:sysClr val="windowText" lastClr="000000">
                    <a:lumMod val="65000"/>
                    <a:lumOff val="35000"/>
                  </a:sysClr>
                </a:solidFill>
                <a:latin typeface="Calibri" panose="020F0502020204030204"/>
                <a:ea typeface="+mn-ea"/>
                <a:cs typeface="Calibri" panose="020F0502020204030204" pitchFamily="34" charset="0"/>
              </a:rPr>
              <a:t> por Hitos</a:t>
            </a:r>
          </a:p>
        </c:rich>
      </c:tx>
      <c:layout>
        <c:manualLayout>
          <c:xMode val="edge"/>
          <c:yMode val="edge"/>
          <c:x val="0.31962326551608949"/>
          <c:y val="4.6783642964918895E-2"/>
        </c:manualLayout>
      </c:layout>
      <c:overlay val="0"/>
      <c:spPr>
        <a:noFill/>
        <a:ln>
          <a:noFill/>
        </a:ln>
        <a:effectLst/>
      </c:spPr>
      <c:txPr>
        <a:bodyPr rot="0" spcFirstLastPara="1" vertOverflow="ellipsis" vert="horz" wrap="square" anchor="ctr" anchorCtr="1"/>
        <a:lstStyle/>
        <a:p>
          <a:pPr>
            <a:defRPr lang="es-CO" sz="1400" b="0" i="0" u="none" strike="noStrike" kern="1200" baseline="0">
              <a:solidFill>
                <a:sysClr val="windowText" lastClr="000000">
                  <a:lumMod val="65000"/>
                  <a:lumOff val="35000"/>
                </a:sysClr>
              </a:solidFill>
              <a:latin typeface="Calibri" panose="020F0502020204030204"/>
              <a:ea typeface="+mn-ea"/>
              <a:cs typeface="Calibri" panose="020F0502020204030204" pitchFamily="34" charset="0"/>
            </a:defRPr>
          </a:pPr>
          <a:endParaRPr lang="es-CO"/>
        </a:p>
      </c:txPr>
    </c:title>
    <c:autoTitleDeleted val="0"/>
    <c:plotArea>
      <c:layout/>
      <c:barChart>
        <c:barDir val="col"/>
        <c:grouping val="clustered"/>
        <c:varyColors val="0"/>
        <c:ser>
          <c:idx val="1"/>
          <c:order val="0"/>
          <c:spPr>
            <a:solidFill>
              <a:schemeClr val="accent2">
                <a:tint val="77000"/>
              </a:schemeClr>
            </a:solidFill>
            <a:ln>
              <a:noFill/>
            </a:ln>
            <a:effectLst/>
          </c:spPr>
          <c:invertIfNegative val="0"/>
          <c:cat>
            <c:numRef>
              <c:f>'Informe Cierre 2022'!$C$97:$C$99</c:f>
              <c:numCache>
                <c:formatCode>General</c:formatCode>
                <c:ptCount val="3"/>
                <c:pt idx="0">
                  <c:v>0</c:v>
                </c:pt>
                <c:pt idx="1">
                  <c:v>0</c:v>
                </c:pt>
                <c:pt idx="2">
                  <c:v>0</c:v>
                </c:pt>
              </c:numCache>
            </c:numRef>
          </c:cat>
          <c:val>
            <c:numRef>
              <c:f>'Informe Cierre 2022'!$F$97:$F$99</c:f>
              <c:numCache>
                <c:formatCode>General</c:formatCode>
                <c:ptCount val="3"/>
                <c:pt idx="0">
                  <c:v>75</c:v>
                </c:pt>
                <c:pt idx="1">
                  <c:v>69.5</c:v>
                </c:pt>
                <c:pt idx="2">
                  <c:v>31.6</c:v>
                </c:pt>
              </c:numCache>
            </c:numRef>
          </c:val>
          <c:extLst>
            <c:ext xmlns:c16="http://schemas.microsoft.com/office/drawing/2014/chart" uri="{C3380CC4-5D6E-409C-BE32-E72D297353CC}">
              <c16:uniqueId val="{00000001-90F8-49AF-93D6-14A7C0738782}"/>
            </c:ext>
          </c:extLst>
        </c:ser>
        <c:dLbls>
          <c:showLegendKey val="0"/>
          <c:showVal val="0"/>
          <c:showCatName val="0"/>
          <c:showSerName val="0"/>
          <c:showPercent val="0"/>
          <c:showBubbleSize val="0"/>
        </c:dLbls>
        <c:gapWidth val="150"/>
        <c:axId val="788102336"/>
        <c:axId val="788101088"/>
      </c:barChart>
      <c:catAx>
        <c:axId val="78810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crossAx val="788101088"/>
        <c:crosses val="autoZero"/>
        <c:auto val="1"/>
        <c:lblAlgn val="ctr"/>
        <c:lblOffset val="100"/>
        <c:noMultiLvlLbl val="0"/>
      </c:catAx>
      <c:valAx>
        <c:axId val="788101088"/>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88102336"/>
        <c:crosses val="autoZero"/>
        <c:crossBetween val="between"/>
      </c:valAx>
      <c:dTable>
        <c:showHorzBorder val="1"/>
        <c:showVertBorder val="1"/>
        <c:showOutline val="1"/>
        <c:showKeys val="1"/>
        <c:spPr>
          <a:noFill/>
          <a:ln w="6350" cap="flat" cmpd="sng" algn="ctr">
            <a:solidFill>
              <a:schemeClr val="tx1">
                <a:tint val="75000"/>
              </a:schemeClr>
            </a:solidFill>
            <a:prstDash val="solid"/>
            <a:round/>
          </a:ln>
          <a:effectLst/>
        </c:spPr>
        <c:txPr>
          <a:bodyPr rot="0" spcFirstLastPara="1" vertOverflow="ellipsis" vert="horz" wrap="square" anchor="ctr" anchorCtr="1"/>
          <a:lstStyle/>
          <a:p>
            <a:pPr rtl="0">
              <a:defRPr sz="1000" b="0" i="0" u="none" strike="noStrike" kern="1200" baseline="0">
                <a:solidFill>
                  <a:schemeClr val="tx1"/>
                </a:solidFill>
                <a:latin typeface="+mn-lt"/>
                <a:ea typeface="+mn-ea"/>
                <a:cs typeface="+mn-cs"/>
              </a:defRPr>
            </a:pPr>
            <a:endParaRPr lang="es-CO"/>
          </a:p>
        </c:txPr>
      </c:dTable>
      <c:spPr>
        <a:solidFill>
          <a:schemeClr val="bg1"/>
        </a:solidFill>
        <a:ln>
          <a:noFill/>
        </a:ln>
        <a:effectLst/>
      </c:spPr>
    </c:plotArea>
    <c:plotVisOnly val="1"/>
    <c:dispBlanksAs val="gap"/>
    <c:showDLblsOverMax val="0"/>
    <c:extLst/>
  </c:chart>
  <c:spPr>
    <a:solidFill>
      <a:schemeClr val="bg1"/>
    </a:solidFill>
    <a:ln w="6350" cap="flat" cmpd="sng" algn="ctr">
      <a:solidFill>
        <a:schemeClr val="tx1">
          <a:tint val="75000"/>
        </a:schemeClr>
      </a:solidFill>
      <a:prstDash val="solid"/>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lgn="ctr" rtl="0">
              <a:defRPr lang="es-CO" sz="1400" b="0" i="0" u="none" strike="noStrike" kern="1200" cap="none" spc="20" baseline="0">
                <a:solidFill>
                  <a:sysClr val="windowText" lastClr="000000">
                    <a:lumMod val="50000"/>
                    <a:lumOff val="50000"/>
                  </a:sysClr>
                </a:solidFill>
                <a:latin typeface="+mn-lt"/>
                <a:ea typeface="+mn-ea"/>
                <a:cs typeface="+mn-cs"/>
              </a:defRPr>
            </a:pPr>
            <a:r>
              <a:rPr lang="es-CO" sz="1400" b="0" i="0" u="none" strike="noStrike" kern="1200" cap="none" spc="20" baseline="0">
                <a:solidFill>
                  <a:sysClr val="windowText" lastClr="000000">
                    <a:lumMod val="50000"/>
                    <a:lumOff val="50000"/>
                  </a:sysClr>
                </a:solidFill>
                <a:latin typeface="+mn-lt"/>
                <a:ea typeface="+mn-ea"/>
                <a:cs typeface="+mn-cs"/>
              </a:rPr>
              <a:t>Implementación de los 39 Controles</a:t>
            </a:r>
          </a:p>
        </c:rich>
      </c:tx>
      <c:layout>
        <c:manualLayout>
          <c:xMode val="edge"/>
          <c:yMode val="edge"/>
          <c:x val="0.28637034870050576"/>
          <c:y val="3.2407407407407406E-2"/>
        </c:manualLayout>
      </c:layout>
      <c:overlay val="0"/>
      <c:spPr>
        <a:noFill/>
        <a:ln>
          <a:noFill/>
        </a:ln>
        <a:effectLst/>
      </c:spPr>
      <c:txPr>
        <a:bodyPr rot="0" spcFirstLastPara="1" vertOverflow="ellipsis" vert="horz" wrap="square" anchor="ctr" anchorCtr="1"/>
        <a:lstStyle/>
        <a:p>
          <a:pPr algn="ctr" rtl="0">
            <a:defRPr lang="es-CO" sz="1400" b="0" i="0" u="none" strike="noStrike" kern="1200" cap="none" spc="20" baseline="0">
              <a:solidFill>
                <a:sysClr val="windowText" lastClr="000000">
                  <a:lumMod val="50000"/>
                  <a:lumOff val="50000"/>
                </a:sysClr>
              </a:solidFill>
              <a:latin typeface="+mn-lt"/>
              <a:ea typeface="+mn-ea"/>
              <a:cs typeface="+mn-cs"/>
            </a:defRPr>
          </a:pPr>
          <a:endParaRPr lang="es-CO"/>
        </a:p>
      </c:txPr>
    </c:title>
    <c:autoTitleDeleted val="0"/>
    <c:plotArea>
      <c:layout/>
      <c:pieChart>
        <c:varyColors val="1"/>
        <c:ser>
          <c:idx val="0"/>
          <c:order val="0"/>
          <c:tx>
            <c:strRef>
              <c:f>'Informe Cierre 2022'!$C$155:$C$158</c:f>
              <c:strCache>
                <c:ptCount val="4"/>
                <c:pt idx="0">
                  <c:v>Consistente</c:v>
                </c:pt>
                <c:pt idx="1">
                  <c:v>Aletaria</c:v>
                </c:pt>
                <c:pt idx="2">
                  <c:v>No se ejecuta</c:v>
                </c:pt>
                <c:pt idx="3">
                  <c:v>Sin reporte</c:v>
                </c:pt>
              </c:strCache>
            </c:strRef>
          </c:tx>
          <c:dPt>
            <c:idx val="0"/>
            <c:bubble3D val="0"/>
            <c:spPr>
              <a:solidFill>
                <a:schemeClr val="accent2">
                  <a:shade val="58000"/>
                </a:schemeClr>
              </a:solidFill>
              <a:ln w="19050">
                <a:solidFill>
                  <a:schemeClr val="lt1"/>
                </a:solidFill>
              </a:ln>
              <a:effectLst/>
            </c:spPr>
            <c:extLst>
              <c:ext xmlns:c16="http://schemas.microsoft.com/office/drawing/2014/chart" uri="{C3380CC4-5D6E-409C-BE32-E72D297353CC}">
                <c16:uniqueId val="{00000001-7D42-473F-8AE6-7A14C4023261}"/>
              </c:ext>
            </c:extLst>
          </c:dPt>
          <c:dPt>
            <c:idx val="1"/>
            <c:bubble3D val="0"/>
            <c:spPr>
              <a:solidFill>
                <a:schemeClr val="accent2">
                  <a:shade val="86000"/>
                </a:schemeClr>
              </a:solidFill>
              <a:ln w="19050">
                <a:solidFill>
                  <a:schemeClr val="lt1"/>
                </a:solidFill>
              </a:ln>
              <a:effectLst/>
            </c:spPr>
            <c:extLst>
              <c:ext xmlns:c16="http://schemas.microsoft.com/office/drawing/2014/chart" uri="{C3380CC4-5D6E-409C-BE32-E72D297353CC}">
                <c16:uniqueId val="{00000003-7D42-473F-8AE6-7A14C4023261}"/>
              </c:ext>
            </c:extLst>
          </c:dPt>
          <c:dPt>
            <c:idx val="2"/>
            <c:bubble3D val="0"/>
            <c:spPr>
              <a:solidFill>
                <a:schemeClr val="accent2">
                  <a:tint val="86000"/>
                </a:schemeClr>
              </a:solidFill>
              <a:ln w="19050">
                <a:solidFill>
                  <a:schemeClr val="lt1"/>
                </a:solidFill>
              </a:ln>
              <a:effectLst/>
            </c:spPr>
            <c:extLst>
              <c:ext xmlns:c16="http://schemas.microsoft.com/office/drawing/2014/chart" uri="{C3380CC4-5D6E-409C-BE32-E72D297353CC}">
                <c16:uniqueId val="{00000005-7D42-473F-8AE6-7A14C4023261}"/>
              </c:ext>
            </c:extLst>
          </c:dPt>
          <c:dPt>
            <c:idx val="3"/>
            <c:bubble3D val="0"/>
            <c:spPr>
              <a:solidFill>
                <a:schemeClr val="accent2">
                  <a:tint val="58000"/>
                </a:schemeClr>
              </a:solidFill>
              <a:ln w="19050">
                <a:solidFill>
                  <a:schemeClr val="lt1"/>
                </a:solidFill>
              </a:ln>
              <a:effectLst/>
            </c:spPr>
            <c:extLst>
              <c:ext xmlns:c16="http://schemas.microsoft.com/office/drawing/2014/chart" uri="{C3380CC4-5D6E-409C-BE32-E72D297353CC}">
                <c16:uniqueId val="{00000007-7D42-473F-8AE6-7A14C402326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'Informe Cierre 2022'!$C$86:$C$89</c:f>
              <c:strCache>
                <c:ptCount val="4"/>
                <c:pt idx="0">
                  <c:v>Consistente</c:v>
                </c:pt>
                <c:pt idx="1">
                  <c:v>Aletaria</c:v>
                </c:pt>
                <c:pt idx="2">
                  <c:v>No se ejecuta</c:v>
                </c:pt>
                <c:pt idx="3">
                  <c:v>Sin reporte</c:v>
                </c:pt>
              </c:strCache>
            </c:strRef>
          </c:cat>
          <c:val>
            <c:numRef>
              <c:f>'Informe Cierre 2022'!$D$155:$D$158</c:f>
              <c:numCache>
                <c:formatCode>General</c:formatCode>
                <c:ptCount val="4"/>
                <c:pt idx="0">
                  <c:v>28</c:v>
                </c:pt>
                <c:pt idx="1">
                  <c:v>3</c:v>
                </c:pt>
                <c:pt idx="2">
                  <c:v>1</c:v>
                </c:pt>
                <c:pt idx="3">
                  <c:v>7</c:v>
                </c:pt>
              </c:numCache>
            </c:numRef>
          </c:val>
          <c:extLst>
            <c:ext xmlns:c16="http://schemas.microsoft.com/office/drawing/2014/chart" uri="{C3380CC4-5D6E-409C-BE32-E72D297353CC}">
              <c16:uniqueId val="{00000008-7D42-473F-8AE6-7A14C4023261}"/>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_xlchart.v2.2</cx:f>
      </cx:strDim>
      <cx:numDim type="val">
        <cx:f>_xlchart.v2.3</cx:f>
      </cx:numDim>
    </cx:data>
  </cx:chartData>
  <cx:chart>
    <cx:title pos="t" align="ctr" overlay="0">
      <cx:tx>
        <cx:rich>
          <a:bodyPr spcFirstLastPara="1" vertOverflow="ellipsis" horzOverflow="overflow" wrap="square" lIns="0" tIns="0" rIns="0" bIns="0" anchor="ctr" anchorCtr="1"/>
          <a:lstStyle/>
          <a:p>
            <a:pPr algn="ctr" rtl="0">
              <a:defRPr/>
            </a:pPr>
            <a:r>
              <a:rPr lang="es-ES" sz="1400" b="0" i="0" u="none" strike="noStrike" baseline="0" dirty="0">
                <a:solidFill>
                  <a:sysClr val="windowText" lastClr="000000">
                    <a:lumMod val="65000"/>
                    <a:lumOff val="35000"/>
                  </a:sysClr>
                </a:solidFill>
                <a:latin typeface="Calibri" panose="020F0502020204030204"/>
                <a:ea typeface="+mn-ea"/>
                <a:cs typeface="Calibri" panose="020F0502020204030204" pitchFamily="34" charset="0"/>
              </a:rPr>
              <a:t>Materializaciones</a:t>
            </a:r>
            <a:r>
              <a:rPr lang="es-ES" sz="1400" b="0" i="0" u="none" strike="noStrike" baseline="0" dirty="0">
                <a:solidFill>
                  <a:sysClr val="windowText" lastClr="000000">
                    <a:lumMod val="65000"/>
                    <a:lumOff val="35000"/>
                  </a:sysClr>
                </a:solidFill>
                <a:latin typeface="Calibri" panose="020F0502020204030204"/>
              </a:rPr>
              <a:t> o Incidentes</a:t>
            </a:r>
          </a:p>
        </cx:rich>
      </cx:tx>
    </cx:title>
    <cx:plotArea>
      <cx:plotAreaRegion>
        <cx:series layoutId="funnel" uniqueId="{44B84A88-0396-433F-A1E4-B862668C5CA8}">
          <cx:dataLabels>
            <cx:visibility seriesName="0" categoryName="0" value="1"/>
          </cx:dataLabels>
          <cx:dataId val="0"/>
        </cx:series>
      </cx:plotAreaRegion>
      <cx:axis id="0">
        <cx:catScaling gapWidth="0.0599999987"/>
        <cx:tickLabels/>
      </cx:axis>
    </cx:plotArea>
  </cx:chart>
  <cx:spPr>
    <a:solidFill>
      <a:schemeClr val="lt1"/>
    </a:solidFill>
    <a:ln w="12700" cap="flat" cmpd="sng" algn="ctr">
      <a:solidFill>
        <a:schemeClr val="accent3"/>
      </a:solidFill>
      <a:prstDash val="solid"/>
      <a:miter lim="800000"/>
    </a:ln>
    <a:effectLst/>
  </cx:spPr>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_xlchart.v2.0</cx:f>
      </cx:strDim>
      <cx:numDim type="val">
        <cx:f>_xlchart.v2.1</cx:f>
      </cx:numDim>
    </cx:data>
  </cx:chartData>
  <cx:chart>
    <cx:title pos="t" align="ctr" overlay="0">
      <cx:tx>
        <cx:rich>
          <a:bodyPr spcFirstLastPara="1" vertOverflow="ellipsis" horzOverflow="overflow" wrap="square" lIns="0" tIns="0" rIns="0" bIns="0" anchor="ctr" anchorCtr="1"/>
          <a:lstStyle/>
          <a:p>
            <a:pPr algn="ctr" rtl="0">
              <a:defRPr/>
            </a:pPr>
            <a:r>
              <a:rPr lang="es-ES" sz="1400" b="0" i="0" u="none" strike="noStrike" baseline="0" dirty="0">
                <a:solidFill>
                  <a:sysClr val="windowText" lastClr="000000">
                    <a:lumMod val="65000"/>
                    <a:lumOff val="35000"/>
                  </a:sysClr>
                </a:solidFill>
                <a:latin typeface="Calibri" panose="020F0502020204030204"/>
                <a:ea typeface="+mn-ea"/>
                <a:cs typeface="Calibri" panose="020F0502020204030204" pitchFamily="34" charset="0"/>
              </a:rPr>
              <a:t>Materializaciones</a:t>
            </a:r>
            <a:r>
              <a:rPr lang="es-ES" sz="1400" b="0" i="0" u="none" strike="noStrike" baseline="0" dirty="0">
                <a:solidFill>
                  <a:sysClr val="windowText" lastClr="000000">
                    <a:lumMod val="65000"/>
                    <a:lumOff val="35000"/>
                  </a:sysClr>
                </a:solidFill>
                <a:latin typeface="Calibri" panose="020F0502020204030204"/>
              </a:rPr>
              <a:t> o Incidentes</a:t>
            </a:r>
          </a:p>
        </cx:rich>
      </cx:tx>
    </cx:title>
    <cx:plotArea>
      <cx:plotAreaRegion>
        <cx:series layoutId="funnel" uniqueId="{44B84A88-0396-433F-A1E4-B862668C5CA8}">
          <cx:dataLabels>
            <cx:visibility seriesName="0" categoryName="0" value="1"/>
          </cx:dataLabels>
          <cx:dataId val="0"/>
        </cx:series>
      </cx:plotAreaRegion>
      <cx:axis id="0">
        <cx:catScaling gapWidth="0.0599999987"/>
        <cx:tickLabels/>
      </cx:axis>
    </cx:plotArea>
  </cx:chart>
  <cx:spPr>
    <a:solidFill>
      <a:schemeClr val="lt1"/>
    </a:solidFill>
    <a:ln w="12700" cap="flat" cmpd="sng" algn="ctr">
      <a:solidFill>
        <a:schemeClr val="accent3"/>
      </a:solidFill>
      <a:prstDash val="solid"/>
      <a:miter lim="800000"/>
    </a:ln>
    <a:effectLst/>
  </cx:spPr>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_xlchart.v1.4</cx:f>
      </cx:strDim>
      <cx:numDim type="val">
        <cx:f>_xlchart.v1.6</cx:f>
      </cx:numDim>
    </cx:data>
  </cx:chartData>
  <cx:chart>
    <cx:title pos="t" align="ctr" overlay="0">
      <cx:tx>
        <cx:rich>
          <a:bodyPr spcFirstLastPara="1" vertOverflow="ellipsis" horzOverflow="overflow" wrap="square" lIns="0" tIns="0" rIns="0" bIns="0" anchor="ctr" anchorCtr="1"/>
          <a:lstStyle/>
          <a:p>
            <a:pPr rtl="0"/>
            <a:r>
              <a:rPr lang="es-ES" sz="1800" b="0" i="0" baseline="0">
                <a:effectLst/>
              </a:rPr>
              <a:t>Puntaje por proceso en cada periodo seleccionado (y por tipología)</a:t>
            </a:r>
            <a:endParaRPr lang="es-CO" sz="1400">
              <a:effectLst/>
            </a:endParaRPr>
          </a:p>
        </cx:rich>
      </cx:tx>
    </cx:title>
    <cx:plotArea>
      <cx:plotAreaRegion>
        <cx:series layoutId="clusteredColumn" uniqueId="{285202B1-26C9-44AA-93F5-573995404CCA}" formatIdx="0">
          <cx:tx>
            <cx:txData>
              <cx:f>_xlchart.v1.5</cx:f>
              <cx:v>Puntaje</cx:v>
            </cx:txData>
          </cx:tx>
          <cx:dataLabels>
            <cx:txPr>
              <a:bodyPr spcFirstLastPara="1" vertOverflow="ellipsis" horzOverflow="overflow" wrap="square" lIns="0" tIns="0" rIns="0" bIns="0" anchor="ctr" anchorCtr="1"/>
              <a:lstStyle/>
              <a:p>
                <a:pPr algn="ctr" rtl="0">
                  <a:defRPr sz="1200" b="1">
                    <a:solidFill>
                      <a:schemeClr val="tx2"/>
                    </a:solidFill>
                  </a:defRPr>
                </a:pPr>
                <a:endParaRPr lang="es-ES" sz="1200" b="1" i="0" u="none" strike="noStrike" baseline="0">
                  <a:solidFill>
                    <a:schemeClr val="tx2"/>
                  </a:solidFill>
                  <a:latin typeface="Calibri" panose="020F0502020204030204"/>
                </a:endParaRPr>
              </a:p>
            </cx:txPr>
          </cx:dataLabels>
          <cx:dataId val="0"/>
          <cx:layoutPr>
            <cx:aggregation/>
          </cx:layoutPr>
          <cx:axisId val="1"/>
        </cx:series>
        <cx:series layoutId="paretoLine" ownerIdx="0" uniqueId="{D5FCA5CB-20DE-4A39-91A1-E89AFB8EEB8E}" formatIdx="1">
          <cx:axisId val="2"/>
        </cx:series>
      </cx:plotAreaRegion>
      <cx:axis id="0">
        <cx:catScaling gapWidth="0"/>
        <cx:tickLabels/>
        <cx:txPr>
          <a:bodyPr spcFirstLastPara="1" vertOverflow="ellipsis" horzOverflow="overflow" wrap="square" lIns="0" tIns="0" rIns="0" bIns="0" anchor="ctr" anchorCtr="1"/>
          <a:lstStyle/>
          <a:p>
            <a:pPr algn="ctr" rtl="0">
              <a:defRPr sz="700"/>
            </a:pPr>
            <a:endParaRPr lang="es-ES" sz="700" b="0" i="0" u="none" strike="noStrike" baseline="0">
              <a:solidFill>
                <a:sysClr val="windowText" lastClr="000000">
                  <a:lumMod val="65000"/>
                  <a:lumOff val="35000"/>
                </a:sysClr>
              </a:solidFill>
              <a:latin typeface="Calibri" panose="020F0502020204030204"/>
            </a:endParaRPr>
          </a:p>
        </cx:txPr>
      </cx:axis>
      <cx:axis id="1">
        <cx:valScaling max="2"/>
        <cx:tickLabels/>
      </cx:axis>
      <cx:axis id="2">
        <cx:valScaling max="1" min="0"/>
        <cx:units unit="percentage"/>
        <cx:tickLabels/>
      </cx:axis>
    </cx:plotArea>
  </cx:chart>
  <cx:printSettings>
    <cx:headerFooter alignWithMargins="1" differentOddEven="0" differentFirst="0"/>
    <cx:pageMargins l="0.69999999999999996" r="0.69999999999999996" t="0.75" b="0.75" header="0.29999999999999999" footer="0.29999999999999999"/>
    <cx:pageSetup paperSize="1" firstPageNumber="1" orientation="default" blackAndWhite="0" draft="0" useFirstPageNumber="0" horizontalDpi="600" verticalDpi="600" copies="1"/>
  </cx:printSettings>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withinLinear" id="15">
  <a:schemeClr val="accent2"/>
</cs:colorStyle>
</file>

<file path=xl/charts/colors11.xml><?xml version="1.0" encoding="utf-8"?>
<cs:colorStyle xmlns:cs="http://schemas.microsoft.com/office/drawing/2012/chartStyle" xmlns:a="http://schemas.openxmlformats.org/drawingml/2006/main" meth="withinLinear" id="15">
  <a:schemeClr val="accent2"/>
</cs:colorStyle>
</file>

<file path=xl/charts/colors12.xml><?xml version="1.0" encoding="utf-8"?>
<cs:colorStyle xmlns:cs="http://schemas.microsoft.com/office/drawing/2012/chartStyle" xmlns:a="http://schemas.openxmlformats.org/drawingml/2006/main" meth="withinLinear" id="15">
  <a:schemeClr val="accent2"/>
</cs:colorStyle>
</file>

<file path=xl/charts/colors13.xml><?xml version="1.0" encoding="utf-8"?>
<cs:colorStyle xmlns:cs="http://schemas.microsoft.com/office/drawing/2012/chartStyle" xmlns:a="http://schemas.openxmlformats.org/drawingml/2006/main" meth="withinLinear" id="15">
  <a:schemeClr val="accent2"/>
</cs:colorStyle>
</file>

<file path=xl/charts/colors14.xml><?xml version="1.0" encoding="utf-8"?>
<cs:colorStyle xmlns:cs="http://schemas.microsoft.com/office/drawing/2012/chartStyle" xmlns:a="http://schemas.openxmlformats.org/drawingml/2006/main" meth="withinLinear" id="14">
  <a:schemeClr val="accent1"/>
</cs:colorStyle>
</file>

<file path=xl/charts/colors15.xml><?xml version="1.0" encoding="utf-8"?>
<cs:colorStyle xmlns:cs="http://schemas.microsoft.com/office/drawing/2012/chartStyle" xmlns:a="http://schemas.openxmlformats.org/drawingml/2006/main" meth="withinLinear" id="15">
  <a:schemeClr val="accent2"/>
</cs:colorStyle>
</file>

<file path=xl/charts/colors16.xml><?xml version="1.0" encoding="utf-8"?>
<cs:colorStyle xmlns:cs="http://schemas.microsoft.com/office/drawing/2012/chartStyle" xmlns:a="http://schemas.openxmlformats.org/drawingml/2006/main" meth="withinLinear" id="14">
  <a:schemeClr val="accent1"/>
</cs:colorStyle>
</file>

<file path=xl/charts/colors17.xml><?xml version="1.0" encoding="utf-8"?>
<cs:colorStyle xmlns:cs="http://schemas.microsoft.com/office/drawing/2012/chartStyle" xmlns:a="http://schemas.openxmlformats.org/drawingml/2006/main" meth="withinLinear" id="14">
  <a:schemeClr val="accent1"/>
</cs:colorStyle>
</file>

<file path=xl/charts/colors18.xml><?xml version="1.0" encoding="utf-8"?>
<cs:colorStyle xmlns:cs="http://schemas.microsoft.com/office/drawing/2012/chartStyle" xmlns:a="http://schemas.openxmlformats.org/drawingml/2006/main" meth="withinLinear" id="14">
  <a:schemeClr val="accent1"/>
</cs:colorStyle>
</file>

<file path=xl/charts/colors19.xml><?xml version="1.0" encoding="utf-8"?>
<cs:colorStyle xmlns:cs="http://schemas.microsoft.com/office/drawing/2012/chartStyle" xmlns:a="http://schemas.openxmlformats.org/drawingml/2006/main" meth="withinLinear" id="15">
  <a:schemeClr val="accent2"/>
</cs:colorStyle>
</file>

<file path=xl/charts/colors2.xml><?xml version="1.0" encoding="utf-8"?>
<cs:colorStyle xmlns:cs="http://schemas.microsoft.com/office/drawing/2012/chartStyle" xmlns:a="http://schemas.openxmlformats.org/drawingml/2006/main" meth="withinLinearReversed" id="21">
  <a:schemeClr val="accent1"/>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withinLinear" id="15">
  <a:schemeClr val="accent2"/>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 id="18">
  <a:schemeClr val="accent5"/>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withinLinear" id="14">
  <a:schemeClr val="accent1"/>
</cs:colorStyle>
</file>

<file path=xl/charts/colors33.xml><?xml version="1.0" encoding="utf-8"?>
<cs:colorStyle xmlns:cs="http://schemas.microsoft.com/office/drawing/2012/chartStyle" xmlns:a="http://schemas.openxmlformats.org/drawingml/2006/main" meth="withinLinear" id="14">
  <a:schemeClr val="accent1"/>
</cs:colorStyle>
</file>

<file path=xl/charts/colors34.xml><?xml version="1.0" encoding="utf-8"?>
<cs:colorStyle xmlns:cs="http://schemas.microsoft.com/office/drawing/2012/chartStyle" xmlns:a="http://schemas.openxmlformats.org/drawingml/2006/main" meth="withinLinear" id="14">
  <a:schemeClr val="accent1"/>
</cs:colorStyle>
</file>

<file path=xl/charts/colors35.xml><?xml version="1.0" encoding="utf-8"?>
<cs:colorStyle xmlns:cs="http://schemas.microsoft.com/office/drawing/2012/chartStyle" xmlns:a="http://schemas.openxmlformats.org/drawingml/2006/main" meth="withinLinear" id="15">
  <a:schemeClr val="accent2"/>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withinLinear" id="15">
  <a:schemeClr val="accent2"/>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8">
  <a:schemeClr val="accent5"/>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8">
  <a:schemeClr val="accent5"/>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withinLinear" id="15">
  <a:schemeClr val="accent2"/>
</cs:colorStyle>
</file>

<file path=xl/charts/colors9.xml><?xml version="1.0" encoding="utf-8"?>
<cs:colorStyle xmlns:cs="http://schemas.microsoft.com/office/drawing/2012/chartStyle" xmlns:a="http://schemas.openxmlformats.org/drawingml/2006/main" meth="withinLinear" id="15">
  <a:schemeClr val="accent2"/>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419">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419">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0.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419">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chart" Target="../charts/chart11.xml"/><Relationship Id="rId3" Type="http://schemas.openxmlformats.org/officeDocument/2006/relationships/chart" Target="../charts/chart3.xml"/><Relationship Id="rId7" Type="http://schemas.openxmlformats.org/officeDocument/2006/relationships/chart" Target="../charts/chart6.xml"/><Relationship Id="rId12" Type="http://schemas.openxmlformats.org/officeDocument/2006/relationships/chart" Target="../charts/chart10.xml"/><Relationship Id="rId2" Type="http://schemas.openxmlformats.org/officeDocument/2006/relationships/chart" Target="../charts/chart2.xml"/><Relationship Id="rId1" Type="http://schemas.openxmlformats.org/officeDocument/2006/relationships/chart" Target="../charts/chart1.xml"/><Relationship Id="rId6" Type="http://schemas.microsoft.com/office/2014/relationships/chartEx" Target="../charts/chartEx1.xml"/><Relationship Id="rId11" Type="http://schemas.microsoft.com/office/2014/relationships/chartEx" Target="../charts/chartEx2.xml"/><Relationship Id="rId5" Type="http://schemas.openxmlformats.org/officeDocument/2006/relationships/chart" Target="../charts/chart5.xml"/><Relationship Id="rId15" Type="http://schemas.openxmlformats.org/officeDocument/2006/relationships/chart" Target="../charts/chart13.xml"/><Relationship Id="rId10" Type="http://schemas.openxmlformats.org/officeDocument/2006/relationships/chart" Target="../charts/chart9.xml"/><Relationship Id="rId4" Type="http://schemas.openxmlformats.org/officeDocument/2006/relationships/chart" Target="../charts/chart4.xml"/><Relationship Id="rId9" Type="http://schemas.openxmlformats.org/officeDocument/2006/relationships/chart" Target="../charts/chart8.xml"/><Relationship Id="rId14" Type="http://schemas.openxmlformats.org/officeDocument/2006/relationships/chart" Target="../charts/chart12.xml"/></Relationships>
</file>

<file path=xl/drawings/_rels/drawing10.xml.rels><?xml version="1.0" encoding="UTF-8" standalone="yes"?>
<Relationships xmlns="http://schemas.openxmlformats.org/package/2006/relationships"><Relationship Id="rId2" Type="http://schemas.microsoft.com/office/2014/relationships/chartEx" Target="../charts/chartEx3.xml"/><Relationship Id="rId1" Type="http://schemas.openxmlformats.org/officeDocument/2006/relationships/chart" Target="../charts/chart56.xml"/></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5.xml.rels><?xml version="1.0" encoding="UTF-8" standalone="yes"?>
<Relationships xmlns="http://schemas.openxmlformats.org/package/2006/relationships"><Relationship Id="rId8" Type="http://schemas.openxmlformats.org/officeDocument/2006/relationships/chart" Target="../charts/chart21.xml"/><Relationship Id="rId13" Type="http://schemas.openxmlformats.org/officeDocument/2006/relationships/chart" Target="../charts/chart26.xml"/><Relationship Id="rId3" Type="http://schemas.openxmlformats.org/officeDocument/2006/relationships/chart" Target="../charts/chart16.xml"/><Relationship Id="rId7" Type="http://schemas.openxmlformats.org/officeDocument/2006/relationships/chart" Target="../charts/chart20.xml"/><Relationship Id="rId12" Type="http://schemas.openxmlformats.org/officeDocument/2006/relationships/chart" Target="../charts/chart25.xml"/><Relationship Id="rId2" Type="http://schemas.openxmlformats.org/officeDocument/2006/relationships/chart" Target="../charts/chart15.xml"/><Relationship Id="rId16" Type="http://schemas.openxmlformats.org/officeDocument/2006/relationships/chart" Target="../charts/chart29.xml"/><Relationship Id="rId1" Type="http://schemas.openxmlformats.org/officeDocument/2006/relationships/chart" Target="../charts/chart14.xml"/><Relationship Id="rId6" Type="http://schemas.openxmlformats.org/officeDocument/2006/relationships/chart" Target="../charts/chart19.xml"/><Relationship Id="rId11" Type="http://schemas.openxmlformats.org/officeDocument/2006/relationships/chart" Target="../charts/chart24.xml"/><Relationship Id="rId5" Type="http://schemas.openxmlformats.org/officeDocument/2006/relationships/chart" Target="../charts/chart18.xml"/><Relationship Id="rId15" Type="http://schemas.openxmlformats.org/officeDocument/2006/relationships/chart" Target="../charts/chart28.xml"/><Relationship Id="rId10" Type="http://schemas.openxmlformats.org/officeDocument/2006/relationships/chart" Target="../charts/chart23.xml"/><Relationship Id="rId4" Type="http://schemas.openxmlformats.org/officeDocument/2006/relationships/chart" Target="../charts/chart17.xml"/><Relationship Id="rId9" Type="http://schemas.openxmlformats.org/officeDocument/2006/relationships/chart" Target="../charts/chart22.xml"/><Relationship Id="rId14" Type="http://schemas.openxmlformats.org/officeDocument/2006/relationships/chart" Target="../charts/chart27.xml"/></Relationships>
</file>

<file path=xl/drawings/_rels/drawing7.xml.rels><?xml version="1.0" encoding="UTF-8" standalone="yes"?>
<Relationships xmlns="http://schemas.openxmlformats.org/package/2006/relationships"><Relationship Id="rId8" Type="http://schemas.openxmlformats.org/officeDocument/2006/relationships/chart" Target="../charts/chart37.xml"/><Relationship Id="rId13" Type="http://schemas.openxmlformats.org/officeDocument/2006/relationships/chart" Target="../charts/chart42.xml"/><Relationship Id="rId3" Type="http://schemas.openxmlformats.org/officeDocument/2006/relationships/chart" Target="../charts/chart32.xml"/><Relationship Id="rId7" Type="http://schemas.openxmlformats.org/officeDocument/2006/relationships/chart" Target="../charts/chart36.xml"/><Relationship Id="rId12" Type="http://schemas.openxmlformats.org/officeDocument/2006/relationships/chart" Target="../charts/chart41.xml"/><Relationship Id="rId2" Type="http://schemas.openxmlformats.org/officeDocument/2006/relationships/chart" Target="../charts/chart31.xml"/><Relationship Id="rId16" Type="http://schemas.openxmlformats.org/officeDocument/2006/relationships/chart" Target="../charts/chart45.xml"/><Relationship Id="rId1" Type="http://schemas.openxmlformats.org/officeDocument/2006/relationships/chart" Target="../charts/chart30.xml"/><Relationship Id="rId6" Type="http://schemas.openxmlformats.org/officeDocument/2006/relationships/chart" Target="../charts/chart35.xml"/><Relationship Id="rId11" Type="http://schemas.openxmlformats.org/officeDocument/2006/relationships/chart" Target="../charts/chart40.xml"/><Relationship Id="rId5" Type="http://schemas.openxmlformats.org/officeDocument/2006/relationships/chart" Target="../charts/chart34.xml"/><Relationship Id="rId15" Type="http://schemas.openxmlformats.org/officeDocument/2006/relationships/chart" Target="../charts/chart44.xml"/><Relationship Id="rId10" Type="http://schemas.openxmlformats.org/officeDocument/2006/relationships/chart" Target="../charts/chart39.xml"/><Relationship Id="rId4" Type="http://schemas.openxmlformats.org/officeDocument/2006/relationships/chart" Target="../charts/chart33.xml"/><Relationship Id="rId9" Type="http://schemas.openxmlformats.org/officeDocument/2006/relationships/chart" Target="../charts/chart38.xml"/><Relationship Id="rId14" Type="http://schemas.openxmlformats.org/officeDocument/2006/relationships/chart" Target="../charts/chart43.xml"/></Relationships>
</file>

<file path=xl/drawings/_rels/drawing9.xml.rels><?xml version="1.0" encoding="UTF-8" standalone="yes"?>
<Relationships xmlns="http://schemas.openxmlformats.org/package/2006/relationships"><Relationship Id="rId8" Type="http://schemas.openxmlformats.org/officeDocument/2006/relationships/chart" Target="../charts/chart49.xml"/><Relationship Id="rId13" Type="http://schemas.openxmlformats.org/officeDocument/2006/relationships/chart" Target="../charts/chart54.xml"/><Relationship Id="rId3" Type="http://schemas.openxmlformats.org/officeDocument/2006/relationships/image" Target="../media/image3.png"/><Relationship Id="rId7" Type="http://schemas.openxmlformats.org/officeDocument/2006/relationships/chart" Target="../charts/chart48.xml"/><Relationship Id="rId12" Type="http://schemas.openxmlformats.org/officeDocument/2006/relationships/chart" Target="../charts/chart53.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47.xml"/><Relationship Id="rId11" Type="http://schemas.openxmlformats.org/officeDocument/2006/relationships/chart" Target="../charts/chart52.xml"/><Relationship Id="rId5" Type="http://schemas.openxmlformats.org/officeDocument/2006/relationships/chart" Target="../charts/chart46.xml"/><Relationship Id="rId10" Type="http://schemas.openxmlformats.org/officeDocument/2006/relationships/chart" Target="../charts/chart51.xml"/><Relationship Id="rId4" Type="http://schemas.openxmlformats.org/officeDocument/2006/relationships/image" Target="../media/image4.svg"/><Relationship Id="rId9" Type="http://schemas.openxmlformats.org/officeDocument/2006/relationships/chart" Target="../charts/chart50.xml"/><Relationship Id="rId14" Type="http://schemas.openxmlformats.org/officeDocument/2006/relationships/chart" Target="../charts/chart55.xml"/></Relationships>
</file>

<file path=xl/drawings/_rels/vmlDrawing3.v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1</xdr:col>
      <xdr:colOff>182562</xdr:colOff>
      <xdr:row>3</xdr:row>
      <xdr:rowOff>153590</xdr:rowOff>
    </xdr:from>
    <xdr:to>
      <xdr:col>8</xdr:col>
      <xdr:colOff>1020762</xdr:colOff>
      <xdr:row>21</xdr:row>
      <xdr:rowOff>171450</xdr:rowOff>
    </xdr:to>
    <xdr:graphicFrame macro="">
      <xdr:nvGraphicFramePr>
        <xdr:cNvPr id="25" name="Gráfico 1">
          <a:extLst>
            <a:ext uri="{FF2B5EF4-FFF2-40B4-BE49-F238E27FC236}">
              <a16:creationId xmlns:a16="http://schemas.microsoft.com/office/drawing/2014/main" id="{FA8B9462-BDCC-4E35-AF01-B5CDAB945C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266700</xdr:colOff>
      <xdr:row>2</xdr:row>
      <xdr:rowOff>85725</xdr:rowOff>
    </xdr:from>
    <xdr:to>
      <xdr:col>7</xdr:col>
      <xdr:colOff>21820</xdr:colOff>
      <xdr:row>3</xdr:row>
      <xdr:rowOff>151962</xdr:rowOff>
    </xdr:to>
    <xdr:sp macro="" textlink="">
      <xdr:nvSpPr>
        <xdr:cNvPr id="3" name="Rectángulo 2">
          <a:extLst>
            <a:ext uri="{FF2B5EF4-FFF2-40B4-BE49-F238E27FC236}">
              <a16:creationId xmlns:a16="http://schemas.microsoft.com/office/drawing/2014/main" id="{5F95D988-7B2B-4E74-9A54-DCC1761F667B}"/>
            </a:ext>
          </a:extLst>
        </xdr:cNvPr>
        <xdr:cNvSpPr/>
      </xdr:nvSpPr>
      <xdr:spPr>
        <a:xfrm>
          <a:off x="3829050" y="504825"/>
          <a:ext cx="517120" cy="256737"/>
        </a:xfrm>
        <a:prstGeom prst="rect">
          <a:avLst/>
        </a:prstGeom>
        <a:noFill/>
      </xdr:spPr>
      <xdr:txBody>
        <a:bodyPr wrap="squar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s-ES" sz="1050" b="1" cap="none" spc="0">
              <a:ln w="0"/>
              <a:gradFill>
                <a:gsLst>
                  <a:gs pos="21000">
                    <a:srgbClr val="53575C"/>
                  </a:gs>
                  <a:gs pos="88000">
                    <a:srgbClr val="C5C7CA"/>
                  </a:gs>
                </a:gsLst>
                <a:lin ang="5400000"/>
              </a:gradFill>
              <a:effectLst/>
            </a:rPr>
            <a:t>50%</a:t>
          </a:r>
        </a:p>
      </xdr:txBody>
    </xdr:sp>
    <xdr:clientData/>
  </xdr:twoCellAnchor>
  <xdr:twoCellAnchor>
    <xdr:from>
      <xdr:col>6</xdr:col>
      <xdr:colOff>342900</xdr:colOff>
      <xdr:row>11</xdr:row>
      <xdr:rowOff>161925</xdr:rowOff>
    </xdr:from>
    <xdr:to>
      <xdr:col>7</xdr:col>
      <xdr:colOff>466725</xdr:colOff>
      <xdr:row>13</xdr:row>
      <xdr:rowOff>95250</xdr:rowOff>
    </xdr:to>
    <xdr:sp macro="" textlink="$B$6">
      <xdr:nvSpPr>
        <xdr:cNvPr id="4" name="CuadroTexto 3">
          <a:extLst>
            <a:ext uri="{FF2B5EF4-FFF2-40B4-BE49-F238E27FC236}">
              <a16:creationId xmlns:a16="http://schemas.microsoft.com/office/drawing/2014/main" id="{566E4894-69D0-4B2C-8FE8-507EB591B901}"/>
            </a:ext>
          </a:extLst>
        </xdr:cNvPr>
        <xdr:cNvSpPr txBox="1"/>
      </xdr:nvSpPr>
      <xdr:spPr>
        <a:xfrm>
          <a:off x="3905250" y="2295525"/>
          <a:ext cx="88582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28FFFFD0-B84C-462C-858B-85270C37EC91}" type="TxLink">
            <a:rPr lang="en-US" sz="1600" b="0" i="0" u="none" strike="noStrike">
              <a:solidFill>
                <a:srgbClr val="000000"/>
              </a:solidFill>
              <a:latin typeface="Calibri"/>
              <a:cs typeface="Calibri"/>
            </a:rPr>
            <a:pPr/>
            <a:t>55,7</a:t>
          </a:fld>
          <a:endParaRPr lang="es-CO" sz="1600" b="1"/>
        </a:p>
      </xdr:txBody>
    </xdr:sp>
    <xdr:clientData/>
  </xdr:twoCellAnchor>
  <xdr:twoCellAnchor>
    <xdr:from>
      <xdr:col>1</xdr:col>
      <xdr:colOff>22224</xdr:colOff>
      <xdr:row>29</xdr:row>
      <xdr:rowOff>73025</xdr:rowOff>
    </xdr:from>
    <xdr:to>
      <xdr:col>7</xdr:col>
      <xdr:colOff>498474</xdr:colOff>
      <xdr:row>45</xdr:row>
      <xdr:rowOff>16669</xdr:rowOff>
    </xdr:to>
    <xdr:graphicFrame macro="">
      <xdr:nvGraphicFramePr>
        <xdr:cNvPr id="5" name="Gráfico 4">
          <a:extLst>
            <a:ext uri="{FF2B5EF4-FFF2-40B4-BE49-F238E27FC236}">
              <a16:creationId xmlns:a16="http://schemas.microsoft.com/office/drawing/2014/main" id="{F1B32D56-EB76-4F7A-9E8E-E5DD06168C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714375</xdr:colOff>
      <xdr:row>45</xdr:row>
      <xdr:rowOff>162718</xdr:rowOff>
    </xdr:from>
    <xdr:to>
      <xdr:col>12</xdr:col>
      <xdr:colOff>773906</xdr:colOff>
      <xdr:row>66</xdr:row>
      <xdr:rowOff>158750</xdr:rowOff>
    </xdr:to>
    <xdr:graphicFrame macro="">
      <xdr:nvGraphicFramePr>
        <xdr:cNvPr id="7" name="Gráfico 6">
          <a:extLst>
            <a:ext uri="{FF2B5EF4-FFF2-40B4-BE49-F238E27FC236}">
              <a16:creationId xmlns:a16="http://schemas.microsoft.com/office/drawing/2014/main" id="{8D09BACD-EB95-4DA1-BECD-52F68804E1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676275</xdr:colOff>
      <xdr:row>78</xdr:row>
      <xdr:rowOff>107155</xdr:rowOff>
    </xdr:from>
    <xdr:to>
      <xdr:col>7</xdr:col>
      <xdr:colOff>196057</xdr:colOff>
      <xdr:row>92</xdr:row>
      <xdr:rowOff>154780</xdr:rowOff>
    </xdr:to>
    <xdr:graphicFrame macro="">
      <xdr:nvGraphicFramePr>
        <xdr:cNvPr id="8" name="Gráfico 7">
          <a:extLst>
            <a:ext uri="{FF2B5EF4-FFF2-40B4-BE49-F238E27FC236}">
              <a16:creationId xmlns:a16="http://schemas.microsoft.com/office/drawing/2014/main" id="{D69C26AD-DD5B-4815-B2D3-0B0EE3B09C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369093</xdr:colOff>
      <xdr:row>78</xdr:row>
      <xdr:rowOff>131194</xdr:rowOff>
    </xdr:from>
    <xdr:to>
      <xdr:col>12</xdr:col>
      <xdr:colOff>797720</xdr:colOff>
      <xdr:row>93</xdr:row>
      <xdr:rowOff>35944</xdr:rowOff>
    </xdr:to>
    <xdr:graphicFrame macro="">
      <xdr:nvGraphicFramePr>
        <xdr:cNvPr id="9" name="Gráfico 8">
          <a:extLst>
            <a:ext uri="{FF2B5EF4-FFF2-40B4-BE49-F238E27FC236}">
              <a16:creationId xmlns:a16="http://schemas.microsoft.com/office/drawing/2014/main" id="{F0DE6D77-4A1E-4467-B084-BDF2B38B57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702470</xdr:colOff>
      <xdr:row>29</xdr:row>
      <xdr:rowOff>166688</xdr:rowOff>
    </xdr:from>
    <xdr:to>
      <xdr:col>12</xdr:col>
      <xdr:colOff>726281</xdr:colOff>
      <xdr:row>45</xdr:row>
      <xdr:rowOff>130970</xdr:rowOff>
    </xdr:to>
    <mc:AlternateContent xmlns:mc="http://schemas.openxmlformats.org/markup-compatibility/2006">
      <mc:Choice xmlns:cx2="http://schemas.microsoft.com/office/drawing/2015/10/21/chartex" Requires="cx2">
        <xdr:graphicFrame macro="">
          <xdr:nvGraphicFramePr>
            <xdr:cNvPr id="10" name="Gráfico 9">
              <a:extLst>
                <a:ext uri="{FF2B5EF4-FFF2-40B4-BE49-F238E27FC236}">
                  <a16:creationId xmlns:a16="http://schemas.microsoft.com/office/drawing/2014/main" id="{F71F742A-7EA4-4B41-BC53-E6ABB8C0485D}"/>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6"/>
            </a:graphicData>
          </a:graphic>
        </xdr:graphicFrame>
      </mc:Choice>
      <mc:Fallback>
        <xdr:sp macro="" textlink="">
          <xdr:nvSpPr>
            <xdr:cNvPr id="0" name=""/>
            <xdr:cNvSpPr>
              <a:spLocks noTextEdit="1"/>
            </xdr:cNvSpPr>
          </xdr:nvSpPr>
          <xdr:spPr>
            <a:xfrm>
              <a:off x="5788820" y="5834063"/>
              <a:ext cx="3910011" cy="3117057"/>
            </a:xfrm>
            <a:prstGeom prst="rect">
              <a:avLst/>
            </a:prstGeom>
            <a:solidFill>
              <a:prstClr val="white"/>
            </a:solidFill>
            <a:ln w="1">
              <a:solidFill>
                <a:prstClr val="green"/>
              </a:solidFill>
            </a:ln>
          </xdr:spPr>
          <xdr:txBody>
            <a:bodyPr vertOverflow="clip" horzOverflow="clip"/>
            <a:lstStyle/>
            <a:p>
              <a:r>
                <a:rPr lang="es-CO" sz="1100"/>
                <a:t>Este gráfico no está disponible en su versión de Excel.
Si edita esta forma o guarda el libro en un formato de archivo diferente, el gráfico no se podrá utilizar.</a:t>
              </a:r>
            </a:p>
          </xdr:txBody>
        </xdr:sp>
      </mc:Fallback>
    </mc:AlternateContent>
    <xdr:clientData/>
  </xdr:twoCellAnchor>
  <xdr:twoCellAnchor>
    <xdr:from>
      <xdr:col>2</xdr:col>
      <xdr:colOff>263188</xdr:colOff>
      <xdr:row>16</xdr:row>
      <xdr:rowOff>153422</xdr:rowOff>
    </xdr:from>
    <xdr:to>
      <xdr:col>6</xdr:col>
      <xdr:colOff>265568</xdr:colOff>
      <xdr:row>27</xdr:row>
      <xdr:rowOff>156710</xdr:rowOff>
    </xdr:to>
    <xdr:graphicFrame macro="">
      <xdr:nvGraphicFramePr>
        <xdr:cNvPr id="26" name="Gráfico 10">
          <a:extLst>
            <a:ext uri="{FF2B5EF4-FFF2-40B4-BE49-F238E27FC236}">
              <a16:creationId xmlns:a16="http://schemas.microsoft.com/office/drawing/2014/main" id="{DA3D441E-84DF-46B3-8D63-97E7823E3B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419782</xdr:colOff>
      <xdr:row>16</xdr:row>
      <xdr:rowOff>81866</xdr:rowOff>
    </xdr:from>
    <xdr:to>
      <xdr:col>11</xdr:col>
      <xdr:colOff>457882</xdr:colOff>
      <xdr:row>27</xdr:row>
      <xdr:rowOff>87084</xdr:rowOff>
    </xdr:to>
    <xdr:graphicFrame macro="">
      <xdr:nvGraphicFramePr>
        <xdr:cNvPr id="27" name="Gráfico 11">
          <a:extLst>
            <a:ext uri="{FF2B5EF4-FFF2-40B4-BE49-F238E27FC236}">
              <a16:creationId xmlns:a16="http://schemas.microsoft.com/office/drawing/2014/main" id="{659718E7-83C3-4823-80F4-6453815361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718341</xdr:colOff>
      <xdr:row>94</xdr:row>
      <xdr:rowOff>11905</xdr:rowOff>
    </xdr:from>
    <xdr:to>
      <xdr:col>7</xdr:col>
      <xdr:colOff>690559</xdr:colOff>
      <xdr:row>107</xdr:row>
      <xdr:rowOff>142873</xdr:rowOff>
    </xdr:to>
    <xdr:graphicFrame macro="">
      <xdr:nvGraphicFramePr>
        <xdr:cNvPr id="13" name="Gráfico 12">
          <a:extLst>
            <a:ext uri="{FF2B5EF4-FFF2-40B4-BE49-F238E27FC236}">
              <a16:creationId xmlns:a16="http://schemas.microsoft.com/office/drawing/2014/main" id="{1AC8F053-BEC4-4F46-B8F8-1A59CE470A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730250</xdr:colOff>
      <xdr:row>146</xdr:row>
      <xdr:rowOff>11907</xdr:rowOff>
    </xdr:from>
    <xdr:to>
      <xdr:col>7</xdr:col>
      <xdr:colOff>105834</xdr:colOff>
      <xdr:row>160</xdr:row>
      <xdr:rowOff>0</xdr:rowOff>
    </xdr:to>
    <xdr:graphicFrame macro="">
      <xdr:nvGraphicFramePr>
        <xdr:cNvPr id="16" name="Gráfico 15">
          <a:extLst>
            <a:ext uri="{FF2B5EF4-FFF2-40B4-BE49-F238E27FC236}">
              <a16:creationId xmlns:a16="http://schemas.microsoft.com/office/drawing/2014/main" id="{F7E0BB1F-D09B-4E1D-BEA3-A16419B4DF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44223</xdr:colOff>
      <xdr:row>93</xdr:row>
      <xdr:rowOff>275545</xdr:rowOff>
    </xdr:from>
    <xdr:to>
      <xdr:col>12</xdr:col>
      <xdr:colOff>797719</xdr:colOff>
      <xdr:row>107</xdr:row>
      <xdr:rowOff>100352</xdr:rowOff>
    </xdr:to>
    <mc:AlternateContent xmlns:mc="http://schemas.openxmlformats.org/markup-compatibility/2006">
      <mc:Choice xmlns:cx2="http://schemas.microsoft.com/office/drawing/2015/10/21/chartex" Requires="cx2">
        <xdr:graphicFrame macro="">
          <xdr:nvGraphicFramePr>
            <xdr:cNvPr id="18" name="Gráfico 17">
              <a:extLst>
                <a:ext uri="{FF2B5EF4-FFF2-40B4-BE49-F238E27FC236}">
                  <a16:creationId xmlns:a16="http://schemas.microsoft.com/office/drawing/2014/main" id="{E058C08B-8C82-4187-8941-7AD5D3C5CE0A}"/>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1"/>
            </a:graphicData>
          </a:graphic>
        </xdr:graphicFrame>
      </mc:Choice>
      <mc:Fallback>
        <xdr:sp macro="" textlink="">
          <xdr:nvSpPr>
            <xdr:cNvPr id="0" name=""/>
            <xdr:cNvSpPr>
              <a:spLocks noTextEdit="1"/>
            </xdr:cNvSpPr>
          </xdr:nvSpPr>
          <xdr:spPr>
            <a:xfrm>
              <a:off x="5892573" y="18239695"/>
              <a:ext cx="3877696" cy="2701357"/>
            </a:xfrm>
            <a:prstGeom prst="rect">
              <a:avLst/>
            </a:prstGeom>
            <a:solidFill>
              <a:prstClr val="white"/>
            </a:solidFill>
            <a:ln w="1">
              <a:solidFill>
                <a:prstClr val="green"/>
              </a:solidFill>
            </a:ln>
          </xdr:spPr>
          <xdr:txBody>
            <a:bodyPr vertOverflow="clip" horzOverflow="clip"/>
            <a:lstStyle/>
            <a:p>
              <a:r>
                <a:rPr lang="es-CO" sz="1100"/>
                <a:t>Este gráfico no está disponible en su versión de Excel.
Si edita esta forma o guarda el libro en un formato de archivo diferente, el gráfico no se podrá utilizar.</a:t>
              </a:r>
            </a:p>
          </xdr:txBody>
        </xdr:sp>
      </mc:Fallback>
    </mc:AlternateContent>
    <xdr:clientData/>
  </xdr:twoCellAnchor>
  <xdr:twoCellAnchor>
    <xdr:from>
      <xdr:col>7</xdr:col>
      <xdr:colOff>178595</xdr:colOff>
      <xdr:row>146</xdr:row>
      <xdr:rowOff>23813</xdr:rowOff>
    </xdr:from>
    <xdr:to>
      <xdr:col>12</xdr:col>
      <xdr:colOff>785814</xdr:colOff>
      <xdr:row>160</xdr:row>
      <xdr:rowOff>0</xdr:rowOff>
    </xdr:to>
    <xdr:graphicFrame macro="">
      <xdr:nvGraphicFramePr>
        <xdr:cNvPr id="22" name="Gráfico 21">
          <a:extLst>
            <a:ext uri="{FF2B5EF4-FFF2-40B4-BE49-F238E27FC236}">
              <a16:creationId xmlns:a16="http://schemas.microsoft.com/office/drawing/2014/main" id="{6204E662-3C8C-4B2F-AB50-6BFDBFC234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15874</xdr:colOff>
      <xdr:row>134</xdr:row>
      <xdr:rowOff>5954</xdr:rowOff>
    </xdr:from>
    <xdr:to>
      <xdr:col>12</xdr:col>
      <xdr:colOff>797719</xdr:colOff>
      <xdr:row>145</xdr:row>
      <xdr:rowOff>178594</xdr:rowOff>
    </xdr:to>
    <xdr:graphicFrame macro="">
      <xdr:nvGraphicFramePr>
        <xdr:cNvPr id="23" name="Gráfico 22">
          <a:extLst>
            <a:ext uri="{FF2B5EF4-FFF2-40B4-BE49-F238E27FC236}">
              <a16:creationId xmlns:a16="http://schemas.microsoft.com/office/drawing/2014/main" id="{BEEF95A6-9B44-B884-7470-103093F1F58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754062</xdr:colOff>
      <xdr:row>68</xdr:row>
      <xdr:rowOff>138906</xdr:rowOff>
    </xdr:from>
    <xdr:to>
      <xdr:col>12</xdr:col>
      <xdr:colOff>758825</xdr:colOff>
      <xdr:row>78</xdr:row>
      <xdr:rowOff>27781</xdr:rowOff>
    </xdr:to>
    <xdr:graphicFrame macro="">
      <xdr:nvGraphicFramePr>
        <xdr:cNvPr id="29" name="Gráfico 28">
          <a:extLst>
            <a:ext uri="{FF2B5EF4-FFF2-40B4-BE49-F238E27FC236}">
              <a16:creationId xmlns:a16="http://schemas.microsoft.com/office/drawing/2014/main" id="{70BB3EB6-8D15-422D-9F00-366E1BDF72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746125</xdr:colOff>
      <xdr:row>107</xdr:row>
      <xdr:rowOff>146445</xdr:rowOff>
    </xdr:from>
    <xdr:to>
      <xdr:col>12</xdr:col>
      <xdr:colOff>797719</xdr:colOff>
      <xdr:row>132</xdr:row>
      <xdr:rowOff>83342</xdr:rowOff>
    </xdr:to>
    <xdr:graphicFrame macro="">
      <xdr:nvGraphicFramePr>
        <xdr:cNvPr id="6" name="Gráfico 5">
          <a:extLst>
            <a:ext uri="{FF2B5EF4-FFF2-40B4-BE49-F238E27FC236}">
              <a16:creationId xmlns:a16="http://schemas.microsoft.com/office/drawing/2014/main" id="{67D397F8-1D8D-650C-5234-277361541C3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5</xdr:col>
      <xdr:colOff>1269999</xdr:colOff>
      <xdr:row>3</xdr:row>
      <xdr:rowOff>118950</xdr:rowOff>
    </xdr:from>
    <xdr:to>
      <xdr:col>7</xdr:col>
      <xdr:colOff>2362200</xdr:colOff>
      <xdr:row>19</xdr:row>
      <xdr:rowOff>93550</xdr:rowOff>
    </xdr:to>
    <xdr:graphicFrame macro="">
      <xdr:nvGraphicFramePr>
        <xdr:cNvPr id="3" name="Gráfico 2">
          <a:extLst>
            <a:ext uri="{FF2B5EF4-FFF2-40B4-BE49-F238E27FC236}">
              <a16:creationId xmlns:a16="http://schemas.microsoft.com/office/drawing/2014/main" id="{A2E9E891-00C4-478F-A28A-012CFB56F2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81642</xdr:colOff>
      <xdr:row>6</xdr:row>
      <xdr:rowOff>13607</xdr:rowOff>
    </xdr:from>
    <xdr:to>
      <xdr:col>4</xdr:col>
      <xdr:colOff>920183</xdr:colOff>
      <xdr:row>18</xdr:row>
      <xdr:rowOff>40821</xdr:rowOff>
    </xdr:to>
    <mc:AlternateContent xmlns:mc="http://schemas.openxmlformats.org/markup-compatibility/2006" xmlns:sle15="http://schemas.microsoft.com/office/drawing/2012/slicer">
      <mc:Choice Requires="sle15">
        <xdr:graphicFrame macro="">
          <xdr:nvGraphicFramePr>
            <xdr:cNvPr id="4" name="PROCESO 2">
              <a:extLst>
                <a:ext uri="{FF2B5EF4-FFF2-40B4-BE49-F238E27FC236}">
                  <a16:creationId xmlns:a16="http://schemas.microsoft.com/office/drawing/2014/main" id="{26C75947-8762-4016-A082-F29E1E8D08BC}"/>
                </a:ext>
              </a:extLst>
            </xdr:cNvPr>
            <xdr:cNvGraphicFramePr/>
          </xdr:nvGraphicFramePr>
          <xdr:xfrm>
            <a:off x="0" y="0"/>
            <a:ext cx="0" cy="0"/>
          </xdr:xfrm>
          <a:graphic>
            <a:graphicData uri="http://schemas.microsoft.com/office/drawing/2010/slicer">
              <sle:slicer xmlns:sle="http://schemas.microsoft.com/office/drawing/2010/slicer" name="PROCESO 2"/>
            </a:graphicData>
          </a:graphic>
        </xdr:graphicFrame>
      </mc:Choice>
      <mc:Fallback xmlns="">
        <xdr:sp macro="" textlink="">
          <xdr:nvSpPr>
            <xdr:cNvPr id="0" name=""/>
            <xdr:cNvSpPr>
              <a:spLocks noTextEdit="1"/>
            </xdr:cNvSpPr>
          </xdr:nvSpPr>
          <xdr:spPr>
            <a:xfrm>
              <a:off x="81642" y="1306286"/>
              <a:ext cx="9372600" cy="2649990"/>
            </a:xfrm>
            <a:prstGeom prst="rect">
              <a:avLst/>
            </a:prstGeom>
            <a:solidFill>
              <a:prstClr val="white"/>
            </a:solidFill>
            <a:ln w="1">
              <a:solidFill>
                <a:prstClr val="green"/>
              </a:solidFill>
            </a:ln>
          </xdr:spPr>
          <xdr:txBody>
            <a:bodyPr vertOverflow="clip" horzOverflow="clip"/>
            <a:lstStyle/>
            <a:p>
              <a:r>
                <a:rPr lang="es-CO" sz="1100"/>
                <a:t>Esta forma representa una segmentación de tabla. Las segmentaciones de tabla no se admiten en esta versión de Excel.
Si la forma se modificó en una versión anterior de Excel o si el libro se guardó en Excel 2007 o en una versión anterior, no se podrá usar la segmentación.</a:t>
              </a:r>
            </a:p>
          </xdr:txBody>
        </xdr:sp>
      </mc:Fallback>
    </mc:AlternateContent>
    <xdr:clientData/>
  </xdr:twoCellAnchor>
  <xdr:twoCellAnchor>
    <xdr:from>
      <xdr:col>7</xdr:col>
      <xdr:colOff>1687286</xdr:colOff>
      <xdr:row>1</xdr:row>
      <xdr:rowOff>151946</xdr:rowOff>
    </xdr:from>
    <xdr:to>
      <xdr:col>14</xdr:col>
      <xdr:colOff>38100</xdr:colOff>
      <xdr:row>22</xdr:row>
      <xdr:rowOff>27214</xdr:rowOff>
    </xdr:to>
    <mc:AlternateContent xmlns:mc="http://schemas.openxmlformats.org/markup-compatibility/2006">
      <mc:Choice xmlns:cx1="http://schemas.microsoft.com/office/drawing/2015/9/8/chartex" Requires="cx1">
        <xdr:graphicFrame macro="">
          <xdr:nvGraphicFramePr>
            <xdr:cNvPr id="5" name="Gráfico 4">
              <a:extLst>
                <a:ext uri="{FF2B5EF4-FFF2-40B4-BE49-F238E27FC236}">
                  <a16:creationId xmlns:a16="http://schemas.microsoft.com/office/drawing/2014/main" id="{9B0419B9-D2F2-44C3-AE90-63F50D92FC5A}"/>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11707586" y="485321"/>
              <a:ext cx="9990364" cy="3875768"/>
            </a:xfrm>
            <a:prstGeom prst="rect">
              <a:avLst/>
            </a:prstGeom>
            <a:solidFill>
              <a:prstClr val="white"/>
            </a:solidFill>
            <a:ln w="1">
              <a:solidFill>
                <a:prstClr val="green"/>
              </a:solidFill>
            </a:ln>
          </xdr:spPr>
          <xdr:txBody>
            <a:bodyPr vertOverflow="clip" horzOverflow="clip"/>
            <a:lstStyle/>
            <a:p>
              <a:r>
                <a:rPr lang="es-CO" sz="1100"/>
                <a:t>Este gráfico no está disponible en su versión de Excel.
Si edita esta forma o guarda el libro en un formato de archivo diferente, el gráfico no se podrá utilizar.</a:t>
              </a:r>
            </a:p>
          </xdr:txBody>
        </xdr:sp>
      </mc:Fallback>
    </mc:AlternateContent>
    <xdr:clientData/>
  </xdr:twoCellAnchor>
  <xdr:twoCellAnchor>
    <xdr:from>
      <xdr:col>0</xdr:col>
      <xdr:colOff>0</xdr:colOff>
      <xdr:row>9</xdr:row>
      <xdr:rowOff>152400</xdr:rowOff>
    </xdr:from>
    <xdr:to>
      <xdr:col>0</xdr:col>
      <xdr:colOff>345280</xdr:colOff>
      <xdr:row>12</xdr:row>
      <xdr:rowOff>57150</xdr:rowOff>
    </xdr:to>
    <xdr:sp macro="[0]!ConRG" textlink="">
      <xdr:nvSpPr>
        <xdr:cNvPr id="6" name="Rectángulo: esquinas superiores redondeadas 5">
          <a:extLst>
            <a:ext uri="{FF2B5EF4-FFF2-40B4-BE49-F238E27FC236}">
              <a16:creationId xmlns:a16="http://schemas.microsoft.com/office/drawing/2014/main" id="{3102D4EE-3A88-44EC-ABA8-40508FE488CE}"/>
            </a:ext>
          </a:extLst>
        </xdr:cNvPr>
        <xdr:cNvSpPr/>
      </xdr:nvSpPr>
      <xdr:spPr>
        <a:xfrm rot="5400000">
          <a:off x="-238125" y="2247900"/>
          <a:ext cx="476250" cy="0"/>
        </a:xfrm>
        <a:prstGeom prst="round2Same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lIns="36000" tIns="0" rIns="36000" bIns="0" rtlCol="0" anchor="t"/>
        <a:lstStyle/>
        <a:p>
          <a:pPr marL="0" indent="0" algn="ctr"/>
          <a:r>
            <a:rPr lang="es-CO" sz="1100" b="1">
              <a:solidFill>
                <a:sysClr val="windowText" lastClr="000000"/>
              </a:solidFill>
              <a:latin typeface="+mn-lt"/>
              <a:ea typeface="+mn-ea"/>
              <a:cs typeface="+mn-cs"/>
            </a:rPr>
            <a:t>Cons. Riesgos de Gestión</a:t>
          </a:r>
        </a:p>
      </xdr:txBody>
    </xdr:sp>
    <xdr:clientData/>
  </xdr:twoCellAnchor>
  <xdr:twoCellAnchor editAs="absolute">
    <xdr:from>
      <xdr:col>1</xdr:col>
      <xdr:colOff>85725</xdr:colOff>
      <xdr:row>18</xdr:row>
      <xdr:rowOff>108857</xdr:rowOff>
    </xdr:from>
    <xdr:to>
      <xdr:col>4</xdr:col>
      <xdr:colOff>892970</xdr:colOff>
      <xdr:row>21</xdr:row>
      <xdr:rowOff>176892</xdr:rowOff>
    </xdr:to>
    <mc:AlternateContent xmlns:mc="http://schemas.openxmlformats.org/markup-compatibility/2006" xmlns:sle15="http://schemas.microsoft.com/office/drawing/2012/slicer">
      <mc:Choice Requires="sle15">
        <xdr:graphicFrame macro="">
          <xdr:nvGraphicFramePr>
            <xdr:cNvPr id="7" name="Tipologia">
              <a:extLst>
                <a:ext uri="{FF2B5EF4-FFF2-40B4-BE49-F238E27FC236}">
                  <a16:creationId xmlns:a16="http://schemas.microsoft.com/office/drawing/2014/main" id="{9FCFD2DF-F831-8026-D68D-7BFDCAE463B7}"/>
                </a:ext>
              </a:extLst>
            </xdr:cNvPr>
            <xdr:cNvGraphicFramePr/>
          </xdr:nvGraphicFramePr>
          <xdr:xfrm>
            <a:off x="0" y="0"/>
            <a:ext cx="0" cy="0"/>
          </xdr:xfrm>
          <a:graphic>
            <a:graphicData uri="http://schemas.microsoft.com/office/drawing/2010/slicer">
              <sle:slicer xmlns:sle="http://schemas.microsoft.com/office/drawing/2010/slicer" name="Tipologia"/>
            </a:graphicData>
          </a:graphic>
        </xdr:graphicFrame>
      </mc:Choice>
      <mc:Fallback xmlns="">
        <xdr:sp macro="" textlink="">
          <xdr:nvSpPr>
            <xdr:cNvPr id="0" name=""/>
            <xdr:cNvSpPr>
              <a:spLocks noTextEdit="1"/>
            </xdr:cNvSpPr>
          </xdr:nvSpPr>
          <xdr:spPr>
            <a:xfrm>
              <a:off x="85724" y="3690257"/>
              <a:ext cx="9406619" cy="762000"/>
            </a:xfrm>
            <a:prstGeom prst="rect">
              <a:avLst/>
            </a:prstGeom>
            <a:solidFill>
              <a:prstClr val="white"/>
            </a:solidFill>
            <a:ln w="1">
              <a:solidFill>
                <a:prstClr val="green"/>
              </a:solidFill>
            </a:ln>
          </xdr:spPr>
          <xdr:txBody>
            <a:bodyPr vertOverflow="clip" horzOverflow="clip"/>
            <a:lstStyle/>
            <a:p>
              <a:r>
                <a:rPr lang="es-CO" sz="1100"/>
                <a:t>Esta forma representa una segmentación de tabla. Las segmentaciones de tabla no se admiten en esta versión de Excel.
Si la forma se modificó en una versión anterior de Excel o si el libro se guardó en Excel 2007 o en una versión anterior, no se podrá usar la segmentación.</a:t>
              </a:r>
            </a:p>
          </xdr:txBody>
        </xdr:sp>
      </mc:Fallback>
    </mc:AlternateContent>
    <xdr:clientData/>
  </xdr:twoCellAnchor>
  <xdr:twoCellAnchor editAs="absolute">
    <xdr:from>
      <xdr:col>1</xdr:col>
      <xdr:colOff>111125</xdr:colOff>
      <xdr:row>2</xdr:row>
      <xdr:rowOff>69851</xdr:rowOff>
    </xdr:from>
    <xdr:to>
      <xdr:col>4</xdr:col>
      <xdr:colOff>892969</xdr:colOff>
      <xdr:row>5</xdr:row>
      <xdr:rowOff>136071</xdr:rowOff>
    </xdr:to>
    <mc:AlternateContent xmlns:mc="http://schemas.openxmlformats.org/markup-compatibility/2006" xmlns:sle15="http://schemas.microsoft.com/office/drawing/2012/slicer">
      <mc:Choice Requires="sle15">
        <xdr:graphicFrame macro="">
          <xdr:nvGraphicFramePr>
            <xdr:cNvPr id="2" name="MES 2">
              <a:extLst>
                <a:ext uri="{FF2B5EF4-FFF2-40B4-BE49-F238E27FC236}">
                  <a16:creationId xmlns:a16="http://schemas.microsoft.com/office/drawing/2014/main" id="{638F4746-BE8A-497A-B791-6EDCB3C448FA}"/>
                </a:ext>
              </a:extLst>
            </xdr:cNvPr>
            <xdr:cNvGraphicFramePr/>
          </xdr:nvGraphicFramePr>
          <xdr:xfrm>
            <a:off x="0" y="0"/>
            <a:ext cx="0" cy="0"/>
          </xdr:xfrm>
          <a:graphic>
            <a:graphicData uri="http://schemas.microsoft.com/office/drawing/2010/slicer">
              <sle:slicer xmlns:sle="http://schemas.microsoft.com/office/drawing/2010/slicer" name="MES 2"/>
            </a:graphicData>
          </a:graphic>
        </xdr:graphicFrame>
      </mc:Choice>
      <mc:Fallback xmlns="">
        <xdr:sp macro="" textlink="">
          <xdr:nvSpPr>
            <xdr:cNvPr id="0" name=""/>
            <xdr:cNvSpPr>
              <a:spLocks noTextEdit="1"/>
            </xdr:cNvSpPr>
          </xdr:nvSpPr>
          <xdr:spPr>
            <a:xfrm>
              <a:off x="111125" y="603251"/>
              <a:ext cx="9256032" cy="637720"/>
            </a:xfrm>
            <a:prstGeom prst="rect">
              <a:avLst/>
            </a:prstGeom>
            <a:solidFill>
              <a:prstClr val="white"/>
            </a:solidFill>
            <a:ln w="1">
              <a:solidFill>
                <a:prstClr val="green"/>
              </a:solidFill>
            </a:ln>
          </xdr:spPr>
          <xdr:txBody>
            <a:bodyPr vertOverflow="clip" horzOverflow="clip"/>
            <a:lstStyle/>
            <a:p>
              <a:r>
                <a:rPr lang="es-CO" sz="1100"/>
                <a:t>Esta forma representa una segmentación de tabla. Las segmentaciones de tabla no se admiten en esta versión de Excel.
Si la forma se modificó en una versión anterior de Excel o si el libro se guardó en Excel 2007 o en una versión anterior, no se podrá usar la segmentación.</a:t>
              </a:r>
            </a:p>
          </xdr:txBody>
        </xdr:sp>
      </mc:Fallback>
    </mc:AlternateContent>
    <xdr:clientData/>
  </xdr:twoCellAnchor>
</xdr:wsDr>
</file>

<file path=xl/drawings/drawing11.xml><?xml version="1.0" encoding="utf-8"?>
<c:userShapes xmlns:c="http://schemas.openxmlformats.org/drawingml/2006/chart">
  <cdr:relSizeAnchor xmlns:cdr="http://schemas.openxmlformats.org/drawingml/2006/chartDrawing">
    <cdr:from>
      <cdr:x>0.40625</cdr:x>
      <cdr:y>0.40278</cdr:y>
    </cdr:from>
    <cdr:to>
      <cdr:x>0.60625</cdr:x>
      <cdr:y>0.61111</cdr:y>
    </cdr:to>
    <cdr:sp macro="" textlink="'Resumen TRIMESTRE'!$N$105">
      <cdr:nvSpPr>
        <cdr:cNvPr id="2" name="CuadroTexto 1">
          <a:extLst xmlns:a="http://schemas.openxmlformats.org/drawingml/2006/main">
            <a:ext uri="{FF2B5EF4-FFF2-40B4-BE49-F238E27FC236}">
              <a16:creationId xmlns:a16="http://schemas.microsoft.com/office/drawing/2014/main" id="{1329784F-C58A-84E9-E8DF-60AFA17DA78F}"/>
            </a:ext>
          </a:extLst>
        </cdr:cNvPr>
        <cdr:cNvSpPr txBox="1"/>
      </cdr:nvSpPr>
      <cdr:spPr>
        <a:xfrm xmlns:a="http://schemas.openxmlformats.org/drawingml/2006/main">
          <a:off x="1857376" y="1104900"/>
          <a:ext cx="914400" cy="571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7367476C-870E-4144-982F-4650C5D86C7C}" type="TxLink">
            <a:rPr lang="en-US" sz="2000" b="1" i="0" u="none" strike="noStrike">
              <a:solidFill>
                <a:schemeClr val="accent1"/>
              </a:solidFill>
              <a:latin typeface="Calibri"/>
              <a:cs typeface="Calibri"/>
            </a:rPr>
            <a:pPr algn="ctr"/>
            <a:t>47,5%</a:t>
          </a:fld>
          <a:endParaRPr lang="es-CO" sz="2000" b="1">
            <a:solidFill>
              <a:schemeClr val="accent1"/>
            </a:solidFill>
          </a:endParaRPr>
        </a:p>
      </cdr:txBody>
    </cdr:sp>
  </cdr:relSizeAnchor>
</c:userShapes>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457200</xdr:colOff>
      <xdr:row>3</xdr:row>
      <xdr:rowOff>0</xdr:rowOff>
    </xdr:to>
    <xdr:pic>
      <xdr:nvPicPr>
        <xdr:cNvPr id="2" name="Picture 1">
          <a:extLst>
            <a:ext uri="{FF2B5EF4-FFF2-40B4-BE49-F238E27FC236}">
              <a16:creationId xmlns:a16="http://schemas.microsoft.com/office/drawing/2014/main" id="{EE4A9E94-760B-4441-BF23-11BBBC8449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096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529647</xdr:colOff>
      <xdr:row>1</xdr:row>
      <xdr:rowOff>100853</xdr:rowOff>
    </xdr:to>
    <xdr:pic>
      <xdr:nvPicPr>
        <xdr:cNvPr id="2" name="Picture 1">
          <a:extLst>
            <a:ext uri="{FF2B5EF4-FFF2-40B4-BE49-F238E27FC236}">
              <a16:creationId xmlns:a16="http://schemas.microsoft.com/office/drawing/2014/main" id="{59A39EAF-6BF3-4660-A612-1C95D8C863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96372" cy="567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0</xdr:col>
      <xdr:colOff>0</xdr:colOff>
      <xdr:row>0</xdr:row>
      <xdr:rowOff>0</xdr:rowOff>
    </xdr:from>
    <xdr:ext cx="997324" cy="571500"/>
    <xdr:pic>
      <xdr:nvPicPr>
        <xdr:cNvPr id="2" name="Picture 1">
          <a:extLst>
            <a:ext uri="{FF2B5EF4-FFF2-40B4-BE49-F238E27FC236}">
              <a16:creationId xmlns:a16="http://schemas.microsoft.com/office/drawing/2014/main" id="{35EA1F70-206A-45F9-A14E-B868386094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97324" cy="571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0</xdr:colOff>
      <xdr:row>2</xdr:row>
      <xdr:rowOff>201706</xdr:rowOff>
    </xdr:to>
    <xdr:pic>
      <xdr:nvPicPr>
        <xdr:cNvPr id="2" name="Picture 1">
          <a:extLst>
            <a:ext uri="{FF2B5EF4-FFF2-40B4-BE49-F238E27FC236}">
              <a16:creationId xmlns:a16="http://schemas.microsoft.com/office/drawing/2014/main" id="{A49E1AE2-86C1-4874-842D-072877A111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001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oneCellAnchor>
    <xdr:from>
      <xdr:col>4</xdr:col>
      <xdr:colOff>715030</xdr:colOff>
      <xdr:row>4</xdr:row>
      <xdr:rowOff>181744</xdr:rowOff>
    </xdr:from>
    <xdr:ext cx="6545948" cy="1782924"/>
    <xdr:sp macro="" textlink="">
      <xdr:nvSpPr>
        <xdr:cNvPr id="3" name="Rectángulo 2">
          <a:extLst>
            <a:ext uri="{FF2B5EF4-FFF2-40B4-BE49-F238E27FC236}">
              <a16:creationId xmlns:a16="http://schemas.microsoft.com/office/drawing/2014/main" id="{7D93424A-80CA-41FE-80E0-5F9B3E3DFFC7}"/>
            </a:ext>
          </a:extLst>
        </xdr:cNvPr>
        <xdr:cNvSpPr/>
      </xdr:nvSpPr>
      <xdr:spPr>
        <a:xfrm rot="20391504">
          <a:off x="7635000" y="1639184"/>
          <a:ext cx="6545948" cy="1782924"/>
        </a:xfrm>
        <a:prstGeom prst="rect">
          <a:avLst/>
        </a:prstGeom>
        <a:noFill/>
      </xdr:spPr>
      <xdr:txBody>
        <a:bodyPr wrap="square" lIns="91440" tIns="45720" rIns="91440" bIns="45720">
          <a:spAutoFit/>
        </a:bodyPr>
        <a:lstStyle/>
        <a:p>
          <a:pPr algn="ctr"/>
          <a:r>
            <a:rPr lang="es-ES" sz="5400" b="0" cap="none" spc="0">
              <a:ln w="0"/>
              <a:gradFill>
                <a:gsLst>
                  <a:gs pos="21000">
                    <a:srgbClr val="53575C"/>
                  </a:gs>
                  <a:gs pos="88000">
                    <a:srgbClr val="C5C7CA"/>
                  </a:gs>
                </a:gsLst>
                <a:lin ang="5400000"/>
              </a:gradFill>
              <a:effectLst/>
            </a:rPr>
            <a:t>Información que se recolectará en 2024 </a:t>
          </a:r>
        </a:p>
      </xdr:txBody>
    </xdr:sp>
    <xdr:clientData/>
  </xdr:oneCellAnchor>
  <xdr:twoCellAnchor>
    <xdr:from>
      <xdr:col>1</xdr:col>
      <xdr:colOff>64648</xdr:colOff>
      <xdr:row>23</xdr:row>
      <xdr:rowOff>167547</xdr:rowOff>
    </xdr:from>
    <xdr:to>
      <xdr:col>6</xdr:col>
      <xdr:colOff>515141</xdr:colOff>
      <xdr:row>38</xdr:row>
      <xdr:rowOff>156965</xdr:rowOff>
    </xdr:to>
    <xdr:graphicFrame macro="">
      <xdr:nvGraphicFramePr>
        <xdr:cNvPr id="4" name="Gráfico 3">
          <a:extLst>
            <a:ext uri="{FF2B5EF4-FFF2-40B4-BE49-F238E27FC236}">
              <a16:creationId xmlns:a16="http://schemas.microsoft.com/office/drawing/2014/main" id="{7B49D216-8E9A-7310-3B60-B6617AFE7A1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753202</xdr:colOff>
      <xdr:row>23</xdr:row>
      <xdr:rowOff>182722</xdr:rowOff>
    </xdr:from>
    <xdr:to>
      <xdr:col>24</xdr:col>
      <xdr:colOff>54702</xdr:colOff>
      <xdr:row>38</xdr:row>
      <xdr:rowOff>182722</xdr:rowOff>
    </xdr:to>
    <xdr:graphicFrame macro="">
      <xdr:nvGraphicFramePr>
        <xdr:cNvPr id="5" name="Gráfico 4">
          <a:extLst>
            <a:ext uri="{FF2B5EF4-FFF2-40B4-BE49-F238E27FC236}">
              <a16:creationId xmlns:a16="http://schemas.microsoft.com/office/drawing/2014/main" id="{64C691FA-CAD0-C61F-E7BC-A415F30BE4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xdr:col>
      <xdr:colOff>2818201</xdr:colOff>
      <xdr:row>27</xdr:row>
      <xdr:rowOff>41485</xdr:rowOff>
    </xdr:from>
    <xdr:ext cx="3023264" cy="405432"/>
    <xdr:sp macro="" textlink="">
      <xdr:nvSpPr>
        <xdr:cNvPr id="6" name="Rectángulo 5">
          <a:extLst>
            <a:ext uri="{FF2B5EF4-FFF2-40B4-BE49-F238E27FC236}">
              <a16:creationId xmlns:a16="http://schemas.microsoft.com/office/drawing/2014/main" id="{ED1E7219-84ED-49B0-89A2-D1C870370A9F}"/>
            </a:ext>
          </a:extLst>
        </xdr:cNvPr>
        <xdr:cNvSpPr/>
      </xdr:nvSpPr>
      <xdr:spPr>
        <a:xfrm rot="19779372">
          <a:off x="3580201" y="6835985"/>
          <a:ext cx="3023264" cy="405432"/>
        </a:xfrm>
        <a:prstGeom prst="rect">
          <a:avLst/>
        </a:prstGeom>
        <a:noFill/>
      </xdr:spPr>
      <xdr:txBody>
        <a:bodyPr wrap="none" lIns="91440" tIns="45720" rIns="91440" bIns="45720">
          <a:spAutoFit/>
        </a:bodyPr>
        <a:lstStyle/>
        <a:p>
          <a:pPr algn="ctr"/>
          <a:r>
            <a:rPr lang="es-ES" sz="2000" b="0" cap="none" spc="0">
              <a:ln w="0"/>
              <a:gradFill>
                <a:gsLst>
                  <a:gs pos="21000">
                    <a:srgbClr val="53575C"/>
                  </a:gs>
                  <a:gs pos="88000">
                    <a:srgbClr val="C5C7CA"/>
                  </a:gs>
                </a:gsLst>
                <a:lin ang="5400000"/>
              </a:gradFill>
              <a:effectLst/>
            </a:rPr>
            <a:t>Información en recolección</a:t>
          </a:r>
        </a:p>
      </xdr:txBody>
    </xdr:sp>
    <xdr:clientData/>
  </xdr:oneCellAnchor>
</xdr:wsDr>
</file>

<file path=xl/drawings/drawing17.xml><?xml version="1.0" encoding="utf-8"?>
<c:userShapes xmlns:c="http://schemas.openxmlformats.org/drawingml/2006/chart">
  <cdr:relSizeAnchor xmlns:cdr="http://schemas.openxmlformats.org/drawingml/2006/chartDrawing">
    <cdr:from>
      <cdr:x>0.40606</cdr:x>
      <cdr:y>0.36593</cdr:y>
    </cdr:from>
    <cdr:to>
      <cdr:x>0.79954</cdr:x>
      <cdr:y>0.50781</cdr:y>
    </cdr:to>
    <cdr:sp macro="" textlink="">
      <cdr:nvSpPr>
        <cdr:cNvPr id="2" name="Rectángulo 1">
          <a:extLst xmlns:a="http://schemas.openxmlformats.org/drawingml/2006/main">
            <a:ext uri="{FF2B5EF4-FFF2-40B4-BE49-F238E27FC236}">
              <a16:creationId xmlns:a16="http://schemas.microsoft.com/office/drawing/2014/main" id="{ED1E7219-84ED-49B0-89A2-D1C870370A9F}"/>
            </a:ext>
          </a:extLst>
        </cdr:cNvPr>
        <cdr:cNvSpPr/>
      </cdr:nvSpPr>
      <cdr:spPr>
        <a:xfrm xmlns:a="http://schemas.openxmlformats.org/drawingml/2006/main" rot="19779372">
          <a:off x="3119966" y="1045634"/>
          <a:ext cx="3023264" cy="405432"/>
        </a:xfrm>
        <a:prstGeom xmlns:a="http://schemas.openxmlformats.org/drawingml/2006/main" prst="rect">
          <a:avLst/>
        </a:prstGeom>
        <a:noFill xmlns:a="http://schemas.openxmlformats.org/drawingml/2006/main"/>
      </cdr:spPr>
      <cdr:txBody>
        <a:bodyPr xmlns:a="http://schemas.openxmlformats.org/drawingml/2006/main" wrap="non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2000" b="0" cap="none" spc="0">
              <a:ln w="0"/>
              <a:gradFill>
                <a:gsLst>
                  <a:gs pos="21000">
                    <a:srgbClr val="53575C"/>
                  </a:gs>
                  <a:gs pos="88000">
                    <a:srgbClr val="C5C7CA"/>
                  </a:gs>
                </a:gsLst>
                <a:lin ang="5400000"/>
              </a:gradFill>
              <a:effectLst/>
            </a:rPr>
            <a:t>Información en recolección</a:t>
          </a:r>
        </a:p>
      </cdr:txBody>
    </cdr:sp>
  </cdr:relSizeAnchor>
</c:userShapes>
</file>

<file path=xl/drawings/drawing2.xml><?xml version="1.0" encoding="utf-8"?>
<c:userShapes xmlns:c="http://schemas.openxmlformats.org/drawingml/2006/chart">
  <cdr:relSizeAnchor xmlns:cdr="http://schemas.openxmlformats.org/drawingml/2006/chartDrawing">
    <cdr:from>
      <cdr:x>0.24826</cdr:x>
      <cdr:y>0.43584</cdr:y>
    </cdr:from>
    <cdr:to>
      <cdr:x>0.32667</cdr:x>
      <cdr:y>0.51032</cdr:y>
    </cdr:to>
    <cdr:sp macro="" textlink="">
      <cdr:nvSpPr>
        <cdr:cNvPr id="2" name="Rectángulo 1">
          <a:extLst xmlns:a="http://schemas.openxmlformats.org/drawingml/2006/main">
            <a:ext uri="{FF2B5EF4-FFF2-40B4-BE49-F238E27FC236}">
              <a16:creationId xmlns:a16="http://schemas.microsoft.com/office/drawing/2014/main" id="{A13A5C58-9FF3-AEB7-C607-433091C16815}"/>
            </a:ext>
          </a:extLst>
        </cdr:cNvPr>
        <cdr:cNvSpPr/>
      </cdr:nvSpPr>
      <cdr:spPr>
        <a:xfrm xmlns:a="http://schemas.openxmlformats.org/drawingml/2006/main">
          <a:off x="1380964" y="1502266"/>
          <a:ext cx="436177" cy="256737"/>
        </a:xfrm>
        <a:prstGeom xmlns:a="http://schemas.openxmlformats.org/drawingml/2006/main" prst="rect">
          <a:avLst/>
        </a:prstGeom>
        <a:noFill xmlns:a="http://schemas.openxmlformats.org/drawingml/2006/main"/>
      </cdr:spPr>
      <cdr:txBody>
        <a:bodyPr xmlns:a="http://schemas.openxmlformats.org/drawingml/2006/main" wrap="square" lIns="91440" tIns="45720" rIns="91440" bIns="45720">
          <a:spAutoFit/>
        </a:bodyPr>
        <a:lstStyle xmlns:a="http://schemas.openxmlformats.org/drawingml/2006/main"/>
        <a:p xmlns:a="http://schemas.openxmlformats.org/drawingml/2006/main">
          <a:pPr algn="ctr"/>
          <a:r>
            <a:rPr lang="es-ES" sz="1050" b="1" cap="none" spc="0">
              <a:ln w="0"/>
              <a:gradFill>
                <a:gsLst>
                  <a:gs pos="21000">
                    <a:srgbClr val="53575C"/>
                  </a:gs>
                  <a:gs pos="88000">
                    <a:srgbClr val="C5C7CA"/>
                  </a:gs>
                </a:gsLst>
                <a:lin ang="5400000"/>
              </a:gradFill>
              <a:effectLst/>
            </a:rPr>
            <a:t>0%</a:t>
          </a:r>
        </a:p>
      </cdr:txBody>
    </cdr:sp>
  </cdr:relSizeAnchor>
  <cdr:relSizeAnchor xmlns:cdr="http://schemas.openxmlformats.org/drawingml/2006/chartDrawing">
    <cdr:from>
      <cdr:x>0.34095</cdr:x>
      <cdr:y>0.09211</cdr:y>
    </cdr:from>
    <cdr:to>
      <cdr:x>0.41936</cdr:x>
      <cdr:y>0.1666</cdr:y>
    </cdr:to>
    <cdr:sp macro="" textlink="">
      <cdr:nvSpPr>
        <cdr:cNvPr id="3" name="Rectángulo 2">
          <a:extLst xmlns:a="http://schemas.openxmlformats.org/drawingml/2006/main">
            <a:ext uri="{FF2B5EF4-FFF2-40B4-BE49-F238E27FC236}">
              <a16:creationId xmlns:a16="http://schemas.microsoft.com/office/drawing/2014/main" id="{85837BC0-BE17-8BBE-D2AE-584D965E3985}"/>
            </a:ext>
          </a:extLst>
        </cdr:cNvPr>
        <cdr:cNvSpPr/>
      </cdr:nvSpPr>
      <cdr:spPr>
        <a:xfrm xmlns:a="http://schemas.openxmlformats.org/drawingml/2006/main">
          <a:off x="1896567" y="317500"/>
          <a:ext cx="436178" cy="256737"/>
        </a:xfrm>
        <a:prstGeom xmlns:a="http://schemas.openxmlformats.org/drawingml/2006/main" prst="rect">
          <a:avLst/>
        </a:prstGeom>
        <a:noFill xmlns:a="http://schemas.openxmlformats.org/drawingml/2006/main"/>
      </cdr:spPr>
      <cdr:txBody>
        <a:bodyPr xmlns:a="http://schemas.openxmlformats.org/drawingml/2006/main" wrap="squar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1050" b="1" cap="none" spc="0">
              <a:ln w="0"/>
              <a:gradFill>
                <a:gsLst>
                  <a:gs pos="21000">
                    <a:srgbClr val="53575C"/>
                  </a:gs>
                  <a:gs pos="88000">
                    <a:srgbClr val="C5C7CA"/>
                  </a:gs>
                </a:gsLst>
                <a:lin ang="5400000"/>
              </a:gradFill>
              <a:effectLst/>
            </a:rPr>
            <a:t>25%</a:t>
          </a:r>
        </a:p>
      </cdr:txBody>
    </cdr:sp>
  </cdr:relSizeAnchor>
  <cdr:relSizeAnchor xmlns:cdr="http://schemas.openxmlformats.org/drawingml/2006/chartDrawing">
    <cdr:from>
      <cdr:x>0.8345</cdr:x>
      <cdr:y>0.09948</cdr:y>
    </cdr:from>
    <cdr:to>
      <cdr:x>0.91291</cdr:x>
      <cdr:y>0.17397</cdr:y>
    </cdr:to>
    <cdr:sp macro="" textlink="">
      <cdr:nvSpPr>
        <cdr:cNvPr id="4" name="Rectángulo 3">
          <a:extLst xmlns:a="http://schemas.openxmlformats.org/drawingml/2006/main">
            <a:ext uri="{FF2B5EF4-FFF2-40B4-BE49-F238E27FC236}">
              <a16:creationId xmlns:a16="http://schemas.microsoft.com/office/drawing/2014/main" id="{241AF974-975D-28D2-D4FC-2FF44133359E}"/>
            </a:ext>
          </a:extLst>
        </cdr:cNvPr>
        <cdr:cNvSpPr/>
      </cdr:nvSpPr>
      <cdr:spPr>
        <a:xfrm xmlns:a="http://schemas.openxmlformats.org/drawingml/2006/main">
          <a:off x="4641991" y="342900"/>
          <a:ext cx="436177" cy="256737"/>
        </a:xfrm>
        <a:prstGeom xmlns:a="http://schemas.openxmlformats.org/drawingml/2006/main" prst="rect">
          <a:avLst/>
        </a:prstGeom>
        <a:noFill xmlns:a="http://schemas.openxmlformats.org/drawingml/2006/main"/>
      </cdr:spPr>
      <cdr:txBody>
        <a:bodyPr xmlns:a="http://schemas.openxmlformats.org/drawingml/2006/main" wrap="squar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1050" b="1" cap="none" spc="0">
              <a:ln w="0"/>
              <a:gradFill>
                <a:gsLst>
                  <a:gs pos="21000">
                    <a:srgbClr val="53575C"/>
                  </a:gs>
                  <a:gs pos="88000">
                    <a:srgbClr val="C5C7CA"/>
                  </a:gs>
                </a:gsLst>
                <a:lin ang="5400000"/>
              </a:gradFill>
              <a:effectLst/>
            </a:rPr>
            <a:t>75%</a:t>
          </a:r>
        </a:p>
      </cdr:txBody>
    </cdr:sp>
  </cdr:relSizeAnchor>
  <cdr:relSizeAnchor xmlns:cdr="http://schemas.openxmlformats.org/drawingml/2006/chartDrawing">
    <cdr:from>
      <cdr:x>0.89981</cdr:x>
      <cdr:y>0.45688</cdr:y>
    </cdr:from>
    <cdr:to>
      <cdr:x>1</cdr:x>
      <cdr:y>0.53136</cdr:y>
    </cdr:to>
    <cdr:sp macro="" textlink="">
      <cdr:nvSpPr>
        <cdr:cNvPr id="5" name="Rectángulo 4">
          <a:extLst xmlns:a="http://schemas.openxmlformats.org/drawingml/2006/main">
            <a:ext uri="{FF2B5EF4-FFF2-40B4-BE49-F238E27FC236}">
              <a16:creationId xmlns:a16="http://schemas.microsoft.com/office/drawing/2014/main" id="{BB81E27F-0645-5F82-B81C-B6E7F75925CB}"/>
            </a:ext>
          </a:extLst>
        </cdr:cNvPr>
        <cdr:cNvSpPr/>
      </cdr:nvSpPr>
      <cdr:spPr>
        <a:xfrm xmlns:a="http://schemas.openxmlformats.org/drawingml/2006/main">
          <a:off x="5005263" y="1574800"/>
          <a:ext cx="557337" cy="256737"/>
        </a:xfrm>
        <a:prstGeom xmlns:a="http://schemas.openxmlformats.org/drawingml/2006/main" prst="rect">
          <a:avLst/>
        </a:prstGeom>
        <a:noFill xmlns:a="http://schemas.openxmlformats.org/drawingml/2006/main"/>
      </cdr:spPr>
      <cdr:txBody>
        <a:bodyPr xmlns:a="http://schemas.openxmlformats.org/drawingml/2006/main" wrap="squar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1050" b="1" cap="none" spc="0">
              <a:ln w="0"/>
              <a:gradFill>
                <a:gsLst>
                  <a:gs pos="21000">
                    <a:srgbClr val="53575C"/>
                  </a:gs>
                  <a:gs pos="88000">
                    <a:srgbClr val="C5C7CA"/>
                  </a:gs>
                </a:gsLst>
                <a:lin ang="5400000"/>
              </a:gradFill>
              <a:effectLst/>
            </a:rPr>
            <a:t>100%</a:t>
          </a:r>
        </a:p>
      </cdr:txBody>
    </cdr:sp>
  </cdr:relSizeAnchor>
</c:userShapes>
</file>

<file path=xl/drawings/drawing3.xml><?xml version="1.0" encoding="utf-8"?>
<c:userShapes xmlns:c="http://schemas.openxmlformats.org/drawingml/2006/chart">
  <cdr:relSizeAnchor xmlns:cdr="http://schemas.openxmlformats.org/drawingml/2006/chartDrawing">
    <cdr:from>
      <cdr:x>0.32824</cdr:x>
      <cdr:y>0.41082</cdr:y>
    </cdr:from>
    <cdr:to>
      <cdr:x>0.64303</cdr:x>
      <cdr:y>0.61915</cdr:y>
    </cdr:to>
    <cdr:sp macro="" textlink="'Informe Cierre 2022'!$E$18">
      <cdr:nvSpPr>
        <cdr:cNvPr id="2" name="CuadroTexto 1">
          <a:extLst xmlns:a="http://schemas.openxmlformats.org/drawingml/2006/main">
            <a:ext uri="{FF2B5EF4-FFF2-40B4-BE49-F238E27FC236}">
              <a16:creationId xmlns:a16="http://schemas.microsoft.com/office/drawing/2014/main" id="{1329784F-C58A-84E9-E8DF-60AFA17DA78F}"/>
            </a:ext>
          </a:extLst>
        </cdr:cNvPr>
        <cdr:cNvSpPr txBox="1"/>
      </cdr:nvSpPr>
      <cdr:spPr>
        <a:xfrm xmlns:a="http://schemas.openxmlformats.org/drawingml/2006/main">
          <a:off x="1322487" y="1459581"/>
          <a:ext cx="1268313" cy="7401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A5A50635-CAE5-4B39-B4F2-88389F6D8FCF}" type="TxLink">
            <a:rPr lang="en-US" sz="2000" b="1" i="0" u="none" strike="noStrike">
              <a:solidFill>
                <a:schemeClr val="accent1"/>
              </a:solidFill>
              <a:latin typeface="Calibri"/>
              <a:cs typeface="Calibri"/>
            </a:rPr>
            <a:pPr algn="ctr"/>
            <a:t>59,8%</a:t>
          </a:fld>
          <a:endParaRPr lang="es-CO" sz="4000" b="1">
            <a:solidFill>
              <a:schemeClr val="accent1"/>
            </a:solidFill>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0.33532</cdr:x>
      <cdr:y>0.37061</cdr:y>
    </cdr:from>
    <cdr:to>
      <cdr:x>0.65011</cdr:x>
      <cdr:y>0.57894</cdr:y>
    </cdr:to>
    <cdr:sp macro="" textlink="'Informe Cierre 2022'!$J$18">
      <cdr:nvSpPr>
        <cdr:cNvPr id="2" name="CuadroTexto 1">
          <a:extLst xmlns:a="http://schemas.openxmlformats.org/drawingml/2006/main">
            <a:ext uri="{FF2B5EF4-FFF2-40B4-BE49-F238E27FC236}">
              <a16:creationId xmlns:a16="http://schemas.microsoft.com/office/drawing/2014/main" id="{1329784F-C58A-84E9-E8DF-60AFA17DA78F}"/>
            </a:ext>
          </a:extLst>
        </cdr:cNvPr>
        <cdr:cNvSpPr txBox="1"/>
      </cdr:nvSpPr>
      <cdr:spPr>
        <a:xfrm xmlns:a="http://schemas.openxmlformats.org/drawingml/2006/main">
          <a:off x="1351043" y="1316697"/>
          <a:ext cx="1268313" cy="7401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68AC3E98-984F-417F-99BC-634361AC3E05}" type="TxLink">
            <a:rPr lang="en-US" sz="2000" b="1" i="0" u="none" strike="noStrike">
              <a:solidFill>
                <a:schemeClr val="accent2"/>
              </a:solidFill>
              <a:latin typeface="Calibri"/>
              <a:cs typeface="Calibri"/>
            </a:rPr>
            <a:pPr algn="ctr"/>
            <a:t>51,6%</a:t>
          </a:fld>
          <a:endParaRPr lang="es-CO" sz="7200" b="1">
            <a:solidFill>
              <a:schemeClr val="accent2"/>
            </a:solidFill>
          </a:endParaRPr>
        </a:p>
      </cdr:txBody>
    </cdr:sp>
  </cdr:relSizeAnchor>
</c:userShapes>
</file>

<file path=xl/drawings/drawing5.xml><?xml version="1.0" encoding="utf-8"?>
<xdr:wsDr xmlns:xdr="http://schemas.openxmlformats.org/drawingml/2006/spreadsheetDrawing" xmlns:a="http://schemas.openxmlformats.org/drawingml/2006/main">
  <xdr:twoCellAnchor>
    <xdr:from>
      <xdr:col>1</xdr:col>
      <xdr:colOff>35230</xdr:colOff>
      <xdr:row>60</xdr:row>
      <xdr:rowOff>87210</xdr:rowOff>
    </xdr:from>
    <xdr:to>
      <xdr:col>13</xdr:col>
      <xdr:colOff>593911</xdr:colOff>
      <xdr:row>70</xdr:row>
      <xdr:rowOff>147535</xdr:rowOff>
    </xdr:to>
    <xdr:graphicFrame macro="">
      <xdr:nvGraphicFramePr>
        <xdr:cNvPr id="3" name="Gráfico 2">
          <a:extLst>
            <a:ext uri="{FF2B5EF4-FFF2-40B4-BE49-F238E27FC236}">
              <a16:creationId xmlns:a16="http://schemas.microsoft.com/office/drawing/2014/main" id="{FF0252B4-47D5-4508-A94E-1987E63A8D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11205</xdr:colOff>
      <xdr:row>30</xdr:row>
      <xdr:rowOff>95654</xdr:rowOff>
    </xdr:from>
    <xdr:to>
      <xdr:col>13</xdr:col>
      <xdr:colOff>601196</xdr:colOff>
      <xdr:row>40</xdr:row>
      <xdr:rowOff>56030</xdr:rowOff>
    </xdr:to>
    <xdr:graphicFrame macro="">
      <xdr:nvGraphicFramePr>
        <xdr:cNvPr id="4" name="Gráfico 3">
          <a:extLst>
            <a:ext uri="{FF2B5EF4-FFF2-40B4-BE49-F238E27FC236}">
              <a16:creationId xmlns:a16="http://schemas.microsoft.com/office/drawing/2014/main" id="{555CFEE0-E811-4BF9-AA6E-45651468AB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1602</xdr:colOff>
      <xdr:row>71</xdr:row>
      <xdr:rowOff>137709</xdr:rowOff>
    </xdr:from>
    <xdr:to>
      <xdr:col>8</xdr:col>
      <xdr:colOff>267341</xdr:colOff>
      <xdr:row>86</xdr:row>
      <xdr:rowOff>94449</xdr:rowOff>
    </xdr:to>
    <xdr:graphicFrame macro="">
      <xdr:nvGraphicFramePr>
        <xdr:cNvPr id="5" name="Gráfico 4">
          <a:extLst>
            <a:ext uri="{FF2B5EF4-FFF2-40B4-BE49-F238E27FC236}">
              <a16:creationId xmlns:a16="http://schemas.microsoft.com/office/drawing/2014/main" id="{777F5FD1-2B87-475A-9E80-5B15D966AC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19189</xdr:colOff>
      <xdr:row>135</xdr:row>
      <xdr:rowOff>152872</xdr:rowOff>
    </xdr:from>
    <xdr:to>
      <xdr:col>13</xdr:col>
      <xdr:colOff>519473</xdr:colOff>
      <xdr:row>144</xdr:row>
      <xdr:rowOff>109660</xdr:rowOff>
    </xdr:to>
    <xdr:graphicFrame macro="">
      <xdr:nvGraphicFramePr>
        <xdr:cNvPr id="6" name="Gráfico 5">
          <a:extLst>
            <a:ext uri="{FF2B5EF4-FFF2-40B4-BE49-F238E27FC236}">
              <a16:creationId xmlns:a16="http://schemas.microsoft.com/office/drawing/2014/main" id="{9587ACB4-1F65-446C-BD74-3ED7DD6665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8004</xdr:colOff>
      <xdr:row>42</xdr:row>
      <xdr:rowOff>18412</xdr:rowOff>
    </xdr:from>
    <xdr:to>
      <xdr:col>13</xdr:col>
      <xdr:colOff>616323</xdr:colOff>
      <xdr:row>60</xdr:row>
      <xdr:rowOff>13607</xdr:rowOff>
    </xdr:to>
    <xdr:graphicFrame macro="">
      <xdr:nvGraphicFramePr>
        <xdr:cNvPr id="7" name="Gráfico 6">
          <a:extLst>
            <a:ext uri="{FF2B5EF4-FFF2-40B4-BE49-F238E27FC236}">
              <a16:creationId xmlns:a16="http://schemas.microsoft.com/office/drawing/2014/main" id="{B0A6EA32-F30E-4185-9BB6-0912315836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250598</xdr:colOff>
      <xdr:row>4</xdr:row>
      <xdr:rowOff>71947</xdr:rowOff>
    </xdr:from>
    <xdr:to>
      <xdr:col>8</xdr:col>
      <xdr:colOff>1088798</xdr:colOff>
      <xdr:row>22</xdr:row>
      <xdr:rowOff>89807</xdr:rowOff>
    </xdr:to>
    <xdr:graphicFrame macro="">
      <xdr:nvGraphicFramePr>
        <xdr:cNvPr id="8" name="Gráfico 1">
          <a:extLst>
            <a:ext uri="{FF2B5EF4-FFF2-40B4-BE49-F238E27FC236}">
              <a16:creationId xmlns:a16="http://schemas.microsoft.com/office/drawing/2014/main" id="{413F9147-8A5E-496C-B99D-175EE05867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385763</xdr:colOff>
      <xdr:row>4</xdr:row>
      <xdr:rowOff>169069</xdr:rowOff>
    </xdr:from>
    <xdr:to>
      <xdr:col>5</xdr:col>
      <xdr:colOff>390914</xdr:colOff>
      <xdr:row>6</xdr:row>
      <xdr:rowOff>44806</xdr:rowOff>
    </xdr:to>
    <xdr:sp macro="" textlink="">
      <xdr:nvSpPr>
        <xdr:cNvPr id="9" name="Rectángulo 8">
          <a:extLst>
            <a:ext uri="{FF2B5EF4-FFF2-40B4-BE49-F238E27FC236}">
              <a16:creationId xmlns:a16="http://schemas.microsoft.com/office/drawing/2014/main" id="{B1DB3A5C-7F90-4348-AB08-C10CC1AD3552}"/>
            </a:ext>
          </a:extLst>
        </xdr:cNvPr>
        <xdr:cNvSpPr/>
      </xdr:nvSpPr>
      <xdr:spPr>
        <a:xfrm>
          <a:off x="3433763" y="969169"/>
          <a:ext cx="567126" cy="256737"/>
        </a:xfrm>
        <a:prstGeom prst="rect">
          <a:avLst/>
        </a:prstGeom>
        <a:noFill/>
      </xdr:spPr>
      <xdr:txBody>
        <a:bodyPr wrap="squar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s-ES" sz="1050" b="1" cap="none" spc="0">
              <a:ln w="0"/>
              <a:gradFill>
                <a:gsLst>
                  <a:gs pos="21000">
                    <a:srgbClr val="53575C"/>
                  </a:gs>
                  <a:gs pos="88000">
                    <a:srgbClr val="C5C7CA"/>
                  </a:gs>
                </a:gsLst>
                <a:lin ang="5400000"/>
              </a:gradFill>
              <a:effectLst/>
            </a:rPr>
            <a:t>40%</a:t>
          </a:r>
        </a:p>
      </xdr:txBody>
    </xdr:sp>
    <xdr:clientData/>
  </xdr:twoCellAnchor>
  <xdr:twoCellAnchor>
    <xdr:from>
      <xdr:col>6</xdr:col>
      <xdr:colOff>21431</xdr:colOff>
      <xdr:row>13</xdr:row>
      <xdr:rowOff>78581</xdr:rowOff>
    </xdr:from>
    <xdr:to>
      <xdr:col>7</xdr:col>
      <xdr:colOff>145256</xdr:colOff>
      <xdr:row>15</xdr:row>
      <xdr:rowOff>11906</xdr:rowOff>
    </xdr:to>
    <xdr:sp macro="" textlink="$B$7">
      <xdr:nvSpPr>
        <xdr:cNvPr id="10" name="CuadroTexto 9">
          <a:extLst>
            <a:ext uri="{FF2B5EF4-FFF2-40B4-BE49-F238E27FC236}">
              <a16:creationId xmlns:a16="http://schemas.microsoft.com/office/drawing/2014/main" id="{53354BB5-A5D0-4504-A899-1A28E4A400CD}"/>
            </a:ext>
          </a:extLst>
        </xdr:cNvPr>
        <xdr:cNvSpPr txBox="1"/>
      </xdr:nvSpPr>
      <xdr:spPr>
        <a:xfrm>
          <a:off x="4393406" y="2593181"/>
          <a:ext cx="88582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AF70C47A-B2CE-4DC2-93BE-5F81FD62ECA8}" type="TxLink">
            <a:rPr lang="en-US" sz="1600" b="1" i="0" u="none" strike="noStrike">
              <a:solidFill>
                <a:sysClr val="windowText" lastClr="000000"/>
              </a:solidFill>
              <a:latin typeface="Calibri"/>
              <a:cs typeface="Calibri"/>
            </a:rPr>
            <a:pPr algn="ctr"/>
            <a:t>45,49</a:t>
          </a:fld>
          <a:endParaRPr lang="es-CO" sz="2400" b="1">
            <a:solidFill>
              <a:sysClr val="windowText" lastClr="000000"/>
            </a:solidFill>
          </a:endParaRPr>
        </a:p>
      </xdr:txBody>
    </xdr:sp>
    <xdr:clientData/>
  </xdr:twoCellAnchor>
  <xdr:twoCellAnchor>
    <xdr:from>
      <xdr:col>6</xdr:col>
      <xdr:colOff>476250</xdr:colOff>
      <xdr:row>3</xdr:row>
      <xdr:rowOff>83344</xdr:rowOff>
    </xdr:from>
    <xdr:to>
      <xdr:col>7</xdr:col>
      <xdr:colOff>178607</xdr:colOff>
      <xdr:row>4</xdr:row>
      <xdr:rowOff>149600</xdr:rowOff>
    </xdr:to>
    <xdr:sp macro="" textlink="">
      <xdr:nvSpPr>
        <xdr:cNvPr id="11" name="Rectángulo 10">
          <a:extLst>
            <a:ext uri="{FF2B5EF4-FFF2-40B4-BE49-F238E27FC236}">
              <a16:creationId xmlns:a16="http://schemas.microsoft.com/office/drawing/2014/main" id="{3D922BE8-F1DE-4B55-9AB4-57FCCECE99A7}"/>
            </a:ext>
          </a:extLst>
        </xdr:cNvPr>
        <xdr:cNvSpPr/>
      </xdr:nvSpPr>
      <xdr:spPr>
        <a:xfrm>
          <a:off x="4848225" y="692944"/>
          <a:ext cx="464357" cy="256756"/>
        </a:xfrm>
        <a:prstGeom prst="rect">
          <a:avLst/>
        </a:prstGeom>
        <a:noFill/>
      </xdr:spPr>
      <xdr:txBody>
        <a:bodyPr wrap="squar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s-ES" sz="1050" b="1" cap="none" spc="0">
              <a:ln w="0"/>
              <a:gradFill>
                <a:gsLst>
                  <a:gs pos="21000">
                    <a:srgbClr val="53575C"/>
                  </a:gs>
                  <a:gs pos="88000">
                    <a:srgbClr val="C5C7CA"/>
                  </a:gs>
                </a:gsLst>
                <a:lin ang="5400000"/>
              </a:gradFill>
              <a:effectLst/>
            </a:rPr>
            <a:t>80%</a:t>
          </a:r>
        </a:p>
      </xdr:txBody>
    </xdr:sp>
    <xdr:clientData/>
  </xdr:twoCellAnchor>
  <xdr:twoCellAnchor>
    <xdr:from>
      <xdr:col>5</xdr:col>
      <xdr:colOff>271462</xdr:colOff>
      <xdr:row>3</xdr:row>
      <xdr:rowOff>176212</xdr:rowOff>
    </xdr:from>
    <xdr:to>
      <xdr:col>5</xdr:col>
      <xdr:colOff>735819</xdr:colOff>
      <xdr:row>5</xdr:row>
      <xdr:rowOff>51968</xdr:rowOff>
    </xdr:to>
    <xdr:sp macro="" textlink="">
      <xdr:nvSpPr>
        <xdr:cNvPr id="12" name="Rectángulo 11">
          <a:extLst>
            <a:ext uri="{FF2B5EF4-FFF2-40B4-BE49-F238E27FC236}">
              <a16:creationId xmlns:a16="http://schemas.microsoft.com/office/drawing/2014/main" id="{ED449AF7-3D31-45CF-A06B-5C7FA2BBE769}"/>
            </a:ext>
          </a:extLst>
        </xdr:cNvPr>
        <xdr:cNvSpPr/>
      </xdr:nvSpPr>
      <xdr:spPr>
        <a:xfrm>
          <a:off x="3881437" y="785812"/>
          <a:ext cx="464357" cy="256756"/>
        </a:xfrm>
        <a:prstGeom prst="rect">
          <a:avLst/>
        </a:prstGeom>
        <a:noFill/>
      </xdr:spPr>
      <xdr:txBody>
        <a:bodyPr wrap="squar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s-ES" sz="1050" b="1" cap="none" spc="0">
              <a:ln w="0"/>
              <a:gradFill>
                <a:gsLst>
                  <a:gs pos="21000">
                    <a:srgbClr val="53575C"/>
                  </a:gs>
                  <a:gs pos="88000">
                    <a:srgbClr val="C5C7CA"/>
                  </a:gs>
                </a:gsLst>
                <a:lin ang="5400000"/>
              </a:gradFill>
              <a:effectLst/>
            </a:rPr>
            <a:t>50%</a:t>
          </a:r>
        </a:p>
      </xdr:txBody>
    </xdr:sp>
    <xdr:clientData/>
  </xdr:twoCellAnchor>
  <xdr:twoCellAnchor>
    <xdr:from>
      <xdr:col>3</xdr:col>
      <xdr:colOff>740569</xdr:colOff>
      <xdr:row>6</xdr:row>
      <xdr:rowOff>107157</xdr:rowOff>
    </xdr:from>
    <xdr:to>
      <xdr:col>4</xdr:col>
      <xdr:colOff>495689</xdr:colOff>
      <xdr:row>7</xdr:row>
      <xdr:rowOff>173394</xdr:rowOff>
    </xdr:to>
    <xdr:sp macro="" textlink="">
      <xdr:nvSpPr>
        <xdr:cNvPr id="13" name="Rectángulo 12">
          <a:extLst>
            <a:ext uri="{FF2B5EF4-FFF2-40B4-BE49-F238E27FC236}">
              <a16:creationId xmlns:a16="http://schemas.microsoft.com/office/drawing/2014/main" id="{7EA406EB-FC19-46FF-AB19-8DF2772D24B2}"/>
            </a:ext>
          </a:extLst>
        </xdr:cNvPr>
        <xdr:cNvSpPr/>
      </xdr:nvSpPr>
      <xdr:spPr>
        <a:xfrm>
          <a:off x="3026569" y="1288257"/>
          <a:ext cx="517120" cy="256737"/>
        </a:xfrm>
        <a:prstGeom prst="rect">
          <a:avLst/>
        </a:prstGeom>
        <a:noFill/>
      </xdr:spPr>
      <xdr:txBody>
        <a:bodyPr wrap="squar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s-ES" sz="1050" b="1" cap="none" spc="0">
              <a:ln w="0"/>
              <a:gradFill>
                <a:gsLst>
                  <a:gs pos="21000">
                    <a:srgbClr val="53575C"/>
                  </a:gs>
                  <a:gs pos="88000">
                    <a:srgbClr val="C5C7CA"/>
                  </a:gs>
                </a:gsLst>
                <a:lin ang="5400000"/>
              </a:gradFill>
              <a:effectLst/>
            </a:rPr>
            <a:t>30%</a:t>
          </a:r>
        </a:p>
      </xdr:txBody>
    </xdr:sp>
    <xdr:clientData/>
  </xdr:twoCellAnchor>
  <xdr:twoCellAnchor>
    <xdr:from>
      <xdr:col>5</xdr:col>
      <xdr:colOff>650082</xdr:colOff>
      <xdr:row>3</xdr:row>
      <xdr:rowOff>66675</xdr:rowOff>
    </xdr:from>
    <xdr:to>
      <xdr:col>6</xdr:col>
      <xdr:colOff>352439</xdr:colOff>
      <xdr:row>4</xdr:row>
      <xdr:rowOff>132931</xdr:rowOff>
    </xdr:to>
    <xdr:sp macro="" textlink="">
      <xdr:nvSpPr>
        <xdr:cNvPr id="14" name="Rectángulo 13">
          <a:extLst>
            <a:ext uri="{FF2B5EF4-FFF2-40B4-BE49-F238E27FC236}">
              <a16:creationId xmlns:a16="http://schemas.microsoft.com/office/drawing/2014/main" id="{F7EE189E-B97C-4CF0-816A-2AF720768AFC}"/>
            </a:ext>
          </a:extLst>
        </xdr:cNvPr>
        <xdr:cNvSpPr/>
      </xdr:nvSpPr>
      <xdr:spPr>
        <a:xfrm>
          <a:off x="4260057" y="676275"/>
          <a:ext cx="464357" cy="256756"/>
        </a:xfrm>
        <a:prstGeom prst="rect">
          <a:avLst/>
        </a:prstGeom>
        <a:noFill/>
      </xdr:spPr>
      <xdr:txBody>
        <a:bodyPr wrap="squar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s-ES" sz="1050" b="1" cap="none" spc="0">
              <a:ln w="0"/>
              <a:gradFill>
                <a:gsLst>
                  <a:gs pos="21000">
                    <a:srgbClr val="53575C"/>
                  </a:gs>
                  <a:gs pos="88000">
                    <a:srgbClr val="C5C7CA"/>
                  </a:gs>
                </a:gsLst>
                <a:lin ang="5400000"/>
              </a:gradFill>
              <a:effectLst/>
            </a:rPr>
            <a:t>60%</a:t>
          </a:r>
        </a:p>
      </xdr:txBody>
    </xdr:sp>
    <xdr:clientData/>
  </xdr:twoCellAnchor>
  <xdr:twoCellAnchor>
    <xdr:from>
      <xdr:col>6</xdr:col>
      <xdr:colOff>200025</xdr:colOff>
      <xdr:row>3</xdr:row>
      <xdr:rowOff>57150</xdr:rowOff>
    </xdr:from>
    <xdr:to>
      <xdr:col>6</xdr:col>
      <xdr:colOff>664382</xdr:colOff>
      <xdr:row>4</xdr:row>
      <xdr:rowOff>123406</xdr:rowOff>
    </xdr:to>
    <xdr:sp macro="" textlink="">
      <xdr:nvSpPr>
        <xdr:cNvPr id="15" name="Rectángulo 14">
          <a:extLst>
            <a:ext uri="{FF2B5EF4-FFF2-40B4-BE49-F238E27FC236}">
              <a16:creationId xmlns:a16="http://schemas.microsoft.com/office/drawing/2014/main" id="{25A00E64-8CB8-4E33-9CD1-67B96C594B7F}"/>
            </a:ext>
          </a:extLst>
        </xdr:cNvPr>
        <xdr:cNvSpPr/>
      </xdr:nvSpPr>
      <xdr:spPr>
        <a:xfrm>
          <a:off x="4572000" y="666750"/>
          <a:ext cx="464357" cy="256756"/>
        </a:xfrm>
        <a:prstGeom prst="rect">
          <a:avLst/>
        </a:prstGeom>
        <a:noFill/>
      </xdr:spPr>
      <xdr:txBody>
        <a:bodyPr wrap="squar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s-ES" sz="1050" b="1" cap="none" spc="0">
              <a:ln w="0"/>
              <a:gradFill>
                <a:gsLst>
                  <a:gs pos="21000">
                    <a:srgbClr val="53575C"/>
                  </a:gs>
                  <a:gs pos="88000">
                    <a:srgbClr val="C5C7CA"/>
                  </a:gs>
                </a:gsLst>
                <a:lin ang="5400000"/>
              </a:gradFill>
              <a:effectLst/>
            </a:rPr>
            <a:t>70%</a:t>
          </a:r>
        </a:p>
      </xdr:txBody>
    </xdr:sp>
    <xdr:clientData/>
  </xdr:twoCellAnchor>
  <xdr:twoCellAnchor>
    <xdr:from>
      <xdr:col>7</xdr:col>
      <xdr:colOff>21432</xdr:colOff>
      <xdr:row>3</xdr:row>
      <xdr:rowOff>140494</xdr:rowOff>
    </xdr:from>
    <xdr:to>
      <xdr:col>7</xdr:col>
      <xdr:colOff>485789</xdr:colOff>
      <xdr:row>5</xdr:row>
      <xdr:rowOff>16250</xdr:rowOff>
    </xdr:to>
    <xdr:sp macro="" textlink="">
      <xdr:nvSpPr>
        <xdr:cNvPr id="16" name="Rectángulo 15">
          <a:extLst>
            <a:ext uri="{FF2B5EF4-FFF2-40B4-BE49-F238E27FC236}">
              <a16:creationId xmlns:a16="http://schemas.microsoft.com/office/drawing/2014/main" id="{F9B74493-5EFA-480D-A80D-A89F3C8BB0E3}"/>
            </a:ext>
          </a:extLst>
        </xdr:cNvPr>
        <xdr:cNvSpPr/>
      </xdr:nvSpPr>
      <xdr:spPr>
        <a:xfrm>
          <a:off x="5155407" y="750094"/>
          <a:ext cx="464357" cy="256756"/>
        </a:xfrm>
        <a:prstGeom prst="rect">
          <a:avLst/>
        </a:prstGeom>
        <a:noFill/>
      </xdr:spPr>
      <xdr:txBody>
        <a:bodyPr wrap="squar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s-ES" sz="1050" b="1" cap="none" spc="0">
              <a:ln w="0"/>
              <a:gradFill>
                <a:gsLst>
                  <a:gs pos="21000">
                    <a:srgbClr val="53575C"/>
                  </a:gs>
                  <a:gs pos="88000">
                    <a:srgbClr val="C5C7CA"/>
                  </a:gs>
                </a:gsLst>
                <a:lin ang="5400000"/>
              </a:gradFill>
              <a:effectLst/>
            </a:rPr>
            <a:t>90%</a:t>
          </a:r>
        </a:p>
      </xdr:txBody>
    </xdr:sp>
    <xdr:clientData/>
  </xdr:twoCellAnchor>
  <xdr:twoCellAnchor>
    <xdr:from>
      <xdr:col>1</xdr:col>
      <xdr:colOff>31613</xdr:colOff>
      <xdr:row>102</xdr:row>
      <xdr:rowOff>69636</xdr:rowOff>
    </xdr:from>
    <xdr:to>
      <xdr:col>13</xdr:col>
      <xdr:colOff>546687</xdr:colOff>
      <xdr:row>110</xdr:row>
      <xdr:rowOff>103255</xdr:rowOff>
    </xdr:to>
    <xdr:graphicFrame macro="">
      <xdr:nvGraphicFramePr>
        <xdr:cNvPr id="17" name="Gráfico 16">
          <a:extLst>
            <a:ext uri="{FF2B5EF4-FFF2-40B4-BE49-F238E27FC236}">
              <a16:creationId xmlns:a16="http://schemas.microsoft.com/office/drawing/2014/main" id="{28E5821C-6A50-43DA-BAE1-B650478688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32016</xdr:colOff>
      <xdr:row>87</xdr:row>
      <xdr:rowOff>160084</xdr:rowOff>
    </xdr:from>
    <xdr:to>
      <xdr:col>8</xdr:col>
      <xdr:colOff>266541</xdr:colOff>
      <xdr:row>100</xdr:row>
      <xdr:rowOff>148878</xdr:rowOff>
    </xdr:to>
    <xdr:graphicFrame macro="">
      <xdr:nvGraphicFramePr>
        <xdr:cNvPr id="18" name="Gráfico 17">
          <a:extLst>
            <a:ext uri="{FF2B5EF4-FFF2-40B4-BE49-F238E27FC236}">
              <a16:creationId xmlns:a16="http://schemas.microsoft.com/office/drawing/2014/main" id="{27725677-C667-4EEF-80AB-11377DDD4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659547</xdr:colOff>
      <xdr:row>15</xdr:row>
      <xdr:rowOff>170807</xdr:rowOff>
    </xdr:from>
    <xdr:to>
      <xdr:col>10</xdr:col>
      <xdr:colOff>35217</xdr:colOff>
      <xdr:row>29</xdr:row>
      <xdr:rowOff>56028</xdr:rowOff>
    </xdr:to>
    <xdr:graphicFrame macro="">
      <xdr:nvGraphicFramePr>
        <xdr:cNvPr id="19" name="Gráfico 18">
          <a:extLst>
            <a:ext uri="{FF2B5EF4-FFF2-40B4-BE49-F238E27FC236}">
              <a16:creationId xmlns:a16="http://schemas.microsoft.com/office/drawing/2014/main" id="{57154439-4151-4474-A103-343217B271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754794</xdr:colOff>
      <xdr:row>111</xdr:row>
      <xdr:rowOff>29616</xdr:rowOff>
    </xdr:from>
    <xdr:to>
      <xdr:col>13</xdr:col>
      <xdr:colOff>519472</xdr:colOff>
      <xdr:row>133</xdr:row>
      <xdr:rowOff>164088</xdr:rowOff>
    </xdr:to>
    <xdr:graphicFrame macro="">
      <xdr:nvGraphicFramePr>
        <xdr:cNvPr id="20" name="Gráfico 19">
          <a:extLst>
            <a:ext uri="{FF2B5EF4-FFF2-40B4-BE49-F238E27FC236}">
              <a16:creationId xmlns:a16="http://schemas.microsoft.com/office/drawing/2014/main" id="{28351C96-DF23-4ECA-898F-28F76DEEDD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20812</xdr:colOff>
      <xdr:row>145</xdr:row>
      <xdr:rowOff>44824</xdr:rowOff>
    </xdr:from>
    <xdr:to>
      <xdr:col>7</xdr:col>
      <xdr:colOff>557892</xdr:colOff>
      <xdr:row>159</xdr:row>
      <xdr:rowOff>46425</xdr:rowOff>
    </xdr:to>
    <xdr:graphicFrame macro="">
      <xdr:nvGraphicFramePr>
        <xdr:cNvPr id="21" name="Gráfico 20">
          <a:extLst>
            <a:ext uri="{FF2B5EF4-FFF2-40B4-BE49-F238E27FC236}">
              <a16:creationId xmlns:a16="http://schemas.microsoft.com/office/drawing/2014/main" id="{05ACA6EF-E38C-4011-84CB-E125959F48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600315</xdr:colOff>
      <xdr:row>145</xdr:row>
      <xdr:rowOff>27213</xdr:rowOff>
    </xdr:from>
    <xdr:to>
      <xdr:col>13</xdr:col>
      <xdr:colOff>462642</xdr:colOff>
      <xdr:row>159</xdr:row>
      <xdr:rowOff>51710</xdr:rowOff>
    </xdr:to>
    <xdr:graphicFrame macro="">
      <xdr:nvGraphicFramePr>
        <xdr:cNvPr id="22" name="Gráfico 21">
          <a:extLst>
            <a:ext uri="{FF2B5EF4-FFF2-40B4-BE49-F238E27FC236}">
              <a16:creationId xmlns:a16="http://schemas.microsoft.com/office/drawing/2014/main" id="{8A90752E-2F5B-4648-921C-0D995A027B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23213</xdr:colOff>
      <xdr:row>160</xdr:row>
      <xdr:rowOff>33937</xdr:rowOff>
    </xdr:from>
    <xdr:to>
      <xdr:col>7</xdr:col>
      <xdr:colOff>585107</xdr:colOff>
      <xdr:row>167</xdr:row>
      <xdr:rowOff>210990</xdr:rowOff>
    </xdr:to>
    <xdr:graphicFrame macro="">
      <xdr:nvGraphicFramePr>
        <xdr:cNvPr id="23" name="Gráfico 22">
          <a:extLst>
            <a:ext uri="{FF2B5EF4-FFF2-40B4-BE49-F238E27FC236}">
              <a16:creationId xmlns:a16="http://schemas.microsoft.com/office/drawing/2014/main" id="{45E88454-BED7-42DF-BCA5-5CF8A6C3C3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344982</xdr:colOff>
      <xdr:row>71</xdr:row>
      <xdr:rowOff>145675</xdr:rowOff>
    </xdr:from>
    <xdr:to>
      <xdr:col>13</xdr:col>
      <xdr:colOff>613922</xdr:colOff>
      <xdr:row>86</xdr:row>
      <xdr:rowOff>78440</xdr:rowOff>
    </xdr:to>
    <xdr:graphicFrame macro="">
      <xdr:nvGraphicFramePr>
        <xdr:cNvPr id="24" name="Gráfico 23">
          <a:extLst>
            <a:ext uri="{FF2B5EF4-FFF2-40B4-BE49-F238E27FC236}">
              <a16:creationId xmlns:a16="http://schemas.microsoft.com/office/drawing/2014/main" id="{450D70D5-3422-4A45-B554-E617BB9149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656345</xdr:colOff>
      <xdr:row>160</xdr:row>
      <xdr:rowOff>91248</xdr:rowOff>
    </xdr:from>
    <xdr:to>
      <xdr:col>13</xdr:col>
      <xdr:colOff>376199</xdr:colOff>
      <xdr:row>167</xdr:row>
      <xdr:rowOff>247012</xdr:rowOff>
    </xdr:to>
    <xdr:graphicFrame macro="">
      <xdr:nvGraphicFramePr>
        <xdr:cNvPr id="25" name="Gráfico 24">
          <a:extLst>
            <a:ext uri="{FF2B5EF4-FFF2-40B4-BE49-F238E27FC236}">
              <a16:creationId xmlns:a16="http://schemas.microsoft.com/office/drawing/2014/main" id="{81F3EA26-B213-4381-B75C-D1E3D6D99C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336176</xdr:colOff>
      <xdr:row>87</xdr:row>
      <xdr:rowOff>156882</xdr:rowOff>
    </xdr:from>
    <xdr:to>
      <xdr:col>13</xdr:col>
      <xdr:colOff>652342</xdr:colOff>
      <xdr:row>100</xdr:row>
      <xdr:rowOff>156882</xdr:rowOff>
    </xdr:to>
    <xdr:graphicFrame macro="">
      <xdr:nvGraphicFramePr>
        <xdr:cNvPr id="26" name="Gráfico 25">
          <a:extLst>
            <a:ext uri="{FF2B5EF4-FFF2-40B4-BE49-F238E27FC236}">
              <a16:creationId xmlns:a16="http://schemas.microsoft.com/office/drawing/2014/main" id="{692C11F1-81B5-48CB-915F-0CEDC02DDA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0.27037</cdr:x>
      <cdr:y>0.4462</cdr:y>
    </cdr:from>
    <cdr:to>
      <cdr:x>0.34878</cdr:x>
      <cdr:y>0.52068</cdr:y>
    </cdr:to>
    <cdr:sp macro="" textlink="">
      <cdr:nvSpPr>
        <cdr:cNvPr id="2" name="Rectángulo 1">
          <a:extLst xmlns:a="http://schemas.openxmlformats.org/drawingml/2006/main">
            <a:ext uri="{FF2B5EF4-FFF2-40B4-BE49-F238E27FC236}">
              <a16:creationId xmlns:a16="http://schemas.microsoft.com/office/drawing/2014/main" id="{A13A5C58-9FF3-AEB7-C607-433091C16815}"/>
            </a:ext>
          </a:extLst>
        </cdr:cNvPr>
        <cdr:cNvSpPr/>
      </cdr:nvSpPr>
      <cdr:spPr>
        <a:xfrm xmlns:a="http://schemas.openxmlformats.org/drawingml/2006/main">
          <a:off x="1601206" y="1537998"/>
          <a:ext cx="464357" cy="256723"/>
        </a:xfrm>
        <a:prstGeom xmlns:a="http://schemas.openxmlformats.org/drawingml/2006/main" prst="rect">
          <a:avLst/>
        </a:prstGeom>
        <a:noFill xmlns:a="http://schemas.openxmlformats.org/drawingml/2006/main"/>
      </cdr:spPr>
      <cdr:txBody>
        <a:bodyPr xmlns:a="http://schemas.openxmlformats.org/drawingml/2006/main" wrap="square" lIns="91440" tIns="45720" rIns="91440" bIns="45720">
          <a:spAutoFit/>
        </a:bodyPr>
        <a:lstStyle xmlns:a="http://schemas.openxmlformats.org/drawingml/2006/main"/>
        <a:p xmlns:a="http://schemas.openxmlformats.org/drawingml/2006/main">
          <a:pPr algn="ctr"/>
          <a:r>
            <a:rPr lang="es-ES" sz="1050" b="1" cap="none" spc="0">
              <a:ln w="0"/>
              <a:gradFill>
                <a:gsLst>
                  <a:gs pos="21000">
                    <a:srgbClr val="53575C"/>
                  </a:gs>
                  <a:gs pos="88000">
                    <a:srgbClr val="C5C7CA"/>
                  </a:gs>
                </a:gsLst>
                <a:lin ang="5400000"/>
              </a:gradFill>
              <a:effectLst/>
            </a:rPr>
            <a:t>0%</a:t>
          </a:r>
        </a:p>
      </cdr:txBody>
    </cdr:sp>
  </cdr:relSizeAnchor>
  <cdr:relSizeAnchor xmlns:cdr="http://schemas.openxmlformats.org/drawingml/2006/chartDrawing">
    <cdr:from>
      <cdr:x>0.31079</cdr:x>
      <cdr:y>0.20265</cdr:y>
    </cdr:from>
    <cdr:to>
      <cdr:x>0.3892</cdr:x>
      <cdr:y>0.27714</cdr:y>
    </cdr:to>
    <cdr:sp macro="" textlink="">
      <cdr:nvSpPr>
        <cdr:cNvPr id="3" name="Rectángulo 2">
          <a:extLst xmlns:a="http://schemas.openxmlformats.org/drawingml/2006/main">
            <a:ext uri="{FF2B5EF4-FFF2-40B4-BE49-F238E27FC236}">
              <a16:creationId xmlns:a16="http://schemas.microsoft.com/office/drawing/2014/main" id="{85837BC0-BE17-8BBE-D2AE-584D965E3985}"/>
            </a:ext>
          </a:extLst>
        </cdr:cNvPr>
        <cdr:cNvSpPr/>
      </cdr:nvSpPr>
      <cdr:spPr>
        <a:xfrm xmlns:a="http://schemas.openxmlformats.org/drawingml/2006/main">
          <a:off x="1840570" y="698490"/>
          <a:ext cx="464357" cy="256757"/>
        </a:xfrm>
        <a:prstGeom xmlns:a="http://schemas.openxmlformats.org/drawingml/2006/main" prst="rect">
          <a:avLst/>
        </a:prstGeom>
        <a:noFill xmlns:a="http://schemas.openxmlformats.org/drawingml/2006/main"/>
      </cdr:spPr>
      <cdr:txBody>
        <a:bodyPr xmlns:a="http://schemas.openxmlformats.org/drawingml/2006/main" wrap="squar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1050" b="1" cap="none" spc="0">
              <a:ln w="0"/>
              <a:gradFill>
                <a:gsLst>
                  <a:gs pos="21000">
                    <a:srgbClr val="53575C"/>
                  </a:gs>
                  <a:gs pos="88000">
                    <a:srgbClr val="C5C7CA"/>
                  </a:gs>
                </a:gsLst>
                <a:lin ang="5400000"/>
              </a:gradFill>
              <a:effectLst/>
            </a:rPr>
            <a:t>20%</a:t>
          </a:r>
        </a:p>
      </cdr:txBody>
    </cdr:sp>
  </cdr:relSizeAnchor>
  <cdr:relSizeAnchor xmlns:cdr="http://schemas.openxmlformats.org/drawingml/2006/chartDrawing">
    <cdr:from>
      <cdr:x>0.73294</cdr:x>
      <cdr:y>0</cdr:y>
    </cdr:from>
    <cdr:to>
      <cdr:x>0.83313</cdr:x>
      <cdr:y>0.07448</cdr:y>
    </cdr:to>
    <cdr:sp macro="" textlink="">
      <cdr:nvSpPr>
        <cdr:cNvPr id="5" name="Rectángulo 4">
          <a:extLst xmlns:a="http://schemas.openxmlformats.org/drawingml/2006/main">
            <a:ext uri="{FF2B5EF4-FFF2-40B4-BE49-F238E27FC236}">
              <a16:creationId xmlns:a16="http://schemas.microsoft.com/office/drawing/2014/main" id="{BB81E27F-0645-5F82-B81C-B6E7F75925CB}"/>
            </a:ext>
          </a:extLst>
        </cdr:cNvPr>
        <cdr:cNvSpPr/>
      </cdr:nvSpPr>
      <cdr:spPr>
        <a:xfrm xmlns:a="http://schemas.openxmlformats.org/drawingml/2006/main">
          <a:off x="4340608" y="0"/>
          <a:ext cx="593342" cy="256723"/>
        </a:xfrm>
        <a:prstGeom xmlns:a="http://schemas.openxmlformats.org/drawingml/2006/main" prst="rect">
          <a:avLst/>
        </a:prstGeom>
        <a:noFill xmlns:a="http://schemas.openxmlformats.org/drawingml/2006/main"/>
      </cdr:spPr>
      <cdr:txBody>
        <a:bodyPr xmlns:a="http://schemas.openxmlformats.org/drawingml/2006/main" wrap="squar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1050" b="1" cap="none" spc="0">
              <a:ln w="0"/>
              <a:gradFill>
                <a:gsLst>
                  <a:gs pos="21000">
                    <a:srgbClr val="53575C"/>
                  </a:gs>
                  <a:gs pos="88000">
                    <a:srgbClr val="C5C7CA"/>
                  </a:gs>
                </a:gsLst>
                <a:lin ang="5400000"/>
              </a:gradFill>
              <a:effectLst/>
            </a:rPr>
            <a:t>100%</a:t>
          </a:r>
        </a:p>
      </cdr:txBody>
    </cdr:sp>
  </cdr:relSizeAnchor>
  <cdr:relSizeAnchor xmlns:cdr="http://schemas.openxmlformats.org/drawingml/2006/chartDrawing">
    <cdr:from>
      <cdr:x>0.27195</cdr:x>
      <cdr:y>0.33598</cdr:y>
    </cdr:from>
    <cdr:to>
      <cdr:x>0.35036</cdr:x>
      <cdr:y>0.41047</cdr:y>
    </cdr:to>
    <cdr:sp macro="" textlink="">
      <cdr:nvSpPr>
        <cdr:cNvPr id="7" name="Rectángulo 6">
          <a:extLst xmlns:a="http://schemas.openxmlformats.org/drawingml/2006/main">
            <a:ext uri="{FF2B5EF4-FFF2-40B4-BE49-F238E27FC236}">
              <a16:creationId xmlns:a16="http://schemas.microsoft.com/office/drawing/2014/main" id="{F9721EFA-09EC-8026-179B-1B3635425656}"/>
            </a:ext>
          </a:extLst>
        </cdr:cNvPr>
        <cdr:cNvSpPr/>
      </cdr:nvSpPr>
      <cdr:spPr>
        <a:xfrm xmlns:a="http://schemas.openxmlformats.org/drawingml/2006/main">
          <a:off x="1610519" y="1158081"/>
          <a:ext cx="464357" cy="256757"/>
        </a:xfrm>
        <a:prstGeom xmlns:a="http://schemas.openxmlformats.org/drawingml/2006/main" prst="rect">
          <a:avLst/>
        </a:prstGeom>
        <a:noFill xmlns:a="http://schemas.openxmlformats.org/drawingml/2006/main"/>
      </cdr:spPr>
      <cdr:txBody>
        <a:bodyPr xmlns:a="http://schemas.openxmlformats.org/drawingml/2006/main" wrap="squar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1050" b="1" cap="none" spc="0">
              <a:ln w="0"/>
              <a:gradFill>
                <a:gsLst>
                  <a:gs pos="21000">
                    <a:srgbClr val="53575C"/>
                  </a:gs>
                  <a:gs pos="88000">
                    <a:srgbClr val="C5C7CA"/>
                  </a:gs>
                </a:gsLst>
                <a:lin ang="5400000"/>
              </a:gradFill>
              <a:effectLst/>
            </a:rPr>
            <a:t>10%</a:t>
          </a:r>
        </a:p>
      </cdr:txBody>
    </cdr:sp>
  </cdr:relSizeAnchor>
</c:userShapes>
</file>

<file path=xl/drawings/drawing7.xml><?xml version="1.0" encoding="utf-8"?>
<xdr:wsDr xmlns:xdr="http://schemas.openxmlformats.org/drawingml/2006/spreadsheetDrawing" xmlns:a="http://schemas.openxmlformats.org/drawingml/2006/main">
  <xdr:twoCellAnchor>
    <xdr:from>
      <xdr:col>6</xdr:col>
      <xdr:colOff>342900</xdr:colOff>
      <xdr:row>30</xdr:row>
      <xdr:rowOff>161925</xdr:rowOff>
    </xdr:from>
    <xdr:to>
      <xdr:col>7</xdr:col>
      <xdr:colOff>466725</xdr:colOff>
      <xdr:row>32</xdr:row>
      <xdr:rowOff>95250</xdr:rowOff>
    </xdr:to>
    <xdr:sp macro="" textlink="$F$6">
      <xdr:nvSpPr>
        <xdr:cNvPr id="6" name="CuadroTexto 5">
          <a:extLst>
            <a:ext uri="{FF2B5EF4-FFF2-40B4-BE49-F238E27FC236}">
              <a16:creationId xmlns:a16="http://schemas.microsoft.com/office/drawing/2014/main" id="{F04A173B-A18B-E249-B162-8D6C946D3117}"/>
            </a:ext>
          </a:extLst>
        </xdr:cNvPr>
        <xdr:cNvSpPr txBox="1"/>
      </xdr:nvSpPr>
      <xdr:spPr>
        <a:xfrm>
          <a:off x="3905250" y="2209800"/>
          <a:ext cx="88582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28FFFFD0-B84C-462C-858B-85270C37EC91}" type="TxLink">
            <a:rPr lang="en-US" sz="1600" b="0" i="0" u="none" strike="noStrike">
              <a:solidFill>
                <a:srgbClr val="000000"/>
              </a:solidFill>
              <a:latin typeface="Calibri"/>
              <a:cs typeface="Calibri"/>
            </a:rPr>
            <a:pPr/>
            <a:t> </a:t>
          </a:fld>
          <a:endParaRPr lang="es-CO" sz="1600" b="1"/>
        </a:p>
      </xdr:txBody>
    </xdr:sp>
    <xdr:clientData/>
  </xdr:twoCellAnchor>
  <xdr:twoCellAnchor>
    <xdr:from>
      <xdr:col>0</xdr:col>
      <xdr:colOff>725192</xdr:colOff>
      <xdr:row>73</xdr:row>
      <xdr:rowOff>93615</xdr:rowOff>
    </xdr:from>
    <xdr:to>
      <xdr:col>13</xdr:col>
      <xdr:colOff>582705</xdr:colOff>
      <xdr:row>83</xdr:row>
      <xdr:rowOff>153940</xdr:rowOff>
    </xdr:to>
    <xdr:graphicFrame macro="">
      <xdr:nvGraphicFramePr>
        <xdr:cNvPr id="52" name="Gráfico 51">
          <a:extLst>
            <a:ext uri="{FF2B5EF4-FFF2-40B4-BE49-F238E27FC236}">
              <a16:creationId xmlns:a16="http://schemas.microsoft.com/office/drawing/2014/main" id="{AEB3F78A-A0A0-4202-9DC1-FD294A710E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761999</xdr:colOff>
      <xdr:row>37</xdr:row>
      <xdr:rowOff>129271</xdr:rowOff>
    </xdr:from>
    <xdr:to>
      <xdr:col>13</xdr:col>
      <xdr:colOff>589990</xdr:colOff>
      <xdr:row>47</xdr:row>
      <xdr:rowOff>89647</xdr:rowOff>
    </xdr:to>
    <xdr:graphicFrame macro="">
      <xdr:nvGraphicFramePr>
        <xdr:cNvPr id="54" name="Gráfico 53">
          <a:extLst>
            <a:ext uri="{FF2B5EF4-FFF2-40B4-BE49-F238E27FC236}">
              <a16:creationId xmlns:a16="http://schemas.microsoft.com/office/drawing/2014/main" id="{63FD16A3-1357-5243-361B-4E2FA64379A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709173</xdr:colOff>
      <xdr:row>84</xdr:row>
      <xdr:rowOff>110495</xdr:rowOff>
    </xdr:from>
    <xdr:to>
      <xdr:col>8</xdr:col>
      <xdr:colOff>212912</xdr:colOff>
      <xdr:row>99</xdr:row>
      <xdr:rowOff>67235</xdr:rowOff>
    </xdr:to>
    <xdr:graphicFrame macro="">
      <xdr:nvGraphicFramePr>
        <xdr:cNvPr id="56" name="Gráfico 55">
          <a:extLst>
            <a:ext uri="{FF2B5EF4-FFF2-40B4-BE49-F238E27FC236}">
              <a16:creationId xmlns:a16="http://schemas.microsoft.com/office/drawing/2014/main" id="{B43FFA6C-70C7-887D-5FBD-605E9C67042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60009</xdr:colOff>
      <xdr:row>146</xdr:row>
      <xdr:rowOff>166478</xdr:rowOff>
    </xdr:from>
    <xdr:to>
      <xdr:col>13</xdr:col>
      <xdr:colOff>560293</xdr:colOff>
      <xdr:row>155</xdr:row>
      <xdr:rowOff>123266</xdr:rowOff>
    </xdr:to>
    <xdr:graphicFrame macro="">
      <xdr:nvGraphicFramePr>
        <xdr:cNvPr id="66" name="Gráfico 65">
          <a:extLst>
            <a:ext uri="{FF2B5EF4-FFF2-40B4-BE49-F238E27FC236}">
              <a16:creationId xmlns:a16="http://schemas.microsoft.com/office/drawing/2014/main" id="{EE42132F-20EC-5BE8-7F66-4FF89C6037A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758798</xdr:colOff>
      <xdr:row>49</xdr:row>
      <xdr:rowOff>181698</xdr:rowOff>
    </xdr:from>
    <xdr:to>
      <xdr:col>13</xdr:col>
      <xdr:colOff>579504</xdr:colOff>
      <xdr:row>72</xdr:row>
      <xdr:rowOff>2103</xdr:rowOff>
    </xdr:to>
    <xdr:graphicFrame macro="">
      <xdr:nvGraphicFramePr>
        <xdr:cNvPr id="2" name="Gráfico 1">
          <a:extLst>
            <a:ext uri="{FF2B5EF4-FFF2-40B4-BE49-F238E27FC236}">
              <a16:creationId xmlns:a16="http://schemas.microsoft.com/office/drawing/2014/main" id="{52C73AAB-DD2C-9E35-F763-52ECB202CB6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250598</xdr:colOff>
      <xdr:row>4</xdr:row>
      <xdr:rowOff>71947</xdr:rowOff>
    </xdr:from>
    <xdr:to>
      <xdr:col>8</xdr:col>
      <xdr:colOff>1088798</xdr:colOff>
      <xdr:row>22</xdr:row>
      <xdr:rowOff>89807</xdr:rowOff>
    </xdr:to>
    <xdr:graphicFrame macro="">
      <xdr:nvGraphicFramePr>
        <xdr:cNvPr id="7" name="Gráfico 1">
          <a:extLst>
            <a:ext uri="{FF2B5EF4-FFF2-40B4-BE49-F238E27FC236}">
              <a16:creationId xmlns:a16="http://schemas.microsoft.com/office/drawing/2014/main" id="{BBAB0DF8-EA7C-4432-80C9-562CA1F5DE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385763</xdr:colOff>
      <xdr:row>4</xdr:row>
      <xdr:rowOff>169069</xdr:rowOff>
    </xdr:from>
    <xdr:to>
      <xdr:col>5</xdr:col>
      <xdr:colOff>390914</xdr:colOff>
      <xdr:row>6</xdr:row>
      <xdr:rowOff>44806</xdr:rowOff>
    </xdr:to>
    <xdr:sp macro="" textlink="">
      <xdr:nvSpPr>
        <xdr:cNvPr id="8" name="Rectángulo 7">
          <a:extLst>
            <a:ext uri="{FF2B5EF4-FFF2-40B4-BE49-F238E27FC236}">
              <a16:creationId xmlns:a16="http://schemas.microsoft.com/office/drawing/2014/main" id="{B5BBA56C-A200-4C77-A486-F8D76D79E1A9}"/>
            </a:ext>
          </a:extLst>
        </xdr:cNvPr>
        <xdr:cNvSpPr/>
      </xdr:nvSpPr>
      <xdr:spPr>
        <a:xfrm>
          <a:off x="3433763" y="966788"/>
          <a:ext cx="517120" cy="256737"/>
        </a:xfrm>
        <a:prstGeom prst="rect">
          <a:avLst/>
        </a:prstGeom>
        <a:noFill/>
      </xdr:spPr>
      <xdr:txBody>
        <a:bodyPr wrap="squar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s-ES" sz="1050" b="1" cap="none" spc="0">
              <a:ln w="0"/>
              <a:gradFill>
                <a:gsLst>
                  <a:gs pos="21000">
                    <a:srgbClr val="53575C"/>
                  </a:gs>
                  <a:gs pos="88000">
                    <a:srgbClr val="C5C7CA"/>
                  </a:gs>
                </a:gsLst>
                <a:lin ang="5400000"/>
              </a:gradFill>
              <a:effectLst/>
            </a:rPr>
            <a:t>40%</a:t>
          </a:r>
        </a:p>
      </xdr:txBody>
    </xdr:sp>
    <xdr:clientData/>
  </xdr:twoCellAnchor>
  <xdr:twoCellAnchor>
    <xdr:from>
      <xdr:col>6</xdr:col>
      <xdr:colOff>21431</xdr:colOff>
      <xdr:row>13</xdr:row>
      <xdr:rowOff>78581</xdr:rowOff>
    </xdr:from>
    <xdr:to>
      <xdr:col>7</xdr:col>
      <xdr:colOff>145256</xdr:colOff>
      <xdr:row>15</xdr:row>
      <xdr:rowOff>11906</xdr:rowOff>
    </xdr:to>
    <xdr:sp macro="" textlink="$B$7">
      <xdr:nvSpPr>
        <xdr:cNvPr id="9" name="CuadroTexto 8">
          <a:extLst>
            <a:ext uri="{FF2B5EF4-FFF2-40B4-BE49-F238E27FC236}">
              <a16:creationId xmlns:a16="http://schemas.microsoft.com/office/drawing/2014/main" id="{8F3E44E7-3419-4B3F-A665-D181B6061B3D}"/>
            </a:ext>
          </a:extLst>
        </xdr:cNvPr>
        <xdr:cNvSpPr txBox="1"/>
      </xdr:nvSpPr>
      <xdr:spPr>
        <a:xfrm>
          <a:off x="4343400" y="2590800"/>
          <a:ext cx="88582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AF70C47A-B2CE-4DC2-93BE-5F81FD62ECA8}" type="TxLink">
            <a:rPr lang="en-US" sz="1600" b="1" i="0" u="none" strike="noStrike">
              <a:solidFill>
                <a:sysClr val="windowText" lastClr="000000"/>
              </a:solidFill>
              <a:latin typeface="Calibri"/>
              <a:cs typeface="Calibri"/>
            </a:rPr>
            <a:pPr algn="ctr"/>
            <a:t>47,50</a:t>
          </a:fld>
          <a:endParaRPr lang="es-CO" sz="2400" b="1">
            <a:solidFill>
              <a:sysClr val="windowText" lastClr="000000"/>
            </a:solidFill>
          </a:endParaRPr>
        </a:p>
      </xdr:txBody>
    </xdr:sp>
    <xdr:clientData/>
  </xdr:twoCellAnchor>
  <xdr:twoCellAnchor>
    <xdr:from>
      <xdr:col>6</xdr:col>
      <xdr:colOff>476250</xdr:colOff>
      <xdr:row>3</xdr:row>
      <xdr:rowOff>83344</xdr:rowOff>
    </xdr:from>
    <xdr:to>
      <xdr:col>7</xdr:col>
      <xdr:colOff>178607</xdr:colOff>
      <xdr:row>4</xdr:row>
      <xdr:rowOff>149600</xdr:rowOff>
    </xdr:to>
    <xdr:sp macro="" textlink="">
      <xdr:nvSpPr>
        <xdr:cNvPr id="12" name="Rectángulo 11">
          <a:extLst>
            <a:ext uri="{FF2B5EF4-FFF2-40B4-BE49-F238E27FC236}">
              <a16:creationId xmlns:a16="http://schemas.microsoft.com/office/drawing/2014/main" id="{5474B82F-2E84-F3EF-4026-E4E0864EA915}"/>
            </a:ext>
          </a:extLst>
        </xdr:cNvPr>
        <xdr:cNvSpPr/>
      </xdr:nvSpPr>
      <xdr:spPr>
        <a:xfrm>
          <a:off x="4798219" y="690563"/>
          <a:ext cx="464357" cy="256756"/>
        </a:xfrm>
        <a:prstGeom prst="rect">
          <a:avLst/>
        </a:prstGeom>
        <a:noFill/>
      </xdr:spPr>
      <xdr:txBody>
        <a:bodyPr wrap="squar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s-ES" sz="1050" b="1" cap="none" spc="0">
              <a:ln w="0"/>
              <a:gradFill>
                <a:gsLst>
                  <a:gs pos="21000">
                    <a:srgbClr val="53575C"/>
                  </a:gs>
                  <a:gs pos="88000">
                    <a:srgbClr val="C5C7CA"/>
                  </a:gs>
                </a:gsLst>
                <a:lin ang="5400000"/>
              </a:gradFill>
              <a:effectLst/>
            </a:rPr>
            <a:t>80%</a:t>
          </a:r>
        </a:p>
      </xdr:txBody>
    </xdr:sp>
    <xdr:clientData/>
  </xdr:twoCellAnchor>
  <xdr:twoCellAnchor>
    <xdr:from>
      <xdr:col>5</xdr:col>
      <xdr:colOff>271462</xdr:colOff>
      <xdr:row>3</xdr:row>
      <xdr:rowOff>176212</xdr:rowOff>
    </xdr:from>
    <xdr:to>
      <xdr:col>5</xdr:col>
      <xdr:colOff>735819</xdr:colOff>
      <xdr:row>5</xdr:row>
      <xdr:rowOff>51968</xdr:rowOff>
    </xdr:to>
    <xdr:sp macro="" textlink="">
      <xdr:nvSpPr>
        <xdr:cNvPr id="13" name="Rectángulo 12">
          <a:extLst>
            <a:ext uri="{FF2B5EF4-FFF2-40B4-BE49-F238E27FC236}">
              <a16:creationId xmlns:a16="http://schemas.microsoft.com/office/drawing/2014/main" id="{C9A23E70-F875-4071-B59D-A500FC3A3675}"/>
            </a:ext>
          </a:extLst>
        </xdr:cNvPr>
        <xdr:cNvSpPr/>
      </xdr:nvSpPr>
      <xdr:spPr>
        <a:xfrm>
          <a:off x="3831431" y="783431"/>
          <a:ext cx="464357" cy="256756"/>
        </a:xfrm>
        <a:prstGeom prst="rect">
          <a:avLst/>
        </a:prstGeom>
        <a:noFill/>
      </xdr:spPr>
      <xdr:txBody>
        <a:bodyPr wrap="squar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s-ES" sz="1050" b="1" cap="none" spc="0">
              <a:ln w="0"/>
              <a:gradFill>
                <a:gsLst>
                  <a:gs pos="21000">
                    <a:srgbClr val="53575C"/>
                  </a:gs>
                  <a:gs pos="88000">
                    <a:srgbClr val="C5C7CA"/>
                  </a:gs>
                </a:gsLst>
                <a:lin ang="5400000"/>
              </a:gradFill>
              <a:effectLst/>
            </a:rPr>
            <a:t>50%</a:t>
          </a:r>
        </a:p>
      </xdr:txBody>
    </xdr:sp>
    <xdr:clientData/>
  </xdr:twoCellAnchor>
  <xdr:twoCellAnchor>
    <xdr:from>
      <xdr:col>3</xdr:col>
      <xdr:colOff>740569</xdr:colOff>
      <xdr:row>6</xdr:row>
      <xdr:rowOff>107157</xdr:rowOff>
    </xdr:from>
    <xdr:to>
      <xdr:col>4</xdr:col>
      <xdr:colOff>495689</xdr:colOff>
      <xdr:row>7</xdr:row>
      <xdr:rowOff>173394</xdr:rowOff>
    </xdr:to>
    <xdr:sp macro="" textlink="">
      <xdr:nvSpPr>
        <xdr:cNvPr id="14" name="Rectángulo 13">
          <a:extLst>
            <a:ext uri="{FF2B5EF4-FFF2-40B4-BE49-F238E27FC236}">
              <a16:creationId xmlns:a16="http://schemas.microsoft.com/office/drawing/2014/main" id="{65AD80AA-8883-489E-9FA1-745786527F53}"/>
            </a:ext>
          </a:extLst>
        </xdr:cNvPr>
        <xdr:cNvSpPr/>
      </xdr:nvSpPr>
      <xdr:spPr>
        <a:xfrm>
          <a:off x="3026569" y="1285876"/>
          <a:ext cx="517120" cy="256737"/>
        </a:xfrm>
        <a:prstGeom prst="rect">
          <a:avLst/>
        </a:prstGeom>
        <a:noFill/>
      </xdr:spPr>
      <xdr:txBody>
        <a:bodyPr wrap="squar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s-ES" sz="1050" b="1" cap="none" spc="0">
              <a:ln w="0"/>
              <a:gradFill>
                <a:gsLst>
                  <a:gs pos="21000">
                    <a:srgbClr val="53575C"/>
                  </a:gs>
                  <a:gs pos="88000">
                    <a:srgbClr val="C5C7CA"/>
                  </a:gs>
                </a:gsLst>
                <a:lin ang="5400000"/>
              </a:gradFill>
              <a:effectLst/>
            </a:rPr>
            <a:t>30%</a:t>
          </a:r>
        </a:p>
      </xdr:txBody>
    </xdr:sp>
    <xdr:clientData/>
  </xdr:twoCellAnchor>
  <xdr:twoCellAnchor>
    <xdr:from>
      <xdr:col>5</xdr:col>
      <xdr:colOff>650082</xdr:colOff>
      <xdr:row>3</xdr:row>
      <xdr:rowOff>66675</xdr:rowOff>
    </xdr:from>
    <xdr:to>
      <xdr:col>6</xdr:col>
      <xdr:colOff>352439</xdr:colOff>
      <xdr:row>4</xdr:row>
      <xdr:rowOff>132931</xdr:rowOff>
    </xdr:to>
    <xdr:sp macro="" textlink="">
      <xdr:nvSpPr>
        <xdr:cNvPr id="15" name="Rectángulo 14">
          <a:extLst>
            <a:ext uri="{FF2B5EF4-FFF2-40B4-BE49-F238E27FC236}">
              <a16:creationId xmlns:a16="http://schemas.microsoft.com/office/drawing/2014/main" id="{A2067CA4-A028-4B57-9A99-150E100864BB}"/>
            </a:ext>
          </a:extLst>
        </xdr:cNvPr>
        <xdr:cNvSpPr/>
      </xdr:nvSpPr>
      <xdr:spPr>
        <a:xfrm>
          <a:off x="4210051" y="673894"/>
          <a:ext cx="464357" cy="256756"/>
        </a:xfrm>
        <a:prstGeom prst="rect">
          <a:avLst/>
        </a:prstGeom>
        <a:noFill/>
      </xdr:spPr>
      <xdr:txBody>
        <a:bodyPr wrap="squar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s-ES" sz="1050" b="1" cap="none" spc="0">
              <a:ln w="0"/>
              <a:gradFill>
                <a:gsLst>
                  <a:gs pos="21000">
                    <a:srgbClr val="53575C"/>
                  </a:gs>
                  <a:gs pos="88000">
                    <a:srgbClr val="C5C7CA"/>
                  </a:gs>
                </a:gsLst>
                <a:lin ang="5400000"/>
              </a:gradFill>
              <a:effectLst/>
            </a:rPr>
            <a:t>60%</a:t>
          </a:r>
        </a:p>
      </xdr:txBody>
    </xdr:sp>
    <xdr:clientData/>
  </xdr:twoCellAnchor>
  <xdr:twoCellAnchor>
    <xdr:from>
      <xdr:col>6</xdr:col>
      <xdr:colOff>200025</xdr:colOff>
      <xdr:row>3</xdr:row>
      <xdr:rowOff>57150</xdr:rowOff>
    </xdr:from>
    <xdr:to>
      <xdr:col>6</xdr:col>
      <xdr:colOff>664382</xdr:colOff>
      <xdr:row>4</xdr:row>
      <xdr:rowOff>123406</xdr:rowOff>
    </xdr:to>
    <xdr:sp macro="" textlink="">
      <xdr:nvSpPr>
        <xdr:cNvPr id="16" name="Rectángulo 15">
          <a:extLst>
            <a:ext uri="{FF2B5EF4-FFF2-40B4-BE49-F238E27FC236}">
              <a16:creationId xmlns:a16="http://schemas.microsoft.com/office/drawing/2014/main" id="{772E144A-368E-40EB-9EF8-1B6A1876DEE1}"/>
            </a:ext>
          </a:extLst>
        </xdr:cNvPr>
        <xdr:cNvSpPr/>
      </xdr:nvSpPr>
      <xdr:spPr>
        <a:xfrm>
          <a:off x="4521994" y="664369"/>
          <a:ext cx="464357" cy="256756"/>
        </a:xfrm>
        <a:prstGeom prst="rect">
          <a:avLst/>
        </a:prstGeom>
        <a:noFill/>
      </xdr:spPr>
      <xdr:txBody>
        <a:bodyPr wrap="squar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s-ES" sz="1050" b="1" cap="none" spc="0">
              <a:ln w="0"/>
              <a:gradFill>
                <a:gsLst>
                  <a:gs pos="21000">
                    <a:srgbClr val="53575C"/>
                  </a:gs>
                  <a:gs pos="88000">
                    <a:srgbClr val="C5C7CA"/>
                  </a:gs>
                </a:gsLst>
                <a:lin ang="5400000"/>
              </a:gradFill>
              <a:effectLst/>
            </a:rPr>
            <a:t>70%</a:t>
          </a:r>
        </a:p>
      </xdr:txBody>
    </xdr:sp>
    <xdr:clientData/>
  </xdr:twoCellAnchor>
  <xdr:twoCellAnchor>
    <xdr:from>
      <xdr:col>7</xdr:col>
      <xdr:colOff>21432</xdr:colOff>
      <xdr:row>3</xdr:row>
      <xdr:rowOff>140494</xdr:rowOff>
    </xdr:from>
    <xdr:to>
      <xdr:col>7</xdr:col>
      <xdr:colOff>485789</xdr:colOff>
      <xdr:row>5</xdr:row>
      <xdr:rowOff>16250</xdr:rowOff>
    </xdr:to>
    <xdr:sp macro="" textlink="">
      <xdr:nvSpPr>
        <xdr:cNvPr id="17" name="Rectángulo 16">
          <a:extLst>
            <a:ext uri="{FF2B5EF4-FFF2-40B4-BE49-F238E27FC236}">
              <a16:creationId xmlns:a16="http://schemas.microsoft.com/office/drawing/2014/main" id="{5A15BC67-0D56-4A8A-A5C5-41311FD005CD}"/>
            </a:ext>
          </a:extLst>
        </xdr:cNvPr>
        <xdr:cNvSpPr/>
      </xdr:nvSpPr>
      <xdr:spPr>
        <a:xfrm>
          <a:off x="5153726" y="756818"/>
          <a:ext cx="464357" cy="256756"/>
        </a:xfrm>
        <a:prstGeom prst="rect">
          <a:avLst/>
        </a:prstGeom>
        <a:noFill/>
      </xdr:spPr>
      <xdr:txBody>
        <a:bodyPr wrap="squar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s-ES" sz="1050" b="1" cap="none" spc="0">
              <a:ln w="0"/>
              <a:gradFill>
                <a:gsLst>
                  <a:gs pos="21000">
                    <a:srgbClr val="53575C"/>
                  </a:gs>
                  <a:gs pos="88000">
                    <a:srgbClr val="C5C7CA"/>
                  </a:gs>
                </a:gsLst>
                <a:lin ang="5400000"/>
              </a:gradFill>
              <a:effectLst/>
            </a:rPr>
            <a:t>90%</a:t>
          </a:r>
        </a:p>
      </xdr:txBody>
    </xdr:sp>
    <xdr:clientData/>
  </xdr:twoCellAnchor>
  <xdr:twoCellAnchor>
    <xdr:from>
      <xdr:col>1</xdr:col>
      <xdr:colOff>45220</xdr:colOff>
      <xdr:row>115</xdr:row>
      <xdr:rowOff>56029</xdr:rowOff>
    </xdr:from>
    <xdr:to>
      <xdr:col>13</xdr:col>
      <xdr:colOff>560294</xdr:colOff>
      <xdr:row>123</xdr:row>
      <xdr:rowOff>89648</xdr:rowOff>
    </xdr:to>
    <xdr:graphicFrame macro="">
      <xdr:nvGraphicFramePr>
        <xdr:cNvPr id="5" name="Gráfico 4">
          <a:extLst>
            <a:ext uri="{FF2B5EF4-FFF2-40B4-BE49-F238E27FC236}">
              <a16:creationId xmlns:a16="http://schemas.microsoft.com/office/drawing/2014/main" id="{9D7196F4-3D70-2E55-883E-9B5CB479430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739588</xdr:colOff>
      <xdr:row>100</xdr:row>
      <xdr:rowOff>78442</xdr:rowOff>
    </xdr:from>
    <xdr:to>
      <xdr:col>8</xdr:col>
      <xdr:colOff>212113</xdr:colOff>
      <xdr:row>113</xdr:row>
      <xdr:rowOff>67236</xdr:rowOff>
    </xdr:to>
    <xdr:graphicFrame macro="">
      <xdr:nvGraphicFramePr>
        <xdr:cNvPr id="4" name="Gráfico 3">
          <a:extLst>
            <a:ext uri="{FF2B5EF4-FFF2-40B4-BE49-F238E27FC236}">
              <a16:creationId xmlns:a16="http://schemas.microsoft.com/office/drawing/2014/main" id="{0EBAFE4A-83AD-18E0-1C7C-C2C8C1284B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700368</xdr:colOff>
      <xdr:row>17</xdr:row>
      <xdr:rowOff>1119</xdr:rowOff>
    </xdr:from>
    <xdr:to>
      <xdr:col>10</xdr:col>
      <xdr:colOff>78441</xdr:colOff>
      <xdr:row>31</xdr:row>
      <xdr:rowOff>77319</xdr:rowOff>
    </xdr:to>
    <xdr:graphicFrame macro="">
      <xdr:nvGraphicFramePr>
        <xdr:cNvPr id="10" name="Gráfico 9">
          <a:extLst>
            <a:ext uri="{FF2B5EF4-FFF2-40B4-BE49-F238E27FC236}">
              <a16:creationId xmlns:a16="http://schemas.microsoft.com/office/drawing/2014/main" id="{626569E3-AA91-E99F-8244-7D90F80A49F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33616</xdr:colOff>
      <xdr:row>123</xdr:row>
      <xdr:rowOff>179294</xdr:rowOff>
    </xdr:from>
    <xdr:to>
      <xdr:col>13</xdr:col>
      <xdr:colOff>560294</xdr:colOff>
      <xdr:row>146</xdr:row>
      <xdr:rowOff>123266</xdr:rowOff>
    </xdr:to>
    <xdr:graphicFrame macro="">
      <xdr:nvGraphicFramePr>
        <xdr:cNvPr id="11" name="Gráfico 10">
          <a:extLst>
            <a:ext uri="{FF2B5EF4-FFF2-40B4-BE49-F238E27FC236}">
              <a16:creationId xmlns:a16="http://schemas.microsoft.com/office/drawing/2014/main" id="{2B52CEBC-1697-D88C-A2C9-7757E08B900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61633</xdr:colOff>
      <xdr:row>156</xdr:row>
      <xdr:rowOff>45944</xdr:rowOff>
    </xdr:from>
    <xdr:to>
      <xdr:col>7</xdr:col>
      <xdr:colOff>705971</xdr:colOff>
      <xdr:row>170</xdr:row>
      <xdr:rowOff>100854</xdr:rowOff>
    </xdr:to>
    <xdr:graphicFrame macro="">
      <xdr:nvGraphicFramePr>
        <xdr:cNvPr id="18" name="Gráfico 17">
          <a:extLst>
            <a:ext uri="{FF2B5EF4-FFF2-40B4-BE49-F238E27FC236}">
              <a16:creationId xmlns:a16="http://schemas.microsoft.com/office/drawing/2014/main" id="{16B96E90-DD06-771A-D7BC-E404E09DFCF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56030</xdr:colOff>
      <xdr:row>156</xdr:row>
      <xdr:rowOff>57151</xdr:rowOff>
    </xdr:from>
    <xdr:to>
      <xdr:col>13</xdr:col>
      <xdr:colOff>543484</xdr:colOff>
      <xdr:row>170</xdr:row>
      <xdr:rowOff>133351</xdr:rowOff>
    </xdr:to>
    <xdr:graphicFrame macro="">
      <xdr:nvGraphicFramePr>
        <xdr:cNvPr id="21" name="Gráfico 20">
          <a:extLst>
            <a:ext uri="{FF2B5EF4-FFF2-40B4-BE49-F238E27FC236}">
              <a16:creationId xmlns:a16="http://schemas.microsoft.com/office/drawing/2014/main" id="{3BFBE2F7-C949-8F69-F6DA-BF3F5771075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50426</xdr:colOff>
      <xdr:row>171</xdr:row>
      <xdr:rowOff>23532</xdr:rowOff>
    </xdr:from>
    <xdr:to>
      <xdr:col>7</xdr:col>
      <xdr:colOff>705971</xdr:colOff>
      <xdr:row>178</xdr:row>
      <xdr:rowOff>200585</xdr:rowOff>
    </xdr:to>
    <xdr:graphicFrame macro="">
      <xdr:nvGraphicFramePr>
        <xdr:cNvPr id="23" name="Gráfico 22">
          <a:extLst>
            <a:ext uri="{FF2B5EF4-FFF2-40B4-BE49-F238E27FC236}">
              <a16:creationId xmlns:a16="http://schemas.microsoft.com/office/drawing/2014/main" id="{2306B43A-7867-7AD2-C75C-0D827C0B483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358589</xdr:colOff>
      <xdr:row>84</xdr:row>
      <xdr:rowOff>145676</xdr:rowOff>
    </xdr:from>
    <xdr:to>
      <xdr:col>13</xdr:col>
      <xdr:colOff>627529</xdr:colOff>
      <xdr:row>99</xdr:row>
      <xdr:rowOff>31376</xdr:rowOff>
    </xdr:to>
    <xdr:graphicFrame macro="">
      <xdr:nvGraphicFramePr>
        <xdr:cNvPr id="3" name="Gráfico 2">
          <a:extLst>
            <a:ext uri="{FF2B5EF4-FFF2-40B4-BE49-F238E27FC236}">
              <a16:creationId xmlns:a16="http://schemas.microsoft.com/office/drawing/2014/main" id="{29723556-D1EE-46FA-A898-24210757DC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78441</xdr:colOff>
      <xdr:row>171</xdr:row>
      <xdr:rowOff>22412</xdr:rowOff>
    </xdr:from>
    <xdr:to>
      <xdr:col>13</xdr:col>
      <xdr:colOff>560295</xdr:colOff>
      <xdr:row>178</xdr:row>
      <xdr:rowOff>178176</xdr:rowOff>
    </xdr:to>
    <xdr:graphicFrame macro="">
      <xdr:nvGraphicFramePr>
        <xdr:cNvPr id="19" name="Gráfico 18">
          <a:extLst>
            <a:ext uri="{FF2B5EF4-FFF2-40B4-BE49-F238E27FC236}">
              <a16:creationId xmlns:a16="http://schemas.microsoft.com/office/drawing/2014/main" id="{93D78531-B333-42AE-85B6-FD26B0056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386603</xdr:colOff>
      <xdr:row>100</xdr:row>
      <xdr:rowOff>68356</xdr:rowOff>
    </xdr:from>
    <xdr:to>
      <xdr:col>13</xdr:col>
      <xdr:colOff>649940</xdr:colOff>
      <xdr:row>113</xdr:row>
      <xdr:rowOff>78442</xdr:rowOff>
    </xdr:to>
    <xdr:graphicFrame macro="">
      <xdr:nvGraphicFramePr>
        <xdr:cNvPr id="20" name="Gráfico 19">
          <a:extLst>
            <a:ext uri="{FF2B5EF4-FFF2-40B4-BE49-F238E27FC236}">
              <a16:creationId xmlns:a16="http://schemas.microsoft.com/office/drawing/2014/main" id="{68DFD641-042C-B352-766F-F9DAB972060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0.27037</cdr:x>
      <cdr:y>0.4462</cdr:y>
    </cdr:from>
    <cdr:to>
      <cdr:x>0.34878</cdr:x>
      <cdr:y>0.52068</cdr:y>
    </cdr:to>
    <cdr:sp macro="" textlink="">
      <cdr:nvSpPr>
        <cdr:cNvPr id="2" name="Rectángulo 1">
          <a:extLst xmlns:a="http://schemas.openxmlformats.org/drawingml/2006/main">
            <a:ext uri="{FF2B5EF4-FFF2-40B4-BE49-F238E27FC236}">
              <a16:creationId xmlns:a16="http://schemas.microsoft.com/office/drawing/2014/main" id="{A13A5C58-9FF3-AEB7-C607-433091C16815}"/>
            </a:ext>
          </a:extLst>
        </cdr:cNvPr>
        <cdr:cNvSpPr/>
      </cdr:nvSpPr>
      <cdr:spPr>
        <a:xfrm xmlns:a="http://schemas.openxmlformats.org/drawingml/2006/main">
          <a:off x="1601206" y="1537998"/>
          <a:ext cx="464357" cy="256723"/>
        </a:xfrm>
        <a:prstGeom xmlns:a="http://schemas.openxmlformats.org/drawingml/2006/main" prst="rect">
          <a:avLst/>
        </a:prstGeom>
        <a:noFill xmlns:a="http://schemas.openxmlformats.org/drawingml/2006/main"/>
      </cdr:spPr>
      <cdr:txBody>
        <a:bodyPr xmlns:a="http://schemas.openxmlformats.org/drawingml/2006/main" wrap="square" lIns="91440" tIns="45720" rIns="91440" bIns="45720">
          <a:spAutoFit/>
        </a:bodyPr>
        <a:lstStyle xmlns:a="http://schemas.openxmlformats.org/drawingml/2006/main"/>
        <a:p xmlns:a="http://schemas.openxmlformats.org/drawingml/2006/main">
          <a:pPr algn="ctr"/>
          <a:r>
            <a:rPr lang="es-ES" sz="1050" b="1" cap="none" spc="0">
              <a:ln w="0"/>
              <a:gradFill>
                <a:gsLst>
                  <a:gs pos="21000">
                    <a:srgbClr val="53575C"/>
                  </a:gs>
                  <a:gs pos="88000">
                    <a:srgbClr val="C5C7CA"/>
                  </a:gs>
                </a:gsLst>
                <a:lin ang="5400000"/>
              </a:gradFill>
              <a:effectLst/>
            </a:rPr>
            <a:t>0%</a:t>
          </a:r>
        </a:p>
      </cdr:txBody>
    </cdr:sp>
  </cdr:relSizeAnchor>
  <cdr:relSizeAnchor xmlns:cdr="http://schemas.openxmlformats.org/drawingml/2006/chartDrawing">
    <cdr:from>
      <cdr:x>0.31079</cdr:x>
      <cdr:y>0.20265</cdr:y>
    </cdr:from>
    <cdr:to>
      <cdr:x>0.3892</cdr:x>
      <cdr:y>0.27714</cdr:y>
    </cdr:to>
    <cdr:sp macro="" textlink="">
      <cdr:nvSpPr>
        <cdr:cNvPr id="3" name="Rectángulo 2">
          <a:extLst xmlns:a="http://schemas.openxmlformats.org/drawingml/2006/main">
            <a:ext uri="{FF2B5EF4-FFF2-40B4-BE49-F238E27FC236}">
              <a16:creationId xmlns:a16="http://schemas.microsoft.com/office/drawing/2014/main" id="{85837BC0-BE17-8BBE-D2AE-584D965E3985}"/>
            </a:ext>
          </a:extLst>
        </cdr:cNvPr>
        <cdr:cNvSpPr/>
      </cdr:nvSpPr>
      <cdr:spPr>
        <a:xfrm xmlns:a="http://schemas.openxmlformats.org/drawingml/2006/main">
          <a:off x="1840570" y="698490"/>
          <a:ext cx="464357" cy="256757"/>
        </a:xfrm>
        <a:prstGeom xmlns:a="http://schemas.openxmlformats.org/drawingml/2006/main" prst="rect">
          <a:avLst/>
        </a:prstGeom>
        <a:noFill xmlns:a="http://schemas.openxmlformats.org/drawingml/2006/main"/>
      </cdr:spPr>
      <cdr:txBody>
        <a:bodyPr xmlns:a="http://schemas.openxmlformats.org/drawingml/2006/main" wrap="squar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1050" b="1" cap="none" spc="0">
              <a:ln w="0"/>
              <a:gradFill>
                <a:gsLst>
                  <a:gs pos="21000">
                    <a:srgbClr val="53575C"/>
                  </a:gs>
                  <a:gs pos="88000">
                    <a:srgbClr val="C5C7CA"/>
                  </a:gs>
                </a:gsLst>
                <a:lin ang="5400000"/>
              </a:gradFill>
              <a:effectLst/>
            </a:rPr>
            <a:t>20%</a:t>
          </a:r>
        </a:p>
      </cdr:txBody>
    </cdr:sp>
  </cdr:relSizeAnchor>
  <cdr:relSizeAnchor xmlns:cdr="http://schemas.openxmlformats.org/drawingml/2006/chartDrawing">
    <cdr:from>
      <cdr:x>0.73294</cdr:x>
      <cdr:y>0</cdr:y>
    </cdr:from>
    <cdr:to>
      <cdr:x>0.83313</cdr:x>
      <cdr:y>0.07448</cdr:y>
    </cdr:to>
    <cdr:sp macro="" textlink="">
      <cdr:nvSpPr>
        <cdr:cNvPr id="5" name="Rectángulo 4">
          <a:extLst xmlns:a="http://schemas.openxmlformats.org/drawingml/2006/main">
            <a:ext uri="{FF2B5EF4-FFF2-40B4-BE49-F238E27FC236}">
              <a16:creationId xmlns:a16="http://schemas.microsoft.com/office/drawing/2014/main" id="{BB81E27F-0645-5F82-B81C-B6E7F75925CB}"/>
            </a:ext>
          </a:extLst>
        </cdr:cNvPr>
        <cdr:cNvSpPr/>
      </cdr:nvSpPr>
      <cdr:spPr>
        <a:xfrm xmlns:a="http://schemas.openxmlformats.org/drawingml/2006/main">
          <a:off x="4340608" y="0"/>
          <a:ext cx="593342" cy="256723"/>
        </a:xfrm>
        <a:prstGeom xmlns:a="http://schemas.openxmlformats.org/drawingml/2006/main" prst="rect">
          <a:avLst/>
        </a:prstGeom>
        <a:noFill xmlns:a="http://schemas.openxmlformats.org/drawingml/2006/main"/>
      </cdr:spPr>
      <cdr:txBody>
        <a:bodyPr xmlns:a="http://schemas.openxmlformats.org/drawingml/2006/main" wrap="squar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1050" b="1" cap="none" spc="0">
              <a:ln w="0"/>
              <a:gradFill>
                <a:gsLst>
                  <a:gs pos="21000">
                    <a:srgbClr val="53575C"/>
                  </a:gs>
                  <a:gs pos="88000">
                    <a:srgbClr val="C5C7CA"/>
                  </a:gs>
                </a:gsLst>
                <a:lin ang="5400000"/>
              </a:gradFill>
              <a:effectLst/>
            </a:rPr>
            <a:t>100%</a:t>
          </a:r>
        </a:p>
      </cdr:txBody>
    </cdr:sp>
  </cdr:relSizeAnchor>
  <cdr:relSizeAnchor xmlns:cdr="http://schemas.openxmlformats.org/drawingml/2006/chartDrawing">
    <cdr:from>
      <cdr:x>0.27195</cdr:x>
      <cdr:y>0.33598</cdr:y>
    </cdr:from>
    <cdr:to>
      <cdr:x>0.35036</cdr:x>
      <cdr:y>0.41047</cdr:y>
    </cdr:to>
    <cdr:sp macro="" textlink="">
      <cdr:nvSpPr>
        <cdr:cNvPr id="7" name="Rectángulo 6">
          <a:extLst xmlns:a="http://schemas.openxmlformats.org/drawingml/2006/main">
            <a:ext uri="{FF2B5EF4-FFF2-40B4-BE49-F238E27FC236}">
              <a16:creationId xmlns:a16="http://schemas.microsoft.com/office/drawing/2014/main" id="{F9721EFA-09EC-8026-179B-1B3635425656}"/>
            </a:ext>
          </a:extLst>
        </cdr:cNvPr>
        <cdr:cNvSpPr/>
      </cdr:nvSpPr>
      <cdr:spPr>
        <a:xfrm xmlns:a="http://schemas.openxmlformats.org/drawingml/2006/main">
          <a:off x="1610519" y="1158081"/>
          <a:ext cx="464357" cy="256757"/>
        </a:xfrm>
        <a:prstGeom xmlns:a="http://schemas.openxmlformats.org/drawingml/2006/main" prst="rect">
          <a:avLst/>
        </a:prstGeom>
        <a:noFill xmlns:a="http://schemas.openxmlformats.org/drawingml/2006/main"/>
      </cdr:spPr>
      <cdr:txBody>
        <a:bodyPr xmlns:a="http://schemas.openxmlformats.org/drawingml/2006/main" wrap="squar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1050" b="1" cap="none" spc="0">
              <a:ln w="0"/>
              <a:gradFill>
                <a:gsLst>
                  <a:gs pos="21000">
                    <a:srgbClr val="53575C"/>
                  </a:gs>
                  <a:gs pos="88000">
                    <a:srgbClr val="C5C7CA"/>
                  </a:gs>
                </a:gsLst>
                <a:lin ang="5400000"/>
              </a:gradFill>
              <a:effectLst/>
            </a:rPr>
            <a:t>10%</a:t>
          </a:r>
        </a:p>
      </cdr:txBody>
    </cdr:sp>
  </cdr:relSizeAnchor>
</c:userShapes>
</file>

<file path=xl/drawings/drawing9.xml><?xml version="1.0" encoding="utf-8"?>
<xdr:wsDr xmlns:xdr="http://schemas.openxmlformats.org/drawingml/2006/spreadsheetDrawing" xmlns:a="http://schemas.openxmlformats.org/drawingml/2006/main">
  <xdr:twoCellAnchor editAs="oneCell">
    <xdr:from>
      <xdr:col>0</xdr:col>
      <xdr:colOff>0</xdr:colOff>
      <xdr:row>6</xdr:row>
      <xdr:rowOff>38100</xdr:rowOff>
    </xdr:from>
    <xdr:to>
      <xdr:col>0</xdr:col>
      <xdr:colOff>279400</xdr:colOff>
      <xdr:row>8</xdr:row>
      <xdr:rowOff>69850</xdr:rowOff>
    </xdr:to>
    <xdr:pic>
      <xdr:nvPicPr>
        <xdr:cNvPr id="9" name="Gráfico 8" descr="Insignia 1 con relleno sólido">
          <a:extLst>
            <a:ext uri="{FF2B5EF4-FFF2-40B4-BE49-F238E27FC236}">
              <a16:creationId xmlns:a16="http://schemas.microsoft.com/office/drawing/2014/main" id="{F9F3D606-C1BC-41B3-9599-5391E35ADC2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95300" y="1219200"/>
          <a:ext cx="279400" cy="279400"/>
        </a:xfrm>
        <a:prstGeom prst="rect">
          <a:avLst/>
        </a:prstGeom>
      </xdr:spPr>
    </xdr:pic>
    <xdr:clientData/>
  </xdr:twoCellAnchor>
  <xdr:twoCellAnchor>
    <xdr:from>
      <xdr:col>0</xdr:col>
      <xdr:colOff>0</xdr:colOff>
      <xdr:row>7</xdr:row>
      <xdr:rowOff>47625</xdr:rowOff>
    </xdr:from>
    <xdr:to>
      <xdr:col>0</xdr:col>
      <xdr:colOff>380999</xdr:colOff>
      <xdr:row>9</xdr:row>
      <xdr:rowOff>142875</xdr:rowOff>
    </xdr:to>
    <xdr:sp macro="[0]!Feb" textlink="">
      <xdr:nvSpPr>
        <xdr:cNvPr id="12" name="Rectángulo: esquinas superiores redondeadas 11">
          <a:extLst>
            <a:ext uri="{FF2B5EF4-FFF2-40B4-BE49-F238E27FC236}">
              <a16:creationId xmlns:a16="http://schemas.microsoft.com/office/drawing/2014/main" id="{243B6D34-92E9-4C12-B4FA-74B6637F7F23}"/>
            </a:ext>
          </a:extLst>
        </xdr:cNvPr>
        <xdr:cNvSpPr/>
      </xdr:nvSpPr>
      <xdr:spPr>
        <a:xfrm rot="5400000">
          <a:off x="854868" y="616743"/>
          <a:ext cx="476250" cy="2005013"/>
        </a:xfrm>
        <a:prstGeom prst="round2Same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lIns="36000" tIns="0" rIns="36000" bIns="0" rtlCol="0" anchor="t"/>
        <a:lstStyle/>
        <a:p>
          <a:pPr marL="0" indent="0" algn="ctr"/>
          <a:r>
            <a:rPr lang="es-CO" sz="1100" b="1">
              <a:solidFill>
                <a:sysClr val="windowText" lastClr="000000"/>
              </a:solidFill>
              <a:latin typeface="+mn-lt"/>
              <a:ea typeface="+mn-ea"/>
              <a:cs typeface="+mn-cs"/>
            </a:rPr>
            <a:t>Comparativos</a:t>
          </a:r>
        </a:p>
      </xdr:txBody>
    </xdr:sp>
    <xdr:clientData/>
  </xdr:twoCellAnchor>
  <xdr:twoCellAnchor editAs="oneCell">
    <xdr:from>
      <xdr:col>0</xdr:col>
      <xdr:colOff>0</xdr:colOff>
      <xdr:row>8</xdr:row>
      <xdr:rowOff>28575</xdr:rowOff>
    </xdr:from>
    <xdr:to>
      <xdr:col>0</xdr:col>
      <xdr:colOff>295275</xdr:colOff>
      <xdr:row>10</xdr:row>
      <xdr:rowOff>76200</xdr:rowOff>
    </xdr:to>
    <xdr:pic>
      <xdr:nvPicPr>
        <xdr:cNvPr id="3" name="Gráfico 2" descr="Estadísticas contorno">
          <a:extLst>
            <a:ext uri="{FF2B5EF4-FFF2-40B4-BE49-F238E27FC236}">
              <a16:creationId xmlns:a16="http://schemas.microsoft.com/office/drawing/2014/main" id="{B64CB50C-7A6C-5794-11F5-385A56FEDE2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714500" y="1552575"/>
          <a:ext cx="295275" cy="295275"/>
        </a:xfrm>
        <a:prstGeom prst="rect">
          <a:avLst/>
        </a:prstGeom>
      </xdr:spPr>
    </xdr:pic>
    <xdr:clientData/>
  </xdr:twoCellAnchor>
  <xdr:twoCellAnchor>
    <xdr:from>
      <xdr:col>1</xdr:col>
      <xdr:colOff>709839</xdr:colOff>
      <xdr:row>3</xdr:row>
      <xdr:rowOff>192767</xdr:rowOff>
    </xdr:from>
    <xdr:to>
      <xdr:col>10</xdr:col>
      <xdr:colOff>8163</xdr:colOff>
      <xdr:row>30</xdr:row>
      <xdr:rowOff>74385</xdr:rowOff>
    </xdr:to>
    <xdr:graphicFrame macro="">
      <xdr:nvGraphicFramePr>
        <xdr:cNvPr id="4" name="Gráfico 3">
          <a:extLst>
            <a:ext uri="{FF2B5EF4-FFF2-40B4-BE49-F238E27FC236}">
              <a16:creationId xmlns:a16="http://schemas.microsoft.com/office/drawing/2014/main" id="{70C34214-4DC8-464C-4BE1-1429CF6F463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758825</xdr:colOff>
      <xdr:row>4</xdr:row>
      <xdr:rowOff>0</xdr:rowOff>
    </xdr:from>
    <xdr:to>
      <xdr:col>18</xdr:col>
      <xdr:colOff>53975</xdr:colOff>
      <xdr:row>30</xdr:row>
      <xdr:rowOff>66675</xdr:rowOff>
    </xdr:to>
    <xdr:graphicFrame macro="">
      <xdr:nvGraphicFramePr>
        <xdr:cNvPr id="5" name="Gráfico 4">
          <a:extLst>
            <a:ext uri="{FF2B5EF4-FFF2-40B4-BE49-F238E27FC236}">
              <a16:creationId xmlns:a16="http://schemas.microsoft.com/office/drawing/2014/main" id="{6A243C6E-7454-49EE-B151-355407925E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563032</xdr:colOff>
      <xdr:row>63</xdr:row>
      <xdr:rowOff>21165</xdr:rowOff>
    </xdr:from>
    <xdr:to>
      <xdr:col>9</xdr:col>
      <xdr:colOff>761999</xdr:colOff>
      <xdr:row>85</xdr:row>
      <xdr:rowOff>21166</xdr:rowOff>
    </xdr:to>
    <xdr:graphicFrame macro="">
      <xdr:nvGraphicFramePr>
        <xdr:cNvPr id="6" name="Gráfico 5">
          <a:extLst>
            <a:ext uri="{FF2B5EF4-FFF2-40B4-BE49-F238E27FC236}">
              <a16:creationId xmlns:a16="http://schemas.microsoft.com/office/drawing/2014/main" id="{A4071D76-BAA7-4C9C-9646-1EAB396DAA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10583</xdr:colOff>
      <xdr:row>63</xdr:row>
      <xdr:rowOff>20109</xdr:rowOff>
    </xdr:from>
    <xdr:to>
      <xdr:col>18</xdr:col>
      <xdr:colOff>42333</xdr:colOff>
      <xdr:row>85</xdr:row>
      <xdr:rowOff>21167</xdr:rowOff>
    </xdr:to>
    <xdr:graphicFrame macro="">
      <xdr:nvGraphicFramePr>
        <xdr:cNvPr id="7" name="Gráfico 6">
          <a:extLst>
            <a:ext uri="{FF2B5EF4-FFF2-40B4-BE49-F238E27FC236}">
              <a16:creationId xmlns:a16="http://schemas.microsoft.com/office/drawing/2014/main" id="{3FF695D0-2826-4286-A178-3A15C67E8E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592667</xdr:colOff>
      <xdr:row>34</xdr:row>
      <xdr:rowOff>23283</xdr:rowOff>
    </xdr:from>
    <xdr:to>
      <xdr:col>9</xdr:col>
      <xdr:colOff>652991</xdr:colOff>
      <xdr:row>60</xdr:row>
      <xdr:rowOff>109008</xdr:rowOff>
    </xdr:to>
    <xdr:graphicFrame macro="">
      <xdr:nvGraphicFramePr>
        <xdr:cNvPr id="16" name="Gráfico 15">
          <a:extLst>
            <a:ext uri="{FF2B5EF4-FFF2-40B4-BE49-F238E27FC236}">
              <a16:creationId xmlns:a16="http://schemas.microsoft.com/office/drawing/2014/main" id="{7E4BF3E2-5E84-4C77-AE6E-BDE67D905A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xdr:col>
      <xdr:colOff>727075</xdr:colOff>
      <xdr:row>34</xdr:row>
      <xdr:rowOff>21167</xdr:rowOff>
    </xdr:from>
    <xdr:to>
      <xdr:col>18</xdr:col>
      <xdr:colOff>22225</xdr:colOff>
      <xdr:row>60</xdr:row>
      <xdr:rowOff>87842</xdr:rowOff>
    </xdr:to>
    <xdr:graphicFrame macro="">
      <xdr:nvGraphicFramePr>
        <xdr:cNvPr id="17" name="Gráfico 16">
          <a:extLst>
            <a:ext uri="{FF2B5EF4-FFF2-40B4-BE49-F238E27FC236}">
              <a16:creationId xmlns:a16="http://schemas.microsoft.com/office/drawing/2014/main" id="{FC551C0B-1840-41FF-A6C7-9CE738F69A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605366</xdr:colOff>
      <xdr:row>85</xdr:row>
      <xdr:rowOff>116418</xdr:rowOff>
    </xdr:from>
    <xdr:to>
      <xdr:col>10</xdr:col>
      <xdr:colOff>21166</xdr:colOff>
      <xdr:row>108</xdr:row>
      <xdr:rowOff>42334</xdr:rowOff>
    </xdr:to>
    <xdr:graphicFrame macro="">
      <xdr:nvGraphicFramePr>
        <xdr:cNvPr id="18" name="Gráfico 17">
          <a:extLst>
            <a:ext uri="{FF2B5EF4-FFF2-40B4-BE49-F238E27FC236}">
              <a16:creationId xmlns:a16="http://schemas.microsoft.com/office/drawing/2014/main" id="{DBC282E7-AF2C-4B0E-9FB3-7D48BFD331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18899</xdr:colOff>
      <xdr:row>85</xdr:row>
      <xdr:rowOff>104775</xdr:rowOff>
    </xdr:from>
    <xdr:to>
      <xdr:col>18</xdr:col>
      <xdr:colOff>40821</xdr:colOff>
      <xdr:row>108</xdr:row>
      <xdr:rowOff>31750</xdr:rowOff>
    </xdr:to>
    <xdr:graphicFrame macro="">
      <xdr:nvGraphicFramePr>
        <xdr:cNvPr id="20" name="Gráfico 19">
          <a:extLst>
            <a:ext uri="{FF2B5EF4-FFF2-40B4-BE49-F238E27FC236}">
              <a16:creationId xmlns:a16="http://schemas.microsoft.com/office/drawing/2014/main" id="{3ADAEE27-074A-41AC-AEA6-0B5F635D29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756708</xdr:colOff>
      <xdr:row>111</xdr:row>
      <xdr:rowOff>46565</xdr:rowOff>
    </xdr:from>
    <xdr:to>
      <xdr:col>18</xdr:col>
      <xdr:colOff>13607</xdr:colOff>
      <xdr:row>126</xdr:row>
      <xdr:rowOff>10581</xdr:rowOff>
    </xdr:to>
    <xdr:graphicFrame macro="">
      <xdr:nvGraphicFramePr>
        <xdr:cNvPr id="27" name="Gráfico 20">
          <a:extLst>
            <a:ext uri="{FF2B5EF4-FFF2-40B4-BE49-F238E27FC236}">
              <a16:creationId xmlns:a16="http://schemas.microsoft.com/office/drawing/2014/main" id="{4B18CA7A-A60C-05DF-7ED6-F773A51BACF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10583</xdr:colOff>
      <xdr:row>127</xdr:row>
      <xdr:rowOff>179916</xdr:rowOff>
    </xdr:from>
    <xdr:to>
      <xdr:col>18</xdr:col>
      <xdr:colOff>1</xdr:colOff>
      <xdr:row>142</xdr:row>
      <xdr:rowOff>63500</xdr:rowOff>
    </xdr:to>
    <xdr:graphicFrame macro="">
      <xdr:nvGraphicFramePr>
        <xdr:cNvPr id="25" name="Gráfico 21">
          <a:extLst>
            <a:ext uri="{FF2B5EF4-FFF2-40B4-BE49-F238E27FC236}">
              <a16:creationId xmlns:a16="http://schemas.microsoft.com/office/drawing/2014/main" id="{4623C207-89F5-4C13-BB33-BF786BF81C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Johana Rocio de la Parra Ribero" id="{1809C486-F774-4FC5-AA33-6BB1F1C0CB08}" userId="S::jdelaparra@invias.gov.co::f8bd95ab-1c42-4b64-baad-bf3b703ab804" providerId="AD"/>
</personList>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MES2" xr10:uid="{67EA1E88-FB75-4CF1-85B2-5420358BB602}" sourceName="PERIODO">
  <extLst>
    <x:ext xmlns:x15="http://schemas.microsoft.com/office/spreadsheetml/2010/11/main" uri="{2F2917AC-EB37-4324-AD4E-5DD8C200BD13}">
      <x15:tableSlicerCache tableId="1" column="4"/>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ipologia" xr10:uid="{56BF9BBF-410E-4276-855D-BDD274D3E5A0}" sourceName="Tipologia">
  <extLst>
    <x:ext xmlns:x15="http://schemas.microsoft.com/office/spreadsheetml/2010/11/main" uri="{2F2917AC-EB37-4324-AD4E-5DD8C200BD13}">
      <x15:tableSlicerCache tableId="1" column="7"/>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PROCESO2" xr10:uid="{85B5AAC3-17A8-4FBB-9507-A282E9A4A218}" sourceName="PROCESO">
  <extLst>
    <x:ext xmlns:x15="http://schemas.microsoft.com/office/spreadsheetml/2010/11/main" uri="{2F2917AC-EB37-4324-AD4E-5DD8C200BD13}">
      <x15:tableSlicerCache tableId="1" column="2"/>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MES 2" xr10:uid="{2336342E-7D54-41AA-8C51-37C71635F1C4}" cache="SegmentaciónDeDatos_MES2" caption="PERIODO" columnCount="5" rowHeight="241300"/>
  <slicer name="Tipologia" xr10:uid="{DB88AF84-0A1F-4CC9-81E3-C9BB58FBC335}" cache="SegmentaciónDeDatos_Tipologia" caption="Tipologia" columnCount="2" style="SlicerStyleLight2" rowHeight="241300"/>
  <slicer name="PROCESO 2" xr10:uid="{7E140662-5642-4BF2-8FFF-AA7F3A8A8028}" cache="SegmentaciónDeDatos_PROCESO2" caption="PROCESO" columnCount="3" style="SlicerStyleLight4"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2E6133B-9C6E-4B62-9ABB-E47C39A4C72B}" name="Tabla22" displayName="Tabla22" ref="B25:N102" totalsRowCount="1">
  <autoFilter ref="B25:N101" xr:uid="{3220BEB3-5A7F-430B-B13F-DE6D82CE0EDA}">
    <filterColumn colId="2">
      <filters>
        <filter val="2° Trimestre de 2024"/>
      </filters>
    </filterColumn>
  </autoFilter>
  <sortState xmlns:xlrd2="http://schemas.microsoft.com/office/spreadsheetml/2017/richdata2" ref="B26:N101">
    <sortCondition descending="1" ref="D25:D101"/>
  </sortState>
  <tableColumns count="13">
    <tableColumn id="1" xr3:uid="{4F0E941A-0944-4F1E-8165-81D3A7761721}" name="Estado del arte (prima &quot;Estado por control&quot; más bajo)"/>
    <tableColumn id="2" xr3:uid="{EDA42F5B-FC32-4A7E-96A1-E992E351D3B0}" name="PROCESO"/>
    <tableColumn id="4" xr3:uid="{DAD0AC44-836C-474A-B5E9-2F1B8F925CE4}" name="PERIODO"/>
    <tableColumn id="7" xr3:uid="{493F611C-E72C-4D56-BB64-1AFA8FAE7A2D}" name="Tipologia" dataDxfId="14" totalsRowDxfId="13"/>
    <tableColumn id="5" xr3:uid="{C222F7DB-36CE-4674-A31F-7350EAA8891F}" name="Actividades Previas (AP) - 20%"/>
    <tableColumn id="6" xr3:uid="{AA7C372D-1F01-46B4-9920-F9829D079F3B}" name="% AP">
      <calculatedColumnFormula>VLOOKUP(F26,CONV!$B$6:$C$9,2,0)</calculatedColumnFormula>
    </tableColumn>
    <tableColumn id="9" xr3:uid="{A9B21FF3-517D-4834-A80D-1C781027DAE9}" name="Actualización del Mapa de riesgos del proceso - KAWAK (AMR) -30%"/>
    <tableColumn id="10" xr3:uid="{634C8D67-BC93-4C00-852F-85D3EFFEA76C}" name="% AMR">
      <calculatedColumnFormula>VLOOKUP(H26,CONV!$B$10:$C$15,2,0)</calculatedColumnFormula>
    </tableColumn>
    <tableColumn id="11" xr3:uid="{C264FB9A-9B8F-4807-8513-1834CD65256B}" name="Reporte Monitoreo (RM) - 50%  (prima &quot;Estado del arte más bajo)"/>
    <tableColumn id="12" xr3:uid="{9A326744-83DA-4BE0-8B20-D311EBE2F87C}" name="%RM">
      <calculatedColumnFormula>VLOOKUP(J26,CONV!$B$16:$C$21,2,0)</calculatedColumnFormula>
    </tableColumn>
    <tableColumn id="13" xr3:uid="{EDA609A2-22DF-4854-B52D-78761FC81B42}" name="Reporte de incidentes"/>
    <tableColumn id="14" xr3:uid="{D2032B6A-87B7-4BC9-BB1F-C1B45883FA20}" name="Plan de contignecia"/>
    <tableColumn id="15" xr3:uid="{2BECBE00-10E7-416B-9FDE-D6A5DF3FF14C}" name="Puntaje" dataDxfId="12" dataCellStyle="Porcentaje">
      <calculatedColumnFormula>Tabla22[[#This Row],[% AP]]*0.2+Tabla22[[#This Row],[% AMR]]*0.3+Tabla22[[#This Row],[%RM]]*0.5</calculatedColumnFormula>
    </tableColumn>
  </tableColumns>
  <tableStyleInfo name="TableStyleLight1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E23" dT="2024-07-22T14:11:35.19" personId="{1809C486-F774-4FC5-AA33-6BB1F1C0CB08}" id="{04001F50-0C7D-4351-B9AC-79E9F0D4AE52}">
    <text>Con cambio de opciones en monitoreo cambio la puntuación…. Antes 37,7%</text>
  </threadedComment>
</ThreadedComments>
</file>

<file path=xl/threadedComments/threadedComment2.xml><?xml version="1.0" encoding="utf-8"?>
<ThreadedComments xmlns="http://schemas.microsoft.com/office/spreadsheetml/2018/threadedcomments" xmlns:x="http://schemas.openxmlformats.org/spreadsheetml/2006/main">
  <threadedComment ref="E23" dT="2024-07-22T14:11:35.19" personId="{1809C486-F774-4FC5-AA33-6BB1F1C0CB08}" id="{8F52DC70-30CB-4B87-8983-767E6E39C11D}">
    <text>Con cambio de opciones en monitoreo cambio la puntuación…. Antes 37,7%</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3.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0.xml"/><Relationship Id="rId1" Type="http://schemas.openxmlformats.org/officeDocument/2006/relationships/printerSettings" Target="../printerSettings/printerSettings5.bin"/><Relationship Id="rId4" Type="http://schemas.microsoft.com/office/2007/relationships/slicer" Target="../slicers/slicer1.xml"/></Relationships>
</file>

<file path=xl/worksheets/_rels/sheet6.xml.rels><?xml version="1.0" encoding="UTF-8" standalone="yes"?>
<Relationships xmlns="http://schemas.openxmlformats.org/package/2006/relationships"><Relationship Id="rId8" Type="http://schemas.openxmlformats.org/officeDocument/2006/relationships/hyperlink" Target="https://invias-my.sharepoint.com/:f:/g/personal/oap_invias_gov_co/EonFRGSzzXxNnVG0nN-MEoUBK3KeZxW9dRuUQtZi6s76EQ?e=hPhYa3" TargetMode="External"/><Relationship Id="rId13" Type="http://schemas.openxmlformats.org/officeDocument/2006/relationships/hyperlink" Target="https://invias-my.sharepoint.com/:f:/g/personal/oap_invias_gov_co/El2SdJ-p23JGthsbYjAuoCUBaluzowJ8606vgAbOl1RWow?e=B3NCCy" TargetMode="External"/><Relationship Id="rId18" Type="http://schemas.openxmlformats.org/officeDocument/2006/relationships/hyperlink" Target="https://invias-my.sharepoint.com/:f:/g/personal/oap_invias_gov_co/EpturRIf3GdNmfCW3evG7cUB0wJbPP_U7sPamHKOy5zEiQ?e=lhwgnV" TargetMode="External"/><Relationship Id="rId26" Type="http://schemas.openxmlformats.org/officeDocument/2006/relationships/hyperlink" Target="https://invias-my.sharepoint.com/:f:/g/personal/oap_invias_gov_co/EpturRIf3GdNmfCW3evG7cUB0wJbPP_U7sPamHKOy5zEiQ?e=S5Mi1T" TargetMode="External"/><Relationship Id="rId3" Type="http://schemas.openxmlformats.org/officeDocument/2006/relationships/hyperlink" Target="https://invias-my.sharepoint.com/:f:/g/personal/oap_invias_gov_co/EpTfRRWecUNNkD4GyoV8FQQBRiojqVIYonHSunWSP-dD5A?e=fsjnqE" TargetMode="External"/><Relationship Id="rId21" Type="http://schemas.openxmlformats.org/officeDocument/2006/relationships/hyperlink" Target="https://invias-my.sharepoint.com/:f:/g/personal/oap_invias_gov_co/Egvv3vmsgkFHsqspezAAKjYBdODCXA0ZHvSG3QKt_6MK4A?e=TIB5YW" TargetMode="External"/><Relationship Id="rId7" Type="http://schemas.openxmlformats.org/officeDocument/2006/relationships/hyperlink" Target="https://invias-my.sharepoint.com/:f:/g/personal/oap_invias_gov_co/EhAYAxUMxv5KlsoBGHCE2e4BmvgZvAze8pXWFXmUVCc2RQ?e=E19AQX" TargetMode="External"/><Relationship Id="rId12" Type="http://schemas.openxmlformats.org/officeDocument/2006/relationships/hyperlink" Target="https://invias-my.sharepoint.com/:f:/g/personal/oap_invias_gov_co/Eu0k9GGe1J5Kg_jOurMp_cQBLNVhJbTuHbYvtydJt_jILA?e=zgQTft" TargetMode="External"/><Relationship Id="rId17" Type="http://schemas.openxmlformats.org/officeDocument/2006/relationships/hyperlink" Target="https://invias-my.sharepoint.com/:f:/g/personal/oap_invias_gov_co/EpturRIf3GdNmfCW3evG7cUB0wJbPP_U7sPamHKOy5zEiQ?e=lhwgnV" TargetMode="External"/><Relationship Id="rId25" Type="http://schemas.openxmlformats.org/officeDocument/2006/relationships/hyperlink" Target="https://invias-my.sharepoint.com/:f:/g/personal/oap_invias_gov_co/Eu0k9GGe1J5Kg_jOurMp_cQBLNVhJbTuHbYvtydJt_jILA?e=AjlNVC" TargetMode="External"/><Relationship Id="rId2" Type="http://schemas.openxmlformats.org/officeDocument/2006/relationships/hyperlink" Target="https://invias-my.sharepoint.com/:f:/g/personal/oap_invias_gov_co/EpTfRRWecUNNkD4GyoV8FQQBRiojqVIYonHSunWSP-dD5A?e=fsjnqE" TargetMode="External"/><Relationship Id="rId16" Type="http://schemas.openxmlformats.org/officeDocument/2006/relationships/hyperlink" Target="https://invias-my.sharepoint.com/:f:/g/personal/oap_invias_gov_co/El2SdJ-p23JGthsbYjAuoCUBaluzowJ8606vgAbOl1RWow?e=B3NCCy" TargetMode="External"/><Relationship Id="rId20" Type="http://schemas.openxmlformats.org/officeDocument/2006/relationships/hyperlink" Target="https://invias-my.sharepoint.com/:f:/g/personal/oap_invias_gov_co/Egvv3vmsgkFHsqspezAAKjYBdODCXA0ZHvSG3QKt_6MK4A?e=TIB5YW" TargetMode="External"/><Relationship Id="rId29" Type="http://schemas.openxmlformats.org/officeDocument/2006/relationships/drawing" Target="../drawings/drawing12.xml"/><Relationship Id="rId1" Type="http://schemas.openxmlformats.org/officeDocument/2006/relationships/hyperlink" Target="https://invias-my.sharepoint.com/:f:/g/personal/oap_invias_gov_co/EsIXUlZ2KQlNjv9_EBoHqFQBOgOPwNNQ97S0A-pg3zTmcQ?e=qk38xD" TargetMode="External"/><Relationship Id="rId6" Type="http://schemas.openxmlformats.org/officeDocument/2006/relationships/hyperlink" Target="https://invias-my.sharepoint.com/:f:/g/personal/oap_invias_gov_co/EhAYAxUMxv5KlsoBGHCE2e4BmvgZvAze8pXWFXmUVCc2RQ?e=E19AQX" TargetMode="External"/><Relationship Id="rId11" Type="http://schemas.openxmlformats.org/officeDocument/2006/relationships/hyperlink" Target="https://invias-my.sharepoint.com/:f:/g/personal/oap_invias_gov_co/Eu0k9GGe1J5Kg_jOurMp_cQBLNVhJbTuHbYvtydJt_jILA?e=zgQTft" TargetMode="External"/><Relationship Id="rId24" Type="http://schemas.openxmlformats.org/officeDocument/2006/relationships/hyperlink" Target="https://invias-my.sharepoint.com/:f:/g/personal/oap_invias_gov_co/Eln44z2KcjpKq--6MJ9mnzkBUOSLUU3l6QZsKhF_jhREWg?e=l2hdnX" TargetMode="External"/><Relationship Id="rId5" Type="http://schemas.openxmlformats.org/officeDocument/2006/relationships/hyperlink" Target="https://invias-my.sharepoint.com/:f:/g/personal/oap_invias_gov_co/EnkQRy_hBixPgzvzzQIGSikBJxuSv-cE36g0IIEtKELWdA?e=5k7q4S" TargetMode="External"/><Relationship Id="rId15" Type="http://schemas.openxmlformats.org/officeDocument/2006/relationships/hyperlink" Target="https://invias-my.sharepoint.com/:f:/g/personal/oap_invias_gov_co/El2SdJ-p23JGthsbYjAuoCUBaluzowJ8606vgAbOl1RWow?e=B3NCCy" TargetMode="External"/><Relationship Id="rId23" Type="http://schemas.openxmlformats.org/officeDocument/2006/relationships/hyperlink" Target="https://invias-my.sharepoint.com/:f:/g/personal/oap_invias_gov_co/ElHFwxubswdPuo7i7p6ZNo4BU80Qgcq0IcU19COQUnkc_Q?e=g6sNb2" TargetMode="External"/><Relationship Id="rId28" Type="http://schemas.openxmlformats.org/officeDocument/2006/relationships/printerSettings" Target="../printerSettings/printerSettings6.bin"/><Relationship Id="rId10" Type="http://schemas.openxmlformats.org/officeDocument/2006/relationships/hyperlink" Target="https://invias-my.sharepoint.com/:f:/g/personal/oap_invias_gov_co/EonFRGSzzXxNnVG0nN-MEoUBK3KeZxW9dRuUQtZi6s76EQ?e=hPhYa3" TargetMode="External"/><Relationship Id="rId19" Type="http://schemas.openxmlformats.org/officeDocument/2006/relationships/hyperlink" Target="https://invias-my.sharepoint.com/:f:/g/personal/oap_invias_gov_co/EgKiyuOEhb9IrCgP6YDUS_kBM5agWnAYTYWaMvsoG1MhIQ?e=7HGWrz" TargetMode="External"/><Relationship Id="rId4" Type="http://schemas.openxmlformats.org/officeDocument/2006/relationships/hyperlink" Target="https://invias-my.sharepoint.com/:f:/g/personal/oap_invias_gov_co/Ehl6G5RoUS1InwKlgkuvt-wBYPv_exc8jI9cPQ1jmdDkLg?e=yOABax" TargetMode="External"/><Relationship Id="rId9" Type="http://schemas.openxmlformats.org/officeDocument/2006/relationships/hyperlink" Target="https://invias-my.sharepoint.com/:f:/g/personal/oap_invias_gov_co/EonFRGSzzXxNnVG0nN-MEoUBK3KeZxW9dRuUQtZi6s76EQ?e=hPhYa3" TargetMode="External"/><Relationship Id="rId14" Type="http://schemas.openxmlformats.org/officeDocument/2006/relationships/hyperlink" Target="https://invias-my.sharepoint.com/:f:/g/personal/oap_invias_gov_co/El2SdJ-p23JGthsbYjAuoCUBaluzowJ8606vgAbOl1RWow?e=B3NCCy" TargetMode="External"/><Relationship Id="rId22" Type="http://schemas.openxmlformats.org/officeDocument/2006/relationships/hyperlink" Target="https://invias-my.sharepoint.com/:f:/g/personal/oap_invias_gov_co/Egvv3vmsgkFHsqspezAAKjYBdODCXA0ZHvSG3QKt_6MK4A?e=TIB5YW" TargetMode="External"/><Relationship Id="rId27" Type="http://schemas.openxmlformats.org/officeDocument/2006/relationships/hyperlink" Target="https://invias-my.sharepoint.com/:f:/g/personal/oap_invias_gov_co/EiAuJZbJnQhHr8QsO5_QEIEBW0OoeqU0lFL3WnFHiuxx5g?e=L7sZhd"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invias-my.sharepoint.com/:f:/g/personal/oap_invias_gov_co/Et-rsx72gXBFiHMhtlHQyIwBSMRg_krYiGg7hY3sn3FJ8w?e=IdJLbb" TargetMode="External"/><Relationship Id="rId13" Type="http://schemas.openxmlformats.org/officeDocument/2006/relationships/hyperlink" Target="https://invias-my.sharepoint.com/:f:/g/personal/oap_invias_gov_co/EkthRZeTgehErH-Rp8Dp7ZABNVWSsuQjxL_dpsT_nUR8Vg?e=XCbCNX" TargetMode="External"/><Relationship Id="rId3" Type="http://schemas.openxmlformats.org/officeDocument/2006/relationships/hyperlink" Target="https://invias-my.sharepoint.com/:f:/g/personal/oap_invias_gov_co/EmgE44CbBgZGuzGigYsFD8UB2Agg9u6AMwQy9qk9h4baoQ?e=nqoDRg" TargetMode="External"/><Relationship Id="rId7" Type="http://schemas.openxmlformats.org/officeDocument/2006/relationships/hyperlink" Target="https://invias-my.sharepoint.com/:f:/g/personal/oap_invias_gov_co/ErM5Dz_Pzk5KsVa3Uy0CVFoBx3o9_DyFOYhB-1_dU1A9YQ?e=w7Hwe1" TargetMode="External"/><Relationship Id="rId12" Type="http://schemas.openxmlformats.org/officeDocument/2006/relationships/hyperlink" Target="https://invias-my.sharepoint.com/:f:/g/personal/oap_invias_gov_co/EnV1n4lB9HVMmCj3ljz2qz8BsvctowZDDrhfGmyBEdzOuA?e=xsBbN6" TargetMode="External"/><Relationship Id="rId2" Type="http://schemas.openxmlformats.org/officeDocument/2006/relationships/hyperlink" Target="https://invias-my.sharepoint.com/:f:/g/personal/oap_invias_gov_co/EnQwA4MzdhBHv5rpZWq3KGEBpz_B-tEDIRgN_UI2JerVmQ?e=mmDDvb" TargetMode="External"/><Relationship Id="rId1" Type="http://schemas.openxmlformats.org/officeDocument/2006/relationships/hyperlink" Target="https://invias-my.sharepoint.com/:f:/g/personal/oap_invias_gov_co/Eh1O7lKiYdRBnfjZGV8pcVEBx-sStoyA3qND8s6QcnMSzA?e=3WAAU4" TargetMode="External"/><Relationship Id="rId6" Type="http://schemas.openxmlformats.org/officeDocument/2006/relationships/hyperlink" Target="https://invias-my.sharepoint.com/:f:/g/personal/oap_invias_gov_co/ErM5Dz_Pzk5KsVa3Uy0CVFoBx3o9_DyFOYhB-1_dU1A9YQ?e=w7Hwe1" TargetMode="External"/><Relationship Id="rId11" Type="http://schemas.openxmlformats.org/officeDocument/2006/relationships/hyperlink" Target="https://invias-my.sharepoint.com/:f:/g/personal/oap_invias_gov_co/EpEA7KUOV0hGvveM2VINWwUBH_gptTfFcgExP1ngtWChKw?e=DpIGZT" TargetMode="External"/><Relationship Id="rId5" Type="http://schemas.openxmlformats.org/officeDocument/2006/relationships/hyperlink" Target="https://invias-my.sharepoint.com/:f:/g/personal/oap_invias_gov_co/Eob5WqwL9p5HsR5xBsCCD8EB33GaEbbK1fQfElao3PxdPA?e=0U7SGI" TargetMode="External"/><Relationship Id="rId15" Type="http://schemas.openxmlformats.org/officeDocument/2006/relationships/drawing" Target="../drawings/drawing13.xml"/><Relationship Id="rId10" Type="http://schemas.openxmlformats.org/officeDocument/2006/relationships/hyperlink" Target="https://invias-my.sharepoint.com/:f:/g/personal/oap_invias_gov_co/EpEA7KUOV0hGvveM2VINWwUBH_gptTfFcgExP1ngtWChKw?e=DpIGZT" TargetMode="External"/><Relationship Id="rId4" Type="http://schemas.openxmlformats.org/officeDocument/2006/relationships/hyperlink" Target="https://invias-my.sharepoint.com/:f:/g/personal/oap_invias_gov_co/EkjGESyFWvtBm75mNQP3IjwB0LjfuRdEtSgjVxw1L4Eg7A?e=txlpFF" TargetMode="External"/><Relationship Id="rId9" Type="http://schemas.openxmlformats.org/officeDocument/2006/relationships/hyperlink" Target="https://invias-my.sharepoint.com/:f:/g/personal/oap_invias_gov_co/Eoqso7KUnMtLruW2AOY_w8kBfwErknjJXRCjeFoI-_OR6Q?e=Pw3xHs" TargetMode="External"/><Relationship Id="rId14"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FE9B6D-614C-4E46-B283-E2EDC865D36D}">
  <sheetPr codeName="Hoja1">
    <tabColor theme="2"/>
    <pageSetUpPr fitToPage="1"/>
  </sheetPr>
  <dimension ref="A1:T167"/>
  <sheetViews>
    <sheetView showGridLines="0" topLeftCell="A53" zoomScale="80" zoomScaleNormal="80" workbookViewId="0">
      <selection activeCell="Q37" sqref="Q37"/>
    </sheetView>
  </sheetViews>
  <sheetFormatPr baseColWidth="10" defaultRowHeight="15" x14ac:dyDescent="0.25"/>
  <cols>
    <col min="5" max="5" width="7.7109375" bestFit="1" customWidth="1"/>
    <col min="9" max="9" width="16.85546875" customWidth="1"/>
    <col min="10" max="10" width="7.140625" bestFit="1" customWidth="1"/>
    <col min="13" max="13" width="12.42578125" customWidth="1"/>
  </cols>
  <sheetData>
    <row r="1" spans="2:15" ht="26.25" x14ac:dyDescent="0.4">
      <c r="B1" s="331" t="s">
        <v>43</v>
      </c>
      <c r="C1" s="331"/>
      <c r="D1" s="331"/>
      <c r="E1" s="331"/>
      <c r="F1" s="331"/>
      <c r="G1" s="331"/>
      <c r="H1" s="331"/>
      <c r="I1" s="331"/>
      <c r="J1" s="331"/>
      <c r="K1" s="331"/>
      <c r="L1" s="331"/>
      <c r="M1" s="331"/>
      <c r="N1" s="331"/>
      <c r="O1" s="19"/>
    </row>
    <row r="2" spans="2:15" ht="6.75" customHeight="1" x14ac:dyDescent="0.4">
      <c r="B2" s="23"/>
      <c r="C2" s="23"/>
      <c r="D2" s="23"/>
      <c r="E2" s="23"/>
      <c r="F2" s="23"/>
      <c r="G2" s="23"/>
      <c r="H2" s="23"/>
      <c r="I2" s="23"/>
      <c r="J2" s="23"/>
      <c r="K2" s="23"/>
      <c r="L2" s="23"/>
      <c r="M2" s="38"/>
      <c r="N2" s="23"/>
      <c r="O2" s="19"/>
    </row>
    <row r="3" spans="2:15" x14ac:dyDescent="0.25">
      <c r="B3" s="332" t="s">
        <v>73</v>
      </c>
      <c r="C3" s="332"/>
      <c r="D3" s="332"/>
      <c r="E3" s="24"/>
      <c r="F3" s="24"/>
      <c r="G3" s="24"/>
      <c r="H3" s="24"/>
      <c r="I3" s="24"/>
      <c r="J3" s="24"/>
      <c r="K3" s="24"/>
      <c r="L3" s="24"/>
      <c r="M3" s="36"/>
      <c r="N3" s="24"/>
      <c r="O3" s="19"/>
    </row>
    <row r="4" spans="2:15" x14ac:dyDescent="0.25">
      <c r="B4" s="31"/>
      <c r="C4" s="31"/>
      <c r="D4" s="31"/>
      <c r="E4" s="31"/>
      <c r="F4" s="31"/>
      <c r="G4" s="31"/>
      <c r="H4" s="31"/>
      <c r="I4" s="31"/>
      <c r="J4" s="31"/>
      <c r="K4" s="31"/>
      <c r="L4" s="31"/>
      <c r="M4" s="39"/>
      <c r="N4" s="31"/>
      <c r="O4" s="19"/>
    </row>
    <row r="5" spans="2:15" x14ac:dyDescent="0.25">
      <c r="B5" s="21" t="s">
        <v>51</v>
      </c>
      <c r="C5" s="21" t="s">
        <v>46</v>
      </c>
      <c r="D5" s="21" t="s">
        <v>47</v>
      </c>
      <c r="E5" s="21"/>
      <c r="F5" s="35"/>
      <c r="I5" s="31"/>
      <c r="J5" s="31"/>
      <c r="K5" s="31"/>
      <c r="L5" s="31"/>
      <c r="M5" s="39"/>
      <c r="N5" s="31"/>
      <c r="O5" s="19"/>
    </row>
    <row r="6" spans="2:15" x14ac:dyDescent="0.25">
      <c r="B6" s="30">
        <f>AVERAGE(E18,J18)*100</f>
        <v>55.699999999999996</v>
      </c>
      <c r="C6" s="21">
        <v>2</v>
      </c>
      <c r="D6" s="22">
        <f>SUM(B9:F9)-B6-C6</f>
        <v>142.30000000000001</v>
      </c>
      <c r="E6" s="21"/>
      <c r="F6" s="35"/>
      <c r="I6" s="31"/>
      <c r="J6" s="31"/>
      <c r="K6" s="31"/>
      <c r="L6" s="31"/>
      <c r="M6" s="39"/>
      <c r="N6" s="31"/>
      <c r="O6" s="19"/>
    </row>
    <row r="7" spans="2:15" x14ac:dyDescent="0.25">
      <c r="B7" s="21" t="s">
        <v>48</v>
      </c>
      <c r="C7" s="21"/>
      <c r="D7" s="21"/>
      <c r="E7" s="21"/>
      <c r="F7" s="21"/>
      <c r="G7" s="31"/>
      <c r="H7" s="31"/>
      <c r="I7" s="31"/>
      <c r="J7" s="31"/>
      <c r="K7" s="31"/>
      <c r="L7" s="31"/>
      <c r="M7" s="39"/>
      <c r="N7" s="31"/>
      <c r="O7" s="19"/>
    </row>
    <row r="8" spans="2:15" x14ac:dyDescent="0.25">
      <c r="B8" s="21" t="s">
        <v>28</v>
      </c>
      <c r="C8" s="21" t="s">
        <v>49</v>
      </c>
      <c r="D8" s="21" t="s">
        <v>29</v>
      </c>
      <c r="E8" s="21" t="s">
        <v>30</v>
      </c>
      <c r="F8" s="21" t="s">
        <v>50</v>
      </c>
      <c r="G8" s="31"/>
      <c r="H8" s="31"/>
      <c r="I8" s="31"/>
      <c r="J8" s="31"/>
      <c r="K8" s="31"/>
      <c r="L8" s="31"/>
      <c r="M8" s="39"/>
      <c r="N8" s="31"/>
      <c r="O8" s="19"/>
    </row>
    <row r="9" spans="2:15" x14ac:dyDescent="0.25">
      <c r="B9" s="21">
        <v>25</v>
      </c>
      <c r="C9" s="21">
        <v>25</v>
      </c>
      <c r="D9" s="21">
        <v>25</v>
      </c>
      <c r="E9" s="21">
        <v>25</v>
      </c>
      <c r="F9" s="21">
        <f>SUM(B9:E9)</f>
        <v>100</v>
      </c>
      <c r="G9" s="31"/>
      <c r="H9" s="31"/>
      <c r="I9" s="31"/>
      <c r="J9" s="31"/>
      <c r="K9" s="31"/>
      <c r="L9" s="31"/>
      <c r="M9" s="39"/>
      <c r="N9" s="31"/>
      <c r="O9" s="19"/>
    </row>
    <row r="10" spans="2:15" x14ac:dyDescent="0.25">
      <c r="B10" s="31"/>
      <c r="C10" s="31"/>
      <c r="D10" s="31"/>
      <c r="J10" s="31"/>
      <c r="K10" s="31"/>
      <c r="L10" s="31"/>
      <c r="M10" s="39"/>
      <c r="N10" s="31"/>
      <c r="O10" s="19"/>
    </row>
    <row r="11" spans="2:15" x14ac:dyDescent="0.25">
      <c r="B11" s="31"/>
      <c r="C11" s="31"/>
      <c r="D11" s="31"/>
      <c r="J11" s="31"/>
      <c r="K11" s="31"/>
      <c r="L11" s="31"/>
      <c r="M11" s="39"/>
      <c r="N11" s="31"/>
      <c r="O11" s="19"/>
    </row>
    <row r="12" spans="2:15" x14ac:dyDescent="0.25">
      <c r="B12" s="31"/>
      <c r="C12" s="31"/>
      <c r="D12" s="31"/>
      <c r="J12" s="31"/>
      <c r="K12" s="31"/>
      <c r="L12" s="31"/>
      <c r="M12" s="39"/>
      <c r="N12" s="31"/>
      <c r="O12" s="19"/>
    </row>
    <row r="13" spans="2:15" x14ac:dyDescent="0.25">
      <c r="B13" s="31"/>
      <c r="C13" s="31"/>
      <c r="D13" s="31"/>
      <c r="E13" s="31"/>
      <c r="F13" s="31"/>
      <c r="G13" s="31"/>
      <c r="H13" s="31"/>
      <c r="I13" s="31"/>
      <c r="J13" s="31"/>
      <c r="K13" s="31"/>
      <c r="L13" s="31"/>
      <c r="M13" s="39"/>
      <c r="N13" s="31"/>
      <c r="O13" s="19"/>
    </row>
    <row r="14" spans="2:15" x14ac:dyDescent="0.25">
      <c r="B14" s="31"/>
      <c r="C14" s="31"/>
      <c r="D14" s="31"/>
      <c r="E14" s="31"/>
      <c r="F14" s="31"/>
      <c r="G14" s="31"/>
      <c r="H14" s="31"/>
      <c r="I14" s="31"/>
      <c r="J14" s="31"/>
      <c r="K14" s="31"/>
      <c r="L14" s="31"/>
      <c r="M14" s="39"/>
      <c r="N14" s="31"/>
      <c r="O14" s="19"/>
    </row>
    <row r="15" spans="2:15" x14ac:dyDescent="0.25">
      <c r="B15" s="31"/>
      <c r="C15" s="31"/>
      <c r="D15" s="31"/>
      <c r="E15" s="31"/>
      <c r="F15" s="31"/>
      <c r="G15" s="31"/>
      <c r="H15" s="31"/>
      <c r="I15" s="31"/>
      <c r="J15" s="31"/>
      <c r="K15" s="31"/>
      <c r="L15" s="31"/>
      <c r="M15" s="39"/>
      <c r="N15" s="31"/>
      <c r="O15" s="19"/>
    </row>
    <row r="16" spans="2:15" x14ac:dyDescent="0.25">
      <c r="B16" s="31"/>
      <c r="C16" s="31"/>
      <c r="D16" s="25" t="s">
        <v>42</v>
      </c>
      <c r="E16" s="32"/>
      <c r="F16" s="32"/>
      <c r="G16" s="32"/>
      <c r="H16" s="32"/>
      <c r="I16" s="25" t="s">
        <v>44</v>
      </c>
      <c r="J16" s="31"/>
      <c r="K16" s="32"/>
      <c r="L16" s="32"/>
      <c r="M16" s="39"/>
      <c r="N16" s="31"/>
      <c r="O16" s="19"/>
    </row>
    <row r="17" spans="1:15" x14ac:dyDescent="0.25">
      <c r="B17" s="31"/>
      <c r="C17" s="31"/>
      <c r="D17" s="31"/>
      <c r="E17" s="31"/>
      <c r="F17" s="31"/>
      <c r="G17" s="31"/>
      <c r="H17" s="31"/>
      <c r="I17" s="31"/>
      <c r="J17" s="31"/>
      <c r="K17" s="31"/>
      <c r="L17" s="31"/>
      <c r="M17" s="39"/>
      <c r="N17" s="31"/>
      <c r="O17" s="19"/>
    </row>
    <row r="18" spans="1:15" x14ac:dyDescent="0.25">
      <c r="A18" s="19"/>
      <c r="B18" s="31"/>
      <c r="C18" s="31"/>
      <c r="D18" s="31" t="s">
        <v>45</v>
      </c>
      <c r="E18" s="33">
        <v>0.59799999999999998</v>
      </c>
      <c r="F18" s="31"/>
      <c r="G18" s="31"/>
      <c r="H18" s="31"/>
      <c r="I18" s="31" t="s">
        <v>45</v>
      </c>
      <c r="J18" s="33">
        <v>0.51600000000000001</v>
      </c>
      <c r="K18" s="31"/>
      <c r="L18" s="31"/>
      <c r="M18" s="31"/>
      <c r="N18" s="31"/>
      <c r="O18" s="19"/>
    </row>
    <row r="19" spans="1:15" x14ac:dyDescent="0.25">
      <c r="B19" s="31"/>
      <c r="C19" s="31"/>
      <c r="D19" s="31"/>
      <c r="E19" s="34">
        <f>100%-E18</f>
        <v>0.40200000000000002</v>
      </c>
      <c r="F19" s="31"/>
      <c r="G19" s="31"/>
      <c r="H19" s="31"/>
      <c r="I19" s="31"/>
      <c r="J19" s="34">
        <f>100%-J18</f>
        <v>0.48399999999999999</v>
      </c>
      <c r="K19" s="31"/>
      <c r="L19" s="31"/>
      <c r="M19" s="39"/>
      <c r="N19" s="31"/>
      <c r="O19" s="19"/>
    </row>
    <row r="20" spans="1:15" x14ac:dyDescent="0.25">
      <c r="B20" s="31"/>
      <c r="C20" s="31"/>
      <c r="D20" s="31"/>
      <c r="E20" s="31"/>
      <c r="F20" s="31"/>
      <c r="G20" s="31"/>
      <c r="H20" s="31"/>
      <c r="I20" s="31"/>
      <c r="J20" s="31"/>
      <c r="K20" s="31"/>
      <c r="L20" s="31"/>
      <c r="M20" s="39"/>
      <c r="N20" s="31"/>
      <c r="O20" s="19"/>
    </row>
    <row r="21" spans="1:15" x14ac:dyDescent="0.25">
      <c r="B21" s="31"/>
      <c r="C21" s="31"/>
      <c r="D21" s="31"/>
      <c r="E21" s="31"/>
      <c r="F21" s="31"/>
      <c r="G21" s="31"/>
      <c r="H21" s="31"/>
      <c r="I21" s="31"/>
      <c r="J21" s="31"/>
      <c r="K21" s="31"/>
      <c r="L21" s="31"/>
      <c r="M21" s="39"/>
      <c r="N21" s="31"/>
      <c r="O21" s="19"/>
    </row>
    <row r="22" spans="1:15" x14ac:dyDescent="0.25">
      <c r="B22" s="31"/>
      <c r="C22" s="31"/>
      <c r="D22" s="31"/>
      <c r="E22" s="31"/>
      <c r="F22" s="31"/>
      <c r="G22" s="31"/>
      <c r="H22" s="31"/>
      <c r="I22" s="31"/>
      <c r="J22" s="31"/>
      <c r="K22" s="31"/>
      <c r="L22" s="31"/>
      <c r="M22" s="39"/>
      <c r="N22" s="31"/>
      <c r="O22" s="19"/>
    </row>
    <row r="23" spans="1:15" x14ac:dyDescent="0.25">
      <c r="B23" s="31"/>
      <c r="C23" s="31"/>
      <c r="D23" s="31"/>
      <c r="E23" s="31"/>
      <c r="F23" s="31"/>
      <c r="G23" s="31"/>
      <c r="H23" s="31"/>
      <c r="I23" s="31"/>
      <c r="J23" s="31"/>
      <c r="K23" s="31"/>
      <c r="L23" s="31"/>
      <c r="M23" s="39"/>
      <c r="N23" s="31"/>
      <c r="O23" s="19"/>
    </row>
    <row r="24" spans="1:15" x14ac:dyDescent="0.25">
      <c r="B24" s="31"/>
      <c r="C24" s="31"/>
      <c r="D24" s="31"/>
      <c r="E24" s="31"/>
      <c r="F24" s="31"/>
      <c r="G24" s="31"/>
      <c r="H24" s="31"/>
      <c r="I24" s="31"/>
      <c r="J24" s="31"/>
      <c r="K24" s="31"/>
      <c r="L24" s="31"/>
      <c r="M24" s="39"/>
      <c r="N24" s="31"/>
      <c r="O24" s="19"/>
    </row>
    <row r="25" spans="1:15" x14ac:dyDescent="0.25">
      <c r="B25" s="31"/>
      <c r="C25" s="31"/>
      <c r="D25" s="31"/>
      <c r="E25" s="31"/>
      <c r="F25" s="31"/>
      <c r="G25" s="31"/>
      <c r="H25" s="31"/>
      <c r="I25" s="31"/>
      <c r="J25" s="31"/>
      <c r="K25" s="31"/>
      <c r="L25" s="31"/>
      <c r="M25" s="39"/>
      <c r="N25" s="31"/>
      <c r="O25" s="19"/>
    </row>
    <row r="26" spans="1:15" x14ac:dyDescent="0.25">
      <c r="B26" s="31"/>
      <c r="C26" s="31"/>
      <c r="D26" s="31"/>
      <c r="E26" s="31"/>
      <c r="F26" s="31"/>
      <c r="G26" s="31"/>
      <c r="H26" s="31"/>
      <c r="I26" s="31"/>
      <c r="J26" s="31"/>
      <c r="K26" s="31"/>
      <c r="L26" s="31"/>
      <c r="M26" s="39"/>
      <c r="N26" s="31"/>
      <c r="O26" s="19"/>
    </row>
    <row r="27" spans="1:15" x14ac:dyDescent="0.25">
      <c r="B27" s="31"/>
      <c r="C27" s="31"/>
      <c r="D27" s="31"/>
      <c r="E27" s="31"/>
      <c r="F27" s="31"/>
      <c r="G27" s="31"/>
      <c r="H27" s="31"/>
      <c r="I27" s="31"/>
      <c r="J27" s="31"/>
      <c r="K27" s="31"/>
      <c r="L27" s="31"/>
      <c r="M27" s="39"/>
      <c r="N27" s="31"/>
      <c r="O27" s="19"/>
    </row>
    <row r="28" spans="1:15" x14ac:dyDescent="0.25">
      <c r="B28" s="31"/>
      <c r="C28" s="31"/>
      <c r="D28" s="31"/>
      <c r="E28" s="31"/>
      <c r="F28" s="31"/>
      <c r="G28" s="31"/>
      <c r="H28" s="31"/>
      <c r="I28" s="31"/>
      <c r="J28" s="31"/>
      <c r="K28" s="31"/>
      <c r="L28" s="31"/>
      <c r="M28" s="39"/>
      <c r="N28" s="31"/>
      <c r="O28" s="19"/>
    </row>
    <row r="29" spans="1:15" ht="23.25" x14ac:dyDescent="0.35">
      <c r="B29" s="333" t="s">
        <v>74</v>
      </c>
      <c r="C29" s="333"/>
      <c r="D29" s="333"/>
      <c r="E29" s="333"/>
      <c r="F29" s="333"/>
      <c r="G29" s="333"/>
      <c r="H29" s="333"/>
      <c r="I29" s="333"/>
      <c r="J29" s="333"/>
      <c r="K29" s="333"/>
      <c r="L29" s="333"/>
      <c r="M29" s="333"/>
      <c r="N29" s="19"/>
      <c r="O29" s="19"/>
    </row>
    <row r="30" spans="1:15" ht="23.25" x14ac:dyDescent="0.35">
      <c r="B30" s="28"/>
      <c r="C30" s="28"/>
      <c r="D30" s="28"/>
      <c r="E30" s="19"/>
      <c r="F30" s="19"/>
      <c r="G30" s="19"/>
      <c r="H30" s="19"/>
      <c r="I30" s="19"/>
      <c r="J30" s="19"/>
      <c r="K30" s="19"/>
      <c r="L30" s="19"/>
      <c r="N30" s="19"/>
      <c r="O30" s="19"/>
    </row>
    <row r="31" spans="1:15" x14ac:dyDescent="0.25">
      <c r="B31" s="19"/>
      <c r="C31" s="19"/>
      <c r="D31" s="19"/>
      <c r="E31" s="19"/>
      <c r="F31" s="19"/>
      <c r="G31" s="19"/>
      <c r="H31" s="19"/>
      <c r="I31" s="19"/>
      <c r="J31" s="19"/>
      <c r="K31" s="19"/>
      <c r="L31" s="19"/>
      <c r="N31" s="19"/>
      <c r="O31" s="19"/>
    </row>
    <row r="32" spans="1:15" x14ac:dyDescent="0.25">
      <c r="B32" s="19"/>
      <c r="C32" s="19" t="e">
        <f>#REF!</f>
        <v>#REF!</v>
      </c>
      <c r="D32" s="42" t="e">
        <f>#REF!</f>
        <v>#REF!</v>
      </c>
      <c r="E32" s="19"/>
      <c r="F32" s="19"/>
      <c r="G32" s="19"/>
      <c r="H32" s="19"/>
      <c r="I32" s="19"/>
      <c r="J32" s="19"/>
      <c r="K32" s="19"/>
      <c r="L32" s="19"/>
      <c r="N32" s="19"/>
      <c r="O32" s="19"/>
    </row>
    <row r="33" spans="2:15" x14ac:dyDescent="0.25">
      <c r="B33" s="19"/>
      <c r="C33" s="19" t="e">
        <f>#REF!</f>
        <v>#REF!</v>
      </c>
      <c r="D33" s="42" t="e">
        <f>#REF!</f>
        <v>#REF!</v>
      </c>
      <c r="E33" s="19"/>
      <c r="F33" s="19"/>
      <c r="G33" s="19"/>
      <c r="H33" s="19"/>
      <c r="I33" s="19"/>
      <c r="J33" s="19"/>
      <c r="K33" s="19"/>
      <c r="L33" s="19"/>
      <c r="N33" s="19"/>
      <c r="O33" s="19"/>
    </row>
    <row r="34" spans="2:15" x14ac:dyDescent="0.25">
      <c r="B34" s="19"/>
      <c r="C34" s="19" t="e">
        <f>#REF!</f>
        <v>#REF!</v>
      </c>
      <c r="D34" s="42" t="e">
        <f>#REF!</f>
        <v>#REF!</v>
      </c>
      <c r="E34" s="19"/>
      <c r="F34" s="19"/>
      <c r="G34" s="19"/>
      <c r="H34" s="19"/>
      <c r="I34" s="19"/>
      <c r="J34" s="19" t="s">
        <v>64</v>
      </c>
      <c r="K34" s="19"/>
      <c r="L34" s="19"/>
      <c r="N34" s="19"/>
      <c r="O34" s="19"/>
    </row>
    <row r="35" spans="2:15" x14ac:dyDescent="0.25">
      <c r="B35" s="19"/>
      <c r="C35" s="19"/>
      <c r="D35" s="19"/>
      <c r="E35" s="19"/>
      <c r="F35" s="19"/>
      <c r="G35" s="19"/>
      <c r="H35" s="19"/>
      <c r="I35" s="19"/>
      <c r="J35" s="19" t="s">
        <v>37</v>
      </c>
      <c r="K35" s="19">
        <v>25</v>
      </c>
      <c r="L35" s="19"/>
      <c r="N35" s="19"/>
      <c r="O35" s="19"/>
    </row>
    <row r="36" spans="2:15" x14ac:dyDescent="0.25">
      <c r="B36" s="19"/>
      <c r="C36" s="19"/>
      <c r="D36" s="19"/>
      <c r="E36" s="19"/>
      <c r="F36" s="19"/>
      <c r="G36" s="19"/>
      <c r="H36" s="19"/>
      <c r="I36" s="19"/>
      <c r="J36" s="19" t="s">
        <v>69</v>
      </c>
      <c r="K36" s="19">
        <v>0</v>
      </c>
      <c r="L36" s="19"/>
      <c r="N36" s="19"/>
      <c r="O36" s="19"/>
    </row>
    <row r="37" spans="2:15" x14ac:dyDescent="0.25">
      <c r="B37" s="19"/>
      <c r="C37" s="19"/>
      <c r="D37" s="19"/>
      <c r="E37" s="19"/>
      <c r="F37" s="19"/>
      <c r="G37" s="19"/>
      <c r="H37" s="19"/>
      <c r="I37" s="19"/>
      <c r="J37" s="19"/>
      <c r="K37" s="19"/>
      <c r="L37" s="19"/>
      <c r="N37" s="19"/>
      <c r="O37" s="19"/>
    </row>
    <row r="38" spans="2:15" x14ac:dyDescent="0.25">
      <c r="B38" s="19"/>
      <c r="C38" s="19"/>
      <c r="D38" s="19"/>
      <c r="E38" s="19"/>
      <c r="F38" s="19"/>
      <c r="G38" s="19"/>
      <c r="H38" s="19"/>
      <c r="I38" s="19"/>
      <c r="J38" s="19"/>
      <c r="K38" s="19"/>
      <c r="L38" s="19"/>
      <c r="N38" s="19"/>
      <c r="O38" s="19"/>
    </row>
    <row r="39" spans="2:15" x14ac:dyDescent="0.25">
      <c r="B39" s="19"/>
      <c r="C39" s="19"/>
      <c r="D39" s="19"/>
      <c r="E39" s="19"/>
      <c r="F39" s="19"/>
      <c r="G39" s="19"/>
      <c r="H39" s="19"/>
      <c r="I39" s="19"/>
      <c r="J39" s="19"/>
      <c r="K39" s="19"/>
      <c r="L39" s="19"/>
      <c r="N39" s="19"/>
      <c r="O39" s="19"/>
    </row>
    <row r="40" spans="2:15" x14ac:dyDescent="0.25">
      <c r="B40" s="19"/>
      <c r="C40" s="19"/>
      <c r="D40" s="19"/>
      <c r="E40" s="19"/>
      <c r="F40" s="19"/>
      <c r="G40" s="19"/>
      <c r="H40" s="19"/>
      <c r="I40" s="19"/>
      <c r="J40" s="19"/>
      <c r="K40" s="19"/>
      <c r="L40" s="19"/>
      <c r="N40" s="19"/>
      <c r="O40" s="19"/>
    </row>
    <row r="41" spans="2:15" x14ac:dyDescent="0.25">
      <c r="B41" s="19"/>
      <c r="C41" s="19"/>
      <c r="D41" s="19"/>
      <c r="E41" s="19"/>
      <c r="F41" s="19"/>
      <c r="G41" s="19"/>
      <c r="H41" s="19"/>
      <c r="I41" s="19"/>
      <c r="J41" s="19"/>
      <c r="K41" s="19"/>
      <c r="L41" s="19"/>
      <c r="N41" s="19"/>
      <c r="O41" s="19"/>
    </row>
    <row r="42" spans="2:15" x14ac:dyDescent="0.25">
      <c r="B42" s="19"/>
      <c r="C42" s="19"/>
      <c r="D42" s="19"/>
      <c r="E42" s="19"/>
      <c r="F42" s="19"/>
      <c r="G42" s="19"/>
      <c r="H42" s="19"/>
      <c r="I42" s="19"/>
      <c r="J42" s="19"/>
      <c r="K42" s="19"/>
      <c r="L42" s="19"/>
      <c r="N42" s="19"/>
      <c r="O42" s="19"/>
    </row>
    <row r="43" spans="2:15" x14ac:dyDescent="0.25">
      <c r="B43" s="19"/>
      <c r="C43" s="19"/>
      <c r="D43" s="19"/>
      <c r="E43" s="19"/>
      <c r="F43" s="19"/>
      <c r="G43" s="19"/>
      <c r="H43" s="19"/>
      <c r="I43" s="19"/>
      <c r="J43" s="19"/>
      <c r="K43" s="19"/>
      <c r="L43" s="19"/>
      <c r="N43" s="19"/>
      <c r="O43" s="19"/>
    </row>
    <row r="44" spans="2:15" x14ac:dyDescent="0.25">
      <c r="B44" s="19"/>
      <c r="C44" s="19"/>
      <c r="D44" s="19"/>
      <c r="E44" s="19"/>
      <c r="F44" s="19"/>
      <c r="G44" s="19"/>
      <c r="H44" s="19"/>
      <c r="I44" s="19"/>
      <c r="J44" s="19"/>
      <c r="K44" s="19"/>
      <c r="L44" s="19"/>
      <c r="N44" s="19"/>
      <c r="O44" s="19"/>
    </row>
    <row r="45" spans="2:15" x14ac:dyDescent="0.25">
      <c r="B45" s="19"/>
      <c r="C45" s="19"/>
      <c r="D45" s="19"/>
      <c r="E45" s="19"/>
      <c r="F45" s="19"/>
      <c r="G45" s="19"/>
      <c r="H45" s="19"/>
      <c r="I45" s="19"/>
      <c r="J45" s="19"/>
      <c r="K45" s="19"/>
      <c r="L45" s="19"/>
      <c r="N45" s="19"/>
      <c r="O45" s="19"/>
    </row>
    <row r="46" spans="2:15" x14ac:dyDescent="0.25">
      <c r="B46" s="19"/>
      <c r="C46" s="19"/>
      <c r="D46" s="19"/>
      <c r="E46" s="19"/>
      <c r="F46" s="19"/>
      <c r="G46" s="19"/>
      <c r="H46" s="19"/>
      <c r="I46" s="19"/>
      <c r="J46" s="19"/>
      <c r="K46" s="19"/>
      <c r="L46" s="19"/>
      <c r="N46" s="19"/>
      <c r="O46" s="19"/>
    </row>
    <row r="47" spans="2:15" x14ac:dyDescent="0.25">
      <c r="B47" s="19"/>
      <c r="C47" s="19"/>
      <c r="D47" s="19"/>
      <c r="E47" s="19"/>
      <c r="F47" s="19"/>
      <c r="G47" s="19"/>
      <c r="H47" s="19"/>
      <c r="I47" s="19"/>
      <c r="J47" s="19"/>
      <c r="K47" s="19"/>
      <c r="L47" s="19"/>
      <c r="N47" s="19"/>
      <c r="O47" s="19"/>
    </row>
    <row r="48" spans="2:15" x14ac:dyDescent="0.25">
      <c r="B48" s="24" t="s">
        <v>2</v>
      </c>
      <c r="C48" s="24" t="s">
        <v>67</v>
      </c>
      <c r="D48" s="19" t="s">
        <v>68</v>
      </c>
      <c r="E48" s="19"/>
      <c r="F48" s="19"/>
      <c r="G48" s="19"/>
      <c r="H48" s="19"/>
      <c r="I48" s="19"/>
      <c r="J48" s="19"/>
      <c r="K48" s="19"/>
      <c r="L48" s="19"/>
      <c r="N48" s="19"/>
      <c r="O48" s="19"/>
    </row>
    <row r="49" spans="2:15" x14ac:dyDescent="0.25">
      <c r="B49" s="24" t="s">
        <v>11</v>
      </c>
      <c r="C49" s="24"/>
      <c r="D49" s="19">
        <v>5</v>
      </c>
      <c r="E49" s="19"/>
      <c r="F49" s="19"/>
      <c r="G49" s="19"/>
      <c r="H49" s="19"/>
      <c r="I49" s="19"/>
      <c r="J49" s="19"/>
      <c r="K49" s="19"/>
      <c r="L49" s="19"/>
      <c r="N49" s="19"/>
      <c r="O49" s="19"/>
    </row>
    <row r="50" spans="2:15" x14ac:dyDescent="0.25">
      <c r="B50" s="24" t="s">
        <v>0</v>
      </c>
      <c r="C50" s="24">
        <v>4</v>
      </c>
      <c r="D50" s="19"/>
      <c r="E50" s="19"/>
      <c r="F50" s="19"/>
      <c r="G50" s="19"/>
      <c r="H50" s="19"/>
      <c r="I50" s="19"/>
      <c r="J50" s="19"/>
      <c r="K50" s="19"/>
      <c r="L50" s="19"/>
      <c r="N50" s="19"/>
      <c r="O50" s="19"/>
    </row>
    <row r="51" spans="2:15" x14ac:dyDescent="0.25">
      <c r="B51" s="24" t="s">
        <v>12</v>
      </c>
      <c r="C51" s="24">
        <v>4</v>
      </c>
      <c r="D51" s="19"/>
      <c r="E51" s="19"/>
      <c r="F51" s="19"/>
      <c r="G51" s="19"/>
      <c r="H51" s="19"/>
      <c r="I51" s="19"/>
      <c r="J51" s="19"/>
      <c r="K51" s="19"/>
      <c r="L51" s="19"/>
      <c r="N51" s="19"/>
      <c r="O51" s="19"/>
    </row>
    <row r="52" spans="2:15" x14ac:dyDescent="0.25">
      <c r="B52" s="24" t="s">
        <v>18</v>
      </c>
      <c r="C52" s="24">
        <v>2</v>
      </c>
      <c r="D52" s="19"/>
      <c r="E52" s="19"/>
      <c r="F52" s="19"/>
      <c r="G52" s="19"/>
      <c r="H52" s="19"/>
      <c r="I52" s="19"/>
      <c r="J52" s="19"/>
      <c r="K52" s="19"/>
      <c r="L52" s="19"/>
      <c r="N52" s="19"/>
      <c r="O52" s="19"/>
    </row>
    <row r="53" spans="2:15" x14ac:dyDescent="0.25">
      <c r="B53" s="24" t="s">
        <v>15</v>
      </c>
      <c r="C53" s="24">
        <v>1</v>
      </c>
      <c r="D53" s="19"/>
      <c r="E53" s="19"/>
      <c r="F53" s="19"/>
      <c r="G53" s="19"/>
      <c r="H53" s="19"/>
      <c r="I53" s="19"/>
      <c r="J53" s="19"/>
      <c r="K53" s="19"/>
      <c r="L53" s="19"/>
      <c r="N53" s="19"/>
      <c r="O53" s="19"/>
    </row>
    <row r="54" spans="2:15" x14ac:dyDescent="0.25">
      <c r="B54" s="24" t="s">
        <v>16</v>
      </c>
      <c r="C54" s="24">
        <v>1</v>
      </c>
      <c r="D54" s="19"/>
      <c r="E54" s="19"/>
      <c r="F54" s="19"/>
      <c r="G54" s="19"/>
      <c r="H54" s="19"/>
      <c r="I54" s="19"/>
      <c r="J54" s="19"/>
      <c r="K54" s="19"/>
      <c r="L54" s="19"/>
      <c r="N54" s="19"/>
      <c r="O54" s="19"/>
    </row>
    <row r="55" spans="2:15" x14ac:dyDescent="0.25">
      <c r="B55" s="24" t="s">
        <v>17</v>
      </c>
      <c r="C55" s="24">
        <v>1</v>
      </c>
      <c r="D55" s="19"/>
      <c r="E55" s="19"/>
      <c r="F55" s="19"/>
      <c r="G55" s="19"/>
      <c r="H55" s="19"/>
      <c r="I55" s="19"/>
      <c r="J55" s="19"/>
      <c r="K55" s="19"/>
      <c r="L55" s="19"/>
      <c r="N55" s="19"/>
      <c r="O55" s="19"/>
    </row>
    <row r="56" spans="2:15" x14ac:dyDescent="0.25">
      <c r="B56" s="24" t="s">
        <v>14</v>
      </c>
      <c r="C56" s="24">
        <v>2</v>
      </c>
      <c r="D56" s="19"/>
      <c r="E56" s="19"/>
      <c r="F56" s="19"/>
      <c r="G56" s="19"/>
      <c r="H56" s="19"/>
      <c r="I56" s="19"/>
      <c r="J56" s="19"/>
      <c r="K56" s="19"/>
      <c r="L56" s="19"/>
      <c r="N56" s="19"/>
      <c r="O56" s="19"/>
    </row>
    <row r="57" spans="2:15" x14ac:dyDescent="0.25">
      <c r="B57" s="24" t="s">
        <v>13</v>
      </c>
      <c r="C57" s="24">
        <v>1</v>
      </c>
      <c r="D57" s="19"/>
      <c r="E57" s="19"/>
      <c r="F57" s="19"/>
      <c r="G57" s="19"/>
      <c r="H57" s="19"/>
      <c r="I57" s="19"/>
      <c r="J57" s="19"/>
      <c r="K57" s="19"/>
      <c r="L57" s="19"/>
      <c r="N57" s="19"/>
      <c r="O57" s="19"/>
    </row>
    <row r="58" spans="2:15" x14ac:dyDescent="0.25">
      <c r="B58" s="24" t="s">
        <v>26</v>
      </c>
      <c r="C58" s="24"/>
      <c r="D58" s="19">
        <v>1</v>
      </c>
      <c r="E58" s="19"/>
      <c r="F58" s="19"/>
      <c r="G58" s="19"/>
      <c r="H58" s="19"/>
      <c r="I58" s="19"/>
      <c r="J58" s="19"/>
      <c r="K58" s="19"/>
      <c r="L58" s="19"/>
      <c r="N58" s="19"/>
      <c r="O58" s="19"/>
    </row>
    <row r="59" spans="2:15" x14ac:dyDescent="0.25">
      <c r="B59" s="24" t="s">
        <v>25</v>
      </c>
      <c r="C59" s="24">
        <v>1</v>
      </c>
      <c r="D59" s="19"/>
      <c r="E59" s="19"/>
      <c r="F59" s="19"/>
      <c r="G59" s="19"/>
      <c r="H59" s="19"/>
      <c r="I59" s="19"/>
      <c r="J59" s="19"/>
      <c r="K59" s="19"/>
      <c r="L59" s="19"/>
      <c r="N59" s="19"/>
      <c r="O59" s="19"/>
    </row>
    <row r="60" spans="2:15" x14ac:dyDescent="0.25">
      <c r="B60" s="24" t="s">
        <v>19</v>
      </c>
      <c r="C60" s="24">
        <v>2</v>
      </c>
      <c r="D60" s="19"/>
      <c r="E60" s="19" t="s">
        <v>78</v>
      </c>
      <c r="F60" s="19"/>
      <c r="G60" s="19"/>
      <c r="H60" s="19"/>
      <c r="I60" s="19"/>
      <c r="J60" s="19"/>
      <c r="K60" s="19"/>
      <c r="L60" s="19"/>
      <c r="N60" s="19"/>
      <c r="O60" s="19"/>
    </row>
    <row r="61" spans="2:15" x14ac:dyDescent="0.25">
      <c r="B61" s="24" t="s">
        <v>21</v>
      </c>
      <c r="C61" s="24">
        <v>1</v>
      </c>
      <c r="D61" s="19"/>
      <c r="E61" s="19"/>
      <c r="F61" s="19"/>
      <c r="G61" s="19"/>
      <c r="H61" s="19"/>
      <c r="I61" s="19"/>
      <c r="J61" s="19"/>
      <c r="K61" s="19"/>
      <c r="L61" s="19"/>
      <c r="N61" s="19"/>
      <c r="O61" s="19"/>
    </row>
    <row r="62" spans="2:15" x14ac:dyDescent="0.25">
      <c r="B62" s="24" t="s">
        <v>20</v>
      </c>
      <c r="C62" s="24"/>
      <c r="D62" s="19">
        <v>1</v>
      </c>
      <c r="E62" s="19"/>
      <c r="F62" s="19"/>
      <c r="G62" s="19"/>
      <c r="H62" s="19"/>
      <c r="I62" s="19"/>
      <c r="J62" s="19"/>
      <c r="K62" s="19"/>
      <c r="L62" s="19"/>
      <c r="N62" s="19"/>
      <c r="O62" s="19"/>
    </row>
    <row r="63" spans="2:15" x14ac:dyDescent="0.25">
      <c r="B63" s="24" t="s">
        <v>23</v>
      </c>
      <c r="C63" s="24"/>
      <c r="D63" s="19">
        <v>1</v>
      </c>
      <c r="E63" s="19"/>
      <c r="F63" s="19"/>
      <c r="G63" s="19"/>
      <c r="H63" s="19"/>
      <c r="I63" s="19"/>
      <c r="J63" s="19"/>
      <c r="K63" s="19"/>
      <c r="L63" s="19"/>
      <c r="N63" s="19"/>
      <c r="O63" s="19"/>
    </row>
    <row r="64" spans="2:15" x14ac:dyDescent="0.25">
      <c r="B64" s="24" t="s">
        <v>24</v>
      </c>
      <c r="C64" s="24">
        <v>1</v>
      </c>
      <c r="D64" s="19"/>
      <c r="E64" s="19"/>
      <c r="F64" s="19"/>
      <c r="G64" s="19"/>
      <c r="H64" s="19"/>
      <c r="I64" s="19"/>
      <c r="J64" s="19"/>
      <c r="K64" s="19"/>
      <c r="L64" s="19"/>
      <c r="N64" s="19"/>
      <c r="O64" s="19"/>
    </row>
    <row r="65" spans="2:20" x14ac:dyDescent="0.25">
      <c r="B65" s="24" t="s">
        <v>22</v>
      </c>
      <c r="C65" s="24">
        <v>2</v>
      </c>
      <c r="D65" s="19"/>
      <c r="E65" s="19"/>
      <c r="F65" s="19"/>
      <c r="G65" s="19"/>
      <c r="H65" s="19"/>
      <c r="I65" s="19"/>
      <c r="J65" s="19"/>
      <c r="K65" s="19"/>
      <c r="L65" s="19"/>
      <c r="N65" s="19"/>
      <c r="O65" s="19"/>
    </row>
    <row r="66" spans="2:20" x14ac:dyDescent="0.25">
      <c r="B66" s="24" t="s">
        <v>27</v>
      </c>
      <c r="C66" s="24">
        <v>1</v>
      </c>
      <c r="D66" s="19"/>
      <c r="E66" s="19"/>
      <c r="F66" s="19"/>
      <c r="G66" s="19"/>
      <c r="H66" s="19"/>
      <c r="I66" s="19"/>
      <c r="J66" s="19"/>
      <c r="K66" s="19"/>
      <c r="L66" s="19"/>
      <c r="N66" s="19"/>
      <c r="O66" s="19"/>
    </row>
    <row r="67" spans="2:20" x14ac:dyDescent="0.25">
      <c r="B67" s="24" t="s">
        <v>1</v>
      </c>
      <c r="C67" s="24">
        <v>1</v>
      </c>
      <c r="D67" s="19"/>
      <c r="E67" s="19"/>
      <c r="F67" s="19"/>
      <c r="G67" s="19"/>
      <c r="H67" s="19"/>
      <c r="I67" s="19"/>
      <c r="J67" s="19"/>
      <c r="K67" s="19"/>
      <c r="L67" s="19"/>
      <c r="N67" s="19"/>
      <c r="O67" s="19"/>
    </row>
    <row r="68" spans="2:20" x14ac:dyDescent="0.25">
      <c r="B68" s="24"/>
      <c r="C68" s="24">
        <f>SUM(C49:C67)</f>
        <v>25</v>
      </c>
      <c r="D68" s="24">
        <f>SUM(D49:D67)</f>
        <v>8</v>
      </c>
      <c r="E68" s="19"/>
      <c r="F68" s="19"/>
      <c r="G68" s="19"/>
      <c r="H68" s="19"/>
      <c r="I68" s="19"/>
      <c r="J68" s="19"/>
      <c r="K68" s="19"/>
      <c r="L68" s="19"/>
      <c r="N68" s="19"/>
      <c r="O68" s="19"/>
    </row>
    <row r="69" spans="2:20" x14ac:dyDescent="0.25">
      <c r="B69" s="19"/>
      <c r="C69" s="19"/>
      <c r="D69" s="19"/>
      <c r="E69" s="19"/>
      <c r="F69" s="19"/>
      <c r="G69" s="19"/>
      <c r="H69" s="19"/>
      <c r="I69" s="19"/>
      <c r="J69" s="19"/>
      <c r="K69" s="19"/>
      <c r="L69" s="19"/>
      <c r="N69" s="19"/>
      <c r="O69" s="19"/>
    </row>
    <row r="70" spans="2:20" x14ac:dyDescent="0.25">
      <c r="B70" s="21"/>
      <c r="C70" s="24"/>
      <c r="D70" s="24"/>
      <c r="E70" s="24"/>
      <c r="F70" s="24"/>
      <c r="G70" s="24"/>
      <c r="H70" s="24"/>
      <c r="I70" s="24"/>
      <c r="J70" s="24"/>
      <c r="K70" s="24"/>
      <c r="L70" s="21"/>
      <c r="M70" s="35"/>
      <c r="N70" s="21"/>
      <c r="O70" s="21"/>
    </row>
    <row r="71" spans="2:20" x14ac:dyDescent="0.25">
      <c r="B71" s="21"/>
      <c r="C71" s="24"/>
      <c r="D71" s="24"/>
      <c r="E71" s="24"/>
      <c r="F71" s="24"/>
      <c r="G71" s="24"/>
      <c r="H71" s="24" t="s">
        <v>53</v>
      </c>
      <c r="I71" s="24" t="s">
        <v>81</v>
      </c>
      <c r="J71" s="24" t="s">
        <v>76</v>
      </c>
      <c r="K71" s="24"/>
      <c r="L71" s="21"/>
      <c r="M71" s="35"/>
      <c r="N71" s="21"/>
      <c r="O71" s="21"/>
    </row>
    <row r="72" spans="2:20" x14ac:dyDescent="0.25">
      <c r="B72" s="21"/>
      <c r="C72" s="24"/>
      <c r="D72" s="24"/>
      <c r="E72" s="24"/>
      <c r="F72" s="24"/>
      <c r="G72" s="24"/>
      <c r="H72" s="24" t="s">
        <v>56</v>
      </c>
      <c r="I72" s="24">
        <v>0</v>
      </c>
      <c r="J72" s="24">
        <v>4</v>
      </c>
      <c r="K72" s="24"/>
      <c r="L72" s="21"/>
      <c r="M72" s="35"/>
      <c r="N72" s="21"/>
      <c r="O72" s="21"/>
    </row>
    <row r="73" spans="2:20" x14ac:dyDescent="0.25">
      <c r="B73" s="21"/>
      <c r="C73" s="24"/>
      <c r="D73" s="24"/>
      <c r="E73" s="24"/>
      <c r="F73" s="24"/>
      <c r="G73" s="24"/>
      <c r="H73" s="24" t="s">
        <v>57</v>
      </c>
      <c r="I73" s="24">
        <v>11</v>
      </c>
      <c r="J73" s="25">
        <v>9</v>
      </c>
      <c r="K73" s="24"/>
      <c r="L73" s="21"/>
      <c r="M73" s="35"/>
      <c r="N73" s="21"/>
      <c r="O73" s="21"/>
    </row>
    <row r="74" spans="2:20" x14ac:dyDescent="0.25">
      <c r="B74" s="21"/>
      <c r="C74" s="24"/>
      <c r="D74" s="24"/>
      <c r="E74" s="24"/>
      <c r="F74" s="24"/>
      <c r="G74" s="24"/>
      <c r="H74" s="24" t="s">
        <v>58</v>
      </c>
      <c r="I74" s="24">
        <v>9</v>
      </c>
      <c r="J74" s="25">
        <v>7</v>
      </c>
      <c r="K74" s="24"/>
      <c r="L74" s="21"/>
      <c r="M74" s="35"/>
      <c r="N74" s="21"/>
      <c r="O74" s="21"/>
    </row>
    <row r="75" spans="2:20" x14ac:dyDescent="0.25">
      <c r="B75" s="21"/>
      <c r="C75" s="24"/>
      <c r="D75" s="24"/>
      <c r="E75" s="24"/>
      <c r="F75" s="24"/>
      <c r="G75" s="24"/>
      <c r="H75" s="24" t="s">
        <v>59</v>
      </c>
      <c r="I75" s="24">
        <v>5</v>
      </c>
      <c r="J75" s="25">
        <v>5</v>
      </c>
      <c r="K75" s="24"/>
      <c r="L75" s="21"/>
      <c r="M75" s="35"/>
      <c r="N75" s="21"/>
      <c r="O75" s="21"/>
    </row>
    <row r="76" spans="2:20" x14ac:dyDescent="0.25">
      <c r="B76" s="21"/>
      <c r="C76" s="24"/>
      <c r="D76" s="24"/>
      <c r="E76" s="24"/>
      <c r="F76" s="24"/>
      <c r="G76" s="24"/>
      <c r="H76" s="24"/>
      <c r="I76" s="24">
        <f>SUM(I72:I75)</f>
        <v>25</v>
      </c>
      <c r="J76" s="24">
        <f>SUM(J72:J75)</f>
        <v>25</v>
      </c>
      <c r="K76" s="24"/>
      <c r="L76" s="21"/>
      <c r="M76" s="35"/>
      <c r="N76" s="21"/>
      <c r="O76" s="21"/>
    </row>
    <row r="77" spans="2:20" x14ac:dyDescent="0.25">
      <c r="B77" s="21"/>
      <c r="C77" s="24"/>
      <c r="D77" s="24"/>
      <c r="E77" s="24"/>
      <c r="F77" s="24"/>
      <c r="G77" s="24"/>
      <c r="H77" s="24"/>
      <c r="I77" s="24"/>
      <c r="J77" s="24"/>
      <c r="K77" s="24"/>
      <c r="L77" s="21"/>
      <c r="M77" s="35"/>
      <c r="N77" s="21"/>
      <c r="O77" s="21"/>
    </row>
    <row r="78" spans="2:20" x14ac:dyDescent="0.25">
      <c r="B78" s="21"/>
      <c r="C78" s="24"/>
      <c r="D78" s="24"/>
      <c r="E78" s="24"/>
      <c r="F78" s="24"/>
      <c r="G78" s="24"/>
      <c r="H78" s="24"/>
      <c r="I78" s="24"/>
      <c r="J78" s="21"/>
      <c r="K78" s="21"/>
      <c r="L78" s="21"/>
      <c r="M78" s="35"/>
      <c r="N78" s="21"/>
      <c r="O78" s="21"/>
      <c r="R78" s="19"/>
      <c r="S78" s="19"/>
      <c r="T78" s="19"/>
    </row>
    <row r="79" spans="2:20" x14ac:dyDescent="0.25">
      <c r="B79" s="21"/>
      <c r="C79" s="21"/>
      <c r="D79" s="21"/>
      <c r="E79" s="21"/>
      <c r="F79" s="21"/>
      <c r="G79" s="21"/>
      <c r="H79" s="21"/>
      <c r="I79" s="21"/>
      <c r="J79" s="21"/>
      <c r="K79" s="21"/>
      <c r="L79" s="21"/>
      <c r="M79" s="35"/>
      <c r="N79" s="21"/>
      <c r="O79" s="21"/>
    </row>
    <row r="80" spans="2:20" x14ac:dyDescent="0.25">
      <c r="B80" s="21"/>
      <c r="C80" s="24"/>
      <c r="D80" s="24"/>
      <c r="E80" s="24"/>
      <c r="F80" s="24"/>
      <c r="G80" s="24"/>
      <c r="H80" s="21"/>
      <c r="I80" s="21"/>
      <c r="J80" s="21"/>
      <c r="K80" s="21"/>
      <c r="L80" s="21"/>
      <c r="M80" s="35"/>
      <c r="N80" s="21"/>
      <c r="O80" s="21"/>
    </row>
    <row r="81" spans="2:15" x14ac:dyDescent="0.25">
      <c r="B81" s="21"/>
      <c r="C81" s="24"/>
      <c r="D81" s="24"/>
      <c r="E81" s="24"/>
      <c r="F81" s="24"/>
      <c r="G81" s="24"/>
      <c r="H81" s="21"/>
      <c r="I81" s="21"/>
      <c r="J81" s="21"/>
      <c r="K81" s="21"/>
      <c r="L81" s="21"/>
      <c r="M81" s="35"/>
      <c r="N81" s="21"/>
      <c r="O81" s="21"/>
    </row>
    <row r="82" spans="2:15" x14ac:dyDescent="0.25">
      <c r="B82" s="21"/>
      <c r="C82" s="24"/>
      <c r="D82" s="24"/>
      <c r="E82" s="24"/>
      <c r="F82" s="24"/>
      <c r="G82" s="24"/>
      <c r="H82" s="21"/>
      <c r="I82" s="21"/>
      <c r="K82" s="24"/>
      <c r="L82" s="24"/>
      <c r="M82" s="35"/>
      <c r="N82" s="21"/>
      <c r="O82" s="21"/>
    </row>
    <row r="83" spans="2:15" x14ac:dyDescent="0.25">
      <c r="B83" s="21"/>
      <c r="C83" s="24"/>
      <c r="D83" s="24"/>
      <c r="E83" s="24"/>
      <c r="F83" s="24"/>
      <c r="G83" s="24"/>
      <c r="H83" s="21"/>
      <c r="I83" s="21"/>
      <c r="K83" s="24" t="s">
        <v>63</v>
      </c>
      <c r="L83" s="24"/>
      <c r="M83" s="35"/>
      <c r="N83" s="21"/>
      <c r="O83" s="21"/>
    </row>
    <row r="84" spans="2:15" x14ac:dyDescent="0.25">
      <c r="B84" s="21"/>
      <c r="C84" s="24"/>
      <c r="D84" s="24"/>
      <c r="E84" s="24"/>
      <c r="F84" s="24"/>
      <c r="G84" s="24"/>
      <c r="H84" s="21"/>
      <c r="I84" s="21"/>
      <c r="K84" s="24" t="s">
        <v>70</v>
      </c>
      <c r="L84" s="24">
        <f>31+4</f>
        <v>35</v>
      </c>
      <c r="M84" s="35" t="s">
        <v>77</v>
      </c>
      <c r="N84" s="21"/>
      <c r="O84" s="21"/>
    </row>
    <row r="85" spans="2:15" x14ac:dyDescent="0.25">
      <c r="B85" s="21"/>
      <c r="C85" s="24"/>
      <c r="D85" s="24" t="s">
        <v>60</v>
      </c>
      <c r="E85" s="24"/>
      <c r="F85" s="24"/>
      <c r="G85" s="24"/>
      <c r="H85" s="21" t="s">
        <v>52</v>
      </c>
      <c r="I85" s="21"/>
      <c r="K85" s="24" t="s">
        <v>71</v>
      </c>
      <c r="L85" s="24">
        <f>2</f>
        <v>2</v>
      </c>
      <c r="O85" s="21"/>
    </row>
    <row r="86" spans="2:15" x14ac:dyDescent="0.25">
      <c r="B86" s="21"/>
      <c r="C86" s="24" t="s">
        <v>61</v>
      </c>
      <c r="D86" s="24">
        <f>33+2</f>
        <v>35</v>
      </c>
      <c r="E86" s="24" t="s">
        <v>79</v>
      </c>
      <c r="F86" s="24"/>
      <c r="G86" s="24"/>
      <c r="H86" s="21">
        <v>1</v>
      </c>
      <c r="I86" s="21"/>
      <c r="K86" s="24" t="s">
        <v>72</v>
      </c>
      <c r="L86" s="24">
        <f>3</f>
        <v>3</v>
      </c>
      <c r="O86" s="21"/>
    </row>
    <row r="87" spans="2:15" x14ac:dyDescent="0.25">
      <c r="B87" s="21"/>
      <c r="C87" s="24" t="s">
        <v>65</v>
      </c>
      <c r="D87" s="24">
        <f>6+2</f>
        <v>8</v>
      </c>
      <c r="E87" s="24" t="s">
        <v>79</v>
      </c>
      <c r="F87" s="24"/>
      <c r="G87" s="24"/>
      <c r="H87" s="21">
        <v>1</v>
      </c>
      <c r="I87" s="21"/>
      <c r="K87" s="24" t="s">
        <v>80</v>
      </c>
      <c r="L87" s="24">
        <f>4</f>
        <v>4</v>
      </c>
      <c r="O87" s="21"/>
    </row>
    <row r="88" spans="2:15" x14ac:dyDescent="0.25">
      <c r="B88" s="21"/>
      <c r="C88" s="24" t="s">
        <v>66</v>
      </c>
      <c r="D88" s="24">
        <f>1</f>
        <v>1</v>
      </c>
      <c r="E88" s="24"/>
      <c r="F88" s="24"/>
      <c r="G88" s="24"/>
      <c r="H88" s="21">
        <v>2</v>
      </c>
      <c r="I88" s="21"/>
      <c r="K88" s="24" t="s">
        <v>62</v>
      </c>
      <c r="L88" s="24">
        <v>17</v>
      </c>
      <c r="O88" s="21"/>
    </row>
    <row r="89" spans="2:15" x14ac:dyDescent="0.25">
      <c r="B89" s="21"/>
      <c r="C89" s="24" t="s">
        <v>62</v>
      </c>
      <c r="D89" s="24">
        <v>17</v>
      </c>
      <c r="E89" s="24"/>
      <c r="F89" s="24"/>
      <c r="G89" s="24"/>
      <c r="H89" s="21">
        <v>3</v>
      </c>
      <c r="I89" s="21"/>
      <c r="J89" s="21"/>
      <c r="K89" s="21"/>
      <c r="L89" s="31">
        <f>SUM(L84:L88)</f>
        <v>61</v>
      </c>
      <c r="O89" s="21"/>
    </row>
    <row r="90" spans="2:15" x14ac:dyDescent="0.25">
      <c r="B90" s="21"/>
      <c r="C90" s="24"/>
      <c r="D90" s="24">
        <f>SUM(D86:D89)</f>
        <v>61</v>
      </c>
      <c r="E90" s="24"/>
      <c r="F90" s="24"/>
      <c r="G90" s="24"/>
      <c r="H90" s="21">
        <v>1</v>
      </c>
      <c r="I90" s="21"/>
      <c r="J90" s="21"/>
      <c r="K90" s="24">
        <f>57</f>
        <v>57</v>
      </c>
      <c r="L90" s="21"/>
      <c r="O90" s="21"/>
    </row>
    <row r="91" spans="2:15" x14ac:dyDescent="0.25">
      <c r="B91" s="21"/>
      <c r="C91" s="24"/>
      <c r="D91" s="24"/>
      <c r="E91" s="24"/>
      <c r="F91" s="24"/>
      <c r="G91" s="24"/>
      <c r="H91" s="21">
        <v>2</v>
      </c>
      <c r="I91" s="21"/>
      <c r="J91" s="21"/>
      <c r="K91" s="21"/>
      <c r="L91" s="21"/>
      <c r="O91" s="21"/>
    </row>
    <row r="92" spans="2:15" x14ac:dyDescent="0.25">
      <c r="B92" s="19"/>
      <c r="C92" s="19"/>
      <c r="D92" s="19"/>
      <c r="E92" s="19"/>
      <c r="F92" s="19"/>
      <c r="G92" s="19"/>
      <c r="H92" s="19"/>
      <c r="I92" s="19"/>
      <c r="J92" s="19"/>
      <c r="K92" s="19"/>
      <c r="L92" s="19"/>
      <c r="N92" s="19"/>
    </row>
    <row r="94" spans="2:15" ht="23.25" x14ac:dyDescent="0.35">
      <c r="B94" s="333" t="s">
        <v>75</v>
      </c>
      <c r="C94" s="333"/>
      <c r="D94" s="333"/>
      <c r="E94" s="333"/>
      <c r="F94" s="333"/>
      <c r="G94" s="333"/>
      <c r="H94" s="333"/>
      <c r="I94" s="333"/>
      <c r="J94" s="333"/>
      <c r="K94" s="333"/>
      <c r="L94" s="333"/>
      <c r="M94" s="333"/>
      <c r="N94" s="19"/>
    </row>
    <row r="95" spans="2:15" ht="23.25" x14ac:dyDescent="0.35">
      <c r="B95" s="28"/>
      <c r="C95" s="28"/>
      <c r="D95" s="28"/>
      <c r="E95" s="19"/>
      <c r="F95" s="19"/>
      <c r="G95" s="19"/>
      <c r="H95" s="19"/>
      <c r="I95" s="19"/>
      <c r="J95" s="19"/>
      <c r="K95" s="19"/>
      <c r="L95" s="19"/>
      <c r="N95" s="19"/>
    </row>
    <row r="96" spans="2:15" x14ac:dyDescent="0.25">
      <c r="B96" s="19"/>
      <c r="C96" s="19"/>
      <c r="D96" s="19"/>
      <c r="E96" s="19"/>
      <c r="F96" s="19"/>
      <c r="G96" s="19"/>
      <c r="H96" s="19"/>
      <c r="I96" s="19"/>
      <c r="J96" s="19"/>
      <c r="K96" s="19"/>
      <c r="L96" s="19"/>
      <c r="N96" s="19"/>
    </row>
    <row r="97" spans="2:14" x14ac:dyDescent="0.25">
      <c r="B97" s="19"/>
      <c r="C97" s="19" t="e">
        <f>#REF!</f>
        <v>#REF!</v>
      </c>
      <c r="D97" s="29"/>
      <c r="E97" s="19"/>
      <c r="F97" s="19">
        <v>75</v>
      </c>
      <c r="G97" s="19"/>
      <c r="H97" s="19"/>
      <c r="I97" s="19"/>
      <c r="J97" s="19"/>
      <c r="K97" s="19"/>
      <c r="L97" s="19"/>
      <c r="N97" s="19"/>
    </row>
    <row r="98" spans="2:14" x14ac:dyDescent="0.25">
      <c r="B98" s="19"/>
      <c r="C98" s="19" t="e">
        <f>#REF!</f>
        <v>#REF!</v>
      </c>
      <c r="D98" s="29"/>
      <c r="E98" s="19"/>
      <c r="F98" s="19">
        <v>69.5</v>
      </c>
      <c r="G98" s="19"/>
      <c r="H98" s="19"/>
      <c r="I98" s="19"/>
      <c r="J98" s="19"/>
      <c r="K98" s="19"/>
      <c r="L98" s="19"/>
      <c r="N98" s="19"/>
    </row>
    <row r="99" spans="2:14" x14ac:dyDescent="0.25">
      <c r="B99" s="19"/>
      <c r="C99" s="19" t="e">
        <f>#REF!</f>
        <v>#REF!</v>
      </c>
      <c r="D99" s="29"/>
      <c r="E99" s="19"/>
      <c r="F99" s="19">
        <v>31.6</v>
      </c>
      <c r="G99" s="19"/>
      <c r="H99" s="19"/>
      <c r="I99" s="19"/>
      <c r="J99" s="19" t="s">
        <v>64</v>
      </c>
      <c r="K99" s="19"/>
      <c r="L99" s="19"/>
      <c r="N99" s="19"/>
    </row>
    <row r="100" spans="2:14" x14ac:dyDescent="0.25">
      <c r="B100" s="19"/>
      <c r="C100" s="19"/>
      <c r="D100" s="19"/>
      <c r="E100" s="19"/>
      <c r="F100" s="19"/>
      <c r="G100" s="19"/>
      <c r="H100" s="19"/>
      <c r="I100" s="19"/>
      <c r="J100" s="19" t="s">
        <v>37</v>
      </c>
      <c r="K100" s="19">
        <v>20</v>
      </c>
      <c r="L100" s="19"/>
      <c r="N100" s="19"/>
    </row>
    <row r="101" spans="2:14" x14ac:dyDescent="0.25">
      <c r="B101" s="19"/>
      <c r="C101" s="19"/>
      <c r="D101" s="19"/>
      <c r="E101" s="19"/>
      <c r="F101" s="19"/>
      <c r="G101" s="19"/>
      <c r="H101" s="19"/>
      <c r="I101" s="19"/>
      <c r="J101" s="19" t="s">
        <v>69</v>
      </c>
      <c r="K101" s="19">
        <v>0</v>
      </c>
      <c r="L101" s="19"/>
      <c r="N101" s="19"/>
    </row>
    <row r="102" spans="2:14" x14ac:dyDescent="0.25">
      <c r="B102" s="19"/>
      <c r="C102" s="19"/>
      <c r="D102" s="19"/>
      <c r="E102" s="19"/>
      <c r="F102" s="19"/>
      <c r="G102" s="19"/>
      <c r="H102" s="19"/>
      <c r="I102" s="19"/>
      <c r="J102" s="19"/>
      <c r="K102" s="19"/>
      <c r="L102" s="19"/>
      <c r="N102" s="19"/>
    </row>
    <row r="103" spans="2:14" x14ac:dyDescent="0.25">
      <c r="B103" s="19"/>
      <c r="C103" s="19"/>
      <c r="D103" s="19"/>
      <c r="E103" s="19"/>
      <c r="F103" s="19"/>
      <c r="G103" s="19"/>
      <c r="H103" s="19"/>
      <c r="I103" s="19"/>
      <c r="J103" s="19"/>
      <c r="K103" s="19"/>
      <c r="L103" s="19"/>
      <c r="N103" s="19"/>
    </row>
    <row r="104" spans="2:14" x14ac:dyDescent="0.25">
      <c r="B104" s="19"/>
      <c r="C104" s="19"/>
      <c r="D104" s="19"/>
      <c r="E104" s="19"/>
      <c r="F104" s="19"/>
      <c r="G104" s="19"/>
      <c r="H104" s="19"/>
      <c r="I104" s="19"/>
      <c r="J104" s="19"/>
      <c r="K104" s="19"/>
      <c r="L104" s="19"/>
      <c r="N104" s="19"/>
    </row>
    <row r="105" spans="2:14" x14ac:dyDescent="0.25">
      <c r="B105" s="19"/>
      <c r="C105" s="19"/>
      <c r="D105" s="19"/>
      <c r="E105" s="19"/>
      <c r="F105" s="19"/>
      <c r="G105" s="19"/>
      <c r="H105" s="19"/>
      <c r="I105" s="19"/>
      <c r="J105" s="19"/>
      <c r="K105" s="19"/>
      <c r="L105" s="19"/>
      <c r="N105" s="19"/>
    </row>
    <row r="106" spans="2:14" x14ac:dyDescent="0.25">
      <c r="B106" s="19"/>
      <c r="C106" s="19"/>
      <c r="D106" s="19"/>
      <c r="E106" s="19"/>
      <c r="F106" s="19"/>
      <c r="G106" s="19"/>
      <c r="H106" s="19"/>
      <c r="I106" s="19"/>
      <c r="J106" s="19"/>
      <c r="K106" s="19"/>
      <c r="L106" s="19"/>
      <c r="N106" s="19"/>
    </row>
    <row r="107" spans="2:14" x14ac:dyDescent="0.25">
      <c r="B107" s="19"/>
      <c r="C107" s="19"/>
      <c r="D107" s="19"/>
      <c r="E107" s="19"/>
      <c r="F107" s="19"/>
      <c r="G107" s="19"/>
      <c r="H107" s="19"/>
      <c r="I107" s="19"/>
      <c r="J107" s="19"/>
      <c r="K107" s="19"/>
      <c r="L107" s="19"/>
      <c r="N107" s="19"/>
    </row>
    <row r="108" spans="2:14" x14ac:dyDescent="0.25">
      <c r="B108" s="19"/>
      <c r="C108" s="19"/>
      <c r="D108" s="19"/>
      <c r="E108" s="19"/>
      <c r="F108" s="19"/>
      <c r="G108" s="19"/>
      <c r="H108" s="19"/>
      <c r="I108" s="19"/>
      <c r="J108" s="19"/>
      <c r="K108" s="19"/>
      <c r="L108" s="19"/>
      <c r="N108" s="19"/>
    </row>
    <row r="109" spans="2:14" x14ac:dyDescent="0.25">
      <c r="B109" s="19"/>
      <c r="C109" s="19"/>
      <c r="D109" s="19"/>
      <c r="E109" s="19"/>
      <c r="F109" s="19"/>
      <c r="G109" s="19"/>
      <c r="H109" s="19"/>
      <c r="I109" s="19"/>
      <c r="J109" s="19"/>
      <c r="K109" s="19"/>
      <c r="L109" s="19"/>
      <c r="N109" s="19"/>
    </row>
    <row r="110" spans="2:14" x14ac:dyDescent="0.25">
      <c r="B110" s="19"/>
      <c r="C110" s="19"/>
      <c r="D110" s="19"/>
      <c r="E110" s="19"/>
      <c r="F110" s="19"/>
      <c r="G110" s="19"/>
      <c r="H110" s="19"/>
      <c r="I110" s="19"/>
      <c r="J110" s="19"/>
      <c r="K110" s="19"/>
      <c r="L110" s="19"/>
      <c r="N110" s="19"/>
    </row>
    <row r="111" spans="2:14" x14ac:dyDescent="0.25">
      <c r="B111" s="19"/>
      <c r="C111" s="19"/>
      <c r="D111" s="19"/>
      <c r="E111" s="19"/>
      <c r="F111" s="19"/>
      <c r="G111" s="19"/>
      <c r="H111" s="19"/>
      <c r="I111" s="19"/>
      <c r="J111" s="19"/>
      <c r="K111" s="19"/>
      <c r="L111" s="19"/>
      <c r="N111" s="19"/>
    </row>
    <row r="112" spans="2:14" ht="9.9499999999999993" customHeight="1" x14ac:dyDescent="0.25">
      <c r="B112" s="19"/>
      <c r="C112" s="19"/>
      <c r="D112" s="19"/>
      <c r="E112" s="19"/>
      <c r="F112" s="19"/>
      <c r="G112" s="19"/>
      <c r="H112" s="19"/>
      <c r="I112" s="19"/>
      <c r="J112" s="19"/>
      <c r="K112" s="19"/>
      <c r="L112" s="19"/>
      <c r="N112" s="19"/>
    </row>
    <row r="113" spans="2:14" ht="9.9499999999999993" customHeight="1" x14ac:dyDescent="0.25">
      <c r="B113" s="24"/>
      <c r="C113" s="24" t="s">
        <v>67</v>
      </c>
      <c r="D113" s="19" t="s">
        <v>68</v>
      </c>
      <c r="E113" s="19"/>
      <c r="F113" s="19"/>
      <c r="G113" s="19"/>
      <c r="H113" s="19"/>
      <c r="I113" s="19"/>
      <c r="J113" s="19"/>
      <c r="K113" s="19"/>
      <c r="L113" s="19"/>
      <c r="N113" s="19"/>
    </row>
    <row r="114" spans="2:14" ht="9.9499999999999993" customHeight="1" x14ac:dyDescent="0.25">
      <c r="B114" s="24" t="s">
        <v>11</v>
      </c>
      <c r="C114" s="24">
        <v>1</v>
      </c>
      <c r="D114" s="19"/>
      <c r="E114" s="19"/>
      <c r="F114" s="19"/>
      <c r="G114" s="19"/>
      <c r="H114" s="19"/>
      <c r="I114" s="19"/>
      <c r="J114" s="19"/>
      <c r="K114" s="19"/>
      <c r="L114" s="19"/>
      <c r="N114" s="19"/>
    </row>
    <row r="115" spans="2:14" ht="9.9499999999999993" customHeight="1" x14ac:dyDescent="0.25">
      <c r="B115" s="24" t="s">
        <v>0</v>
      </c>
      <c r="C115" s="24">
        <v>1</v>
      </c>
      <c r="D115" s="19"/>
      <c r="E115" s="19"/>
      <c r="F115" s="19"/>
      <c r="G115" s="19"/>
      <c r="H115" s="19"/>
      <c r="I115" s="19"/>
      <c r="J115" s="19"/>
      <c r="K115" s="19"/>
      <c r="L115" s="19"/>
      <c r="N115" s="19"/>
    </row>
    <row r="116" spans="2:14" ht="9.9499999999999993" customHeight="1" x14ac:dyDescent="0.25">
      <c r="B116" s="24" t="s">
        <v>12</v>
      </c>
      <c r="C116" s="24">
        <v>1</v>
      </c>
      <c r="D116" s="19"/>
      <c r="E116" s="19"/>
      <c r="F116" s="19"/>
      <c r="G116" s="19"/>
      <c r="H116" s="19"/>
      <c r="I116" s="19"/>
      <c r="J116" s="19"/>
      <c r="K116" s="19"/>
      <c r="L116" s="19"/>
      <c r="N116" s="19"/>
    </row>
    <row r="117" spans="2:14" ht="9.9499999999999993" customHeight="1" x14ac:dyDescent="0.25">
      <c r="B117" s="24" t="s">
        <v>18</v>
      </c>
      <c r="C117" s="24">
        <v>2</v>
      </c>
      <c r="D117" s="19"/>
      <c r="E117" s="19"/>
      <c r="F117" s="19"/>
      <c r="G117" s="19"/>
      <c r="H117" s="19"/>
      <c r="I117" s="19"/>
      <c r="J117" s="19"/>
      <c r="K117" s="19"/>
      <c r="L117" s="19"/>
      <c r="N117" s="19"/>
    </row>
    <row r="118" spans="2:14" ht="9.9499999999999993" customHeight="1" x14ac:dyDescent="0.25">
      <c r="B118" s="24" t="s">
        <v>15</v>
      </c>
      <c r="C118" s="24">
        <v>0</v>
      </c>
      <c r="D118" s="19"/>
      <c r="E118" s="19"/>
      <c r="F118" s="19"/>
      <c r="G118" s="19"/>
      <c r="H118" s="19"/>
      <c r="I118" s="19"/>
      <c r="J118" s="19"/>
      <c r="K118" s="19"/>
      <c r="L118" s="19"/>
      <c r="N118" s="19"/>
    </row>
    <row r="119" spans="2:14" ht="9.9499999999999993" customHeight="1" x14ac:dyDescent="0.25">
      <c r="B119" s="24" t="s">
        <v>16</v>
      </c>
      <c r="C119" s="24">
        <v>1</v>
      </c>
      <c r="D119" s="19"/>
      <c r="E119" s="19"/>
      <c r="F119" s="19"/>
      <c r="G119" s="19"/>
      <c r="H119" s="19"/>
      <c r="I119" s="19"/>
      <c r="J119" s="19"/>
      <c r="K119" s="19"/>
      <c r="L119" s="19"/>
      <c r="N119" s="19"/>
    </row>
    <row r="120" spans="2:14" ht="9.9499999999999993" customHeight="1" x14ac:dyDescent="0.25">
      <c r="B120" s="24" t="s">
        <v>17</v>
      </c>
      <c r="C120" s="24">
        <v>1</v>
      </c>
      <c r="D120" s="19"/>
      <c r="E120" s="19"/>
      <c r="F120" s="19"/>
      <c r="G120" s="19"/>
      <c r="H120" s="19"/>
      <c r="I120" s="19"/>
      <c r="J120" s="19"/>
      <c r="K120" s="19"/>
      <c r="L120" s="19"/>
      <c r="N120" s="19"/>
    </row>
    <row r="121" spans="2:14" ht="9.9499999999999993" customHeight="1" x14ac:dyDescent="0.25">
      <c r="B121" s="24" t="s">
        <v>14</v>
      </c>
      <c r="C121" s="24">
        <v>0</v>
      </c>
      <c r="D121" s="19"/>
      <c r="E121" s="19"/>
      <c r="F121" s="19"/>
      <c r="G121" s="19"/>
      <c r="H121" s="19"/>
      <c r="I121" s="19"/>
      <c r="J121" s="19"/>
      <c r="K121" s="19"/>
      <c r="L121" s="19"/>
      <c r="N121" s="19"/>
    </row>
    <row r="122" spans="2:14" ht="9.9499999999999993" customHeight="1" x14ac:dyDescent="0.25">
      <c r="B122" s="24" t="s">
        <v>13</v>
      </c>
      <c r="C122" s="24">
        <v>2</v>
      </c>
      <c r="D122" s="19"/>
      <c r="E122" s="19"/>
      <c r="F122" s="19"/>
      <c r="G122" s="19"/>
      <c r="H122" s="19"/>
      <c r="I122" s="19"/>
      <c r="J122" s="19"/>
      <c r="K122" s="19"/>
      <c r="L122" s="19"/>
      <c r="N122" s="19"/>
    </row>
    <row r="123" spans="2:14" ht="9.9499999999999993" customHeight="1" x14ac:dyDescent="0.25">
      <c r="B123" s="24" t="s">
        <v>26</v>
      </c>
      <c r="C123" s="24">
        <v>0</v>
      </c>
      <c r="D123" s="19"/>
      <c r="E123" s="19"/>
      <c r="F123" s="19"/>
      <c r="G123" s="19"/>
      <c r="H123" s="19"/>
      <c r="I123" s="19"/>
      <c r="J123" s="19"/>
      <c r="K123" s="19"/>
      <c r="L123" s="19"/>
      <c r="N123" s="19"/>
    </row>
    <row r="124" spans="2:14" ht="9.9499999999999993" customHeight="1" x14ac:dyDescent="0.25">
      <c r="B124" s="24" t="s">
        <v>25</v>
      </c>
      <c r="C124" s="24">
        <v>1</v>
      </c>
      <c r="D124" s="19"/>
      <c r="E124" s="19"/>
      <c r="F124" s="19"/>
      <c r="G124" s="19"/>
      <c r="H124" s="19"/>
      <c r="I124" s="19"/>
      <c r="J124" s="19"/>
      <c r="K124" s="19"/>
      <c r="L124" s="19"/>
      <c r="N124" s="19"/>
    </row>
    <row r="125" spans="2:14" ht="9.9499999999999993" customHeight="1" x14ac:dyDescent="0.25">
      <c r="B125" s="24" t="s">
        <v>19</v>
      </c>
      <c r="C125" s="24">
        <v>2</v>
      </c>
      <c r="D125" s="19"/>
      <c r="E125" s="19"/>
      <c r="F125" s="19"/>
      <c r="G125" s="19"/>
      <c r="H125" s="19"/>
      <c r="I125" s="19"/>
      <c r="J125" s="19"/>
      <c r="K125" s="19"/>
      <c r="L125" s="19"/>
      <c r="N125" s="19"/>
    </row>
    <row r="126" spans="2:14" ht="9.9499999999999993" customHeight="1" x14ac:dyDescent="0.25">
      <c r="B126" s="24" t="s">
        <v>21</v>
      </c>
      <c r="C126" s="24">
        <v>2</v>
      </c>
      <c r="D126" s="19"/>
      <c r="E126" s="19"/>
      <c r="F126" s="19"/>
      <c r="G126" s="19"/>
      <c r="H126" s="19"/>
      <c r="I126" s="19"/>
      <c r="J126" s="19"/>
      <c r="K126" s="19"/>
      <c r="L126" s="19"/>
      <c r="N126" s="19"/>
    </row>
    <row r="127" spans="2:14" ht="9.9499999999999993" customHeight="1" x14ac:dyDescent="0.25">
      <c r="B127" s="24" t="s">
        <v>20</v>
      </c>
      <c r="C127" s="24">
        <v>0</v>
      </c>
      <c r="D127" s="19"/>
      <c r="E127" s="19"/>
      <c r="F127" s="19"/>
      <c r="G127" s="19"/>
      <c r="H127" s="19"/>
      <c r="I127" s="19"/>
      <c r="J127" s="19"/>
      <c r="K127" s="19"/>
      <c r="L127" s="19"/>
      <c r="N127" s="19"/>
    </row>
    <row r="128" spans="2:14" ht="9.9499999999999993" customHeight="1" x14ac:dyDescent="0.25">
      <c r="B128" s="24" t="s">
        <v>23</v>
      </c>
      <c r="C128" s="24">
        <v>3</v>
      </c>
      <c r="D128" s="19"/>
      <c r="E128" s="19"/>
      <c r="F128" s="19"/>
      <c r="G128" s="19"/>
      <c r="H128" s="19"/>
      <c r="I128" s="19"/>
      <c r="J128" s="19"/>
      <c r="K128" s="19"/>
      <c r="L128" s="19"/>
      <c r="N128" s="19"/>
    </row>
    <row r="129" spans="2:14" ht="9.9499999999999993" customHeight="1" x14ac:dyDescent="0.25">
      <c r="B129" s="24" t="s">
        <v>24</v>
      </c>
      <c r="C129" s="24">
        <v>1</v>
      </c>
      <c r="D129" s="19"/>
      <c r="E129" s="19"/>
      <c r="F129" s="19"/>
      <c r="G129" s="19"/>
      <c r="H129" s="19"/>
      <c r="I129" s="19"/>
      <c r="J129" s="19"/>
      <c r="K129" s="19"/>
      <c r="L129" s="19"/>
      <c r="N129" s="19"/>
    </row>
    <row r="130" spans="2:14" ht="9.9499999999999993" customHeight="1" x14ac:dyDescent="0.25">
      <c r="B130" s="24" t="s">
        <v>22</v>
      </c>
      <c r="C130" s="24">
        <v>2</v>
      </c>
      <c r="D130" s="19"/>
      <c r="E130" s="19"/>
      <c r="F130" s="19"/>
      <c r="G130" s="19"/>
      <c r="H130" s="19"/>
      <c r="I130" s="19"/>
      <c r="J130" s="19"/>
      <c r="K130" s="19"/>
      <c r="L130" s="19"/>
      <c r="N130" s="19"/>
    </row>
    <row r="131" spans="2:14" ht="9.9499999999999993" customHeight="1" x14ac:dyDescent="0.25">
      <c r="B131" s="24" t="s">
        <v>27</v>
      </c>
      <c r="C131" s="24">
        <v>0</v>
      </c>
      <c r="D131" s="19"/>
      <c r="E131" s="19"/>
      <c r="F131" s="19"/>
      <c r="G131" s="19"/>
      <c r="H131" s="19"/>
      <c r="I131" s="19"/>
      <c r="J131" s="19"/>
      <c r="K131" s="19"/>
      <c r="L131" s="19"/>
      <c r="N131" s="19"/>
    </row>
    <row r="132" spans="2:14" ht="9.9499999999999993" customHeight="1" x14ac:dyDescent="0.25">
      <c r="B132" s="24" t="s">
        <v>1</v>
      </c>
      <c r="C132" s="24">
        <v>0</v>
      </c>
      <c r="D132" s="19"/>
      <c r="E132" s="19"/>
      <c r="F132" s="19"/>
      <c r="G132" s="19"/>
      <c r="H132" s="19"/>
      <c r="I132" s="19"/>
      <c r="J132" s="19"/>
      <c r="K132" s="19"/>
      <c r="L132" s="19"/>
      <c r="N132" s="19"/>
    </row>
    <row r="133" spans="2:14" ht="9.9499999999999993" customHeight="1" x14ac:dyDescent="0.25">
      <c r="B133" s="24"/>
      <c r="C133" s="24">
        <f>SUM(C114:C132)</f>
        <v>20</v>
      </c>
      <c r="D133" s="24">
        <f>SUM(D114:D132)</f>
        <v>0</v>
      </c>
      <c r="E133" s="19"/>
      <c r="F133" s="19"/>
      <c r="G133" s="19"/>
      <c r="H133" s="19"/>
      <c r="I133" s="19"/>
      <c r="J133" s="19"/>
      <c r="K133" s="19"/>
      <c r="L133" s="19"/>
      <c r="N133" s="19"/>
    </row>
    <row r="134" spans="2:14" ht="9.9499999999999993" customHeight="1" x14ac:dyDescent="0.25">
      <c r="B134" s="19"/>
      <c r="C134" s="19"/>
      <c r="D134" s="19"/>
      <c r="E134" s="19"/>
      <c r="F134" s="19"/>
      <c r="G134" s="19"/>
      <c r="H134" s="19"/>
      <c r="I134" s="19"/>
      <c r="J134" s="19"/>
      <c r="K134" s="19"/>
      <c r="L134" s="19"/>
      <c r="N134" s="19"/>
    </row>
    <row r="135" spans="2:14" x14ac:dyDescent="0.25">
      <c r="B135" s="19"/>
      <c r="C135" s="19"/>
      <c r="D135" s="19"/>
      <c r="E135" s="19"/>
      <c r="F135" s="19"/>
      <c r="G135" s="19"/>
      <c r="H135" s="19"/>
      <c r="I135" s="19"/>
      <c r="J135" s="19"/>
      <c r="K135" s="19"/>
      <c r="L135" s="19"/>
      <c r="N135" s="19"/>
    </row>
    <row r="136" spans="2:14" x14ac:dyDescent="0.25">
      <c r="B136" s="21"/>
      <c r="C136" s="21"/>
      <c r="D136" s="21"/>
      <c r="E136" s="21"/>
      <c r="F136" s="21"/>
      <c r="G136" s="21"/>
      <c r="H136" s="21"/>
      <c r="I136" s="21"/>
      <c r="J136" s="21"/>
      <c r="K136" s="21"/>
      <c r="L136" s="21"/>
      <c r="M136" s="35"/>
      <c r="N136" s="21"/>
    </row>
    <row r="137" spans="2:14" x14ac:dyDescent="0.25">
      <c r="B137" s="21"/>
      <c r="C137" s="24"/>
      <c r="D137" s="24"/>
      <c r="E137" s="24"/>
      <c r="F137" s="24"/>
      <c r="G137" s="24"/>
      <c r="H137" s="24"/>
      <c r="I137" s="24"/>
      <c r="J137" s="24"/>
      <c r="K137" s="24"/>
      <c r="L137" s="21"/>
      <c r="M137" s="35"/>
      <c r="N137" s="21"/>
    </row>
    <row r="138" spans="2:14" x14ac:dyDescent="0.25">
      <c r="B138" s="21"/>
      <c r="C138" s="24"/>
      <c r="D138" s="24"/>
      <c r="E138" s="24"/>
      <c r="F138" s="24"/>
      <c r="G138" s="24"/>
      <c r="H138" s="24" t="s">
        <v>53</v>
      </c>
      <c r="I138" s="24"/>
      <c r="J138" s="24"/>
      <c r="K138" s="24"/>
      <c r="L138" s="21"/>
      <c r="M138" s="35"/>
      <c r="N138" s="21"/>
    </row>
    <row r="139" spans="2:14" x14ac:dyDescent="0.25">
      <c r="B139" s="21"/>
      <c r="C139" s="24"/>
      <c r="D139" s="24"/>
      <c r="E139" s="24"/>
      <c r="F139" s="24"/>
      <c r="G139" s="24"/>
      <c r="H139" s="24"/>
      <c r="I139" s="24"/>
      <c r="J139" s="24"/>
      <c r="K139" s="24"/>
      <c r="L139" s="21"/>
      <c r="M139" s="35"/>
      <c r="N139" s="21"/>
    </row>
    <row r="140" spans="2:14" x14ac:dyDescent="0.25">
      <c r="B140" s="21"/>
      <c r="C140" s="24"/>
      <c r="D140" s="24"/>
      <c r="E140" s="24"/>
      <c r="F140" s="24"/>
      <c r="G140" s="24"/>
      <c r="I140" s="24" t="s">
        <v>54</v>
      </c>
      <c r="J140" s="24" t="s">
        <v>55</v>
      </c>
      <c r="K140" s="24"/>
      <c r="L140" s="21"/>
      <c r="M140" s="35"/>
      <c r="N140" s="21"/>
    </row>
    <row r="141" spans="2:14" x14ac:dyDescent="0.25">
      <c r="B141" s="21"/>
      <c r="C141" s="24"/>
      <c r="D141" s="24"/>
      <c r="E141" s="24"/>
      <c r="F141" s="24"/>
      <c r="G141" s="24"/>
      <c r="H141" s="24" t="s">
        <v>56</v>
      </c>
      <c r="I141" s="24">
        <v>0</v>
      </c>
      <c r="J141" s="24"/>
      <c r="K141" s="24"/>
      <c r="L141" s="21"/>
      <c r="M141" s="35"/>
      <c r="N141" s="21"/>
    </row>
    <row r="142" spans="2:14" x14ac:dyDescent="0.25">
      <c r="B142" s="21"/>
      <c r="C142" s="24"/>
      <c r="D142" s="24"/>
      <c r="E142" s="24"/>
      <c r="F142" s="24"/>
      <c r="G142" s="24"/>
      <c r="H142" s="24" t="s">
        <v>57</v>
      </c>
      <c r="I142" s="24">
        <v>0</v>
      </c>
      <c r="J142" s="24"/>
      <c r="K142" s="24"/>
      <c r="L142" s="21"/>
      <c r="M142" s="35"/>
      <c r="N142" s="21"/>
    </row>
    <row r="143" spans="2:14" x14ac:dyDescent="0.25">
      <c r="B143" s="21"/>
      <c r="C143" s="24"/>
      <c r="D143" s="24"/>
      <c r="E143" s="24"/>
      <c r="F143" s="24"/>
      <c r="G143" s="24"/>
      <c r="H143" s="24" t="s">
        <v>58</v>
      </c>
      <c r="I143" s="24">
        <v>11</v>
      </c>
      <c r="J143" s="24">
        <v>12</v>
      </c>
      <c r="K143" s="24"/>
      <c r="L143" s="21"/>
      <c r="M143" s="35"/>
      <c r="N143" s="21"/>
    </row>
    <row r="144" spans="2:14" x14ac:dyDescent="0.25">
      <c r="B144" s="21"/>
      <c r="C144" s="24"/>
      <c r="D144" s="24"/>
      <c r="E144" s="24"/>
      <c r="F144" s="24"/>
      <c r="G144" s="24"/>
      <c r="H144" s="24" t="s">
        <v>59</v>
      </c>
      <c r="I144" s="24">
        <v>9</v>
      </c>
      <c r="J144" s="24">
        <v>8</v>
      </c>
      <c r="K144" s="24"/>
      <c r="L144" s="21"/>
      <c r="M144" s="35"/>
      <c r="N144" s="21"/>
    </row>
    <row r="145" spans="2:17" x14ac:dyDescent="0.25">
      <c r="B145" s="21"/>
      <c r="C145" s="24"/>
      <c r="D145" s="24"/>
      <c r="E145" s="24"/>
      <c r="F145" s="24"/>
      <c r="G145" s="24"/>
      <c r="H145" s="24"/>
      <c r="I145" s="24">
        <f>SUM(I141:I144)</f>
        <v>20</v>
      </c>
      <c r="J145" s="24">
        <f>SUM(J141:J144)</f>
        <v>20</v>
      </c>
      <c r="K145" s="24"/>
      <c r="L145" s="21"/>
      <c r="M145" s="35"/>
      <c r="N145" s="21"/>
    </row>
    <row r="146" spans="2:17" x14ac:dyDescent="0.25">
      <c r="B146" s="21"/>
      <c r="C146" s="24"/>
      <c r="D146" s="24"/>
      <c r="E146" s="24"/>
      <c r="F146" s="24"/>
      <c r="G146" s="24"/>
      <c r="H146" s="24"/>
      <c r="I146" s="24"/>
      <c r="J146" s="24"/>
      <c r="K146" s="24"/>
      <c r="L146" s="21"/>
      <c r="M146" s="35"/>
      <c r="N146" s="21"/>
    </row>
    <row r="147" spans="2:17" x14ac:dyDescent="0.25">
      <c r="B147" s="21"/>
      <c r="C147" s="21"/>
      <c r="D147" s="21"/>
      <c r="E147" s="21"/>
      <c r="F147" s="21"/>
      <c r="G147" s="21"/>
      <c r="H147" s="21"/>
      <c r="I147" s="24"/>
      <c r="J147" s="24"/>
      <c r="K147" s="24"/>
      <c r="L147" s="24"/>
      <c r="M147" s="36"/>
      <c r="N147" s="21"/>
    </row>
    <row r="148" spans="2:17" x14ac:dyDescent="0.25">
      <c r="B148" s="21"/>
      <c r="C148" s="24"/>
      <c r="D148" s="24"/>
      <c r="E148" s="24"/>
      <c r="F148" s="24"/>
      <c r="G148" s="24"/>
      <c r="H148" s="21"/>
      <c r="I148" s="24"/>
      <c r="J148" s="24"/>
      <c r="K148" s="24"/>
      <c r="L148" s="24"/>
      <c r="M148" s="36"/>
      <c r="N148" s="21"/>
    </row>
    <row r="149" spans="2:17" x14ac:dyDescent="0.25">
      <c r="B149" s="21"/>
      <c r="C149" s="24"/>
      <c r="D149" s="24"/>
      <c r="E149" s="24"/>
      <c r="F149" s="24"/>
      <c r="G149" s="24"/>
      <c r="H149" s="21"/>
      <c r="I149" s="24"/>
      <c r="J149" s="24"/>
      <c r="K149" s="24"/>
      <c r="L149" s="24"/>
      <c r="M149" s="36"/>
      <c r="N149" s="21"/>
    </row>
    <row r="150" spans="2:17" x14ac:dyDescent="0.25">
      <c r="B150" s="21"/>
      <c r="C150" s="24"/>
      <c r="D150" s="24"/>
      <c r="E150" s="24"/>
      <c r="F150" s="24"/>
      <c r="G150" s="24"/>
      <c r="H150" s="21"/>
      <c r="I150" s="24"/>
      <c r="J150" s="24"/>
      <c r="K150" s="24" t="s">
        <v>63</v>
      </c>
      <c r="L150" s="24"/>
      <c r="M150" s="36"/>
      <c r="N150" s="21"/>
    </row>
    <row r="151" spans="2:17" x14ac:dyDescent="0.25">
      <c r="B151" s="21"/>
      <c r="C151" s="24"/>
      <c r="D151" s="24"/>
      <c r="E151" s="24"/>
      <c r="F151" s="24"/>
      <c r="G151" s="24"/>
      <c r="H151" s="21"/>
      <c r="I151" s="24"/>
      <c r="J151" s="24"/>
      <c r="K151" s="24" t="s">
        <v>70</v>
      </c>
      <c r="L151" s="24">
        <v>27</v>
      </c>
      <c r="M151" s="36"/>
      <c r="N151" s="21"/>
    </row>
    <row r="152" spans="2:17" x14ac:dyDescent="0.25">
      <c r="B152" s="21"/>
      <c r="C152" s="24"/>
      <c r="D152" s="24"/>
      <c r="E152" s="24"/>
      <c r="F152" s="24"/>
      <c r="G152" s="24"/>
      <c r="H152" s="21"/>
      <c r="I152" s="24"/>
      <c r="J152" s="24"/>
      <c r="K152" s="24" t="s">
        <v>71</v>
      </c>
      <c r="L152" s="24">
        <v>0</v>
      </c>
      <c r="M152" s="36"/>
      <c r="N152" s="21"/>
    </row>
    <row r="153" spans="2:17" x14ac:dyDescent="0.25">
      <c r="B153" s="21"/>
      <c r="C153" s="24"/>
      <c r="D153" s="24"/>
      <c r="E153" s="24"/>
      <c r="F153" s="24"/>
      <c r="G153" s="24"/>
      <c r="H153" s="21"/>
      <c r="I153" s="24"/>
      <c r="J153" s="24"/>
      <c r="K153" s="24" t="s">
        <v>72</v>
      </c>
      <c r="L153" s="24">
        <v>2</v>
      </c>
      <c r="M153" s="36"/>
      <c r="N153" s="24"/>
      <c r="O153" s="36"/>
      <c r="P153" s="36"/>
      <c r="Q153" s="36"/>
    </row>
    <row r="154" spans="2:17" x14ac:dyDescent="0.25">
      <c r="B154" s="21"/>
      <c r="C154" s="24"/>
      <c r="D154" s="24" t="s">
        <v>60</v>
      </c>
      <c r="E154" s="24"/>
      <c r="F154" s="24"/>
      <c r="G154" s="24"/>
      <c r="H154" s="21" t="s">
        <v>52</v>
      </c>
      <c r="I154" s="24"/>
      <c r="J154" s="24"/>
      <c r="K154" s="24" t="s">
        <v>80</v>
      </c>
      <c r="L154" s="24">
        <v>2</v>
      </c>
      <c r="M154" s="36"/>
      <c r="N154" s="24"/>
      <c r="O154" s="36"/>
      <c r="P154" s="36"/>
      <c r="Q154" s="36"/>
    </row>
    <row r="155" spans="2:17" x14ac:dyDescent="0.25">
      <c r="B155" s="21"/>
      <c r="C155" s="24" t="s">
        <v>61</v>
      </c>
      <c r="D155" s="24">
        <v>28</v>
      </c>
      <c r="E155" s="24"/>
      <c r="F155" s="24"/>
      <c r="G155" s="24"/>
      <c r="H155" s="21">
        <v>1</v>
      </c>
      <c r="I155" s="24"/>
      <c r="J155" s="24"/>
      <c r="K155" s="24" t="s">
        <v>62</v>
      </c>
      <c r="L155" s="24">
        <v>7</v>
      </c>
      <c r="O155" s="36"/>
      <c r="P155" s="36"/>
      <c r="Q155" s="36"/>
    </row>
    <row r="156" spans="2:17" x14ac:dyDescent="0.25">
      <c r="B156" s="21"/>
      <c r="C156" s="24" t="s">
        <v>65</v>
      </c>
      <c r="D156" s="24">
        <v>3</v>
      </c>
      <c r="E156" s="24"/>
      <c r="F156" s="24"/>
      <c r="G156" s="24"/>
      <c r="H156" s="21">
        <v>1</v>
      </c>
      <c r="I156" s="24"/>
      <c r="J156" s="24"/>
      <c r="K156" s="24"/>
      <c r="L156" s="24">
        <f>SUM(L151:L155)</f>
        <v>38</v>
      </c>
      <c r="O156" s="36"/>
      <c r="P156" s="36"/>
      <c r="Q156" s="36"/>
    </row>
    <row r="157" spans="2:17" x14ac:dyDescent="0.25">
      <c r="B157" s="21"/>
      <c r="C157" s="24" t="s">
        <v>66</v>
      </c>
      <c r="D157" s="24">
        <v>1</v>
      </c>
      <c r="E157" s="24"/>
      <c r="F157" s="24"/>
      <c r="G157" s="24"/>
      <c r="H157" s="21">
        <v>2</v>
      </c>
      <c r="I157" s="24"/>
      <c r="J157" s="24"/>
      <c r="K157" s="24"/>
      <c r="L157" s="24"/>
      <c r="O157" s="36"/>
      <c r="P157" s="36"/>
      <c r="Q157" s="36"/>
    </row>
    <row r="158" spans="2:17" x14ac:dyDescent="0.25">
      <c r="B158" s="21"/>
      <c r="C158" s="24" t="s">
        <v>62</v>
      </c>
      <c r="D158" s="24">
        <v>7</v>
      </c>
      <c r="E158" s="24"/>
      <c r="F158" s="24"/>
      <c r="G158" s="24"/>
      <c r="H158" s="21">
        <v>3</v>
      </c>
      <c r="I158" s="24"/>
      <c r="J158" s="24"/>
      <c r="K158" s="24"/>
      <c r="L158" s="24"/>
      <c r="O158" s="36"/>
      <c r="P158" s="36"/>
      <c r="Q158" s="36"/>
    </row>
    <row r="159" spans="2:17" x14ac:dyDescent="0.25">
      <c r="B159" s="21"/>
      <c r="C159" s="24"/>
      <c r="D159" s="24">
        <f>SUM(D155:D158)</f>
        <v>39</v>
      </c>
      <c r="E159" s="24"/>
      <c r="F159" s="24"/>
      <c r="G159" s="24"/>
      <c r="H159" s="21">
        <v>1</v>
      </c>
      <c r="I159" s="24"/>
      <c r="J159" s="24"/>
      <c r="K159" s="24"/>
      <c r="L159" s="24"/>
      <c r="O159" s="36"/>
      <c r="P159" s="36"/>
      <c r="Q159" s="36"/>
    </row>
    <row r="160" spans="2:17" x14ac:dyDescent="0.25">
      <c r="B160" s="21"/>
      <c r="C160" s="24"/>
      <c r="D160" s="24"/>
      <c r="E160" s="24"/>
      <c r="F160" s="24"/>
      <c r="G160" s="24"/>
      <c r="H160" s="21">
        <v>2</v>
      </c>
      <c r="I160" s="24"/>
      <c r="J160" s="24"/>
      <c r="K160" s="24"/>
      <c r="L160" s="24"/>
      <c r="O160" s="36"/>
      <c r="P160" s="36"/>
      <c r="Q160" s="36"/>
    </row>
    <row r="161" spans="3:17" x14ac:dyDescent="0.25">
      <c r="C161" s="36"/>
      <c r="D161" s="36"/>
      <c r="E161" s="36"/>
      <c r="F161" s="36"/>
      <c r="G161" s="36"/>
      <c r="K161" s="36"/>
      <c r="L161" s="36"/>
      <c r="M161" s="36"/>
      <c r="N161" s="36"/>
      <c r="O161" s="36"/>
      <c r="P161" s="36"/>
      <c r="Q161" s="36"/>
    </row>
    <row r="162" spans="3:17" x14ac:dyDescent="0.25">
      <c r="K162" s="36"/>
      <c r="L162" s="36"/>
      <c r="M162" s="36"/>
      <c r="N162" s="36"/>
      <c r="O162" s="36"/>
      <c r="P162" s="36"/>
      <c r="Q162" s="36"/>
    </row>
    <row r="163" spans="3:17" x14ac:dyDescent="0.25">
      <c r="K163" s="36"/>
      <c r="L163" s="36"/>
      <c r="M163" s="36"/>
      <c r="N163" s="36"/>
      <c r="O163" s="36"/>
      <c r="P163" s="36"/>
      <c r="Q163" s="36"/>
    </row>
    <row r="164" spans="3:17" x14ac:dyDescent="0.25">
      <c r="K164" s="36"/>
      <c r="L164" s="36"/>
      <c r="M164" s="36"/>
      <c r="N164" s="36"/>
      <c r="O164" s="36"/>
      <c r="P164" s="36"/>
      <c r="Q164" s="36"/>
    </row>
    <row r="165" spans="3:17" x14ac:dyDescent="0.25">
      <c r="K165" s="36"/>
      <c r="L165" s="36"/>
      <c r="M165" s="36"/>
      <c r="N165" s="36"/>
      <c r="O165" s="36"/>
      <c r="P165" s="36"/>
      <c r="Q165" s="36"/>
    </row>
    <row r="166" spans="3:17" ht="18.75" x14ac:dyDescent="0.25">
      <c r="G166" s="37"/>
      <c r="K166" s="36"/>
      <c r="L166" s="36"/>
      <c r="M166" s="36"/>
      <c r="N166" s="36"/>
      <c r="O166" s="36"/>
      <c r="P166" s="36"/>
      <c r="Q166" s="36"/>
    </row>
    <row r="167" spans="3:17" x14ac:dyDescent="0.25">
      <c r="K167" s="36"/>
      <c r="L167" s="36"/>
      <c r="M167" s="36"/>
      <c r="N167" s="36"/>
      <c r="O167" s="36"/>
      <c r="P167" s="36"/>
      <c r="Q167" s="36"/>
    </row>
  </sheetData>
  <mergeCells count="4">
    <mergeCell ref="B1:N1"/>
    <mergeCell ref="B3:D3"/>
    <mergeCell ref="B94:M94"/>
    <mergeCell ref="B29:M29"/>
  </mergeCells>
  <printOptions horizontalCentered="1" verticalCentered="1"/>
  <pageMargins left="0.70866141732283472" right="0.70866141732283472" top="0.74803149606299213" bottom="0.74803149606299213" header="0.31496062992125984" footer="0.31496062992125984"/>
  <pageSetup paperSize="9" scale="64" fitToHeight="2" orientation="portrait" r:id="rId1"/>
  <headerFooter>
    <oddHeader>&amp;LINVIAS&amp;COficina Asesora de Planeación&amp;RCorte 4° trimestre de  2022</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85AAE-E494-427F-BA4F-F20EF0622772}">
  <sheetPr codeName="Hoja8">
    <tabColor theme="4"/>
  </sheetPr>
  <dimension ref="A1:G48"/>
  <sheetViews>
    <sheetView topLeftCell="A26" zoomScale="115" zoomScaleNormal="115" workbookViewId="0">
      <selection activeCell="B55" sqref="B55"/>
    </sheetView>
  </sheetViews>
  <sheetFormatPr baseColWidth="10" defaultRowHeight="15" x14ac:dyDescent="0.25"/>
  <cols>
    <col min="1" max="1" width="25.7109375" customWidth="1"/>
    <col min="2" max="2" width="111.28515625" customWidth="1"/>
    <col min="3" max="3" width="9.140625" customWidth="1"/>
    <col min="4" max="4" width="77" customWidth="1"/>
    <col min="5" max="5" width="25.7109375" customWidth="1"/>
    <col min="6" max="6" width="75.7109375" customWidth="1"/>
    <col min="7" max="7" width="36.85546875" customWidth="1"/>
    <col min="10" max="10" width="0" hidden="1" customWidth="1"/>
    <col min="13" max="13" width="0" hidden="1" customWidth="1"/>
    <col min="16" max="16" width="0" hidden="1" customWidth="1"/>
    <col min="19" max="19" width="0" hidden="1" customWidth="1"/>
    <col min="22" max="22" width="0" hidden="1" customWidth="1"/>
  </cols>
  <sheetData>
    <row r="1" spans="1:7" x14ac:dyDescent="0.25">
      <c r="A1" s="441" t="s">
        <v>4</v>
      </c>
      <c r="B1" s="441"/>
      <c r="C1" s="441"/>
      <c r="D1" s="1"/>
      <c r="E1" s="1"/>
      <c r="F1" s="1"/>
      <c r="G1" s="1"/>
    </row>
    <row r="3" spans="1:7" x14ac:dyDescent="0.25">
      <c r="A3" s="441" t="s">
        <v>490</v>
      </c>
      <c r="B3" s="441"/>
      <c r="C3" s="441"/>
      <c r="D3" s="1"/>
    </row>
    <row r="4" spans="1:7" ht="15.75" thickBot="1" x14ac:dyDescent="0.3"/>
    <row r="5" spans="1:7" ht="30.75" thickBot="1" x14ac:dyDescent="0.3">
      <c r="A5" s="2" t="s">
        <v>5</v>
      </c>
      <c r="B5" s="3" t="s">
        <v>839</v>
      </c>
      <c r="C5" s="4" t="s">
        <v>6</v>
      </c>
    </row>
    <row r="6" spans="1:7" x14ac:dyDescent="0.25">
      <c r="A6" s="442" t="s">
        <v>3</v>
      </c>
      <c r="B6" s="5" t="s">
        <v>7</v>
      </c>
      <c r="C6" s="8">
        <v>0</v>
      </c>
    </row>
    <row r="7" spans="1:7" x14ac:dyDescent="0.25">
      <c r="A7" s="443"/>
      <c r="B7" s="6" t="s">
        <v>208</v>
      </c>
      <c r="C7" s="9">
        <v>0.25</v>
      </c>
    </row>
    <row r="8" spans="1:7" x14ac:dyDescent="0.25">
      <c r="A8" s="443"/>
      <c r="B8" s="6" t="s">
        <v>167</v>
      </c>
      <c r="C8" s="10">
        <v>0.5</v>
      </c>
    </row>
    <row r="9" spans="1:7" ht="15.75" thickBot="1" x14ac:dyDescent="0.3">
      <c r="A9" s="444"/>
      <c r="B9" s="7" t="s">
        <v>209</v>
      </c>
      <c r="C9" s="53">
        <v>1</v>
      </c>
    </row>
    <row r="10" spans="1:7" x14ac:dyDescent="0.25">
      <c r="A10" s="442" t="s">
        <v>8</v>
      </c>
      <c r="B10" s="5" t="s">
        <v>7</v>
      </c>
      <c r="C10" s="51">
        <v>0</v>
      </c>
    </row>
    <row r="11" spans="1:7" x14ac:dyDescent="0.25">
      <c r="A11" s="443"/>
      <c r="B11" s="55" t="s">
        <v>9</v>
      </c>
      <c r="C11" s="9">
        <v>0.2</v>
      </c>
    </row>
    <row r="12" spans="1:7" x14ac:dyDescent="0.25">
      <c r="A12" s="443"/>
      <c r="B12" s="6" t="s">
        <v>210</v>
      </c>
      <c r="C12" s="10">
        <v>0.4</v>
      </c>
    </row>
    <row r="13" spans="1:7" x14ac:dyDescent="0.25">
      <c r="A13" s="443"/>
      <c r="B13" s="6" t="s">
        <v>211</v>
      </c>
      <c r="C13" s="52">
        <v>0.6</v>
      </c>
    </row>
    <row r="14" spans="1:7" x14ac:dyDescent="0.25">
      <c r="A14" s="443"/>
      <c r="B14" s="6" t="s">
        <v>212</v>
      </c>
      <c r="C14" s="11">
        <v>0.8</v>
      </c>
    </row>
    <row r="15" spans="1:7" ht="15.75" thickBot="1" x14ac:dyDescent="0.3">
      <c r="A15" s="444"/>
      <c r="B15" s="6" t="s">
        <v>213</v>
      </c>
      <c r="C15" s="53">
        <v>1</v>
      </c>
    </row>
    <row r="16" spans="1:7" x14ac:dyDescent="0.25">
      <c r="A16" s="445" t="s">
        <v>10</v>
      </c>
      <c r="B16" s="223" t="s">
        <v>217</v>
      </c>
      <c r="C16" s="108">
        <v>0</v>
      </c>
    </row>
    <row r="17" spans="1:4" x14ac:dyDescent="0.25">
      <c r="A17" s="445"/>
      <c r="B17" s="224" t="s">
        <v>218</v>
      </c>
      <c r="C17" s="109">
        <v>0.1</v>
      </c>
    </row>
    <row r="18" spans="1:4" x14ac:dyDescent="0.25">
      <c r="A18" s="445"/>
      <c r="B18" s="224" t="s">
        <v>219</v>
      </c>
      <c r="C18" s="110">
        <v>0.25</v>
      </c>
    </row>
    <row r="19" spans="1:4" ht="15.75" thickBot="1" x14ac:dyDescent="0.3">
      <c r="A19" s="443"/>
      <c r="B19" s="224" t="s">
        <v>220</v>
      </c>
      <c r="C19" s="111">
        <v>0.5</v>
      </c>
    </row>
    <row r="20" spans="1:4" ht="24" x14ac:dyDescent="0.25">
      <c r="A20" s="443"/>
      <c r="B20" s="224" t="s">
        <v>221</v>
      </c>
      <c r="C20" s="112">
        <v>0.75</v>
      </c>
      <c r="D20" s="223"/>
    </row>
    <row r="21" spans="1:4" ht="15.75" thickBot="1" x14ac:dyDescent="0.3">
      <c r="A21" s="446"/>
      <c r="B21" s="226" t="s">
        <v>222</v>
      </c>
      <c r="C21" s="113">
        <v>1</v>
      </c>
    </row>
    <row r="23" spans="1:4" x14ac:dyDescent="0.25">
      <c r="A23" s="441" t="s">
        <v>493</v>
      </c>
      <c r="B23" s="441"/>
      <c r="C23" s="441"/>
    </row>
    <row r="24" spans="1:4" ht="15.75" thickBot="1" x14ac:dyDescent="0.3"/>
    <row r="25" spans="1:4" ht="15.75" thickBot="1" x14ac:dyDescent="0.3">
      <c r="A25" s="2" t="s">
        <v>491</v>
      </c>
      <c r="B25" s="3" t="s">
        <v>869</v>
      </c>
      <c r="C25" s="4" t="s">
        <v>492</v>
      </c>
      <c r="D25" s="3" t="s">
        <v>870</v>
      </c>
    </row>
    <row r="26" spans="1:4" x14ac:dyDescent="0.25">
      <c r="A26" s="436" t="s">
        <v>279</v>
      </c>
      <c r="B26" s="223" t="s">
        <v>37</v>
      </c>
      <c r="C26" s="108"/>
      <c r="D26" t="s">
        <v>37</v>
      </c>
    </row>
    <row r="27" spans="1:4" x14ac:dyDescent="0.25">
      <c r="A27" s="437"/>
      <c r="B27" s="224" t="s">
        <v>192</v>
      </c>
      <c r="C27" s="225"/>
      <c r="D27" t="s">
        <v>192</v>
      </c>
    </row>
    <row r="28" spans="1:4" x14ac:dyDescent="0.25">
      <c r="A28" s="437"/>
      <c r="B28" s="224" t="s">
        <v>193</v>
      </c>
      <c r="C28" s="225"/>
      <c r="D28" t="s">
        <v>193</v>
      </c>
    </row>
    <row r="29" spans="1:4" x14ac:dyDescent="0.25">
      <c r="A29" s="438"/>
      <c r="B29" s="224" t="s">
        <v>191</v>
      </c>
      <c r="C29" s="110"/>
      <c r="D29" t="s">
        <v>871</v>
      </c>
    </row>
    <row r="30" spans="1:4" ht="15.75" thickBot="1" x14ac:dyDescent="0.3">
      <c r="A30" s="439"/>
      <c r="B30" s="226" t="s">
        <v>326</v>
      </c>
      <c r="C30" s="227"/>
      <c r="D30" t="s">
        <v>872</v>
      </c>
    </row>
    <row r="31" spans="1:4" x14ac:dyDescent="0.25">
      <c r="A31" s="440" t="s">
        <v>873</v>
      </c>
      <c r="B31" s="228" t="s">
        <v>37</v>
      </c>
      <c r="C31" s="229"/>
      <c r="D31" s="228" t="s">
        <v>37</v>
      </c>
    </row>
    <row r="32" spans="1:4" x14ac:dyDescent="0.25">
      <c r="A32" s="437"/>
      <c r="B32" s="230" t="s">
        <v>62</v>
      </c>
      <c r="C32" s="225"/>
      <c r="D32" s="230" t="s">
        <v>904</v>
      </c>
    </row>
    <row r="33" spans="1:4" x14ac:dyDescent="0.25">
      <c r="A33" s="437"/>
      <c r="B33" s="230" t="s">
        <v>205</v>
      </c>
      <c r="C33" s="110"/>
      <c r="D33" s="230" t="s">
        <v>897</v>
      </c>
    </row>
    <row r="34" spans="1:4" ht="15.75" thickBot="1" x14ac:dyDescent="0.3">
      <c r="A34" s="438"/>
      <c r="B34" s="231" t="s">
        <v>334</v>
      </c>
      <c r="C34" s="232"/>
      <c r="D34" s="231" t="s">
        <v>874</v>
      </c>
    </row>
    <row r="35" spans="1:4" x14ac:dyDescent="0.25">
      <c r="A35" s="436" t="s">
        <v>10</v>
      </c>
      <c r="B35" s="105" t="s">
        <v>217</v>
      </c>
      <c r="C35" s="108">
        <v>0</v>
      </c>
    </row>
    <row r="36" spans="1:4" x14ac:dyDescent="0.25">
      <c r="A36" s="440"/>
      <c r="B36" s="106" t="s">
        <v>218</v>
      </c>
      <c r="C36" s="109">
        <v>0.1</v>
      </c>
    </row>
    <row r="37" spans="1:4" x14ac:dyDescent="0.25">
      <c r="A37" s="437"/>
      <c r="B37" s="106" t="s">
        <v>219</v>
      </c>
      <c r="C37" s="110">
        <v>0.25</v>
      </c>
    </row>
    <row r="38" spans="1:4" x14ac:dyDescent="0.25">
      <c r="A38" s="437"/>
      <c r="B38" s="106" t="s">
        <v>220</v>
      </c>
      <c r="C38" s="111">
        <v>0.5</v>
      </c>
    </row>
    <row r="39" spans="1:4" ht="24" x14ac:dyDescent="0.25">
      <c r="A39" s="438"/>
      <c r="B39" s="106" t="s">
        <v>221</v>
      </c>
      <c r="C39" s="112">
        <v>0.75</v>
      </c>
    </row>
    <row r="40" spans="1:4" ht="15.75" thickBot="1" x14ac:dyDescent="0.3">
      <c r="A40" s="439"/>
      <c r="B40" s="107" t="s">
        <v>222</v>
      </c>
      <c r="C40" s="113">
        <v>1</v>
      </c>
    </row>
    <row r="43" spans="1:4" x14ac:dyDescent="0.25">
      <c r="B43" s="395" t="s">
        <v>251</v>
      </c>
    </row>
    <row r="44" spans="1:4" ht="15.75" thickBot="1" x14ac:dyDescent="0.3">
      <c r="B44" s="396"/>
    </row>
    <row r="45" spans="1:4" ht="15.75" thickBot="1" x14ac:dyDescent="0.3">
      <c r="B45" s="250" t="s">
        <v>217</v>
      </c>
      <c r="C45" s="17">
        <v>0</v>
      </c>
    </row>
    <row r="46" spans="1:4" x14ac:dyDescent="0.25">
      <c r="B46" s="250" t="s">
        <v>219</v>
      </c>
      <c r="C46" s="17">
        <v>0.25</v>
      </c>
    </row>
    <row r="47" spans="1:4" ht="15.75" thickBot="1" x14ac:dyDescent="0.3">
      <c r="B47" s="270" t="s">
        <v>220</v>
      </c>
      <c r="C47" s="17">
        <v>0.5</v>
      </c>
    </row>
    <row r="48" spans="1:4" x14ac:dyDescent="0.25">
      <c r="B48" s="250" t="s">
        <v>222</v>
      </c>
      <c r="C48" s="17">
        <v>1</v>
      </c>
    </row>
  </sheetData>
  <mergeCells count="10">
    <mergeCell ref="B43:B44"/>
    <mergeCell ref="A26:A30"/>
    <mergeCell ref="A31:A34"/>
    <mergeCell ref="A35:A40"/>
    <mergeCell ref="A23:C23"/>
    <mergeCell ref="A1:C1"/>
    <mergeCell ref="A10:A15"/>
    <mergeCell ref="A3:C3"/>
    <mergeCell ref="A6:A9"/>
    <mergeCell ref="A16:A21"/>
  </mergeCells>
  <phoneticPr fontId="8" type="noConversion"/>
  <dataValidations count="3">
    <dataValidation type="list" allowBlank="1" showInputMessage="1" showErrorMessage="1" sqref="B31:B34" xr:uid="{87E08A8C-7775-43AB-85FD-FD2E476EA4CB}">
      <formula1>"Medidos y analizados (reporte hasta 2T), Parcialmente medidos y analizados,Sin reporte, No aplica"</formula1>
    </dataValidation>
    <dataValidation type="list" allowBlank="1" showInputMessage="1" showErrorMessage="1" sqref="B26:B30" xr:uid="{A19BC9AE-B8F4-4B90-A892-56DCAB8BF575}">
      <formula1>"Consistente (reporte hasta 2T), Aleatoria (reportes parciales), No se ejecuta (según reporte), Sin reporte durante la vigencia, No aplica"</formula1>
    </dataValidation>
    <dataValidation type="list" allowBlank="1" showInputMessage="1" showErrorMessage="1" sqref="B45:B46 B47 B48" xr:uid="{E176943B-FE29-4BD3-8AF7-2C5A7CCEBB23}">
      <formula1>Moni</formula1>
    </dataValidation>
  </dataValidations>
  <printOptions horizontalCentered="1" verticalCentered="1"/>
  <pageMargins left="0.70866141732283472" right="0.70866141732283472" top="0.74803149606299213" bottom="0.74803149606299213" header="0.31496062992125984" footer="0.31496062992125984"/>
  <pageSetup paperSize="9" scale="52" orientation="portrait" r:id="rId1"/>
  <headerFooter>
    <oddHeader xml:space="preserve">&amp;LINVIAS&amp;COficina Asesora de Planeación&amp;RCorte 4° trimestre  de 2023
</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11FEF3-9F01-45B4-AC8A-CDEE7FC7A013}">
  <dimension ref="A1:X33"/>
  <sheetViews>
    <sheetView zoomScale="83" zoomScaleNormal="83" workbookViewId="0">
      <pane xSplit="2" ySplit="4" topLeftCell="F5" activePane="bottomRight" state="frozen"/>
      <selection pane="topRight" activeCell="C1" sqref="C1"/>
      <selection pane="bottomLeft" activeCell="A4" sqref="A4"/>
      <selection pane="bottomRight" activeCell="J17" sqref="J17:T22"/>
    </sheetView>
  </sheetViews>
  <sheetFormatPr baseColWidth="10" defaultRowHeight="15" x14ac:dyDescent="0.25"/>
  <cols>
    <col min="2" max="2" width="69.7109375" customWidth="1"/>
  </cols>
  <sheetData>
    <row r="1" spans="1:24" ht="15.75" thickBot="1" x14ac:dyDescent="0.3">
      <c r="C1" s="448" t="s">
        <v>169</v>
      </c>
      <c r="D1" s="449"/>
      <c r="E1" s="449"/>
      <c r="F1" s="449"/>
      <c r="G1" s="449"/>
      <c r="H1" s="449"/>
      <c r="I1" s="449"/>
      <c r="J1" s="449"/>
      <c r="K1" s="449"/>
      <c r="L1" s="449"/>
      <c r="M1" s="450"/>
      <c r="N1" s="451" t="s">
        <v>174</v>
      </c>
      <c r="O1" s="449"/>
      <c r="P1" s="449"/>
      <c r="Q1" s="449"/>
      <c r="R1" s="449"/>
      <c r="S1" s="449"/>
      <c r="T1" s="449"/>
      <c r="U1" s="449"/>
      <c r="V1" s="449"/>
      <c r="W1" s="449"/>
      <c r="X1" s="450"/>
    </row>
    <row r="2" spans="1:24" ht="15.75" thickBot="1" x14ac:dyDescent="0.3">
      <c r="C2" s="79"/>
      <c r="D2" s="80"/>
      <c r="E2" s="80"/>
      <c r="F2" s="452">
        <v>2024</v>
      </c>
      <c r="G2" s="453"/>
      <c r="H2" s="453"/>
      <c r="I2" s="453"/>
      <c r="J2" s="453"/>
      <c r="K2" s="453"/>
      <c r="L2" s="453"/>
      <c r="M2" s="454"/>
      <c r="N2" s="81"/>
      <c r="O2" s="80"/>
      <c r="P2" s="80"/>
      <c r="Q2" s="452">
        <v>2024</v>
      </c>
      <c r="R2" s="453"/>
      <c r="S2" s="453"/>
      <c r="T2" s="453"/>
      <c r="U2" s="453"/>
      <c r="V2" s="453"/>
      <c r="W2" s="453"/>
      <c r="X2" s="454"/>
    </row>
    <row r="3" spans="1:24" ht="68.25" thickBot="1" x14ac:dyDescent="0.3">
      <c r="A3" s="69" t="s">
        <v>189</v>
      </c>
      <c r="B3" s="70" t="s">
        <v>2</v>
      </c>
      <c r="C3" s="71" t="s">
        <v>199</v>
      </c>
      <c r="D3" s="72" t="s">
        <v>200</v>
      </c>
      <c r="E3" s="72" t="s">
        <v>198</v>
      </c>
      <c r="F3" s="72" t="s">
        <v>176</v>
      </c>
      <c r="G3" s="72" t="s">
        <v>177</v>
      </c>
      <c r="H3" s="72" t="s">
        <v>178</v>
      </c>
      <c r="I3" s="72" t="s">
        <v>179</v>
      </c>
      <c r="J3" s="73" t="s">
        <v>170</v>
      </c>
      <c r="K3" s="73" t="s">
        <v>171</v>
      </c>
      <c r="L3" s="73" t="s">
        <v>172</v>
      </c>
      <c r="M3" s="74" t="s">
        <v>173</v>
      </c>
      <c r="N3" s="75" t="s">
        <v>199</v>
      </c>
      <c r="O3" s="76" t="s">
        <v>200</v>
      </c>
      <c r="P3" s="76" t="s">
        <v>198</v>
      </c>
      <c r="Q3" s="76" t="s">
        <v>176</v>
      </c>
      <c r="R3" s="76" t="s">
        <v>177</v>
      </c>
      <c r="S3" s="76" t="s">
        <v>178</v>
      </c>
      <c r="T3" s="76" t="s">
        <v>179</v>
      </c>
      <c r="U3" s="77" t="s">
        <v>170</v>
      </c>
      <c r="V3" s="77" t="s">
        <v>171</v>
      </c>
      <c r="W3" s="77" t="s">
        <v>172</v>
      </c>
      <c r="X3" s="78" t="s">
        <v>173</v>
      </c>
    </row>
    <row r="4" spans="1:24" x14ac:dyDescent="0.25">
      <c r="A4" s="62" t="s">
        <v>39</v>
      </c>
      <c r="B4" s="63" t="s">
        <v>11</v>
      </c>
      <c r="C4" s="64">
        <v>5</v>
      </c>
      <c r="D4" s="64">
        <v>5</v>
      </c>
      <c r="E4" s="64"/>
      <c r="F4" s="64"/>
      <c r="G4" s="64"/>
      <c r="H4" s="64"/>
      <c r="I4" s="64"/>
      <c r="J4" s="64"/>
      <c r="K4" s="64"/>
      <c r="L4" s="64"/>
      <c r="M4" s="64"/>
      <c r="N4" s="64">
        <v>1</v>
      </c>
      <c r="O4" s="64"/>
      <c r="P4" s="64"/>
      <c r="Q4" s="64"/>
      <c r="R4" s="64"/>
      <c r="S4" s="64"/>
      <c r="T4" s="64"/>
      <c r="U4" s="64"/>
      <c r="V4" s="64"/>
      <c r="W4" s="64"/>
      <c r="X4" s="65"/>
    </row>
    <row r="5" spans="1:24" x14ac:dyDescent="0.25">
      <c r="A5" s="66" t="s">
        <v>39</v>
      </c>
      <c r="B5" s="56" t="s">
        <v>0</v>
      </c>
      <c r="C5" s="58">
        <v>4</v>
      </c>
      <c r="D5" s="58">
        <v>3</v>
      </c>
      <c r="E5" s="58"/>
      <c r="F5" s="58"/>
      <c r="G5" s="58"/>
      <c r="H5" s="58"/>
      <c r="I5" s="58"/>
      <c r="J5" s="58"/>
      <c r="K5" s="58"/>
      <c r="L5" s="58"/>
      <c r="M5" s="58"/>
      <c r="N5" s="58">
        <v>1</v>
      </c>
      <c r="O5" s="58"/>
      <c r="P5" s="58"/>
      <c r="Q5" s="58"/>
      <c r="R5" s="58"/>
      <c r="S5" s="58"/>
      <c r="T5" s="58"/>
      <c r="U5" s="58"/>
      <c r="V5" s="58"/>
      <c r="W5" s="58"/>
      <c r="X5" s="59"/>
    </row>
    <row r="6" spans="1:24" x14ac:dyDescent="0.25">
      <c r="A6" s="66" t="s">
        <v>39</v>
      </c>
      <c r="B6" s="56" t="s">
        <v>12</v>
      </c>
      <c r="C6" s="58">
        <v>4</v>
      </c>
      <c r="D6" s="58">
        <v>4</v>
      </c>
      <c r="E6" s="58"/>
      <c r="F6" s="58"/>
      <c r="G6" s="58"/>
      <c r="H6" s="58"/>
      <c r="I6" s="58"/>
      <c r="J6" s="58"/>
      <c r="K6" s="58"/>
      <c r="L6" s="58"/>
      <c r="M6" s="58"/>
      <c r="N6" s="58">
        <v>1</v>
      </c>
      <c r="O6" s="58"/>
      <c r="P6" s="58"/>
      <c r="Q6" s="58"/>
      <c r="R6" s="58"/>
      <c r="S6" s="58"/>
      <c r="T6" s="58"/>
      <c r="U6" s="58"/>
      <c r="V6" s="58"/>
      <c r="W6" s="58"/>
      <c r="X6" s="59"/>
    </row>
    <row r="7" spans="1:24" ht="30" x14ac:dyDescent="0.25">
      <c r="A7" s="66" t="s">
        <v>38</v>
      </c>
      <c r="B7" s="56" t="s">
        <v>18</v>
      </c>
      <c r="C7" s="58">
        <v>2</v>
      </c>
      <c r="D7" s="58">
        <v>2</v>
      </c>
      <c r="E7" s="58"/>
      <c r="F7" s="58"/>
      <c r="G7" s="58"/>
      <c r="H7" s="58"/>
      <c r="I7" s="58"/>
      <c r="J7" s="58"/>
      <c r="K7" s="58"/>
      <c r="L7" s="58"/>
      <c r="M7" s="58"/>
      <c r="N7" s="58">
        <v>2</v>
      </c>
      <c r="O7" s="58"/>
      <c r="P7" s="58"/>
      <c r="Q7" s="58"/>
      <c r="R7" s="58"/>
      <c r="S7" s="58"/>
      <c r="T7" s="58"/>
      <c r="U7" s="58"/>
      <c r="V7" s="58"/>
      <c r="W7" s="59"/>
    </row>
    <row r="8" spans="1:24" x14ac:dyDescent="0.25">
      <c r="A8" s="66" t="s">
        <v>38</v>
      </c>
      <c r="B8" s="56" t="s">
        <v>15</v>
      </c>
      <c r="C8" s="58">
        <v>1</v>
      </c>
      <c r="D8" s="58">
        <v>1</v>
      </c>
      <c r="E8" s="58"/>
      <c r="F8" s="58"/>
      <c r="G8" s="58"/>
      <c r="H8" s="58"/>
      <c r="I8" s="58"/>
      <c r="J8" s="58"/>
      <c r="K8" s="58"/>
      <c r="L8" s="58"/>
      <c r="M8" s="58"/>
      <c r="N8" s="58">
        <v>0</v>
      </c>
      <c r="O8" s="58"/>
      <c r="P8" s="58"/>
      <c r="Q8" s="58"/>
      <c r="R8" s="58"/>
      <c r="S8" s="58"/>
      <c r="T8" s="58"/>
      <c r="U8" s="58"/>
      <c r="V8" s="58"/>
      <c r="W8" s="58"/>
      <c r="X8" s="59"/>
    </row>
    <row r="9" spans="1:24" ht="30" x14ac:dyDescent="0.25">
      <c r="A9" s="66" t="s">
        <v>38</v>
      </c>
      <c r="B9" s="56" t="s">
        <v>16</v>
      </c>
      <c r="C9" s="58">
        <v>1</v>
      </c>
      <c r="D9" s="58">
        <v>1</v>
      </c>
      <c r="E9" s="58"/>
      <c r="F9" s="58"/>
      <c r="G9" s="58"/>
      <c r="H9" s="58"/>
      <c r="I9" s="58"/>
      <c r="J9" s="58"/>
      <c r="K9" s="58"/>
      <c r="L9" s="58"/>
      <c r="M9" s="58"/>
      <c r="N9" s="58">
        <v>1</v>
      </c>
      <c r="O9" s="58"/>
      <c r="P9" s="58"/>
      <c r="Q9" s="58"/>
      <c r="R9" s="58"/>
      <c r="S9" s="58"/>
      <c r="T9" s="58"/>
      <c r="U9" s="58"/>
      <c r="V9" s="58"/>
      <c r="W9" s="58"/>
      <c r="X9" s="59"/>
    </row>
    <row r="10" spans="1:24" x14ac:dyDescent="0.25">
      <c r="A10" s="66" t="s">
        <v>38</v>
      </c>
      <c r="B10" s="56" t="s">
        <v>17</v>
      </c>
      <c r="C10" s="58">
        <v>1</v>
      </c>
      <c r="D10" s="58">
        <v>0</v>
      </c>
      <c r="E10" s="58"/>
      <c r="F10" s="58"/>
      <c r="G10" s="58"/>
      <c r="H10" s="58"/>
      <c r="I10" s="58"/>
      <c r="J10" s="58"/>
      <c r="K10" s="58"/>
      <c r="L10" s="58"/>
      <c r="M10" s="58"/>
      <c r="N10" s="58">
        <v>1</v>
      </c>
      <c r="O10" s="58"/>
      <c r="P10" s="58"/>
      <c r="Q10" s="58"/>
      <c r="R10" s="58"/>
      <c r="S10" s="58"/>
      <c r="T10" s="58"/>
      <c r="U10" s="58"/>
      <c r="V10" s="58"/>
      <c r="W10" s="58"/>
      <c r="X10" s="59"/>
    </row>
    <row r="11" spans="1:24" x14ac:dyDescent="0.25">
      <c r="A11" s="66" t="s">
        <v>38</v>
      </c>
      <c r="B11" s="56" t="s">
        <v>14</v>
      </c>
      <c r="C11" s="58">
        <v>2</v>
      </c>
      <c r="D11" s="58">
        <v>2</v>
      </c>
      <c r="E11" s="58"/>
      <c r="F11" s="58"/>
      <c r="G11" s="58"/>
      <c r="H11" s="58"/>
      <c r="I11" s="58"/>
      <c r="J11" s="58"/>
      <c r="K11" s="58"/>
      <c r="L11" s="58"/>
      <c r="M11" s="58"/>
      <c r="N11" s="58">
        <v>0</v>
      </c>
      <c r="O11" s="58"/>
      <c r="P11" s="58"/>
      <c r="Q11" s="58"/>
      <c r="R11" s="58"/>
      <c r="S11" s="58"/>
      <c r="T11" s="58"/>
      <c r="U11" s="58"/>
      <c r="V11" s="58"/>
      <c r="W11" s="58"/>
      <c r="X11" s="59"/>
    </row>
    <row r="12" spans="1:24" ht="30" x14ac:dyDescent="0.25">
      <c r="A12" s="66" t="s">
        <v>38</v>
      </c>
      <c r="B12" s="56" t="s">
        <v>13</v>
      </c>
      <c r="C12" s="58">
        <v>1</v>
      </c>
      <c r="D12" s="58">
        <v>1</v>
      </c>
      <c r="E12" s="58"/>
      <c r="F12" s="58"/>
      <c r="G12" s="58"/>
      <c r="H12" s="58"/>
      <c r="I12" s="58"/>
      <c r="J12" s="58"/>
      <c r="K12" s="58"/>
      <c r="L12" s="58"/>
      <c r="M12" s="58"/>
      <c r="N12" s="58">
        <v>2</v>
      </c>
      <c r="O12" s="58"/>
      <c r="P12" s="58"/>
      <c r="Q12" s="58"/>
      <c r="R12" s="58"/>
      <c r="S12" s="58"/>
      <c r="T12" s="58"/>
      <c r="U12" s="58"/>
      <c r="V12" s="58"/>
      <c r="W12" s="58"/>
      <c r="X12" s="59"/>
    </row>
    <row r="13" spans="1:24" x14ac:dyDescent="0.25">
      <c r="A13" s="66" t="s">
        <v>40</v>
      </c>
      <c r="B13" s="56" t="s">
        <v>26</v>
      </c>
      <c r="C13" s="58">
        <v>0</v>
      </c>
      <c r="D13" s="58">
        <v>0</v>
      </c>
      <c r="E13" s="58"/>
      <c r="F13" s="58"/>
      <c r="G13" s="58"/>
      <c r="H13" s="58"/>
      <c r="I13" s="58"/>
      <c r="J13" s="58"/>
      <c r="K13" s="58"/>
      <c r="L13" s="58"/>
      <c r="M13" s="58"/>
      <c r="N13" s="58">
        <v>0</v>
      </c>
      <c r="O13" s="58"/>
      <c r="P13" s="58"/>
      <c r="Q13" s="58"/>
      <c r="R13" s="58"/>
      <c r="S13" s="58"/>
      <c r="T13" s="58"/>
      <c r="U13" s="58"/>
      <c r="V13" s="58"/>
      <c r="W13" s="58"/>
      <c r="X13" s="59"/>
    </row>
    <row r="14" spans="1:24" x14ac:dyDescent="0.25">
      <c r="A14" s="66" t="s">
        <v>40</v>
      </c>
      <c r="B14" s="56" t="s">
        <v>25</v>
      </c>
      <c r="C14" s="58">
        <v>1</v>
      </c>
      <c r="D14" s="58">
        <v>1</v>
      </c>
      <c r="E14" s="58"/>
      <c r="F14" s="58"/>
      <c r="G14" s="58"/>
      <c r="H14" s="58"/>
      <c r="I14" s="58"/>
      <c r="J14" s="58"/>
      <c r="K14" s="58"/>
      <c r="L14" s="58"/>
      <c r="M14" s="58"/>
      <c r="N14" s="58">
        <v>1</v>
      </c>
      <c r="O14" s="58"/>
      <c r="P14" s="58"/>
      <c r="Q14" s="58"/>
      <c r="R14" s="58"/>
      <c r="S14" s="58"/>
      <c r="T14" s="58"/>
      <c r="U14" s="58"/>
      <c r="V14" s="58"/>
      <c r="W14" s="58"/>
      <c r="X14" s="59"/>
    </row>
    <row r="15" spans="1:24" x14ac:dyDescent="0.25">
      <c r="A15" s="66" t="s">
        <v>40</v>
      </c>
      <c r="B15" s="56" t="s">
        <v>19</v>
      </c>
      <c r="C15" s="58">
        <v>2</v>
      </c>
      <c r="D15" s="58">
        <v>0</v>
      </c>
      <c r="E15" s="58"/>
      <c r="F15" s="58"/>
      <c r="G15" s="58"/>
      <c r="H15" s="58"/>
      <c r="I15" s="58"/>
      <c r="J15" s="58"/>
      <c r="K15" s="58"/>
      <c r="L15" s="58"/>
      <c r="M15" s="58"/>
      <c r="N15" s="58">
        <v>2</v>
      </c>
      <c r="O15" s="58"/>
      <c r="P15" s="58"/>
      <c r="Q15" s="58"/>
      <c r="R15" s="58"/>
      <c r="S15" s="58"/>
      <c r="T15" s="58"/>
      <c r="U15" s="58"/>
      <c r="V15" s="58"/>
      <c r="W15" s="58"/>
      <c r="X15" s="59"/>
    </row>
    <row r="16" spans="1:24" x14ac:dyDescent="0.25">
      <c r="A16" s="66" t="s">
        <v>40</v>
      </c>
      <c r="B16" s="56" t="s">
        <v>21</v>
      </c>
      <c r="C16" s="58">
        <v>1</v>
      </c>
      <c r="D16" s="58">
        <v>1</v>
      </c>
      <c r="E16" s="58"/>
      <c r="F16" s="58"/>
      <c r="G16" s="58"/>
      <c r="H16" s="58"/>
      <c r="I16" s="58"/>
      <c r="J16" s="58"/>
      <c r="K16" s="58"/>
      <c r="L16" s="58"/>
      <c r="M16" s="58"/>
      <c r="N16" s="58">
        <v>2</v>
      </c>
      <c r="O16" s="58"/>
      <c r="P16" s="58"/>
      <c r="Q16" s="58"/>
      <c r="R16" s="58"/>
      <c r="S16" s="58"/>
      <c r="T16" s="58"/>
      <c r="U16" s="58"/>
      <c r="V16" s="58"/>
      <c r="W16" s="58"/>
      <c r="X16" s="59"/>
    </row>
    <row r="17" spans="1:24" x14ac:dyDescent="0.25">
      <c r="A17" s="66" t="s">
        <v>40</v>
      </c>
      <c r="B17" s="56" t="s">
        <v>20</v>
      </c>
      <c r="C17" s="58">
        <v>3</v>
      </c>
      <c r="D17" s="58">
        <v>3</v>
      </c>
      <c r="E17" s="58"/>
      <c r="F17" s="58"/>
      <c r="G17" s="58"/>
      <c r="H17" s="58"/>
      <c r="I17" s="58"/>
      <c r="J17" s="58"/>
      <c r="K17" s="58"/>
      <c r="L17" s="58"/>
      <c r="M17" s="58"/>
      <c r="N17" s="58">
        <v>0</v>
      </c>
      <c r="O17" s="58"/>
      <c r="P17" s="58"/>
      <c r="Q17" s="58"/>
      <c r="R17" s="58"/>
      <c r="S17" s="58"/>
      <c r="T17" s="58"/>
      <c r="U17" s="58"/>
      <c r="V17" s="58"/>
      <c r="W17" s="58"/>
      <c r="X17" s="59"/>
    </row>
    <row r="18" spans="1:24" x14ac:dyDescent="0.25">
      <c r="A18" s="66" t="s">
        <v>40</v>
      </c>
      <c r="B18" s="56" t="s">
        <v>23</v>
      </c>
      <c r="C18" s="82">
        <v>2</v>
      </c>
      <c r="D18" s="58">
        <v>0</v>
      </c>
      <c r="E18" s="58"/>
      <c r="F18" s="58"/>
      <c r="G18" s="58"/>
      <c r="H18" s="58"/>
      <c r="I18" s="58"/>
      <c r="J18" s="58"/>
      <c r="K18" s="58"/>
      <c r="L18" s="58"/>
      <c r="M18" s="58"/>
      <c r="N18" s="58">
        <v>2</v>
      </c>
      <c r="O18" s="58"/>
      <c r="P18" s="58"/>
      <c r="Q18" s="58"/>
      <c r="R18" s="58"/>
      <c r="S18" s="58"/>
      <c r="T18" s="58"/>
      <c r="U18" s="58"/>
      <c r="V18" s="58"/>
      <c r="W18" s="58"/>
      <c r="X18" s="59"/>
    </row>
    <row r="19" spans="1:24" x14ac:dyDescent="0.25">
      <c r="A19" s="66" t="s">
        <v>40</v>
      </c>
      <c r="B19" s="56" t="s">
        <v>24</v>
      </c>
      <c r="C19" s="58">
        <v>1</v>
      </c>
      <c r="D19" s="58">
        <v>0</v>
      </c>
      <c r="E19" s="58"/>
      <c r="F19" s="58"/>
      <c r="G19" s="58"/>
      <c r="H19" s="58"/>
      <c r="I19" s="58"/>
      <c r="J19" s="58"/>
      <c r="K19" s="58"/>
      <c r="L19" s="58"/>
      <c r="M19" s="58"/>
      <c r="N19" s="58">
        <v>1</v>
      </c>
      <c r="O19" s="58"/>
      <c r="P19" s="58"/>
      <c r="Q19" s="58"/>
      <c r="R19" s="58"/>
      <c r="S19" s="58"/>
      <c r="T19" s="58"/>
      <c r="U19" s="58"/>
      <c r="V19" s="58"/>
      <c r="W19" s="58"/>
      <c r="X19" s="59"/>
    </row>
    <row r="20" spans="1:24" x14ac:dyDescent="0.25">
      <c r="A20" s="66" t="s">
        <v>40</v>
      </c>
      <c r="B20" s="56" t="s">
        <v>22</v>
      </c>
      <c r="C20" s="58">
        <v>2</v>
      </c>
      <c r="D20" s="58">
        <v>2</v>
      </c>
      <c r="E20" s="58"/>
      <c r="F20" s="58"/>
      <c r="G20" s="58"/>
      <c r="H20" s="58"/>
      <c r="I20" s="58"/>
      <c r="J20" s="58"/>
      <c r="K20" s="58"/>
      <c r="L20" s="58"/>
      <c r="M20" s="58"/>
      <c r="N20" s="58">
        <v>2</v>
      </c>
      <c r="O20" s="58"/>
      <c r="P20" s="58"/>
      <c r="Q20" s="58"/>
      <c r="R20" s="58"/>
      <c r="S20" s="58"/>
      <c r="T20" s="58"/>
      <c r="U20" s="58"/>
      <c r="V20" s="58"/>
      <c r="W20" s="58"/>
      <c r="X20" s="59"/>
    </row>
    <row r="21" spans="1:24" x14ac:dyDescent="0.25">
      <c r="A21" s="66" t="s">
        <v>41</v>
      </c>
      <c r="B21" s="56" t="s">
        <v>27</v>
      </c>
      <c r="C21" s="58">
        <v>1</v>
      </c>
      <c r="D21" s="58">
        <v>1</v>
      </c>
      <c r="E21" s="58"/>
      <c r="F21" s="58"/>
      <c r="G21" s="58"/>
      <c r="H21" s="58"/>
      <c r="I21" s="58"/>
      <c r="J21" s="58"/>
      <c r="K21" s="58"/>
      <c r="L21" s="58"/>
      <c r="M21" s="58"/>
      <c r="N21" s="58">
        <v>0</v>
      </c>
      <c r="O21" s="58"/>
      <c r="P21" s="58"/>
      <c r="Q21" s="58"/>
      <c r="R21" s="58"/>
      <c r="S21" s="58"/>
      <c r="T21" s="58"/>
      <c r="U21" s="58"/>
      <c r="V21" s="58"/>
      <c r="W21" s="58"/>
      <c r="X21" s="59"/>
    </row>
    <row r="22" spans="1:24" ht="15.75" thickBot="1" x14ac:dyDescent="0.3">
      <c r="A22" s="67" t="s">
        <v>41</v>
      </c>
      <c r="B22" s="68" t="s">
        <v>1</v>
      </c>
      <c r="C22" s="60">
        <v>1</v>
      </c>
      <c r="D22" s="60"/>
      <c r="E22" s="60"/>
      <c r="F22" s="60"/>
      <c r="G22" s="60"/>
      <c r="H22" s="60"/>
      <c r="I22" s="60"/>
      <c r="J22" s="60"/>
      <c r="K22" s="60"/>
      <c r="L22" s="60"/>
      <c r="M22" s="60"/>
      <c r="N22" s="60">
        <v>0</v>
      </c>
      <c r="O22" s="60"/>
      <c r="P22" s="60"/>
      <c r="Q22" s="60"/>
      <c r="R22" s="60"/>
      <c r="S22" s="60"/>
      <c r="T22" s="60"/>
      <c r="U22" s="60"/>
      <c r="V22" s="60"/>
      <c r="W22" s="60"/>
      <c r="X22" s="61"/>
    </row>
    <row r="23" spans="1:24" x14ac:dyDescent="0.25">
      <c r="C23">
        <f>SUM(C4:C22)</f>
        <v>35</v>
      </c>
      <c r="D23">
        <f t="shared" ref="D23:X23" si="0">SUM(D4:D22)</f>
        <v>27</v>
      </c>
      <c r="F23">
        <f t="shared" si="0"/>
        <v>0</v>
      </c>
      <c r="G23">
        <f t="shared" si="0"/>
        <v>0</v>
      </c>
      <c r="H23">
        <f t="shared" si="0"/>
        <v>0</v>
      </c>
      <c r="I23">
        <f t="shared" si="0"/>
        <v>0</v>
      </c>
      <c r="J23">
        <f t="shared" si="0"/>
        <v>0</v>
      </c>
      <c r="K23">
        <f t="shared" si="0"/>
        <v>0</v>
      </c>
      <c r="L23">
        <f t="shared" si="0"/>
        <v>0</v>
      </c>
      <c r="M23">
        <f t="shared" si="0"/>
        <v>0</v>
      </c>
      <c r="N23">
        <f t="shared" si="0"/>
        <v>19</v>
      </c>
      <c r="O23">
        <f t="shared" si="0"/>
        <v>0</v>
      </c>
      <c r="Q23">
        <f t="shared" si="0"/>
        <v>0</v>
      </c>
      <c r="R23">
        <f t="shared" si="0"/>
        <v>0</v>
      </c>
      <c r="S23">
        <f t="shared" si="0"/>
        <v>0</v>
      </c>
      <c r="T23">
        <f t="shared" si="0"/>
        <v>0</v>
      </c>
      <c r="U23">
        <f t="shared" si="0"/>
        <v>0</v>
      </c>
      <c r="V23">
        <f t="shared" si="0"/>
        <v>0</v>
      </c>
      <c r="W23">
        <f t="shared" si="0"/>
        <v>0</v>
      </c>
      <c r="X23">
        <f t="shared" si="0"/>
        <v>0</v>
      </c>
    </row>
    <row r="25" spans="1:24" x14ac:dyDescent="0.25">
      <c r="B25" s="341" t="s">
        <v>186</v>
      </c>
      <c r="C25" s="341"/>
      <c r="D25" s="341"/>
      <c r="E25" s="341"/>
      <c r="F25" s="341"/>
      <c r="N25" t="s">
        <v>187</v>
      </c>
    </row>
    <row r="26" spans="1:24" x14ac:dyDescent="0.25">
      <c r="B26" s="447" t="s">
        <v>175</v>
      </c>
      <c r="C26" s="447"/>
      <c r="D26" s="447"/>
      <c r="E26" s="57"/>
      <c r="F26" s="84">
        <f>D23/C23</f>
        <v>0.77142857142857146</v>
      </c>
      <c r="N26" s="447" t="s">
        <v>175</v>
      </c>
      <c r="O26" s="447"/>
      <c r="P26" s="447"/>
      <c r="Q26" s="447"/>
      <c r="R26" s="83">
        <f>O23/N23</f>
        <v>0</v>
      </c>
    </row>
    <row r="27" spans="1:24" x14ac:dyDescent="0.25">
      <c r="B27" s="447" t="s">
        <v>180</v>
      </c>
      <c r="C27" s="447"/>
      <c r="D27" s="447"/>
      <c r="E27" s="57"/>
      <c r="F27" s="84">
        <f>F23/C23</f>
        <v>0</v>
      </c>
      <c r="N27" s="447" t="s">
        <v>180</v>
      </c>
      <c r="O27" s="447"/>
      <c r="P27" s="447"/>
      <c r="Q27" s="447"/>
      <c r="R27" s="83">
        <f>Q23/N23</f>
        <v>0</v>
      </c>
    </row>
    <row r="28" spans="1:24" x14ac:dyDescent="0.25">
      <c r="B28" s="447" t="s">
        <v>181</v>
      </c>
      <c r="C28" s="447"/>
      <c r="D28" s="447"/>
      <c r="E28" s="57"/>
      <c r="F28" s="84">
        <f>G23/C23</f>
        <v>0</v>
      </c>
      <c r="N28" s="447" t="s">
        <v>181</v>
      </c>
      <c r="O28" s="447"/>
      <c r="P28" s="447"/>
      <c r="Q28" s="447"/>
      <c r="R28" s="83">
        <f>R23/N23</f>
        <v>0</v>
      </c>
    </row>
    <row r="29" spans="1:24" x14ac:dyDescent="0.25">
      <c r="B29" s="447" t="s">
        <v>182</v>
      </c>
      <c r="C29" s="447"/>
      <c r="D29" s="447"/>
      <c r="E29" s="57"/>
      <c r="F29" s="84">
        <f>H23/C23</f>
        <v>0</v>
      </c>
      <c r="N29" s="447" t="s">
        <v>182</v>
      </c>
      <c r="O29" s="447"/>
      <c r="P29" s="447"/>
      <c r="Q29" s="447"/>
      <c r="R29" s="83">
        <f>S23/N23</f>
        <v>0</v>
      </c>
    </row>
    <row r="30" spans="1:24" x14ac:dyDescent="0.25">
      <c r="B30" s="447" t="s">
        <v>183</v>
      </c>
      <c r="C30" s="447"/>
      <c r="D30" s="447"/>
      <c r="E30" s="57"/>
      <c r="F30" s="84">
        <f>I23/C23</f>
        <v>0</v>
      </c>
      <c r="N30" s="447" t="s">
        <v>183</v>
      </c>
      <c r="O30" s="447"/>
      <c r="P30" s="447"/>
      <c r="Q30" s="447"/>
      <c r="R30" s="83">
        <f>T23/N23</f>
        <v>0</v>
      </c>
    </row>
    <row r="31" spans="1:24" x14ac:dyDescent="0.25">
      <c r="B31" s="447" t="s">
        <v>184</v>
      </c>
      <c r="C31" s="447"/>
      <c r="D31" s="447"/>
      <c r="E31" s="57"/>
      <c r="F31" s="84" t="e">
        <f>K23/J23</f>
        <v>#DIV/0!</v>
      </c>
      <c r="N31" s="447" t="s">
        <v>184</v>
      </c>
      <c r="O31" s="447"/>
      <c r="P31" s="447"/>
      <c r="Q31" s="447"/>
      <c r="R31" s="83" t="e">
        <f>V23/U23</f>
        <v>#DIV/0!</v>
      </c>
    </row>
    <row r="32" spans="1:24" x14ac:dyDescent="0.25">
      <c r="B32" s="447" t="s">
        <v>185</v>
      </c>
      <c r="C32" s="447"/>
      <c r="D32" s="447"/>
      <c r="E32" s="57"/>
      <c r="F32" s="84" t="e">
        <f>L23/J23</f>
        <v>#DIV/0!</v>
      </c>
      <c r="N32" s="447" t="s">
        <v>185</v>
      </c>
      <c r="O32" s="447"/>
      <c r="P32" s="447"/>
      <c r="Q32" s="447"/>
      <c r="R32" s="83" t="e">
        <f>W23/U23</f>
        <v>#DIV/0!</v>
      </c>
    </row>
    <row r="33" spans="2:18" x14ac:dyDescent="0.25">
      <c r="B33" s="447" t="s">
        <v>188</v>
      </c>
      <c r="C33" s="447"/>
      <c r="D33" s="447"/>
      <c r="E33" s="57"/>
      <c r="F33" s="84" t="e">
        <f>M23/J23</f>
        <v>#DIV/0!</v>
      </c>
      <c r="N33" s="447" t="s">
        <v>188</v>
      </c>
      <c r="O33" s="447"/>
      <c r="P33" s="447"/>
      <c r="Q33" s="447"/>
      <c r="R33" s="83" t="e">
        <f>X23/U23</f>
        <v>#DIV/0!</v>
      </c>
    </row>
  </sheetData>
  <sortState xmlns:xlrd2="http://schemas.microsoft.com/office/spreadsheetml/2017/richdata2" ref="A4:B22">
    <sortCondition ref="A4:A22"/>
    <sortCondition ref="B4:B22"/>
  </sortState>
  <mergeCells count="21">
    <mergeCell ref="N1:X1"/>
    <mergeCell ref="B26:D26"/>
    <mergeCell ref="B27:D27"/>
    <mergeCell ref="B28:D28"/>
    <mergeCell ref="F2:M2"/>
    <mergeCell ref="Q2:X2"/>
    <mergeCell ref="N26:Q26"/>
    <mergeCell ref="N27:Q27"/>
    <mergeCell ref="N28:Q28"/>
    <mergeCell ref="B30:D30"/>
    <mergeCell ref="B32:D32"/>
    <mergeCell ref="B31:D31"/>
    <mergeCell ref="B33:D33"/>
    <mergeCell ref="C1:M1"/>
    <mergeCell ref="B25:F25"/>
    <mergeCell ref="B29:D29"/>
    <mergeCell ref="N29:Q29"/>
    <mergeCell ref="N30:Q30"/>
    <mergeCell ref="N31:Q31"/>
    <mergeCell ref="N32:Q32"/>
    <mergeCell ref="N33:Q33"/>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43C1EB-F5B7-4315-AD9D-9CDC3D6FB4A8}">
  <dimension ref="A1:T171"/>
  <sheetViews>
    <sheetView showGridLines="0" zoomScale="70" zoomScaleNormal="70" zoomScaleSheetLayoutView="85" workbookViewId="0">
      <selection activeCell="S22" sqref="S22"/>
    </sheetView>
  </sheetViews>
  <sheetFormatPr baseColWidth="10" defaultRowHeight="15" x14ac:dyDescent="0.25"/>
  <cols>
    <col min="5" max="5" width="8.42578125" bestFit="1" customWidth="1"/>
    <col min="9" max="9" width="16.85546875" customWidth="1"/>
    <col min="10" max="10" width="10" customWidth="1"/>
    <col min="13" max="13" width="12.42578125" customWidth="1"/>
  </cols>
  <sheetData>
    <row r="1" spans="1:15" ht="26.25" x14ac:dyDescent="0.4">
      <c r="B1" s="331" t="s">
        <v>43</v>
      </c>
      <c r="C1" s="331"/>
      <c r="D1" s="331"/>
      <c r="E1" s="331"/>
      <c r="F1" s="331"/>
      <c r="G1" s="331"/>
      <c r="H1" s="331"/>
      <c r="I1" s="331"/>
      <c r="J1" s="331"/>
      <c r="K1" s="331"/>
      <c r="L1" s="331"/>
      <c r="M1" s="331"/>
      <c r="N1" s="331"/>
      <c r="O1" s="19"/>
    </row>
    <row r="2" spans="1:15" ht="6.75" customHeight="1" x14ac:dyDescent="0.4">
      <c r="B2" s="23"/>
      <c r="C2" s="23"/>
      <c r="D2" s="23"/>
      <c r="E2" s="23"/>
      <c r="F2" s="23"/>
      <c r="G2" s="23"/>
      <c r="H2" s="23"/>
      <c r="I2" s="23"/>
      <c r="J2" s="23"/>
      <c r="K2" s="23"/>
      <c r="L2" s="23"/>
      <c r="M2" s="38"/>
      <c r="N2" s="23"/>
      <c r="O2" s="19"/>
    </row>
    <row r="3" spans="1:15" x14ac:dyDescent="0.25">
      <c r="B3" s="337" t="s">
        <v>831</v>
      </c>
      <c r="C3" s="337"/>
      <c r="D3" s="337"/>
      <c r="E3" s="24"/>
      <c r="F3" s="24"/>
      <c r="G3" s="24"/>
      <c r="H3" s="24"/>
      <c r="I3" s="24"/>
      <c r="J3" s="24"/>
      <c r="K3" s="24"/>
      <c r="L3" s="24"/>
      <c r="M3" s="36"/>
      <c r="N3" s="24"/>
      <c r="O3" s="19"/>
    </row>
    <row r="4" spans="1:15" x14ac:dyDescent="0.25">
      <c r="A4" s="97"/>
      <c r="B4" s="338"/>
      <c r="C4" s="338"/>
      <c r="D4" s="338"/>
      <c r="E4" s="31"/>
      <c r="F4" s="31"/>
      <c r="G4" s="24"/>
      <c r="H4" s="24"/>
      <c r="I4" s="24"/>
      <c r="J4" s="24"/>
      <c r="K4" s="24"/>
      <c r="L4" s="24"/>
      <c r="M4" s="36"/>
      <c r="N4" s="31"/>
      <c r="O4" s="19"/>
    </row>
    <row r="5" spans="1:15" x14ac:dyDescent="0.25">
      <c r="A5" s="97"/>
      <c r="B5" s="21"/>
      <c r="C5" s="21"/>
      <c r="D5" s="21"/>
      <c r="E5" s="21"/>
      <c r="F5" s="21"/>
      <c r="G5" s="31"/>
      <c r="H5" s="31"/>
      <c r="I5" s="31"/>
      <c r="J5" s="31"/>
      <c r="K5" s="31"/>
      <c r="L5" s="31"/>
      <c r="M5" s="36"/>
      <c r="N5" s="31"/>
      <c r="O5" s="19"/>
    </row>
    <row r="6" spans="1:15" x14ac:dyDescent="0.25">
      <c r="A6" s="97"/>
      <c r="B6" s="21" t="s">
        <v>51</v>
      </c>
      <c r="C6" s="21" t="s">
        <v>46</v>
      </c>
      <c r="D6" s="21" t="s">
        <v>47</v>
      </c>
      <c r="E6" s="21"/>
      <c r="F6" s="21"/>
      <c r="G6" s="97"/>
      <c r="H6" s="97"/>
      <c r="I6" s="98"/>
      <c r="J6" s="31"/>
      <c r="K6" s="31"/>
      <c r="L6" s="31"/>
      <c r="M6" s="36"/>
      <c r="N6" s="31"/>
      <c r="O6" s="19"/>
    </row>
    <row r="7" spans="1:15" x14ac:dyDescent="0.25">
      <c r="A7" s="97"/>
      <c r="B7" s="94">
        <f>(AVERAGE(G22,G23)*100)</f>
        <v>45.486111111111107</v>
      </c>
      <c r="C7" s="21">
        <v>7</v>
      </c>
      <c r="D7" s="22">
        <f>SUM(B10:F10)-B7-C7</f>
        <v>147.51388888888889</v>
      </c>
      <c r="E7" s="21"/>
      <c r="F7" s="21"/>
      <c r="G7" s="97"/>
      <c r="H7" s="97"/>
      <c r="I7" s="98"/>
      <c r="J7" s="31"/>
      <c r="K7" s="31"/>
      <c r="L7" s="31"/>
      <c r="M7" s="36"/>
      <c r="N7" s="31"/>
      <c r="O7" s="19"/>
    </row>
    <row r="8" spans="1:15" x14ac:dyDescent="0.25">
      <c r="A8" s="97"/>
      <c r="B8" s="21"/>
      <c r="C8" s="21"/>
      <c r="D8" s="21"/>
      <c r="E8" s="21"/>
      <c r="F8" s="21"/>
      <c r="G8" s="98"/>
      <c r="H8" s="98"/>
      <c r="I8" s="98"/>
      <c r="J8" s="31"/>
      <c r="K8" s="31"/>
      <c r="L8" s="31"/>
      <c r="M8" s="36"/>
      <c r="N8" s="31"/>
      <c r="O8" s="19"/>
    </row>
    <row r="9" spans="1:15" x14ac:dyDescent="0.25">
      <c r="A9" s="97"/>
      <c r="B9" s="21" t="s">
        <v>28</v>
      </c>
      <c r="C9" s="21" t="s">
        <v>49</v>
      </c>
      <c r="D9" s="21" t="s">
        <v>29</v>
      </c>
      <c r="E9" s="21" t="s">
        <v>30</v>
      </c>
      <c r="F9" s="21" t="s">
        <v>50</v>
      </c>
      <c r="G9" s="98"/>
      <c r="H9" s="98"/>
      <c r="I9" s="98"/>
      <c r="J9" s="31"/>
      <c r="K9" s="31"/>
      <c r="L9" s="31"/>
      <c r="M9" s="36"/>
      <c r="N9" s="31"/>
      <c r="O9" s="19"/>
    </row>
    <row r="10" spans="1:15" x14ac:dyDescent="0.25">
      <c r="A10" s="97"/>
      <c r="B10" s="21">
        <v>20</v>
      </c>
      <c r="C10" s="21">
        <v>30</v>
      </c>
      <c r="D10" s="21">
        <v>30</v>
      </c>
      <c r="E10" s="21">
        <v>20</v>
      </c>
      <c r="F10" s="21">
        <f>SUM(B10:E10)</f>
        <v>100</v>
      </c>
      <c r="G10" s="98"/>
      <c r="H10" s="98"/>
      <c r="I10" s="98"/>
      <c r="J10" s="31"/>
      <c r="K10" s="31"/>
      <c r="L10" s="31"/>
      <c r="M10" s="36"/>
      <c r="N10" s="31"/>
      <c r="O10" s="19"/>
    </row>
    <row r="11" spans="1:15" x14ac:dyDescent="0.25">
      <c r="A11" s="97"/>
      <c r="B11" s="21"/>
      <c r="C11" s="21"/>
      <c r="D11" s="21"/>
      <c r="E11" s="21"/>
      <c r="F11" s="21"/>
      <c r="G11" s="97"/>
      <c r="H11" s="97"/>
      <c r="I11" s="97"/>
      <c r="J11" s="31"/>
      <c r="K11" s="31"/>
      <c r="L11" s="31"/>
      <c r="M11" s="36"/>
      <c r="N11" s="31"/>
      <c r="O11" s="19"/>
    </row>
    <row r="12" spans="1:15" x14ac:dyDescent="0.25">
      <c r="A12" s="97"/>
      <c r="B12" s="21" t="s">
        <v>164</v>
      </c>
      <c r="C12" s="95">
        <f>B7-(C7/2)</f>
        <v>41.986111111111107</v>
      </c>
      <c r="D12" s="21"/>
      <c r="E12" s="21"/>
      <c r="F12" s="21"/>
      <c r="G12" s="97"/>
      <c r="H12" s="97"/>
      <c r="I12" s="97"/>
      <c r="J12" s="31"/>
      <c r="K12" s="31"/>
      <c r="L12" s="31"/>
      <c r="M12" s="36"/>
      <c r="N12" s="31"/>
      <c r="O12" s="19"/>
    </row>
    <row r="13" spans="1:15" x14ac:dyDescent="0.25">
      <c r="A13" s="97"/>
      <c r="B13" s="21" t="s">
        <v>165</v>
      </c>
      <c r="C13" s="21">
        <v>3</v>
      </c>
      <c r="D13" s="21"/>
      <c r="E13" s="21"/>
      <c r="F13" s="21"/>
      <c r="G13" s="97"/>
      <c r="H13" s="97"/>
      <c r="I13" s="97"/>
      <c r="J13" s="31"/>
      <c r="K13" s="31"/>
      <c r="L13" s="31"/>
      <c r="M13" s="36"/>
      <c r="N13" s="31"/>
      <c r="O13" s="19"/>
    </row>
    <row r="14" spans="1:15" x14ac:dyDescent="0.25">
      <c r="A14" s="97"/>
      <c r="B14" s="21" t="s">
        <v>166</v>
      </c>
      <c r="C14" s="21">
        <f>SUM(B10:F10)-C13</f>
        <v>197</v>
      </c>
      <c r="D14" s="21"/>
      <c r="E14" s="21"/>
      <c r="F14" s="21"/>
      <c r="G14" s="98"/>
      <c r="H14" s="98"/>
      <c r="I14" s="98"/>
      <c r="J14" s="31"/>
      <c r="K14" s="31"/>
      <c r="L14" s="31"/>
      <c r="M14" s="36"/>
      <c r="N14" s="31"/>
      <c r="O14" s="19"/>
    </row>
    <row r="15" spans="1:15" x14ac:dyDescent="0.25">
      <c r="A15" s="97"/>
      <c r="B15" s="21"/>
      <c r="C15" s="21"/>
      <c r="D15" s="21"/>
      <c r="E15" s="21"/>
      <c r="F15" s="21"/>
      <c r="G15" s="98"/>
      <c r="H15" s="98"/>
      <c r="I15" s="98"/>
      <c r="J15" s="31"/>
      <c r="K15" s="31"/>
      <c r="L15" s="31"/>
      <c r="M15" s="36"/>
      <c r="N15" s="31"/>
      <c r="O15" s="19"/>
    </row>
    <row r="16" spans="1:15" x14ac:dyDescent="0.25">
      <c r="A16" s="97"/>
      <c r="B16" s="21"/>
      <c r="C16" s="21"/>
      <c r="D16" s="21"/>
      <c r="E16" s="21"/>
      <c r="F16" s="21"/>
      <c r="G16" s="98"/>
      <c r="H16" s="98"/>
      <c r="I16" s="98"/>
      <c r="J16" s="31"/>
      <c r="K16" s="31"/>
      <c r="L16" s="31"/>
      <c r="M16" s="36"/>
      <c r="N16" s="31"/>
      <c r="O16" s="19"/>
    </row>
    <row r="17" spans="1:15" x14ac:dyDescent="0.25">
      <c r="A17" s="97"/>
      <c r="B17" s="21"/>
      <c r="C17" s="21"/>
      <c r="D17" s="100"/>
      <c r="E17" s="100"/>
      <c r="F17" s="100"/>
      <c r="G17" s="99"/>
      <c r="H17" s="99"/>
      <c r="I17" s="99"/>
      <c r="J17" s="31"/>
      <c r="K17" s="32"/>
      <c r="L17" s="32"/>
      <c r="M17" s="36"/>
      <c r="N17" s="31"/>
      <c r="O17" s="19"/>
    </row>
    <row r="18" spans="1:15" x14ac:dyDescent="0.25">
      <c r="A18" s="97"/>
      <c r="B18" s="21"/>
      <c r="C18" s="100" t="s">
        <v>42</v>
      </c>
      <c r="D18" s="21"/>
      <c r="E18" s="21"/>
      <c r="F18" s="21"/>
      <c r="G18" s="98"/>
      <c r="H18" s="98"/>
      <c r="I18" s="98"/>
      <c r="J18" s="31"/>
      <c r="K18" s="31"/>
      <c r="L18" s="31"/>
      <c r="M18" s="36"/>
      <c r="N18" s="31"/>
      <c r="O18" s="19"/>
    </row>
    <row r="19" spans="1:15" x14ac:dyDescent="0.25">
      <c r="B19" s="31"/>
      <c r="C19" s="31"/>
      <c r="D19" s="31"/>
      <c r="E19" s="33"/>
      <c r="F19" s="31"/>
      <c r="G19" s="31"/>
      <c r="H19" s="31"/>
      <c r="I19" s="31"/>
      <c r="J19" s="33"/>
      <c r="K19" s="31"/>
      <c r="L19" s="31"/>
      <c r="M19" s="36"/>
      <c r="N19" s="31"/>
      <c r="O19" s="19"/>
    </row>
    <row r="20" spans="1:15" x14ac:dyDescent="0.25">
      <c r="B20" s="31"/>
      <c r="C20" s="31"/>
      <c r="D20" s="31"/>
      <c r="E20" s="34"/>
      <c r="F20" s="31"/>
      <c r="G20" s="31"/>
      <c r="H20" s="31"/>
      <c r="I20" s="31"/>
      <c r="J20" s="34"/>
      <c r="K20" s="31"/>
      <c r="L20" s="31"/>
      <c r="M20" s="36"/>
      <c r="N20" s="31"/>
      <c r="O20" s="19"/>
    </row>
    <row r="21" spans="1:15" x14ac:dyDescent="0.25">
      <c r="B21" s="31"/>
      <c r="C21" s="31"/>
      <c r="D21" s="31"/>
      <c r="E21" s="31" t="s">
        <v>244</v>
      </c>
      <c r="F21" s="31" t="s">
        <v>243</v>
      </c>
      <c r="G21" s="31" t="s">
        <v>832</v>
      </c>
      <c r="H21" s="31"/>
      <c r="I21" s="31"/>
      <c r="J21" s="31"/>
      <c r="K21" s="31"/>
      <c r="L21" s="31"/>
      <c r="M21" s="36"/>
      <c r="N21" s="31"/>
      <c r="O21" s="19"/>
    </row>
    <row r="22" spans="1:15" x14ac:dyDescent="0.25">
      <c r="B22" s="31"/>
      <c r="C22" s="31"/>
      <c r="D22" s="24" t="s">
        <v>195</v>
      </c>
      <c r="E22" s="86">
        <v>0.4</v>
      </c>
      <c r="F22" s="86">
        <v>0.54400000000000004</v>
      </c>
      <c r="G22" s="621">
        <f>'Detalle RG 3T'!AE95</f>
        <v>0.50694444444444442</v>
      </c>
      <c r="H22" s="31"/>
      <c r="I22" s="31"/>
      <c r="J22" s="31"/>
      <c r="K22" s="31"/>
      <c r="L22" s="31"/>
      <c r="M22" s="36"/>
      <c r="N22" s="31"/>
      <c r="O22" s="19"/>
    </row>
    <row r="23" spans="1:15" x14ac:dyDescent="0.25">
      <c r="B23" s="31"/>
      <c r="C23" s="31"/>
      <c r="D23" s="54" t="s">
        <v>196</v>
      </c>
      <c r="E23" s="87">
        <v>0.35299999999999998</v>
      </c>
      <c r="F23" s="87">
        <v>0.40600000000000003</v>
      </c>
      <c r="G23" s="31">
        <f>'Detalle RC 3T'!AI45</f>
        <v>0.40277777777777779</v>
      </c>
      <c r="H23" s="31"/>
      <c r="I23" s="31"/>
      <c r="J23" s="31"/>
      <c r="K23" s="31"/>
      <c r="L23" s="31"/>
      <c r="M23" s="36"/>
      <c r="N23" s="31"/>
      <c r="O23" s="19"/>
    </row>
    <row r="24" spans="1:15" x14ac:dyDescent="0.25">
      <c r="B24" s="31"/>
      <c r="C24" s="31"/>
      <c r="D24" s="54" t="s">
        <v>197</v>
      </c>
      <c r="E24" s="87">
        <v>0</v>
      </c>
      <c r="F24" s="87">
        <v>0</v>
      </c>
      <c r="G24" s="31"/>
      <c r="H24" s="31"/>
      <c r="I24" s="31"/>
      <c r="J24" s="31"/>
      <c r="K24" s="31"/>
      <c r="L24" s="31"/>
      <c r="M24" s="36"/>
      <c r="N24" s="31"/>
      <c r="O24" s="19"/>
    </row>
    <row r="25" spans="1:15" x14ac:dyDescent="0.25">
      <c r="B25" s="31"/>
      <c r="C25" s="31"/>
      <c r="D25" s="54"/>
      <c r="E25" s="87">
        <f>AVERAGE(E22:E23)</f>
        <v>0.3765</v>
      </c>
      <c r="F25" s="87">
        <f>AVERAGE(F22:F23)</f>
        <v>0.47500000000000003</v>
      </c>
      <c r="G25" s="87">
        <f>AVERAGE(G22:G23)</f>
        <v>0.4548611111111111</v>
      </c>
      <c r="H25" s="31"/>
      <c r="I25" s="31"/>
      <c r="J25" s="31"/>
      <c r="K25" s="31"/>
      <c r="L25" s="31"/>
      <c r="M25" s="36"/>
      <c r="N25" s="31"/>
      <c r="O25" s="19"/>
    </row>
    <row r="26" spans="1:15" x14ac:dyDescent="0.25">
      <c r="B26" s="31"/>
      <c r="C26" s="31"/>
      <c r="D26" s="31"/>
      <c r="E26" s="31"/>
      <c r="F26" s="31"/>
      <c r="G26" s="31"/>
      <c r="H26" s="31"/>
      <c r="I26" s="31"/>
      <c r="J26" s="31"/>
      <c r="K26" s="31"/>
      <c r="L26" s="31"/>
      <c r="M26" s="36"/>
      <c r="N26" s="31"/>
      <c r="O26" s="19"/>
    </row>
    <row r="27" spans="1:15" x14ac:dyDescent="0.25">
      <c r="B27" s="24"/>
      <c r="C27" s="24"/>
      <c r="D27" s="24"/>
      <c r="E27" s="24"/>
      <c r="F27" s="24"/>
      <c r="G27" s="24"/>
      <c r="H27" s="24"/>
      <c r="I27" s="24"/>
      <c r="J27" s="24"/>
      <c r="K27" s="24"/>
      <c r="L27" s="24"/>
      <c r="M27" s="36"/>
      <c r="N27" s="31"/>
      <c r="O27" s="19"/>
    </row>
    <row r="28" spans="1:15" x14ac:dyDescent="0.25">
      <c r="B28" s="24"/>
      <c r="C28" s="24"/>
      <c r="E28" s="25"/>
      <c r="F28" s="25"/>
      <c r="G28" s="25"/>
      <c r="H28" s="25"/>
      <c r="I28" s="25"/>
      <c r="J28" s="24"/>
      <c r="K28" s="25"/>
      <c r="L28" s="25"/>
      <c r="M28" s="36"/>
      <c r="N28" s="31"/>
      <c r="O28" s="19"/>
    </row>
    <row r="29" spans="1:15" x14ac:dyDescent="0.25">
      <c r="B29" s="24"/>
      <c r="C29" s="24"/>
      <c r="D29" s="24"/>
      <c r="I29" s="24"/>
      <c r="J29" s="24"/>
      <c r="K29" s="24"/>
      <c r="L29" s="24"/>
      <c r="M29" s="24"/>
      <c r="N29" s="31"/>
      <c r="O29" s="19"/>
    </row>
    <row r="30" spans="1:15" ht="26.25" customHeight="1" x14ac:dyDescent="0.4">
      <c r="B30" s="333" t="s">
        <v>833</v>
      </c>
      <c r="C30" s="333"/>
      <c r="D30" s="333"/>
      <c r="E30" s="333"/>
      <c r="F30" s="333"/>
      <c r="G30" s="333"/>
      <c r="H30" s="333"/>
      <c r="I30" s="333"/>
      <c r="J30" s="333"/>
      <c r="K30" s="333"/>
      <c r="L30" s="333"/>
      <c r="M30" s="333"/>
      <c r="N30" s="41"/>
      <c r="O30" s="19"/>
    </row>
    <row r="31" spans="1:15" ht="23.25" customHeight="1" x14ac:dyDescent="0.4">
      <c r="B31" s="28"/>
      <c r="C31" s="28"/>
      <c r="D31" s="28"/>
      <c r="E31" s="19"/>
      <c r="F31" s="19"/>
      <c r="G31" s="19"/>
      <c r="H31" s="19"/>
      <c r="I31" s="19"/>
      <c r="J31" s="19"/>
      <c r="K31" s="19"/>
      <c r="L31" s="19"/>
      <c r="N31" s="41"/>
      <c r="O31" s="19"/>
    </row>
    <row r="32" spans="1:15" ht="23.25" customHeight="1" x14ac:dyDescent="0.25">
      <c r="B32" s="39"/>
      <c r="C32" s="39" t="s">
        <v>82</v>
      </c>
      <c r="D32" s="39" t="s">
        <v>83</v>
      </c>
      <c r="E32" s="39" t="s">
        <v>84</v>
      </c>
      <c r="F32" s="39" t="s">
        <v>148</v>
      </c>
      <c r="G32" s="39" t="s">
        <v>149</v>
      </c>
      <c r="H32" s="39" t="s">
        <v>150</v>
      </c>
      <c r="I32" s="39" t="s">
        <v>151</v>
      </c>
      <c r="J32" s="39" t="s">
        <v>152</v>
      </c>
      <c r="K32" s="39" t="s">
        <v>153</v>
      </c>
      <c r="L32" s="39" t="s">
        <v>154</v>
      </c>
      <c r="M32" s="39" t="s">
        <v>155</v>
      </c>
      <c r="N32" s="39" t="s">
        <v>156</v>
      </c>
    </row>
    <row r="33" spans="2:15" ht="15" customHeight="1" x14ac:dyDescent="0.25">
      <c r="B33" s="39" t="s">
        <v>64</v>
      </c>
      <c r="C33" s="39">
        <v>0</v>
      </c>
      <c r="D33" s="39">
        <v>0</v>
      </c>
      <c r="E33" s="39">
        <v>0</v>
      </c>
      <c r="F33" s="233">
        <v>0</v>
      </c>
      <c r="G33" s="233">
        <v>0</v>
      </c>
      <c r="H33" s="233">
        <v>0</v>
      </c>
      <c r="I33" s="233">
        <v>0</v>
      </c>
      <c r="J33" s="233">
        <v>0</v>
      </c>
      <c r="K33" s="233">
        <v>0</v>
      </c>
      <c r="L33" s="233">
        <v>0</v>
      </c>
      <c r="M33" s="233">
        <v>0</v>
      </c>
      <c r="N33" s="233">
        <v>0</v>
      </c>
    </row>
    <row r="34" spans="2:15" ht="15" customHeight="1" x14ac:dyDescent="0.25">
      <c r="B34" s="39" t="s">
        <v>69</v>
      </c>
      <c r="C34" s="39">
        <v>0</v>
      </c>
      <c r="D34" s="39">
        <v>0</v>
      </c>
      <c r="E34" s="39">
        <v>0</v>
      </c>
      <c r="F34" s="233">
        <v>0</v>
      </c>
      <c r="G34" s="233">
        <v>0</v>
      </c>
      <c r="H34" s="233">
        <v>0</v>
      </c>
      <c r="I34" s="233">
        <v>0</v>
      </c>
      <c r="J34" s="233">
        <v>0</v>
      </c>
      <c r="K34" s="233">
        <v>0</v>
      </c>
      <c r="L34" s="233">
        <v>0</v>
      </c>
      <c r="M34" s="233">
        <v>0</v>
      </c>
      <c r="N34" s="233">
        <v>0</v>
      </c>
    </row>
    <row r="35" spans="2:15" ht="15" customHeight="1" x14ac:dyDescent="0.25">
      <c r="B35" s="31"/>
      <c r="C35" s="234"/>
      <c r="D35" s="234"/>
      <c r="E35" s="234"/>
      <c r="F35" s="234"/>
      <c r="G35" s="234"/>
      <c r="H35" s="234"/>
      <c r="I35" s="234"/>
      <c r="J35" s="39"/>
      <c r="K35" s="39"/>
      <c r="L35" s="39"/>
      <c r="M35" s="39"/>
      <c r="N35" s="31"/>
    </row>
    <row r="36" spans="2:15" ht="15" customHeight="1" x14ac:dyDescent="0.25">
      <c r="B36" s="31"/>
      <c r="C36" s="31"/>
      <c r="D36" s="31"/>
      <c r="E36" s="31"/>
      <c r="F36" s="31"/>
      <c r="G36" s="31"/>
      <c r="H36" s="31"/>
      <c r="I36" s="31"/>
      <c r="J36" s="39"/>
      <c r="K36" s="39"/>
      <c r="L36" s="39"/>
      <c r="M36" s="39"/>
      <c r="N36" s="39"/>
      <c r="O36" s="19"/>
    </row>
    <row r="37" spans="2:15" ht="15" customHeight="1" x14ac:dyDescent="0.25">
      <c r="B37" s="31"/>
      <c r="C37" s="31"/>
      <c r="D37" s="31"/>
      <c r="E37" s="31"/>
      <c r="F37" s="31"/>
      <c r="G37" s="31"/>
      <c r="H37" s="31"/>
      <c r="I37" s="31"/>
      <c r="J37" s="39"/>
      <c r="K37" s="39"/>
      <c r="L37" s="39"/>
      <c r="M37" s="39"/>
      <c r="N37" s="39"/>
      <c r="O37" s="19"/>
    </row>
    <row r="38" spans="2:15" ht="15" customHeight="1" x14ac:dyDescent="0.4">
      <c r="B38" s="31"/>
      <c r="C38" s="31"/>
      <c r="D38" s="31"/>
      <c r="E38" s="31"/>
      <c r="F38" s="31"/>
      <c r="G38" s="31"/>
      <c r="H38" s="31"/>
      <c r="I38" s="31"/>
      <c r="J38" s="31"/>
      <c r="K38" s="31"/>
      <c r="L38" s="39"/>
      <c r="M38" s="235"/>
      <c r="N38" s="235"/>
      <c r="O38" s="19"/>
    </row>
    <row r="39" spans="2:15" ht="15" customHeight="1" x14ac:dyDescent="0.25">
      <c r="B39" s="31"/>
      <c r="C39" s="31"/>
      <c r="D39" s="31"/>
      <c r="E39" s="31"/>
      <c r="F39" s="31"/>
      <c r="G39" s="31"/>
      <c r="H39" s="31"/>
      <c r="I39" s="39"/>
      <c r="J39" s="39"/>
      <c r="K39" s="39"/>
      <c r="L39" s="39"/>
      <c r="M39" s="39"/>
      <c r="N39" s="39"/>
    </row>
    <row r="40" spans="2:15" ht="15" customHeight="1" x14ac:dyDescent="0.25">
      <c r="B40" s="31"/>
      <c r="C40" s="31"/>
      <c r="D40" s="31"/>
      <c r="E40" s="31"/>
      <c r="F40" s="31"/>
      <c r="G40" s="31"/>
      <c r="H40" s="31"/>
      <c r="I40" s="39"/>
      <c r="J40" s="39"/>
      <c r="K40" s="39"/>
      <c r="L40" s="39"/>
      <c r="M40" s="39"/>
      <c r="N40" s="39"/>
    </row>
    <row r="41" spans="2:15" ht="15" customHeight="1" x14ac:dyDescent="0.25">
      <c r="B41" s="31"/>
      <c r="C41" s="31"/>
      <c r="D41" s="31"/>
      <c r="E41" s="31"/>
      <c r="F41" s="31"/>
      <c r="G41" s="31"/>
      <c r="H41" s="31"/>
      <c r="I41" s="39"/>
      <c r="J41" s="39"/>
      <c r="K41" s="39"/>
      <c r="L41" s="39"/>
      <c r="M41" s="39"/>
      <c r="N41" s="39"/>
    </row>
    <row r="42" spans="2:15" ht="15" customHeight="1" x14ac:dyDescent="0.4">
      <c r="B42" s="31"/>
      <c r="C42" s="31"/>
      <c r="D42" s="31"/>
      <c r="E42" s="31"/>
      <c r="F42" s="31"/>
      <c r="G42" s="31"/>
      <c r="H42" s="31"/>
      <c r="I42" s="31"/>
      <c r="J42" s="31"/>
      <c r="K42" s="31"/>
      <c r="L42" s="31"/>
      <c r="M42" s="39"/>
      <c r="N42" s="235"/>
      <c r="O42" s="19"/>
    </row>
    <row r="43" spans="2:15" ht="15" customHeight="1" x14ac:dyDescent="0.4">
      <c r="B43" s="31"/>
      <c r="C43" s="31"/>
      <c r="D43" s="31"/>
      <c r="E43" s="31"/>
      <c r="F43" s="31"/>
      <c r="G43" s="31"/>
      <c r="H43" s="31"/>
      <c r="I43" s="31"/>
      <c r="J43" s="31"/>
      <c r="K43" s="31"/>
      <c r="L43" s="31"/>
      <c r="M43" s="39"/>
      <c r="N43" s="235"/>
      <c r="O43" s="19"/>
    </row>
    <row r="44" spans="2:15" ht="15" customHeight="1" x14ac:dyDescent="0.4">
      <c r="B44" s="19"/>
      <c r="C44" s="19"/>
      <c r="D44" s="19"/>
      <c r="E44" s="19"/>
      <c r="F44" s="19"/>
      <c r="G44" s="19"/>
      <c r="H44" s="19"/>
      <c r="I44" s="19"/>
      <c r="J44" s="19"/>
      <c r="K44" s="19"/>
      <c r="L44" s="19"/>
      <c r="N44" s="41"/>
      <c r="O44" s="19"/>
    </row>
    <row r="45" spans="2:15" ht="15" customHeight="1" x14ac:dyDescent="0.4">
      <c r="B45" s="24" t="s">
        <v>2</v>
      </c>
      <c r="C45" s="24" t="s">
        <v>67</v>
      </c>
      <c r="D45" s="19" t="s">
        <v>495</v>
      </c>
      <c r="E45" s="19" t="s">
        <v>496</v>
      </c>
      <c r="F45" s="19"/>
      <c r="G45" s="19"/>
      <c r="H45" s="19"/>
      <c r="I45" s="19"/>
      <c r="J45" s="19"/>
      <c r="K45" s="19"/>
      <c r="L45" s="19"/>
      <c r="N45" s="41"/>
      <c r="O45" s="19"/>
    </row>
    <row r="46" spans="2:15" ht="15" customHeight="1" x14ac:dyDescent="0.4">
      <c r="B46" s="24" t="s">
        <v>11</v>
      </c>
      <c r="C46" s="25">
        <v>3</v>
      </c>
      <c r="D46" s="19"/>
      <c r="E46" s="19"/>
      <c r="F46" s="19"/>
      <c r="G46" s="19"/>
      <c r="H46" s="19"/>
      <c r="I46" s="19"/>
      <c r="J46" s="19"/>
      <c r="K46" s="19"/>
      <c r="L46" s="19"/>
      <c r="N46" s="41"/>
      <c r="O46" s="19"/>
    </row>
    <row r="47" spans="2:15" ht="15" customHeight="1" x14ac:dyDescent="0.4">
      <c r="B47" s="24" t="s">
        <v>0</v>
      </c>
      <c r="C47" s="25">
        <v>3</v>
      </c>
      <c r="D47" s="19"/>
      <c r="E47" s="19"/>
      <c r="F47" s="19"/>
      <c r="G47" s="19"/>
      <c r="H47" s="19"/>
      <c r="I47" s="19"/>
      <c r="J47" s="19"/>
      <c r="K47" s="19"/>
      <c r="L47" s="19"/>
      <c r="N47" s="41"/>
      <c r="O47" s="19"/>
    </row>
    <row r="48" spans="2:15" ht="15" customHeight="1" x14ac:dyDescent="0.4">
      <c r="B48" s="24" t="s">
        <v>12</v>
      </c>
      <c r="C48" s="93">
        <v>7</v>
      </c>
      <c r="D48" s="19"/>
      <c r="E48" s="19"/>
      <c r="F48" s="19"/>
      <c r="G48" s="19"/>
      <c r="H48" s="19"/>
      <c r="I48" s="19"/>
      <c r="J48" s="19"/>
      <c r="K48" s="19"/>
      <c r="L48" s="19"/>
      <c r="N48" s="41"/>
      <c r="O48" s="19"/>
    </row>
    <row r="49" spans="2:15" ht="15" customHeight="1" x14ac:dyDescent="0.4">
      <c r="B49" s="24" t="s">
        <v>18</v>
      </c>
      <c r="C49" s="25">
        <v>2</v>
      </c>
      <c r="D49" s="19"/>
      <c r="E49" s="19">
        <v>2</v>
      </c>
      <c r="F49" s="19"/>
      <c r="G49" s="19"/>
      <c r="H49" s="19"/>
      <c r="I49" s="19"/>
      <c r="J49" s="19"/>
      <c r="K49" s="19"/>
      <c r="L49" s="19"/>
      <c r="N49" s="41"/>
      <c r="O49" s="19"/>
    </row>
    <row r="50" spans="2:15" ht="15" customHeight="1" x14ac:dyDescent="0.4">
      <c r="B50" s="24" t="s">
        <v>25</v>
      </c>
      <c r="C50" s="25">
        <v>1</v>
      </c>
      <c r="D50" s="19"/>
      <c r="E50" s="19"/>
      <c r="F50" s="19"/>
      <c r="G50" s="19"/>
      <c r="H50" s="19"/>
      <c r="I50" s="19"/>
      <c r="J50" s="19"/>
      <c r="K50" s="19"/>
      <c r="L50" s="19"/>
      <c r="N50" s="41"/>
      <c r="O50" s="19"/>
    </row>
    <row r="51" spans="2:15" ht="15" customHeight="1" x14ac:dyDescent="0.4">
      <c r="B51" s="24" t="s">
        <v>19</v>
      </c>
      <c r="C51" s="25">
        <v>0</v>
      </c>
      <c r="D51" s="19">
        <v>2</v>
      </c>
      <c r="E51" s="19"/>
      <c r="F51" s="19"/>
      <c r="G51" s="19"/>
      <c r="H51" s="19"/>
      <c r="I51" s="19"/>
      <c r="J51" s="19"/>
      <c r="K51" s="19"/>
      <c r="L51" s="19"/>
      <c r="N51" s="41"/>
      <c r="O51" s="19"/>
    </row>
    <row r="52" spans="2:15" ht="15" customHeight="1" x14ac:dyDescent="0.4">
      <c r="B52" s="24" t="s">
        <v>21</v>
      </c>
      <c r="C52" s="25">
        <v>1</v>
      </c>
      <c r="D52" s="19"/>
      <c r="E52" s="19"/>
      <c r="F52" s="19"/>
      <c r="G52" s="19"/>
      <c r="H52" s="19"/>
      <c r="I52" s="19"/>
      <c r="J52" s="19"/>
      <c r="K52" s="19"/>
      <c r="L52" s="19"/>
      <c r="N52" s="41"/>
      <c r="O52" s="19"/>
    </row>
    <row r="53" spans="2:15" ht="15" customHeight="1" x14ac:dyDescent="0.4">
      <c r="B53" s="24" t="s">
        <v>20</v>
      </c>
      <c r="C53" s="25">
        <v>3</v>
      </c>
      <c r="D53" s="19"/>
      <c r="E53" s="19"/>
      <c r="F53" s="19"/>
      <c r="G53" s="19"/>
      <c r="H53" s="19"/>
      <c r="I53" s="19"/>
      <c r="J53" s="19"/>
      <c r="K53" s="19"/>
      <c r="L53" s="19"/>
      <c r="N53" s="41"/>
      <c r="O53" s="19"/>
    </row>
    <row r="54" spans="2:15" ht="15" customHeight="1" x14ac:dyDescent="0.4">
      <c r="B54" s="24" t="s">
        <v>23</v>
      </c>
      <c r="C54" s="93">
        <v>1</v>
      </c>
      <c r="D54" s="19"/>
      <c r="E54" s="19"/>
      <c r="F54" s="19"/>
      <c r="G54" s="19"/>
      <c r="H54" s="19"/>
      <c r="I54" s="19"/>
      <c r="J54" s="19"/>
      <c r="K54" s="19"/>
      <c r="L54" s="19"/>
      <c r="N54" s="41"/>
      <c r="O54" s="19"/>
    </row>
    <row r="55" spans="2:15" ht="15" customHeight="1" x14ac:dyDescent="0.4">
      <c r="B55" s="24" t="s">
        <v>24</v>
      </c>
      <c r="C55" s="25">
        <v>1</v>
      </c>
      <c r="D55" s="19"/>
      <c r="E55" s="19"/>
      <c r="F55" s="19"/>
      <c r="G55" s="19"/>
      <c r="H55" s="19"/>
      <c r="I55" s="19"/>
      <c r="J55" s="19"/>
      <c r="K55" s="19"/>
      <c r="L55" s="19"/>
      <c r="N55" s="41"/>
      <c r="O55" s="19"/>
    </row>
    <row r="56" spans="2:15" ht="15" customHeight="1" x14ac:dyDescent="0.4">
      <c r="B56" s="24" t="s">
        <v>22</v>
      </c>
      <c r="C56" s="25">
        <v>6</v>
      </c>
      <c r="D56" s="19"/>
      <c r="E56" s="19"/>
      <c r="F56" s="19"/>
      <c r="G56" s="19"/>
      <c r="H56" s="19"/>
      <c r="I56" s="19"/>
      <c r="J56" s="19"/>
      <c r="K56" s="19"/>
      <c r="L56" s="19"/>
      <c r="N56" s="41"/>
      <c r="O56" s="19"/>
    </row>
    <row r="57" spans="2:15" ht="15" customHeight="1" x14ac:dyDescent="0.4">
      <c r="B57" s="24" t="s">
        <v>27</v>
      </c>
      <c r="C57" s="24">
        <v>1</v>
      </c>
      <c r="D57" s="19"/>
      <c r="E57" s="19"/>
      <c r="F57" s="19"/>
      <c r="G57" s="19"/>
      <c r="H57" s="19"/>
      <c r="I57" s="19"/>
      <c r="J57" s="19"/>
      <c r="K57" s="19"/>
      <c r="L57" s="19"/>
      <c r="N57" s="41"/>
      <c r="O57" s="19"/>
    </row>
    <row r="58" spans="2:15" ht="15" customHeight="1" x14ac:dyDescent="0.4">
      <c r="B58" s="24" t="s">
        <v>1</v>
      </c>
      <c r="C58" s="24">
        <v>1</v>
      </c>
      <c r="D58" s="19"/>
      <c r="E58" s="19"/>
      <c r="F58" s="19"/>
      <c r="G58" s="19"/>
      <c r="H58" s="19"/>
      <c r="I58" s="19"/>
      <c r="J58" s="19"/>
      <c r="K58" s="19"/>
      <c r="L58" s="19"/>
      <c r="N58" s="41"/>
      <c r="O58" s="19"/>
    </row>
    <row r="59" spans="2:15" ht="15" customHeight="1" x14ac:dyDescent="0.4">
      <c r="B59" s="24"/>
      <c r="C59" s="24">
        <f>SUM(C46:C58)</f>
        <v>30</v>
      </c>
      <c r="D59" s="24">
        <f>SUM(D46:D58)</f>
        <v>2</v>
      </c>
      <c r="E59" s="24">
        <f>SUM(E46:E58)</f>
        <v>2</v>
      </c>
      <c r="F59" s="19"/>
      <c r="G59" s="19"/>
      <c r="H59" s="19"/>
      <c r="I59" s="19"/>
      <c r="J59" s="19"/>
      <c r="K59" s="19"/>
      <c r="L59" s="19"/>
      <c r="N59" s="41"/>
      <c r="O59" s="19"/>
    </row>
    <row r="60" spans="2:15" ht="15" customHeight="1" x14ac:dyDescent="0.4">
      <c r="B60" s="19"/>
      <c r="C60" s="19"/>
      <c r="D60" s="19"/>
      <c r="E60" s="19"/>
      <c r="F60" s="19"/>
      <c r="G60" s="19"/>
      <c r="H60" s="19"/>
      <c r="I60" s="19"/>
      <c r="J60" s="19"/>
      <c r="K60" s="19"/>
      <c r="L60" s="19"/>
      <c r="N60" s="41"/>
      <c r="O60" s="19"/>
    </row>
    <row r="61" spans="2:15" ht="15" customHeight="1" x14ac:dyDescent="0.4">
      <c r="B61" s="37"/>
      <c r="C61" s="24"/>
      <c r="D61" s="24"/>
      <c r="E61" s="24"/>
      <c r="F61" s="24"/>
      <c r="G61" s="24"/>
      <c r="H61" s="24"/>
      <c r="I61" s="24"/>
      <c r="J61" s="21"/>
      <c r="K61" s="21"/>
      <c r="L61" s="21"/>
      <c r="M61" s="35"/>
      <c r="N61" s="41"/>
      <c r="O61" s="21"/>
    </row>
    <row r="62" spans="2:15" ht="15" customHeight="1" x14ac:dyDescent="0.4">
      <c r="B62" s="21"/>
      <c r="C62" s="24"/>
      <c r="D62" s="24"/>
      <c r="E62" s="24"/>
      <c r="F62" s="24"/>
      <c r="G62" s="24"/>
      <c r="H62" s="24"/>
      <c r="I62" s="24"/>
      <c r="J62" s="24"/>
      <c r="K62" s="24"/>
      <c r="L62" s="21"/>
      <c r="M62" s="35"/>
      <c r="N62" s="41"/>
      <c r="O62" s="21"/>
    </row>
    <row r="63" spans="2:15" ht="15" customHeight="1" x14ac:dyDescent="0.4">
      <c r="B63" s="21"/>
      <c r="C63" s="24"/>
      <c r="D63" s="24"/>
      <c r="E63" s="24"/>
      <c r="F63" s="24"/>
      <c r="G63" s="24"/>
      <c r="H63" s="24" t="s">
        <v>53</v>
      </c>
      <c r="I63" s="24" t="s">
        <v>81</v>
      </c>
      <c r="J63" s="24" t="s">
        <v>76</v>
      </c>
      <c r="K63" s="24"/>
      <c r="L63" s="21"/>
      <c r="M63" s="35"/>
      <c r="N63" s="41"/>
      <c r="O63" s="21"/>
    </row>
    <row r="64" spans="2:15" ht="15" customHeight="1" x14ac:dyDescent="0.4">
      <c r="B64" s="21"/>
      <c r="C64" s="24"/>
      <c r="D64" s="24"/>
      <c r="E64" s="24"/>
      <c r="F64" s="24"/>
      <c r="G64" s="24"/>
      <c r="H64" s="24" t="s">
        <v>56</v>
      </c>
      <c r="I64" s="25">
        <v>1</v>
      </c>
      <c r="J64" s="25">
        <v>5</v>
      </c>
      <c r="K64" s="24"/>
      <c r="L64" s="21"/>
      <c r="M64" s="35"/>
      <c r="N64" s="41"/>
      <c r="O64" s="21"/>
    </row>
    <row r="65" spans="2:20" ht="15" customHeight="1" x14ac:dyDescent="0.4">
      <c r="B65" s="21"/>
      <c r="C65" s="24"/>
      <c r="D65" s="24"/>
      <c r="E65" s="24"/>
      <c r="F65" s="24"/>
      <c r="G65" s="24"/>
      <c r="H65" s="24" t="s">
        <v>57</v>
      </c>
      <c r="I65" s="25">
        <v>10</v>
      </c>
      <c r="J65" s="25">
        <v>12</v>
      </c>
      <c r="K65" s="24"/>
      <c r="L65" s="21"/>
      <c r="M65" s="35"/>
      <c r="N65" s="41"/>
      <c r="O65" s="21"/>
    </row>
    <row r="66" spans="2:20" ht="15" customHeight="1" x14ac:dyDescent="0.4">
      <c r="B66" s="21"/>
      <c r="C66" s="24"/>
      <c r="D66" s="24"/>
      <c r="E66" s="24"/>
      <c r="F66" s="24"/>
      <c r="G66" s="24"/>
      <c r="H66" s="24" t="s">
        <v>58</v>
      </c>
      <c r="I66" s="25">
        <v>16</v>
      </c>
      <c r="J66" s="25">
        <v>11</v>
      </c>
      <c r="K66" s="24"/>
      <c r="L66" s="21"/>
      <c r="M66" s="35"/>
      <c r="N66" s="41"/>
      <c r="O66" s="21"/>
    </row>
    <row r="67" spans="2:20" ht="15" customHeight="1" x14ac:dyDescent="0.4">
      <c r="B67" s="21"/>
      <c r="C67" s="24"/>
      <c r="D67" s="24"/>
      <c r="E67" s="24"/>
      <c r="F67" s="24"/>
      <c r="G67" s="24"/>
      <c r="H67" s="24" t="s">
        <v>59</v>
      </c>
      <c r="I67" s="25">
        <v>9</v>
      </c>
      <c r="J67" s="24">
        <v>8</v>
      </c>
      <c r="K67" s="24"/>
      <c r="L67" s="21"/>
      <c r="M67" s="35"/>
      <c r="N67" s="41"/>
      <c r="O67" s="21"/>
    </row>
    <row r="68" spans="2:20" ht="15" customHeight="1" x14ac:dyDescent="0.4">
      <c r="B68" s="21"/>
      <c r="C68" s="24"/>
      <c r="D68" s="24"/>
      <c r="E68" s="24"/>
      <c r="F68" s="24"/>
      <c r="G68" s="24"/>
      <c r="H68" s="24"/>
      <c r="I68" s="24">
        <f>SUM(I64:I67)</f>
        <v>36</v>
      </c>
      <c r="J68" s="24">
        <f>SUM(J64:J67)</f>
        <v>36</v>
      </c>
      <c r="K68" s="24"/>
      <c r="L68" s="21"/>
      <c r="M68" s="35"/>
      <c r="N68" s="41"/>
      <c r="O68" s="21"/>
    </row>
    <row r="69" spans="2:20" ht="15" customHeight="1" x14ac:dyDescent="0.4">
      <c r="B69" s="21"/>
      <c r="C69" s="24"/>
      <c r="D69" s="24"/>
      <c r="E69" s="24"/>
      <c r="F69" s="24"/>
      <c r="G69" s="24"/>
      <c r="H69" s="24"/>
      <c r="I69" s="24"/>
      <c r="J69" s="24"/>
      <c r="K69" s="24"/>
      <c r="L69" s="21"/>
      <c r="M69" s="35"/>
      <c r="N69" s="41"/>
      <c r="O69" s="21"/>
    </row>
    <row r="70" spans="2:20" ht="15" customHeight="1" x14ac:dyDescent="0.4">
      <c r="B70" s="21"/>
      <c r="C70" s="24"/>
      <c r="D70" s="24"/>
      <c r="E70" s="24"/>
      <c r="F70" s="24"/>
      <c r="G70" s="24"/>
      <c r="H70" s="24"/>
      <c r="I70" s="24"/>
      <c r="J70" s="21"/>
      <c r="K70" s="21"/>
      <c r="L70" s="21"/>
      <c r="M70" s="35"/>
      <c r="N70" s="41"/>
      <c r="O70" s="21"/>
    </row>
    <row r="71" spans="2:20" ht="15" customHeight="1" x14ac:dyDescent="0.4">
      <c r="B71" s="21"/>
      <c r="C71" s="21"/>
      <c r="D71" s="21"/>
      <c r="E71" s="21"/>
      <c r="F71" s="21"/>
      <c r="G71" s="21"/>
      <c r="H71" s="21"/>
      <c r="I71" s="21"/>
      <c r="J71" s="21"/>
      <c r="K71" s="21"/>
      <c r="L71" s="21"/>
      <c r="M71" s="35"/>
      <c r="N71" s="41"/>
      <c r="O71" s="21"/>
    </row>
    <row r="72" spans="2:20" ht="15" customHeight="1" x14ac:dyDescent="0.4">
      <c r="B72" s="21"/>
      <c r="C72" s="24"/>
      <c r="D72" s="24"/>
      <c r="E72" s="24"/>
      <c r="F72" s="24"/>
      <c r="G72" s="24"/>
      <c r="H72" s="21"/>
      <c r="I72" s="21"/>
      <c r="J72" s="21"/>
      <c r="K72" s="21"/>
      <c r="L72" s="21"/>
      <c r="M72" s="35"/>
      <c r="N72" s="41"/>
      <c r="O72" s="21"/>
      <c r="R72" s="19"/>
      <c r="S72" s="19"/>
      <c r="T72" s="19"/>
    </row>
    <row r="73" spans="2:20" ht="15" customHeight="1" x14ac:dyDescent="0.4">
      <c r="B73" s="21"/>
      <c r="C73" s="24"/>
      <c r="D73" s="24"/>
      <c r="E73" s="24"/>
      <c r="F73" s="24"/>
      <c r="G73" s="24"/>
      <c r="H73" s="21"/>
      <c r="I73" s="21"/>
      <c r="J73" s="21"/>
      <c r="K73" s="21"/>
      <c r="L73" s="21"/>
      <c r="M73" s="35"/>
      <c r="N73" s="41"/>
      <c r="O73" s="21"/>
    </row>
    <row r="74" spans="2:20" ht="15" customHeight="1" x14ac:dyDescent="0.25">
      <c r="B74" s="21"/>
      <c r="C74" s="24"/>
      <c r="D74" s="24"/>
      <c r="E74" s="24"/>
      <c r="F74" s="24"/>
      <c r="G74" s="24"/>
      <c r="H74" s="21"/>
      <c r="I74" s="21"/>
    </row>
    <row r="75" spans="2:20" ht="15" customHeight="1" x14ac:dyDescent="0.25">
      <c r="B75" s="21"/>
      <c r="C75" s="24"/>
      <c r="D75" s="24"/>
      <c r="E75" s="24"/>
      <c r="F75" s="24"/>
      <c r="G75" s="24"/>
      <c r="H75" s="21"/>
      <c r="I75" s="21"/>
      <c r="Q75" s="24"/>
    </row>
    <row r="76" spans="2:20" ht="15" customHeight="1" x14ac:dyDescent="0.25">
      <c r="B76" s="21"/>
      <c r="C76" s="24"/>
      <c r="D76" s="25" t="s">
        <v>60</v>
      </c>
      <c r="E76" s="24"/>
      <c r="F76" s="24"/>
      <c r="G76" s="24"/>
      <c r="H76" s="21"/>
      <c r="I76" s="21"/>
    </row>
    <row r="77" spans="2:20" ht="15" customHeight="1" x14ac:dyDescent="0.25">
      <c r="B77" s="21"/>
      <c r="C77" s="24"/>
      <c r="D77" t="s">
        <v>84</v>
      </c>
      <c r="E77" t="s">
        <v>150</v>
      </c>
      <c r="F77" t="s">
        <v>153</v>
      </c>
      <c r="K77" s="24" t="s">
        <v>61</v>
      </c>
      <c r="L77" s="1">
        <v>14</v>
      </c>
    </row>
    <row r="78" spans="2:20" ht="15" customHeight="1" x14ac:dyDescent="0.25">
      <c r="B78" s="21"/>
      <c r="C78" s="24" t="s">
        <v>61</v>
      </c>
      <c r="D78" s="92">
        <v>29</v>
      </c>
      <c r="E78" s="24">
        <v>40</v>
      </c>
      <c r="F78" s="24">
        <v>26</v>
      </c>
      <c r="G78" s="24"/>
      <c r="H78" s="21">
        <v>1</v>
      </c>
      <c r="K78" s="15" t="s">
        <v>191</v>
      </c>
      <c r="L78" s="1">
        <v>5</v>
      </c>
    </row>
    <row r="79" spans="2:20" ht="15" customHeight="1" x14ac:dyDescent="0.25">
      <c r="B79" s="21"/>
      <c r="C79" s="15" t="s">
        <v>191</v>
      </c>
      <c r="D79" s="92">
        <v>0</v>
      </c>
      <c r="E79" s="24">
        <v>8</v>
      </c>
      <c r="F79" s="24">
        <v>11</v>
      </c>
      <c r="G79" s="24"/>
      <c r="H79" s="21"/>
      <c r="K79" s="15" t="s">
        <v>192</v>
      </c>
      <c r="L79" s="1">
        <v>13</v>
      </c>
    </row>
    <row r="80" spans="2:20" ht="15" customHeight="1" x14ac:dyDescent="0.25">
      <c r="B80" s="21"/>
      <c r="C80" s="15" t="s">
        <v>192</v>
      </c>
      <c r="D80" s="92">
        <v>2</v>
      </c>
      <c r="E80" s="24"/>
      <c r="F80" s="24">
        <v>32</v>
      </c>
      <c r="G80" s="24"/>
      <c r="H80" s="21">
        <v>1</v>
      </c>
      <c r="K80" s="15" t="s">
        <v>193</v>
      </c>
      <c r="L80" s="1">
        <v>0</v>
      </c>
    </row>
    <row r="81" spans="2:17" ht="15" customHeight="1" x14ac:dyDescent="0.25">
      <c r="B81" s="21"/>
      <c r="C81" s="15" t="s">
        <v>193</v>
      </c>
      <c r="D81" s="92">
        <v>51</v>
      </c>
      <c r="E81" s="24">
        <v>26</v>
      </c>
      <c r="F81" s="25">
        <v>0</v>
      </c>
      <c r="G81" s="24"/>
      <c r="H81" s="21">
        <v>2</v>
      </c>
      <c r="K81" s="15" t="s">
        <v>37</v>
      </c>
      <c r="L81" s="1">
        <v>4</v>
      </c>
      <c r="Q81" s="31"/>
    </row>
    <row r="82" spans="2:17" ht="15" customHeight="1" x14ac:dyDescent="0.25">
      <c r="B82" s="21"/>
      <c r="C82" s="15" t="s">
        <v>37</v>
      </c>
      <c r="D82" s="92">
        <v>8</v>
      </c>
      <c r="E82" s="24">
        <v>4</v>
      </c>
      <c r="F82" s="25">
        <v>21</v>
      </c>
      <c r="G82" s="24"/>
      <c r="H82" s="21">
        <v>3</v>
      </c>
      <c r="I82" s="21"/>
      <c r="J82" s="21"/>
      <c r="L82">
        <f>SUM(L77:L81)</f>
        <v>36</v>
      </c>
    </row>
    <row r="83" spans="2:17" ht="15" customHeight="1" x14ac:dyDescent="0.25">
      <c r="B83" s="21"/>
      <c r="C83" s="15"/>
      <c r="D83" s="92">
        <f>SUM(D78:D82)</f>
        <v>90</v>
      </c>
      <c r="E83" s="92">
        <f>SUM(E78:E82)</f>
        <v>78</v>
      </c>
      <c r="F83" s="92">
        <f>SUM(F78:F82)</f>
        <v>90</v>
      </c>
      <c r="G83" s="24"/>
      <c r="H83" s="21"/>
      <c r="I83" s="21"/>
      <c r="J83" s="21"/>
    </row>
    <row r="84" spans="2:17" ht="15" customHeight="1" x14ac:dyDescent="0.25">
      <c r="B84" s="21"/>
      <c r="C84" s="15"/>
      <c r="D84" s="92"/>
      <c r="E84" s="24"/>
      <c r="F84" s="24"/>
      <c r="G84" s="24"/>
      <c r="H84" s="21"/>
      <c r="I84" s="21"/>
      <c r="J84" s="21"/>
    </row>
    <row r="85" spans="2:17" ht="15" customHeight="1" x14ac:dyDescent="0.25">
      <c r="B85" s="21"/>
      <c r="C85" s="15"/>
      <c r="D85" s="92"/>
      <c r="E85" s="24"/>
      <c r="F85" s="24"/>
      <c r="G85" s="24"/>
      <c r="H85" s="21"/>
      <c r="I85" s="21"/>
      <c r="J85" s="21"/>
    </row>
    <row r="86" spans="2:17" ht="15" customHeight="1" x14ac:dyDescent="0.25">
      <c r="B86" s="21"/>
      <c r="C86" s="15"/>
      <c r="D86" s="92"/>
      <c r="E86" s="24"/>
      <c r="F86" s="24"/>
      <c r="G86" s="24"/>
      <c r="H86" s="21"/>
      <c r="I86" s="21"/>
      <c r="J86" s="21"/>
    </row>
    <row r="87" spans="2:17" ht="15" customHeight="1" x14ac:dyDescent="0.25">
      <c r="B87" s="21"/>
      <c r="C87" s="15"/>
      <c r="D87" s="92"/>
      <c r="E87" s="24"/>
      <c r="F87" s="24"/>
      <c r="G87" s="24"/>
      <c r="H87" s="21"/>
      <c r="I87" s="21"/>
      <c r="J87" s="21"/>
    </row>
    <row r="88" spans="2:17" ht="15" customHeight="1" x14ac:dyDescent="0.25">
      <c r="B88" s="21"/>
      <c r="C88" s="15"/>
      <c r="D88" s="92"/>
      <c r="E88" s="24"/>
      <c r="F88" s="24"/>
      <c r="G88" s="24"/>
      <c r="H88" s="21"/>
      <c r="I88" s="21"/>
      <c r="J88" s="21"/>
    </row>
    <row r="89" spans="2:17" ht="15" customHeight="1" x14ac:dyDescent="0.25">
      <c r="B89" s="21"/>
      <c r="C89" s="15"/>
      <c r="D89" s="92"/>
      <c r="E89" s="24"/>
      <c r="F89" s="24"/>
      <c r="G89" s="24"/>
      <c r="H89" s="21"/>
      <c r="I89" s="21"/>
      <c r="J89" s="21"/>
    </row>
    <row r="90" spans="2:17" ht="15" customHeight="1" x14ac:dyDescent="0.25">
      <c r="B90" s="21"/>
      <c r="C90" s="15"/>
      <c r="D90" s="92"/>
      <c r="E90" s="24"/>
      <c r="F90" s="24"/>
      <c r="G90" s="24"/>
      <c r="H90" s="21"/>
      <c r="I90" s="21"/>
      <c r="J90" s="21"/>
    </row>
    <row r="91" spans="2:17" ht="15" customHeight="1" x14ac:dyDescent="0.25">
      <c r="B91" s="21"/>
      <c r="C91" s="15"/>
      <c r="D91" s="92"/>
      <c r="E91" s="24"/>
      <c r="F91" s="24"/>
      <c r="G91" s="24"/>
      <c r="H91" s="21"/>
      <c r="I91" s="21"/>
      <c r="J91" s="21"/>
    </row>
    <row r="92" spans="2:17" ht="15" customHeight="1" x14ac:dyDescent="0.25">
      <c r="B92" s="21"/>
      <c r="C92" s="24"/>
      <c r="D92" s="24"/>
      <c r="E92" s="24"/>
      <c r="F92" s="24"/>
      <c r="G92" s="24"/>
      <c r="H92" s="24"/>
      <c r="I92" s="24"/>
      <c r="J92" s="21"/>
    </row>
    <row r="93" spans="2:17" ht="15" customHeight="1" x14ac:dyDescent="0.4">
      <c r="B93" s="21"/>
      <c r="C93" s="19"/>
      <c r="D93" s="19"/>
      <c r="E93" s="19"/>
      <c r="F93" s="19"/>
      <c r="G93" s="19"/>
      <c r="H93" s="19"/>
      <c r="I93" s="19"/>
      <c r="J93" s="21"/>
      <c r="K93" s="24"/>
      <c r="L93" s="21"/>
      <c r="N93" s="41"/>
      <c r="O93" s="21"/>
    </row>
    <row r="94" spans="2:17" ht="15" customHeight="1" x14ac:dyDescent="0.4">
      <c r="B94" s="21"/>
      <c r="C94" s="25" t="s">
        <v>63</v>
      </c>
      <c r="D94" s="24"/>
      <c r="E94" s="35"/>
      <c r="F94" s="41"/>
      <c r="G94" s="21"/>
      <c r="J94" s="21"/>
      <c r="K94" s="19"/>
      <c r="L94" s="21"/>
      <c r="N94" s="41"/>
      <c r="O94" s="21"/>
    </row>
    <row r="95" spans="2:17" ht="15" customHeight="1" x14ac:dyDescent="0.4">
      <c r="B95" s="21"/>
      <c r="D95" t="s">
        <v>84</v>
      </c>
      <c r="E95" t="s">
        <v>150</v>
      </c>
      <c r="F95" t="s">
        <v>153</v>
      </c>
      <c r="H95" s="24"/>
      <c r="J95" s="21"/>
      <c r="K95" s="101" t="s">
        <v>37</v>
      </c>
      <c r="L95" s="24">
        <v>8</v>
      </c>
      <c r="N95" s="41"/>
      <c r="O95" s="21"/>
    </row>
    <row r="96" spans="2:17" ht="15" customHeight="1" x14ac:dyDescent="0.4">
      <c r="B96" s="21"/>
      <c r="C96" s="101" t="s">
        <v>37</v>
      </c>
      <c r="D96" s="24">
        <v>43</v>
      </c>
      <c r="E96" s="24">
        <v>3</v>
      </c>
      <c r="F96" s="24"/>
      <c r="G96" s="21"/>
      <c r="J96" s="21"/>
      <c r="K96" s="101" t="s">
        <v>502</v>
      </c>
      <c r="L96" s="24">
        <v>11</v>
      </c>
      <c r="N96" s="41"/>
      <c r="O96" s="21"/>
    </row>
    <row r="97" spans="2:16" ht="15" customHeight="1" x14ac:dyDescent="0.4">
      <c r="B97" s="21"/>
      <c r="C97" s="101" t="s">
        <v>502</v>
      </c>
      <c r="D97" s="24">
        <v>14</v>
      </c>
      <c r="E97" s="24">
        <v>36</v>
      </c>
      <c r="F97" s="24"/>
      <c r="G97" s="21"/>
      <c r="J97" s="21"/>
      <c r="K97" s="101" t="s">
        <v>205</v>
      </c>
      <c r="L97" s="24">
        <v>0</v>
      </c>
      <c r="N97" s="41"/>
      <c r="O97" s="21"/>
    </row>
    <row r="98" spans="2:16" ht="15" customHeight="1" x14ac:dyDescent="0.4">
      <c r="B98" s="21"/>
      <c r="C98" s="101" t="s">
        <v>205</v>
      </c>
      <c r="D98" s="24">
        <v>1</v>
      </c>
      <c r="E98" s="24">
        <v>2</v>
      </c>
      <c r="F98" s="24"/>
      <c r="G98" s="21"/>
      <c r="J98" s="21"/>
      <c r="K98" s="101" t="s">
        <v>62</v>
      </c>
      <c r="L98" s="24">
        <v>14</v>
      </c>
      <c r="N98" s="41"/>
      <c r="O98" s="21"/>
    </row>
    <row r="99" spans="2:16" ht="15" customHeight="1" x14ac:dyDescent="0.4">
      <c r="B99" s="21"/>
      <c r="C99" s="101" t="s">
        <v>62</v>
      </c>
      <c r="D99" s="24">
        <v>24</v>
      </c>
      <c r="E99" s="24">
        <v>27</v>
      </c>
      <c r="F99" s="24"/>
      <c r="G99" s="21"/>
      <c r="I99" s="19"/>
      <c r="J99" s="21"/>
      <c r="K99" s="24"/>
      <c r="L99" s="21"/>
      <c r="N99" s="41"/>
      <c r="O99" s="21"/>
    </row>
    <row r="100" spans="2:16" ht="15" customHeight="1" x14ac:dyDescent="0.4">
      <c r="B100" s="21"/>
      <c r="D100" s="31">
        <f>SUM(D96:D99)</f>
        <v>82</v>
      </c>
      <c r="E100" s="31">
        <f>SUM(E96:E99)</f>
        <v>68</v>
      </c>
      <c r="F100" s="31">
        <f>SUM(F96:F99)</f>
        <v>0</v>
      </c>
      <c r="G100" s="31"/>
      <c r="H100" s="31"/>
      <c r="I100" s="19"/>
      <c r="J100" s="21"/>
      <c r="K100" s="24"/>
      <c r="L100" s="21"/>
      <c r="N100" s="41"/>
      <c r="O100" s="21"/>
    </row>
    <row r="101" spans="2:16" ht="15" customHeight="1" x14ac:dyDescent="0.4">
      <c r="N101" s="41"/>
      <c r="O101" s="21"/>
    </row>
    <row r="102" spans="2:16" ht="20.25" customHeight="1" x14ac:dyDescent="0.4">
      <c r="B102" s="333" t="s">
        <v>1185</v>
      </c>
      <c r="C102" s="333"/>
      <c r="D102" s="333"/>
      <c r="E102" s="333"/>
      <c r="F102" s="333"/>
      <c r="G102" s="333"/>
      <c r="H102" s="333"/>
      <c r="I102" s="333"/>
      <c r="J102" s="333"/>
      <c r="K102" s="333"/>
      <c r="L102" s="333"/>
      <c r="M102" s="333"/>
      <c r="N102" s="41"/>
      <c r="O102" s="21"/>
    </row>
    <row r="103" spans="2:16" ht="15" customHeight="1" x14ac:dyDescent="0.4">
      <c r="B103" s="28"/>
      <c r="C103" s="28"/>
      <c r="D103" s="28"/>
      <c r="E103" s="19"/>
      <c r="F103" s="19"/>
      <c r="G103" s="19"/>
      <c r="H103" s="19"/>
      <c r="I103" s="19"/>
      <c r="J103" s="19"/>
      <c r="K103" s="19"/>
      <c r="L103" s="19"/>
      <c r="N103" s="41"/>
      <c r="O103" s="19"/>
    </row>
    <row r="104" spans="2:16" ht="15" customHeight="1" x14ac:dyDescent="0.4">
      <c r="B104" s="236"/>
      <c r="C104" s="236"/>
      <c r="D104" s="236"/>
      <c r="E104" s="236"/>
      <c r="F104" s="236"/>
      <c r="G104" s="236"/>
      <c r="H104" s="236"/>
      <c r="I104" s="236"/>
      <c r="J104" s="236"/>
      <c r="K104" s="236"/>
      <c r="L104" s="236"/>
      <c r="M104" s="237"/>
      <c r="N104" s="238"/>
      <c r="O104" s="236"/>
    </row>
    <row r="105" spans="2:16" ht="15" customHeight="1" x14ac:dyDescent="0.4">
      <c r="B105" s="239" t="s">
        <v>64</v>
      </c>
      <c r="C105" s="239"/>
      <c r="D105" s="239"/>
      <c r="E105" s="233"/>
      <c r="F105" s="240"/>
      <c r="G105" s="239"/>
      <c r="H105" s="233"/>
      <c r="I105" s="239"/>
      <c r="J105" s="239"/>
      <c r="K105" s="239"/>
      <c r="L105" s="233"/>
      <c r="M105" s="240"/>
      <c r="N105" s="239"/>
      <c r="O105" s="237"/>
      <c r="P105" s="35"/>
    </row>
    <row r="106" spans="2:16" ht="23.25" customHeight="1" x14ac:dyDescent="0.25">
      <c r="B106" s="233"/>
      <c r="C106" s="239" t="s">
        <v>82</v>
      </c>
      <c r="D106" s="239" t="s">
        <v>83</v>
      </c>
      <c r="E106" s="239" t="s">
        <v>84</v>
      </c>
      <c r="F106" s="239" t="s">
        <v>148</v>
      </c>
      <c r="G106" s="239" t="s">
        <v>149</v>
      </c>
      <c r="H106" s="239" t="s">
        <v>150</v>
      </c>
      <c r="I106" s="239" t="s">
        <v>151</v>
      </c>
      <c r="J106" s="239" t="s">
        <v>152</v>
      </c>
      <c r="K106" s="239" t="s">
        <v>153</v>
      </c>
      <c r="L106" s="239" t="s">
        <v>154</v>
      </c>
      <c r="M106" s="239" t="s">
        <v>155</v>
      </c>
      <c r="N106" s="241" t="s">
        <v>156</v>
      </c>
      <c r="O106" s="237"/>
      <c r="P106" s="35"/>
    </row>
    <row r="107" spans="2:16" ht="15" customHeight="1" x14ac:dyDescent="0.25">
      <c r="B107" s="239" t="s">
        <v>64</v>
      </c>
      <c r="C107" s="239">
        <v>0</v>
      </c>
      <c r="D107" s="239">
        <v>0</v>
      </c>
      <c r="E107" s="239">
        <v>0</v>
      </c>
      <c r="F107" s="239">
        <v>0</v>
      </c>
      <c r="G107" s="239">
        <v>0</v>
      </c>
      <c r="H107" s="239">
        <v>0</v>
      </c>
      <c r="I107" s="239">
        <v>0</v>
      </c>
      <c r="J107" s="239">
        <v>0</v>
      </c>
      <c r="K107" s="239">
        <v>0</v>
      </c>
      <c r="L107" s="239">
        <v>0</v>
      </c>
      <c r="M107" s="239">
        <v>0</v>
      </c>
      <c r="N107" s="239">
        <v>0</v>
      </c>
      <c r="O107" s="237"/>
      <c r="P107" s="35"/>
    </row>
    <row r="108" spans="2:16" ht="15" customHeight="1" x14ac:dyDescent="0.25">
      <c r="B108" s="239" t="s">
        <v>69</v>
      </c>
      <c r="C108" s="239">
        <v>0</v>
      </c>
      <c r="D108" s="239">
        <v>0</v>
      </c>
      <c r="E108" s="239">
        <v>0</v>
      </c>
      <c r="F108" s="239">
        <v>0</v>
      </c>
      <c r="G108" s="239">
        <v>0</v>
      </c>
      <c r="H108" s="239">
        <v>0</v>
      </c>
      <c r="I108" s="239">
        <v>0</v>
      </c>
      <c r="J108" s="239">
        <v>0</v>
      </c>
      <c r="K108" s="239">
        <v>0</v>
      </c>
      <c r="L108" s="239">
        <v>0</v>
      </c>
      <c r="M108" s="239">
        <v>0</v>
      </c>
      <c r="N108" s="239">
        <v>0</v>
      </c>
      <c r="O108" s="237"/>
      <c r="P108" s="35"/>
    </row>
    <row r="109" spans="2:16" ht="15" customHeight="1" x14ac:dyDescent="0.25">
      <c r="B109" s="31"/>
      <c r="C109" s="31"/>
      <c r="D109" s="31"/>
      <c r="E109" s="31"/>
      <c r="F109" s="31"/>
      <c r="G109" s="31"/>
      <c r="H109" s="31"/>
      <c r="I109" s="39"/>
      <c r="J109" s="39"/>
      <c r="K109" s="39"/>
      <c r="L109" s="39"/>
      <c r="M109" s="39"/>
      <c r="N109" s="39"/>
      <c r="P109" s="35"/>
    </row>
    <row r="110" spans="2:16" ht="15" customHeight="1" x14ac:dyDescent="0.4">
      <c r="B110" s="31"/>
      <c r="C110" s="31"/>
      <c r="D110" s="31"/>
      <c r="E110" s="31"/>
      <c r="F110" s="31"/>
      <c r="G110" s="31"/>
      <c r="H110" s="31"/>
      <c r="I110" s="31"/>
      <c r="J110" s="31"/>
      <c r="K110" s="31"/>
      <c r="L110" s="39"/>
      <c r="M110" s="235"/>
      <c r="N110" s="31"/>
      <c r="P110" s="35"/>
    </row>
    <row r="111" spans="2:16" ht="15" customHeight="1" x14ac:dyDescent="0.4">
      <c r="B111" s="19"/>
      <c r="C111" s="19"/>
      <c r="D111" s="19"/>
      <c r="E111" s="19"/>
      <c r="F111" s="19"/>
      <c r="G111" s="19"/>
      <c r="H111" s="19"/>
      <c r="I111" s="19"/>
      <c r="J111" s="19"/>
      <c r="K111" s="19"/>
      <c r="L111" s="19"/>
      <c r="N111" s="41"/>
      <c r="O111" s="19"/>
    </row>
    <row r="112" spans="2:16" ht="15" customHeight="1" x14ac:dyDescent="0.4">
      <c r="B112" s="19"/>
      <c r="C112" s="19"/>
      <c r="D112" s="19"/>
      <c r="E112" s="19"/>
      <c r="F112" s="19"/>
      <c r="G112" s="19"/>
      <c r="H112" s="19"/>
      <c r="I112" s="19"/>
      <c r="J112" s="19"/>
      <c r="K112" s="19"/>
      <c r="L112" s="19"/>
      <c r="N112" s="41"/>
      <c r="O112" s="19"/>
    </row>
    <row r="113" spans="2:15" ht="15" customHeight="1" x14ac:dyDescent="0.4">
      <c r="B113" s="19"/>
      <c r="C113" s="19"/>
      <c r="D113" s="19"/>
      <c r="E113" s="19"/>
      <c r="F113" s="19"/>
      <c r="G113" s="19"/>
      <c r="H113" s="19"/>
      <c r="I113" s="19"/>
      <c r="J113" s="19"/>
      <c r="K113" s="19"/>
      <c r="L113" s="19"/>
      <c r="N113" s="41"/>
      <c r="O113" s="19"/>
    </row>
    <row r="114" spans="2:15" ht="15" customHeight="1" x14ac:dyDescent="0.4">
      <c r="B114" s="24"/>
      <c r="C114" s="24" t="s">
        <v>67</v>
      </c>
      <c r="D114" s="19" t="s">
        <v>194</v>
      </c>
      <c r="E114" s="19" t="s">
        <v>494</v>
      </c>
      <c r="F114" s="19"/>
      <c r="G114" s="19"/>
      <c r="H114" s="19"/>
      <c r="I114" s="19"/>
      <c r="J114" s="19"/>
      <c r="K114" s="19"/>
      <c r="L114" s="19"/>
      <c r="N114" s="41"/>
      <c r="O114" s="19"/>
    </row>
    <row r="115" spans="2:15" ht="15" customHeight="1" x14ac:dyDescent="0.4">
      <c r="B115" s="24" t="s">
        <v>11</v>
      </c>
      <c r="C115" s="25">
        <v>1</v>
      </c>
      <c r="D115" s="19"/>
      <c r="E115" s="19"/>
      <c r="F115" s="19"/>
      <c r="G115" s="19"/>
      <c r="H115" s="19"/>
      <c r="I115" s="19"/>
      <c r="J115" s="19"/>
      <c r="K115" s="19"/>
      <c r="L115" s="19"/>
      <c r="N115" s="41"/>
      <c r="O115" s="19"/>
    </row>
    <row r="116" spans="2:15" ht="15" customHeight="1" x14ac:dyDescent="0.4">
      <c r="B116" s="24" t="s">
        <v>0</v>
      </c>
      <c r="C116" s="25">
        <v>1</v>
      </c>
      <c r="D116" s="19"/>
      <c r="E116" s="19"/>
      <c r="F116" s="19"/>
      <c r="G116" s="19"/>
      <c r="H116" s="19"/>
      <c r="I116" s="19"/>
      <c r="J116" s="19"/>
      <c r="K116" s="19"/>
      <c r="L116" s="19"/>
      <c r="N116" s="41"/>
      <c r="O116" s="19"/>
    </row>
    <row r="117" spans="2:15" ht="15" customHeight="1" x14ac:dyDescent="0.4">
      <c r="B117" s="24" t="s">
        <v>12</v>
      </c>
      <c r="C117" s="25">
        <v>1</v>
      </c>
      <c r="D117" s="19"/>
      <c r="E117" s="19"/>
      <c r="F117" s="19"/>
      <c r="G117" s="19"/>
      <c r="H117" s="19"/>
      <c r="I117" s="19"/>
      <c r="J117" s="19"/>
      <c r="K117" s="19"/>
      <c r="L117" s="19"/>
      <c r="N117" s="41"/>
      <c r="O117" s="19"/>
    </row>
    <row r="118" spans="2:15" ht="15" customHeight="1" x14ac:dyDescent="0.4">
      <c r="B118" s="24" t="s">
        <v>18</v>
      </c>
      <c r="C118" s="25">
        <v>3</v>
      </c>
      <c r="D118" s="19"/>
      <c r="E118" s="19"/>
      <c r="F118" s="19"/>
      <c r="G118" s="19"/>
      <c r="H118" s="19"/>
      <c r="I118" s="19"/>
      <c r="J118" s="19"/>
      <c r="K118" s="19"/>
      <c r="L118" s="19"/>
      <c r="N118" s="41"/>
      <c r="O118" s="19"/>
    </row>
    <row r="119" spans="2:15" ht="15" customHeight="1" x14ac:dyDescent="0.4">
      <c r="B119" s="24" t="s">
        <v>15</v>
      </c>
      <c r="C119" s="25">
        <v>1</v>
      </c>
      <c r="D119" s="19"/>
      <c r="E119" s="19"/>
      <c r="F119" s="19"/>
      <c r="G119" s="19"/>
      <c r="H119" s="19"/>
      <c r="I119" s="19"/>
      <c r="J119" s="19"/>
      <c r="K119" s="19"/>
      <c r="L119" s="19"/>
      <c r="N119" s="41"/>
      <c r="O119" s="19"/>
    </row>
    <row r="120" spans="2:15" ht="15" customHeight="1" x14ac:dyDescent="0.4">
      <c r="B120" s="24" t="s">
        <v>16</v>
      </c>
      <c r="C120" s="25">
        <v>1</v>
      </c>
      <c r="D120" s="19"/>
      <c r="E120" s="19"/>
      <c r="F120" s="19"/>
      <c r="G120" s="19"/>
      <c r="H120" s="19"/>
      <c r="I120" s="19"/>
      <c r="J120" s="19"/>
      <c r="K120" s="19"/>
      <c r="L120" s="19"/>
      <c r="N120" s="41"/>
      <c r="O120" s="19"/>
    </row>
    <row r="121" spans="2:15" ht="15" customHeight="1" x14ac:dyDescent="0.4">
      <c r="B121" s="24" t="s">
        <v>17</v>
      </c>
      <c r="C121" s="25">
        <v>1</v>
      </c>
      <c r="D121" s="19"/>
      <c r="E121" s="19"/>
      <c r="F121" s="19"/>
      <c r="G121" s="19"/>
      <c r="H121" s="19"/>
      <c r="I121" s="19"/>
      <c r="J121" s="19"/>
      <c r="K121" s="19"/>
      <c r="L121" s="19"/>
      <c r="N121" s="41"/>
      <c r="O121" s="19"/>
    </row>
    <row r="122" spans="2:15" ht="15" customHeight="1" x14ac:dyDescent="0.4">
      <c r="B122" s="24" t="s">
        <v>14</v>
      </c>
      <c r="C122" s="25">
        <v>0</v>
      </c>
      <c r="D122" s="19"/>
      <c r="E122" s="19"/>
      <c r="F122" s="19"/>
      <c r="G122" s="19"/>
      <c r="H122" s="19"/>
      <c r="I122" s="19"/>
      <c r="J122" s="19"/>
      <c r="K122" s="19"/>
      <c r="L122" s="19"/>
      <c r="N122" s="41"/>
      <c r="O122" s="19"/>
    </row>
    <row r="123" spans="2:15" ht="15" customHeight="1" x14ac:dyDescent="0.4">
      <c r="B123" s="24" t="s">
        <v>13</v>
      </c>
      <c r="C123" s="25">
        <v>2</v>
      </c>
      <c r="D123" s="19"/>
      <c r="E123" s="19"/>
      <c r="F123" s="19"/>
      <c r="G123" s="19"/>
      <c r="H123" s="19"/>
      <c r="I123" s="19"/>
      <c r="J123" s="19"/>
      <c r="K123" s="19"/>
      <c r="L123" s="19"/>
      <c r="N123" s="41"/>
      <c r="O123" s="19"/>
    </row>
    <row r="124" spans="2:15" ht="15" customHeight="1" x14ac:dyDescent="0.4">
      <c r="B124" s="24" t="s">
        <v>26</v>
      </c>
      <c r="C124" s="25">
        <v>0</v>
      </c>
      <c r="D124" s="19"/>
      <c r="E124" s="19"/>
      <c r="F124" s="19"/>
      <c r="G124" s="19"/>
      <c r="H124" s="19"/>
      <c r="I124" s="19"/>
      <c r="J124" s="19"/>
      <c r="K124" s="19"/>
      <c r="L124" s="19"/>
      <c r="N124" s="41"/>
      <c r="O124" s="19"/>
    </row>
    <row r="125" spans="2:15" ht="15" customHeight="1" x14ac:dyDescent="0.4">
      <c r="B125" s="24" t="s">
        <v>25</v>
      </c>
      <c r="C125" s="25">
        <v>1</v>
      </c>
      <c r="D125" s="19"/>
      <c r="E125" s="19"/>
      <c r="F125" s="19"/>
      <c r="G125" s="19"/>
      <c r="H125" s="19"/>
      <c r="I125" s="19"/>
      <c r="J125" s="19"/>
      <c r="K125" s="19"/>
      <c r="L125" s="19"/>
      <c r="N125" s="41"/>
      <c r="O125" s="19"/>
    </row>
    <row r="126" spans="2:15" ht="15" customHeight="1" x14ac:dyDescent="0.4">
      <c r="B126" s="24" t="s">
        <v>19</v>
      </c>
      <c r="C126" s="25">
        <v>0</v>
      </c>
      <c r="D126" s="19">
        <v>2</v>
      </c>
      <c r="E126" s="19"/>
      <c r="F126" s="19"/>
      <c r="G126" s="19"/>
      <c r="H126" s="19"/>
      <c r="I126" s="19"/>
      <c r="J126" s="19"/>
      <c r="K126" s="19"/>
      <c r="L126" s="19"/>
      <c r="N126" s="41"/>
      <c r="O126" s="19"/>
    </row>
    <row r="127" spans="2:15" ht="15" customHeight="1" x14ac:dyDescent="0.4">
      <c r="B127" s="24" t="s">
        <v>21</v>
      </c>
      <c r="C127" s="25">
        <v>2</v>
      </c>
      <c r="D127" s="19"/>
      <c r="E127" s="19"/>
      <c r="F127" s="19"/>
      <c r="G127" s="19"/>
      <c r="H127" s="19"/>
      <c r="I127" s="19"/>
      <c r="J127" s="19"/>
      <c r="K127" s="19"/>
      <c r="L127" s="19"/>
      <c r="N127" s="41"/>
      <c r="O127" s="19"/>
    </row>
    <row r="128" spans="2:15" ht="15" customHeight="1" x14ac:dyDescent="0.4">
      <c r="B128" s="24" t="s">
        <v>20</v>
      </c>
      <c r="C128" s="25">
        <v>0</v>
      </c>
      <c r="D128" s="19"/>
      <c r="E128" s="19"/>
      <c r="F128" s="19"/>
      <c r="G128" s="19"/>
      <c r="H128" s="19"/>
      <c r="I128" s="19"/>
      <c r="J128" s="19"/>
      <c r="K128" s="19"/>
      <c r="L128" s="19"/>
      <c r="N128" s="41"/>
      <c r="O128" s="19"/>
    </row>
    <row r="129" spans="2:15" ht="15" customHeight="1" x14ac:dyDescent="0.4">
      <c r="B129" s="24" t="s">
        <v>23</v>
      </c>
      <c r="C129" s="88">
        <v>2</v>
      </c>
      <c r="D129" s="19"/>
      <c r="E129" s="19"/>
      <c r="F129" s="19"/>
      <c r="G129" s="19"/>
      <c r="H129" s="19"/>
      <c r="I129" s="19"/>
      <c r="J129" s="19"/>
      <c r="K129" s="19"/>
      <c r="L129" s="19"/>
      <c r="N129" s="41"/>
      <c r="O129" s="19"/>
    </row>
    <row r="130" spans="2:15" ht="15" customHeight="1" x14ac:dyDescent="0.4">
      <c r="B130" s="24" t="s">
        <v>24</v>
      </c>
      <c r="C130" s="25">
        <v>1</v>
      </c>
      <c r="D130" s="19"/>
      <c r="E130" s="19"/>
      <c r="F130" s="19"/>
      <c r="G130" s="19"/>
      <c r="H130" s="19"/>
      <c r="I130" s="19"/>
      <c r="J130" s="19"/>
      <c r="K130" s="19"/>
      <c r="L130" s="19"/>
      <c r="N130" s="41"/>
      <c r="O130" s="19"/>
    </row>
    <row r="131" spans="2:15" ht="15" customHeight="1" x14ac:dyDescent="0.4">
      <c r="B131" s="24" t="s">
        <v>22</v>
      </c>
      <c r="C131" s="25">
        <v>2</v>
      </c>
      <c r="D131" s="19">
        <v>1</v>
      </c>
      <c r="E131" s="19"/>
      <c r="F131" s="19"/>
      <c r="G131" s="19"/>
      <c r="H131" s="19"/>
      <c r="I131" s="19"/>
      <c r="J131" s="19"/>
      <c r="K131" s="19"/>
      <c r="L131" s="19"/>
      <c r="N131" s="41"/>
      <c r="O131" s="19"/>
    </row>
    <row r="132" spans="2:15" ht="15" customHeight="1" x14ac:dyDescent="0.4">
      <c r="B132" s="24" t="s">
        <v>27</v>
      </c>
      <c r="C132" s="25">
        <v>0</v>
      </c>
      <c r="D132" s="19"/>
      <c r="E132" s="19"/>
      <c r="F132" s="19"/>
      <c r="G132" s="19"/>
      <c r="H132" s="19"/>
      <c r="I132" s="19"/>
      <c r="J132" s="19"/>
      <c r="K132" s="19"/>
      <c r="L132" s="19"/>
      <c r="N132" s="41"/>
      <c r="O132" s="19"/>
    </row>
    <row r="133" spans="2:15" ht="15" customHeight="1" x14ac:dyDescent="0.4">
      <c r="B133" s="24" t="s">
        <v>1</v>
      </c>
      <c r="C133" s="25">
        <v>0</v>
      </c>
      <c r="D133" s="19"/>
      <c r="E133" s="19"/>
      <c r="F133" s="19"/>
      <c r="G133" s="19"/>
      <c r="H133" s="19"/>
      <c r="I133" s="19"/>
      <c r="J133" s="19"/>
      <c r="K133" s="19"/>
      <c r="L133" s="19"/>
      <c r="N133" s="41"/>
      <c r="O133" s="19"/>
    </row>
    <row r="134" spans="2:15" ht="15" customHeight="1" x14ac:dyDescent="0.4">
      <c r="B134" s="24"/>
      <c r="C134" s="24">
        <f>SUM(C115:C133)</f>
        <v>19</v>
      </c>
      <c r="D134" s="24">
        <f>SUM(D115:D133)</f>
        <v>3</v>
      </c>
      <c r="E134" s="19"/>
      <c r="F134" s="19"/>
      <c r="G134" s="19"/>
      <c r="H134" s="19"/>
      <c r="I134" s="19"/>
      <c r="J134" s="19"/>
      <c r="K134" s="19"/>
      <c r="L134" s="19"/>
      <c r="N134" s="41"/>
      <c r="O134" s="19"/>
    </row>
    <row r="135" spans="2:15" ht="15" customHeight="1" x14ac:dyDescent="0.4">
      <c r="B135" s="19"/>
      <c r="C135" s="19"/>
      <c r="D135" s="19"/>
      <c r="E135" s="19"/>
      <c r="F135" s="19"/>
      <c r="G135" s="19"/>
      <c r="H135" s="19"/>
      <c r="I135" s="19"/>
      <c r="J135" s="19"/>
      <c r="K135" s="19"/>
      <c r="L135" s="19"/>
      <c r="N135" s="41"/>
      <c r="O135" s="19"/>
    </row>
    <row r="136" spans="2:15" ht="15" customHeight="1" x14ac:dyDescent="0.4">
      <c r="B136" s="21"/>
      <c r="C136" s="24"/>
      <c r="D136" s="24"/>
      <c r="E136" s="24"/>
      <c r="F136" s="24"/>
      <c r="G136" s="24"/>
      <c r="H136" s="24" t="s">
        <v>53</v>
      </c>
      <c r="I136" s="24"/>
      <c r="J136" s="24"/>
      <c r="K136" s="24"/>
      <c r="L136" s="21"/>
      <c r="M136" s="35"/>
      <c r="N136" s="41"/>
      <c r="O136" s="21"/>
    </row>
    <row r="137" spans="2:15" ht="15" customHeight="1" x14ac:dyDescent="0.4">
      <c r="B137" s="21"/>
      <c r="C137" s="24"/>
      <c r="D137" s="24"/>
      <c r="E137" s="24"/>
      <c r="F137" s="24"/>
      <c r="G137" s="24"/>
      <c r="H137" s="24"/>
      <c r="I137" s="24"/>
      <c r="J137" s="24"/>
      <c r="K137" s="24"/>
      <c r="L137" s="21"/>
      <c r="M137" s="35"/>
      <c r="N137" s="41"/>
      <c r="O137" s="21"/>
    </row>
    <row r="138" spans="2:15" ht="15" customHeight="1" x14ac:dyDescent="0.4">
      <c r="B138" s="21"/>
      <c r="C138" s="24"/>
      <c r="D138" s="24"/>
      <c r="E138" s="24"/>
      <c r="F138" s="24"/>
      <c r="G138" s="24"/>
      <c r="I138" s="24" t="s">
        <v>54</v>
      </c>
      <c r="J138" s="24" t="s">
        <v>55</v>
      </c>
      <c r="K138" s="24"/>
      <c r="L138" s="21"/>
      <c r="M138" s="35"/>
      <c r="N138" s="41"/>
      <c r="O138" s="21"/>
    </row>
    <row r="139" spans="2:15" ht="15" customHeight="1" x14ac:dyDescent="0.4">
      <c r="B139" s="21"/>
      <c r="C139" s="24"/>
      <c r="D139" s="24"/>
      <c r="E139" s="24"/>
      <c r="F139" s="24"/>
      <c r="G139" s="24"/>
      <c r="H139" s="24" t="s">
        <v>56</v>
      </c>
      <c r="I139" s="24">
        <v>0</v>
      </c>
      <c r="J139" s="24"/>
      <c r="K139" s="24"/>
      <c r="L139" s="21"/>
      <c r="M139" s="35"/>
      <c r="N139" s="41"/>
      <c r="O139" s="21"/>
    </row>
    <row r="140" spans="2:15" ht="15" customHeight="1" x14ac:dyDescent="0.4">
      <c r="B140" s="21"/>
      <c r="C140" s="24"/>
      <c r="D140" s="24"/>
      <c r="E140" s="24"/>
      <c r="F140" s="24"/>
      <c r="G140" s="24"/>
      <c r="H140" s="24" t="s">
        <v>57</v>
      </c>
      <c r="I140" s="24">
        <v>0</v>
      </c>
      <c r="J140" s="24"/>
      <c r="K140" s="24"/>
      <c r="L140" s="21"/>
      <c r="M140" s="35"/>
      <c r="N140" s="41"/>
      <c r="O140" s="21"/>
    </row>
    <row r="141" spans="2:15" ht="15" customHeight="1" x14ac:dyDescent="0.4">
      <c r="B141" s="21"/>
      <c r="C141" s="24"/>
      <c r="D141" s="24"/>
      <c r="E141" s="24"/>
      <c r="F141" s="24"/>
      <c r="G141" s="24"/>
      <c r="H141" s="24" t="s">
        <v>58</v>
      </c>
      <c r="I141" s="25">
        <v>11</v>
      </c>
      <c r="J141" s="25">
        <v>11</v>
      </c>
      <c r="K141" s="24"/>
      <c r="L141" s="21"/>
      <c r="M141" s="35"/>
      <c r="N141" s="41"/>
      <c r="O141" s="21"/>
    </row>
    <row r="142" spans="2:15" ht="15" customHeight="1" x14ac:dyDescent="0.4">
      <c r="B142" s="21"/>
      <c r="C142" s="24"/>
      <c r="D142" s="24"/>
      <c r="E142" s="24"/>
      <c r="F142" s="24"/>
      <c r="G142" s="24"/>
      <c r="H142" s="24" t="s">
        <v>59</v>
      </c>
      <c r="I142" s="25">
        <v>8</v>
      </c>
      <c r="J142" s="25">
        <v>8</v>
      </c>
      <c r="K142" s="24"/>
      <c r="L142" s="21"/>
      <c r="M142" s="35"/>
      <c r="N142" s="41"/>
      <c r="O142" s="21"/>
    </row>
    <row r="143" spans="2:15" ht="15" customHeight="1" x14ac:dyDescent="0.4">
      <c r="B143" s="21"/>
      <c r="C143" s="24"/>
      <c r="D143" s="24"/>
      <c r="E143" s="24"/>
      <c r="F143" s="24"/>
      <c r="G143" s="24"/>
      <c r="H143" s="24"/>
      <c r="I143" s="24">
        <f>SUM(I139:I142)</f>
        <v>19</v>
      </c>
      <c r="J143" s="24">
        <f>SUM(J139:J142)</f>
        <v>19</v>
      </c>
      <c r="K143" s="24"/>
      <c r="L143" s="21"/>
      <c r="M143" s="35"/>
      <c r="N143" s="41"/>
      <c r="O143" s="21"/>
    </row>
    <row r="144" spans="2:15" ht="15" customHeight="1" x14ac:dyDescent="0.4">
      <c r="B144" s="21"/>
      <c r="C144" s="24"/>
      <c r="D144" s="24"/>
      <c r="E144" s="24"/>
      <c r="F144" s="24"/>
      <c r="G144" s="24"/>
      <c r="H144" s="21"/>
      <c r="I144" s="21"/>
      <c r="M144" s="35"/>
      <c r="N144" s="41"/>
      <c r="O144" s="21"/>
    </row>
    <row r="145" spans="1:17" ht="15" customHeight="1" x14ac:dyDescent="0.25">
      <c r="B145" s="21"/>
      <c r="C145" s="24"/>
      <c r="D145" s="24"/>
      <c r="E145" s="24"/>
      <c r="F145" s="24"/>
      <c r="G145" s="24"/>
      <c r="H145" s="21"/>
      <c r="I145" s="21"/>
      <c r="M145" s="24"/>
      <c r="N145" s="24"/>
      <c r="O145" s="24"/>
      <c r="P145" s="24"/>
      <c r="Q145" s="24"/>
    </row>
    <row r="146" spans="1:17" ht="15" customHeight="1" x14ac:dyDescent="0.25">
      <c r="B146" s="21"/>
      <c r="C146" s="24"/>
      <c r="D146" s="24" t="s">
        <v>60</v>
      </c>
      <c r="E146" s="24"/>
      <c r="F146" s="24"/>
      <c r="G146" s="24"/>
      <c r="H146" s="21"/>
      <c r="I146" s="21"/>
      <c r="M146" s="24"/>
      <c r="N146" s="24"/>
      <c r="O146" s="21"/>
    </row>
    <row r="147" spans="1:17" ht="15" customHeight="1" x14ac:dyDescent="0.25">
      <c r="B147" s="21"/>
      <c r="C147" s="24"/>
      <c r="D147" t="s">
        <v>84</v>
      </c>
      <c r="E147" t="s">
        <v>150</v>
      </c>
      <c r="F147" t="s">
        <v>153</v>
      </c>
      <c r="M147" s="24"/>
      <c r="N147" s="24"/>
      <c r="O147" s="21"/>
    </row>
    <row r="148" spans="1:17" ht="15" customHeight="1" x14ac:dyDescent="0.25">
      <c r="B148" s="21"/>
      <c r="C148" s="101" t="s">
        <v>499</v>
      </c>
      <c r="D148" s="24">
        <v>6</v>
      </c>
      <c r="E148" s="24">
        <v>17</v>
      </c>
      <c r="F148" s="24">
        <v>13</v>
      </c>
      <c r="G148" s="24"/>
      <c r="H148" s="21"/>
      <c r="I148" s="101" t="s">
        <v>500</v>
      </c>
      <c r="J148">
        <v>5</v>
      </c>
      <c r="M148" s="24"/>
      <c r="N148" s="24"/>
      <c r="O148" s="21"/>
    </row>
    <row r="149" spans="1:17" ht="15" customHeight="1" x14ac:dyDescent="0.25">
      <c r="B149" s="21"/>
      <c r="C149" s="101" t="s">
        <v>191</v>
      </c>
      <c r="D149" s="24"/>
      <c r="E149" s="24">
        <v>7</v>
      </c>
      <c r="F149" s="24">
        <v>9</v>
      </c>
      <c r="G149" s="24"/>
      <c r="H149" s="21"/>
      <c r="I149" s="101" t="s">
        <v>191</v>
      </c>
      <c r="J149">
        <v>5</v>
      </c>
      <c r="M149" s="24"/>
      <c r="N149" s="24"/>
      <c r="O149" s="21"/>
    </row>
    <row r="150" spans="1:17" ht="15" customHeight="1" x14ac:dyDescent="0.25">
      <c r="B150" s="21"/>
      <c r="C150" s="101" t="s">
        <v>192</v>
      </c>
      <c r="D150" s="24"/>
      <c r="E150" s="24"/>
      <c r="F150" s="24">
        <v>16</v>
      </c>
      <c r="G150" s="24"/>
      <c r="H150" s="21">
        <v>1</v>
      </c>
      <c r="I150" s="101" t="s">
        <v>192</v>
      </c>
      <c r="J150">
        <v>7</v>
      </c>
      <c r="M150" s="24"/>
      <c r="N150" s="24"/>
      <c r="O150" s="21"/>
    </row>
    <row r="151" spans="1:17" ht="15" customHeight="1" x14ac:dyDescent="0.25">
      <c r="B151" s="21"/>
      <c r="C151" s="101" t="s">
        <v>193</v>
      </c>
      <c r="D151" s="24">
        <v>28</v>
      </c>
      <c r="E151" s="24">
        <v>11</v>
      </c>
      <c r="F151" s="24">
        <v>0</v>
      </c>
      <c r="G151" s="24"/>
      <c r="H151" s="21">
        <v>2</v>
      </c>
      <c r="I151" s="101" t="s">
        <v>193</v>
      </c>
      <c r="J151">
        <v>0</v>
      </c>
      <c r="M151" s="31"/>
      <c r="N151" s="31"/>
      <c r="O151" s="21"/>
    </row>
    <row r="152" spans="1:17" ht="15" customHeight="1" x14ac:dyDescent="0.25">
      <c r="B152" s="21"/>
      <c r="C152" s="101" t="s">
        <v>37</v>
      </c>
      <c r="D152" s="24">
        <v>5</v>
      </c>
      <c r="E152" s="24">
        <v>1</v>
      </c>
      <c r="F152" s="24">
        <v>2</v>
      </c>
      <c r="G152" s="24"/>
      <c r="H152" s="21">
        <v>3</v>
      </c>
      <c r="I152" s="101" t="s">
        <v>37</v>
      </c>
      <c r="J152">
        <v>2</v>
      </c>
      <c r="O152" s="21"/>
    </row>
    <row r="153" spans="1:17" ht="15" customHeight="1" x14ac:dyDescent="0.4">
      <c r="B153" s="21"/>
      <c r="C153" s="24"/>
      <c r="D153" s="24">
        <f t="shared" ref="D153:F153" si="0">SUM(D148:D152)</f>
        <v>39</v>
      </c>
      <c r="E153" s="24">
        <f t="shared" si="0"/>
        <v>36</v>
      </c>
      <c r="F153" s="24">
        <f t="shared" si="0"/>
        <v>40</v>
      </c>
      <c r="G153" s="24"/>
      <c r="H153" s="24"/>
      <c r="I153" s="24"/>
      <c r="J153" s="1">
        <f>SUM(J147:J152)</f>
        <v>19</v>
      </c>
      <c r="N153" s="41"/>
      <c r="O153" s="21"/>
    </row>
    <row r="154" spans="1:17" ht="15" customHeight="1" x14ac:dyDescent="0.4">
      <c r="B154" s="21"/>
      <c r="C154" s="24"/>
      <c r="D154" s="24"/>
      <c r="E154" s="24"/>
      <c r="F154" s="24"/>
      <c r="G154" s="24"/>
      <c r="H154" s="24"/>
      <c r="I154" s="24"/>
      <c r="N154" s="41"/>
      <c r="O154" s="21"/>
    </row>
    <row r="155" spans="1:17" ht="15" customHeight="1" x14ac:dyDescent="0.4">
      <c r="B155" s="21"/>
      <c r="C155" s="24"/>
      <c r="D155" s="24"/>
      <c r="E155" s="24"/>
      <c r="F155" s="24"/>
      <c r="G155" s="24"/>
      <c r="H155" s="24"/>
      <c r="I155" s="24"/>
      <c r="N155" s="41"/>
      <c r="O155" s="21"/>
    </row>
    <row r="156" spans="1:17" ht="15" customHeight="1" x14ac:dyDescent="0.4">
      <c r="B156" s="21"/>
      <c r="C156" s="24"/>
      <c r="D156" s="24"/>
      <c r="E156" s="24"/>
      <c r="F156" s="24"/>
      <c r="G156" s="24"/>
      <c r="H156" s="24"/>
      <c r="I156" s="24"/>
      <c r="N156" s="41"/>
      <c r="O156" s="21"/>
    </row>
    <row r="157" spans="1:17" ht="15" customHeight="1" x14ac:dyDescent="0.4">
      <c r="B157" s="21"/>
      <c r="C157" s="24"/>
      <c r="D157" s="24"/>
      <c r="E157" s="24"/>
      <c r="F157" s="24"/>
      <c r="G157" s="24"/>
      <c r="H157" s="24"/>
      <c r="I157" s="24"/>
      <c r="N157" s="41"/>
      <c r="O157" s="21"/>
    </row>
    <row r="158" spans="1:17" ht="15" customHeight="1" x14ac:dyDescent="0.4">
      <c r="B158" s="21"/>
      <c r="C158" s="24"/>
      <c r="D158" s="24"/>
      <c r="E158" s="24"/>
      <c r="F158" s="24"/>
      <c r="G158" s="24"/>
      <c r="H158" s="24"/>
      <c r="I158" s="24"/>
      <c r="N158" s="41"/>
      <c r="O158" s="21"/>
    </row>
    <row r="159" spans="1:17" ht="15" customHeight="1" x14ac:dyDescent="0.4">
      <c r="B159" s="21"/>
      <c r="C159" s="24"/>
      <c r="D159" s="24"/>
      <c r="E159" s="24"/>
      <c r="F159" s="24"/>
      <c r="G159" s="24"/>
      <c r="H159" s="24"/>
      <c r="I159" s="24"/>
      <c r="N159" s="41"/>
      <c r="O159" s="21"/>
    </row>
    <row r="160" spans="1:17" ht="15" customHeight="1" x14ac:dyDescent="0.4">
      <c r="A160" s="35"/>
      <c r="B160" s="21"/>
      <c r="C160" s="21" t="s">
        <v>63</v>
      </c>
      <c r="D160" s="21"/>
      <c r="F160" s="24"/>
      <c r="G160" s="24"/>
      <c r="H160" s="24"/>
      <c r="I160" s="24"/>
      <c r="N160" s="41"/>
      <c r="O160" s="21"/>
    </row>
    <row r="161" spans="2:15" ht="15" customHeight="1" thickBot="1" x14ac:dyDescent="0.45">
      <c r="B161" s="21"/>
      <c r="D161" t="s">
        <v>84</v>
      </c>
      <c r="E161" t="s">
        <v>150</v>
      </c>
      <c r="F161" t="s">
        <v>153</v>
      </c>
      <c r="G161" s="24"/>
      <c r="H161" s="24"/>
      <c r="I161" s="101" t="s">
        <v>37</v>
      </c>
      <c r="J161">
        <v>3</v>
      </c>
      <c r="N161" s="41"/>
      <c r="O161" s="21"/>
    </row>
    <row r="162" spans="2:15" ht="15" customHeight="1" x14ac:dyDescent="0.4">
      <c r="B162" s="21"/>
      <c r="C162" s="102" t="s">
        <v>37</v>
      </c>
      <c r="D162" s="92">
        <v>11</v>
      </c>
      <c r="E162">
        <v>2</v>
      </c>
      <c r="F162" s="24">
        <v>6</v>
      </c>
      <c r="G162" s="24"/>
      <c r="H162" s="24"/>
      <c r="I162" s="101" t="s">
        <v>62</v>
      </c>
      <c r="J162">
        <v>7</v>
      </c>
      <c r="N162" s="41"/>
      <c r="O162" s="21"/>
    </row>
    <row r="163" spans="2:15" ht="15" customHeight="1" thickBot="1" x14ac:dyDescent="0.45">
      <c r="B163" s="21"/>
      <c r="C163" s="101" t="s">
        <v>62</v>
      </c>
      <c r="D163" s="92">
        <v>15</v>
      </c>
      <c r="E163">
        <v>16</v>
      </c>
      <c r="F163" s="24">
        <v>12</v>
      </c>
      <c r="G163" s="24"/>
      <c r="H163" s="24"/>
      <c r="I163" s="101" t="s">
        <v>503</v>
      </c>
      <c r="J163">
        <v>6</v>
      </c>
      <c r="N163" s="41"/>
      <c r="O163" s="21"/>
    </row>
    <row r="164" spans="2:15" ht="15" customHeight="1" thickBot="1" x14ac:dyDescent="0.45">
      <c r="B164" s="21"/>
      <c r="C164" s="102" t="s">
        <v>502</v>
      </c>
      <c r="D164" s="92">
        <v>4</v>
      </c>
      <c r="E164" s="31">
        <v>10</v>
      </c>
      <c r="F164" s="24">
        <v>12</v>
      </c>
      <c r="G164" s="24"/>
      <c r="H164" s="24"/>
      <c r="I164" s="101" t="s">
        <v>205</v>
      </c>
      <c r="J164">
        <v>3</v>
      </c>
      <c r="N164" s="41"/>
      <c r="O164" s="21"/>
    </row>
    <row r="165" spans="2:15" ht="15" customHeight="1" x14ac:dyDescent="0.4">
      <c r="B165" s="21"/>
      <c r="C165" s="102" t="s">
        <v>205</v>
      </c>
      <c r="D165" s="92">
        <v>4</v>
      </c>
      <c r="E165">
        <v>5</v>
      </c>
      <c r="F165" s="24">
        <v>5</v>
      </c>
      <c r="G165" s="24"/>
      <c r="H165" s="24"/>
      <c r="I165" s="101"/>
      <c r="J165" s="1">
        <f>J161+J162+J163+J164</f>
        <v>19</v>
      </c>
      <c r="N165" s="41"/>
      <c r="O165" s="21"/>
    </row>
    <row r="166" spans="2:15" ht="26.25" x14ac:dyDescent="0.4">
      <c r="B166" s="19"/>
      <c r="D166" s="24">
        <f ca="1">SUM(D162:D166)</f>
        <v>34</v>
      </c>
      <c r="E166" s="24">
        <f>SUM(E162:E165)</f>
        <v>33</v>
      </c>
      <c r="F166" s="24">
        <f>SUM(F162:F165)</f>
        <v>35</v>
      </c>
      <c r="G166" s="19"/>
      <c r="H166" s="19"/>
      <c r="I166" s="24"/>
      <c r="N166" s="41"/>
      <c r="O166" s="21"/>
    </row>
    <row r="167" spans="2:15" ht="100.5" customHeight="1" x14ac:dyDescent="0.4">
      <c r="L167" s="21">
        <v>30</v>
      </c>
      <c r="N167" s="41"/>
      <c r="O167" s="21"/>
    </row>
    <row r="168" spans="2:15" ht="26.25" x14ac:dyDescent="0.4">
      <c r="B168" s="333"/>
      <c r="C168" s="333"/>
      <c r="D168" s="333"/>
      <c r="E168" s="333"/>
      <c r="F168" s="333"/>
      <c r="G168" s="333"/>
      <c r="H168" s="333"/>
      <c r="I168" s="333"/>
      <c r="J168" s="333"/>
      <c r="K168" s="333"/>
      <c r="L168" s="333"/>
      <c r="M168" s="333"/>
      <c r="N168" s="41"/>
      <c r="O168" s="21"/>
    </row>
    <row r="169" spans="2:15" x14ac:dyDescent="0.25">
      <c r="B169" s="21"/>
      <c r="E169" s="21"/>
      <c r="F169" s="21"/>
      <c r="G169" s="21"/>
      <c r="H169" s="21"/>
      <c r="I169" s="21"/>
      <c r="J169" s="21"/>
      <c r="K169" s="21"/>
      <c r="L169" s="21"/>
      <c r="M169" s="21"/>
      <c r="N169" s="21"/>
    </row>
    <row r="170" spans="2:15" x14ac:dyDescent="0.25">
      <c r="B170" s="21"/>
      <c r="F170" s="21"/>
      <c r="G170" s="21"/>
      <c r="H170" s="21"/>
      <c r="I170" s="21"/>
      <c r="J170" s="21"/>
      <c r="K170" s="21"/>
      <c r="L170" s="21"/>
      <c r="M170" s="21"/>
      <c r="N170" s="21"/>
    </row>
    <row r="171" spans="2:15" x14ac:dyDescent="0.25">
      <c r="B171" s="21"/>
      <c r="F171" s="21"/>
      <c r="G171" s="21"/>
      <c r="H171" s="21"/>
      <c r="I171" s="21"/>
      <c r="J171" s="21"/>
      <c r="K171" s="21"/>
      <c r="L171" s="21"/>
      <c r="M171" s="21"/>
      <c r="N171" s="21"/>
    </row>
  </sheetData>
  <mergeCells count="6">
    <mergeCell ref="B168:M168"/>
    <mergeCell ref="B1:N1"/>
    <mergeCell ref="B3:D3"/>
    <mergeCell ref="B4:D4"/>
    <mergeCell ref="B30:M30"/>
    <mergeCell ref="B102:M102"/>
  </mergeCells>
  <dataValidations count="4">
    <dataValidation type="list" allowBlank="1" showInputMessage="1" showErrorMessage="1" sqref="C78 K77" xr:uid="{80DD6B73-DB84-4D17-833D-64C73B92B47E}">
      <formula1>"Consistente, Aleatoria (reportes parciales), No se ejecuta (según reporte), Sin reporte durante la vigencia, No aplica"</formula1>
    </dataValidation>
    <dataValidation type="list" allowBlank="1" showInputMessage="1" showErrorMessage="1" sqref="K98" xr:uid="{A5BCB5D1-E117-465D-B2A6-4EAD490E5B00}">
      <formula1>"Medidos y analizados (reporte hasta 4T), Parcialmente medidos y analizados,Sin reporte, No aplica"</formula1>
    </dataValidation>
    <dataValidation type="list" allowBlank="1" showInputMessage="1" showErrorMessage="1" sqref="K97 K95" xr:uid="{6BBA5501-D52E-4392-B896-10186C65E708}">
      <formula1>"No aplica,Medidos y analizados (corte 1T), Parcialmente medidos y analizados, No aplica"</formula1>
    </dataValidation>
    <dataValidation type="list" allowBlank="1" showInputMessage="1" showErrorMessage="1" sqref="C79:C91 I149:I152 K78:K81" xr:uid="{94E60628-3CC2-4FD1-A442-4176D9B6DB5D}">
      <formula1>"Consistente (reporte hasta 1T), Aleatoria (reportes parciales), No se ejecuta (según reporte), Sin reporte durante la vigencia, No aplica"</formula1>
    </dataValidation>
  </dataValidations>
  <printOptions horizontalCentered="1" verticalCentered="1"/>
  <pageMargins left="0.70866141732283472" right="0.70866141732283472" top="0.74803149606299213" bottom="0.74803149606299213" header="0.31496062992125984" footer="0.31496062992125984"/>
  <pageSetup paperSize="9" scale="52" fitToHeight="2" orientation="portrait" r:id="rId1"/>
  <headerFooter>
    <oddHeader xml:space="preserve">&amp;LINVIAS&amp;COficina Asesora de Planeación&amp;RCorte 4° trimestre  de 2023
</oddHeader>
  </headerFooter>
  <rowBreaks count="1" manualBreakCount="1">
    <brk id="87" min="1" max="13" man="1"/>
  </row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F9C83-4CFF-459D-AF35-B6AEB1D1EB66}">
  <sheetPr codeName="Hoja2"/>
  <dimension ref="A1:T182"/>
  <sheetViews>
    <sheetView showGridLines="0" zoomScale="85" zoomScaleNormal="85" zoomScaleSheetLayoutView="85" workbookViewId="0">
      <selection activeCell="Q19" sqref="Q19"/>
    </sheetView>
  </sheetViews>
  <sheetFormatPr baseColWidth="10" defaultRowHeight="15" x14ac:dyDescent="0.25"/>
  <cols>
    <col min="5" max="5" width="8.42578125" bestFit="1" customWidth="1"/>
    <col min="9" max="9" width="16.85546875" customWidth="1"/>
    <col min="10" max="10" width="10" customWidth="1"/>
    <col min="13" max="13" width="12.42578125" customWidth="1"/>
  </cols>
  <sheetData>
    <row r="1" spans="1:15" ht="26.25" x14ac:dyDescent="0.4">
      <c r="B1" s="331" t="s">
        <v>43</v>
      </c>
      <c r="C1" s="331"/>
      <c r="D1" s="331"/>
      <c r="E1" s="331"/>
      <c r="F1" s="331"/>
      <c r="G1" s="331"/>
      <c r="H1" s="331"/>
      <c r="I1" s="331"/>
      <c r="J1" s="331"/>
      <c r="K1" s="331"/>
      <c r="L1" s="331"/>
      <c r="M1" s="331"/>
      <c r="N1" s="331"/>
      <c r="O1" s="19"/>
    </row>
    <row r="2" spans="1:15" ht="6.75" customHeight="1" x14ac:dyDescent="0.4">
      <c r="B2" s="23"/>
      <c r="C2" s="23"/>
      <c r="D2" s="23"/>
      <c r="E2" s="23"/>
      <c r="F2" s="23"/>
      <c r="G2" s="23"/>
      <c r="H2" s="23"/>
      <c r="I2" s="23"/>
      <c r="J2" s="23"/>
      <c r="K2" s="23"/>
      <c r="L2" s="23"/>
      <c r="M2" s="38"/>
      <c r="N2" s="23"/>
      <c r="O2" s="19"/>
    </row>
    <row r="3" spans="1:15" x14ac:dyDescent="0.25">
      <c r="B3" s="337" t="s">
        <v>223</v>
      </c>
      <c r="C3" s="337"/>
      <c r="D3" s="337"/>
      <c r="E3" s="24"/>
      <c r="F3" s="24"/>
      <c r="G3" s="24"/>
      <c r="H3" s="24"/>
      <c r="I3" s="24"/>
      <c r="J3" s="24"/>
      <c r="K3" s="24"/>
      <c r="L3" s="24"/>
      <c r="M3" s="36"/>
      <c r="N3" s="24"/>
      <c r="O3" s="19"/>
    </row>
    <row r="4" spans="1:15" x14ac:dyDescent="0.25">
      <c r="A4" s="97"/>
      <c r="B4" s="338"/>
      <c r="C4" s="338"/>
      <c r="D4" s="338"/>
      <c r="E4" s="31"/>
      <c r="F4" s="31"/>
      <c r="G4" s="24"/>
      <c r="H4" s="24"/>
      <c r="I4" s="24"/>
      <c r="J4" s="24"/>
      <c r="K4" s="24"/>
      <c r="L4" s="24"/>
      <c r="M4" s="36"/>
      <c r="N4" s="31"/>
      <c r="O4" s="19"/>
    </row>
    <row r="5" spans="1:15" x14ac:dyDescent="0.25">
      <c r="A5" s="97"/>
      <c r="B5" s="21"/>
      <c r="C5" s="21"/>
      <c r="D5" s="21"/>
      <c r="E5" s="21"/>
      <c r="F5" s="21"/>
      <c r="G5" s="31"/>
      <c r="H5" s="31"/>
      <c r="I5" s="31"/>
      <c r="J5" s="31"/>
      <c r="K5" s="31"/>
      <c r="L5" s="31"/>
      <c r="M5" s="36"/>
      <c r="N5" s="31"/>
      <c r="O5" s="19"/>
    </row>
    <row r="6" spans="1:15" x14ac:dyDescent="0.25">
      <c r="A6" s="97"/>
      <c r="B6" s="21" t="s">
        <v>51</v>
      </c>
      <c r="C6" s="21" t="s">
        <v>46</v>
      </c>
      <c r="D6" s="21" t="s">
        <v>47</v>
      </c>
      <c r="E6" s="21"/>
      <c r="F6" s="21"/>
      <c r="G6" s="97"/>
      <c r="H6" s="97"/>
      <c r="I6" s="98"/>
      <c r="J6" s="31"/>
      <c r="K6" s="31"/>
      <c r="L6" s="31"/>
      <c r="M6" s="36"/>
      <c r="N6" s="31"/>
      <c r="O6" s="19"/>
    </row>
    <row r="7" spans="1:15" x14ac:dyDescent="0.25">
      <c r="A7" s="97"/>
      <c r="B7" s="94">
        <f>(AVERAGE(F22,F23)*100)</f>
        <v>47.5</v>
      </c>
      <c r="C7" s="21">
        <v>7</v>
      </c>
      <c r="D7" s="22">
        <f>SUM(B10:F10)-B7-C7</f>
        <v>145.5</v>
      </c>
      <c r="E7" s="21"/>
      <c r="F7" s="21"/>
      <c r="G7" s="97"/>
      <c r="H7" s="97"/>
      <c r="I7" s="98"/>
      <c r="J7" s="31"/>
      <c r="K7" s="31"/>
      <c r="L7" s="31"/>
      <c r="M7" s="36"/>
      <c r="N7" s="31"/>
      <c r="O7" s="19"/>
    </row>
    <row r="8" spans="1:15" x14ac:dyDescent="0.25">
      <c r="A8" s="97"/>
      <c r="B8" s="21"/>
      <c r="C8" s="21"/>
      <c r="D8" s="21"/>
      <c r="E8" s="21"/>
      <c r="F8" s="21"/>
      <c r="G8" s="98"/>
      <c r="H8" s="98"/>
      <c r="I8" s="98"/>
      <c r="J8" s="31"/>
      <c r="K8" s="31"/>
      <c r="L8" s="31"/>
      <c r="M8" s="36"/>
      <c r="N8" s="31"/>
      <c r="O8" s="19"/>
    </row>
    <row r="9" spans="1:15" x14ac:dyDescent="0.25">
      <c r="A9" s="97"/>
      <c r="B9" s="21" t="s">
        <v>28</v>
      </c>
      <c r="C9" s="21" t="s">
        <v>49</v>
      </c>
      <c r="D9" s="21" t="s">
        <v>29</v>
      </c>
      <c r="E9" s="21" t="s">
        <v>30</v>
      </c>
      <c r="F9" s="21" t="s">
        <v>50</v>
      </c>
      <c r="G9" s="98"/>
      <c r="H9" s="98"/>
      <c r="I9" s="98"/>
      <c r="J9" s="31"/>
      <c r="K9" s="31"/>
      <c r="L9" s="31"/>
      <c r="M9" s="36"/>
      <c r="N9" s="31"/>
      <c r="O9" s="19"/>
    </row>
    <row r="10" spans="1:15" x14ac:dyDescent="0.25">
      <c r="A10" s="97"/>
      <c r="B10" s="21">
        <v>20</v>
      </c>
      <c r="C10" s="21">
        <v>30</v>
      </c>
      <c r="D10" s="21">
        <v>30</v>
      </c>
      <c r="E10" s="21">
        <v>20</v>
      </c>
      <c r="F10" s="21">
        <f>SUM(B10:E10)</f>
        <v>100</v>
      </c>
      <c r="G10" s="98"/>
      <c r="H10" s="98"/>
      <c r="I10" s="98"/>
      <c r="J10" s="31"/>
      <c r="K10" s="31"/>
      <c r="L10" s="31"/>
      <c r="M10" s="36"/>
      <c r="N10" s="31"/>
      <c r="O10" s="19"/>
    </row>
    <row r="11" spans="1:15" x14ac:dyDescent="0.25">
      <c r="A11" s="97"/>
      <c r="B11" s="21"/>
      <c r="C11" s="21"/>
      <c r="D11" s="21"/>
      <c r="E11" s="21"/>
      <c r="F11" s="21"/>
      <c r="G11" s="97"/>
      <c r="H11" s="97"/>
      <c r="I11" s="97"/>
      <c r="J11" s="31"/>
      <c r="K11" s="31"/>
      <c r="L11" s="31"/>
      <c r="M11" s="36"/>
      <c r="N11" s="31"/>
      <c r="O11" s="19"/>
    </row>
    <row r="12" spans="1:15" x14ac:dyDescent="0.25">
      <c r="A12" s="97"/>
      <c r="B12" s="21" t="s">
        <v>164</v>
      </c>
      <c r="C12" s="95">
        <f>B7-(C7/2)</f>
        <v>44</v>
      </c>
      <c r="D12" s="21"/>
      <c r="E12" s="21"/>
      <c r="F12" s="21"/>
      <c r="G12" s="97"/>
      <c r="H12" s="97"/>
      <c r="I12" s="97"/>
      <c r="J12" s="31"/>
      <c r="K12" s="31"/>
      <c r="L12" s="31"/>
      <c r="M12" s="36"/>
      <c r="N12" s="31"/>
      <c r="O12" s="19"/>
    </row>
    <row r="13" spans="1:15" x14ac:dyDescent="0.25">
      <c r="A13" s="97"/>
      <c r="B13" s="21" t="s">
        <v>165</v>
      </c>
      <c r="C13" s="21">
        <v>3</v>
      </c>
      <c r="D13" s="21"/>
      <c r="E13" s="21"/>
      <c r="F13" s="21"/>
      <c r="G13" s="97"/>
      <c r="H13" s="97"/>
      <c r="I13" s="97"/>
      <c r="J13" s="31"/>
      <c r="K13" s="31"/>
      <c r="L13" s="31"/>
      <c r="M13" s="36"/>
      <c r="N13" s="31"/>
      <c r="O13" s="19"/>
    </row>
    <row r="14" spans="1:15" x14ac:dyDescent="0.25">
      <c r="A14" s="97"/>
      <c r="B14" s="21" t="s">
        <v>166</v>
      </c>
      <c r="C14" s="21">
        <f>SUM(B10:F10)-C13</f>
        <v>197</v>
      </c>
      <c r="D14" s="21"/>
      <c r="E14" s="21"/>
      <c r="F14" s="21"/>
      <c r="G14" s="98"/>
      <c r="H14" s="98"/>
      <c r="I14" s="98"/>
      <c r="J14" s="31"/>
      <c r="K14" s="31"/>
      <c r="L14" s="31"/>
      <c r="M14" s="36"/>
      <c r="N14" s="31"/>
      <c r="O14" s="19"/>
    </row>
    <row r="15" spans="1:15" x14ac:dyDescent="0.25">
      <c r="A15" s="97"/>
      <c r="B15" s="21"/>
      <c r="C15" s="21"/>
      <c r="D15" s="21"/>
      <c r="E15" s="21"/>
      <c r="F15" s="21"/>
      <c r="G15" s="98"/>
      <c r="H15" s="98"/>
      <c r="I15" s="98"/>
      <c r="J15" s="31"/>
      <c r="K15" s="31"/>
      <c r="L15" s="31"/>
      <c r="M15" s="36"/>
      <c r="N15" s="31"/>
      <c r="O15" s="19"/>
    </row>
    <row r="16" spans="1:15" x14ac:dyDescent="0.25">
      <c r="A16" s="97"/>
      <c r="B16" s="21"/>
      <c r="C16" s="21"/>
      <c r="D16" s="21"/>
      <c r="E16" s="21"/>
      <c r="F16" s="21"/>
      <c r="G16" s="98"/>
      <c r="H16" s="98"/>
      <c r="I16" s="98"/>
      <c r="J16" s="31"/>
      <c r="K16" s="31"/>
      <c r="L16" s="31"/>
      <c r="M16" s="36"/>
      <c r="N16" s="31"/>
      <c r="O16" s="19"/>
    </row>
    <row r="17" spans="1:15" x14ac:dyDescent="0.25">
      <c r="A17" s="97"/>
      <c r="B17" s="21"/>
      <c r="C17" s="21"/>
      <c r="D17" s="100"/>
      <c r="E17" s="100"/>
      <c r="F17" s="100"/>
      <c r="G17" s="99"/>
      <c r="H17" s="99"/>
      <c r="I17" s="99"/>
      <c r="J17" s="31"/>
      <c r="K17" s="32"/>
      <c r="L17" s="32"/>
      <c r="M17" s="36"/>
      <c r="N17" s="31"/>
      <c r="O17" s="19"/>
    </row>
    <row r="18" spans="1:15" x14ac:dyDescent="0.25">
      <c r="A18" s="97"/>
      <c r="B18" s="21"/>
      <c r="C18" s="100" t="s">
        <v>42</v>
      </c>
      <c r="D18" s="21"/>
      <c r="E18" s="21"/>
      <c r="F18" s="21"/>
      <c r="G18" s="98"/>
      <c r="H18" s="98"/>
      <c r="I18" s="98"/>
      <c r="J18" s="31"/>
      <c r="K18" s="31"/>
      <c r="L18" s="31"/>
      <c r="M18" s="36"/>
      <c r="N18" s="31"/>
      <c r="O18" s="19"/>
    </row>
    <row r="19" spans="1:15" x14ac:dyDescent="0.25">
      <c r="B19" s="31"/>
      <c r="C19" s="31"/>
      <c r="D19" s="31"/>
      <c r="E19" s="33"/>
      <c r="F19" s="31"/>
      <c r="G19" s="31"/>
      <c r="H19" s="31"/>
      <c r="I19" s="31"/>
      <c r="J19" s="33"/>
      <c r="K19" s="31"/>
      <c r="L19" s="31"/>
      <c r="M19" s="36"/>
      <c r="N19" s="31"/>
      <c r="O19" s="19"/>
    </row>
    <row r="20" spans="1:15" x14ac:dyDescent="0.25">
      <c r="B20" s="31"/>
      <c r="C20" s="31"/>
      <c r="D20" s="31"/>
      <c r="E20" s="34"/>
      <c r="F20" s="31"/>
      <c r="G20" s="31"/>
      <c r="H20" s="31"/>
      <c r="I20" s="31"/>
      <c r="J20" s="34"/>
      <c r="K20" s="31"/>
      <c r="L20" s="31"/>
      <c r="M20" s="36"/>
      <c r="N20" s="31"/>
      <c r="O20" s="19"/>
    </row>
    <row r="21" spans="1:15" x14ac:dyDescent="0.25">
      <c r="B21" s="31"/>
      <c r="C21" s="31"/>
      <c r="D21" s="31"/>
      <c r="E21" s="31" t="s">
        <v>244</v>
      </c>
      <c r="F21" s="31" t="s">
        <v>243</v>
      </c>
      <c r="G21" s="31"/>
      <c r="H21" s="31"/>
      <c r="I21" s="31"/>
      <c r="J21" s="31"/>
      <c r="K21" s="31"/>
      <c r="L21" s="31"/>
      <c r="M21" s="36"/>
      <c r="N21" s="31"/>
      <c r="O21" s="19"/>
    </row>
    <row r="22" spans="1:15" x14ac:dyDescent="0.25">
      <c r="B22" s="31"/>
      <c r="C22" s="31"/>
      <c r="D22" s="24" t="s">
        <v>195</v>
      </c>
      <c r="E22" s="86">
        <v>0.4</v>
      </c>
      <c r="F22" s="86">
        <v>0.54400000000000004</v>
      </c>
      <c r="G22" s="31"/>
      <c r="H22" s="31"/>
      <c r="I22" s="31"/>
      <c r="J22" s="31"/>
      <c r="K22" s="31"/>
      <c r="L22" s="31"/>
      <c r="M22" s="36"/>
      <c r="N22" s="31"/>
      <c r="O22" s="19"/>
    </row>
    <row r="23" spans="1:15" x14ac:dyDescent="0.25">
      <c r="B23" s="31"/>
      <c r="C23" s="31"/>
      <c r="D23" s="54" t="s">
        <v>196</v>
      </c>
      <c r="E23" s="87">
        <v>0.35299999999999998</v>
      </c>
      <c r="F23" s="87">
        <v>0.40600000000000003</v>
      </c>
      <c r="G23" s="31"/>
      <c r="H23" s="31"/>
      <c r="I23" s="31"/>
      <c r="J23" s="31"/>
      <c r="K23" s="31"/>
      <c r="L23" s="31"/>
      <c r="M23" s="36"/>
      <c r="N23" s="31"/>
      <c r="O23" s="19"/>
    </row>
    <row r="24" spans="1:15" x14ac:dyDescent="0.25">
      <c r="B24" s="31"/>
      <c r="C24" s="31"/>
      <c r="D24" s="54" t="s">
        <v>197</v>
      </c>
      <c r="E24" s="87">
        <v>0</v>
      </c>
      <c r="F24" s="87">
        <v>0</v>
      </c>
      <c r="G24" s="31"/>
      <c r="H24" s="31"/>
      <c r="I24" s="31"/>
      <c r="J24" s="31"/>
      <c r="K24" s="31"/>
      <c r="L24" s="31"/>
      <c r="M24" s="36"/>
      <c r="N24" s="31"/>
      <c r="O24" s="19"/>
    </row>
    <row r="25" spans="1:15" x14ac:dyDescent="0.25">
      <c r="B25" s="31"/>
      <c r="C25" s="31"/>
      <c r="D25" s="54"/>
      <c r="E25" s="87">
        <f>AVERAGE(E22:E23)</f>
        <v>0.3765</v>
      </c>
      <c r="F25" s="87">
        <f>AVERAGE(F22:F23)</f>
        <v>0.47500000000000003</v>
      </c>
      <c r="G25" s="31"/>
      <c r="H25" s="31"/>
      <c r="I25" s="31"/>
      <c r="J25" s="31"/>
      <c r="K25" s="31"/>
      <c r="L25" s="31"/>
      <c r="M25" s="36"/>
      <c r="N25" s="31"/>
      <c r="O25" s="19"/>
    </row>
    <row r="26" spans="1:15" x14ac:dyDescent="0.25">
      <c r="B26" s="31"/>
      <c r="C26" s="31"/>
      <c r="D26" s="31"/>
      <c r="E26" s="31"/>
      <c r="F26" s="31"/>
      <c r="G26" s="31"/>
      <c r="H26" s="31"/>
      <c r="I26" s="31"/>
      <c r="J26" s="31"/>
      <c r="K26" s="31"/>
      <c r="L26" s="31"/>
      <c r="M26" s="36"/>
      <c r="N26" s="31"/>
      <c r="O26" s="19"/>
    </row>
    <row r="27" spans="1:15" x14ac:dyDescent="0.25">
      <c r="B27" s="31"/>
      <c r="C27" s="31"/>
      <c r="D27" s="31"/>
      <c r="E27" s="31"/>
      <c r="F27" s="31"/>
      <c r="G27" s="31"/>
      <c r="H27" s="31"/>
      <c r="I27" s="31"/>
      <c r="J27" s="31"/>
      <c r="K27" s="31"/>
      <c r="L27" s="31"/>
      <c r="M27" s="36"/>
      <c r="N27" s="31"/>
      <c r="O27" s="19"/>
    </row>
    <row r="28" spans="1:15" x14ac:dyDescent="0.25">
      <c r="B28" s="31"/>
      <c r="C28" s="31"/>
      <c r="D28" s="31"/>
      <c r="E28" s="31"/>
      <c r="F28" s="31"/>
      <c r="G28" s="31"/>
      <c r="H28" s="31"/>
      <c r="I28" s="31"/>
      <c r="J28" s="31"/>
      <c r="K28" s="31"/>
      <c r="L28" s="31"/>
      <c r="M28" s="36"/>
      <c r="N28" s="31"/>
      <c r="O28" s="19"/>
    </row>
    <row r="29" spans="1:15" x14ac:dyDescent="0.25">
      <c r="B29" s="21"/>
      <c r="C29" s="21"/>
      <c r="D29" s="21"/>
      <c r="E29" s="35"/>
      <c r="F29" s="35"/>
      <c r="G29" s="36"/>
      <c r="H29" s="36"/>
      <c r="I29" s="36"/>
      <c r="J29" s="24"/>
      <c r="K29" s="24"/>
      <c r="L29" s="24"/>
      <c r="M29" s="36"/>
      <c r="N29" s="31"/>
      <c r="O29" s="19"/>
    </row>
    <row r="30" spans="1:15" x14ac:dyDescent="0.25">
      <c r="B30" s="21"/>
      <c r="C30" s="21"/>
      <c r="D30" s="21"/>
      <c r="E30" s="35"/>
      <c r="F30" s="35"/>
      <c r="G30" s="36"/>
      <c r="H30" s="36"/>
      <c r="I30" s="36"/>
      <c r="J30" s="24"/>
      <c r="K30" s="24"/>
      <c r="L30" s="24"/>
      <c r="M30" s="36"/>
      <c r="N30" s="31"/>
      <c r="O30" s="19"/>
    </row>
    <row r="31" spans="1:15" x14ac:dyDescent="0.25">
      <c r="B31" s="24"/>
      <c r="C31" s="24"/>
      <c r="D31" s="24"/>
      <c r="E31" s="36"/>
      <c r="F31" s="36"/>
      <c r="G31" s="36"/>
      <c r="H31" s="36"/>
      <c r="I31" s="36"/>
      <c r="J31" s="24"/>
      <c r="K31" s="24"/>
      <c r="L31" s="24"/>
      <c r="M31" s="36"/>
      <c r="N31" s="31"/>
      <c r="O31" s="19"/>
    </row>
    <row r="32" spans="1:15" x14ac:dyDescent="0.25">
      <c r="B32" s="24"/>
      <c r="C32" s="24"/>
      <c r="D32" s="24"/>
      <c r="E32" s="24"/>
      <c r="F32" s="24"/>
      <c r="G32" s="24"/>
      <c r="H32" s="24"/>
      <c r="I32" s="24"/>
      <c r="J32" s="24"/>
      <c r="K32" s="24"/>
      <c r="L32" s="24"/>
      <c r="M32" s="36"/>
      <c r="N32" s="31"/>
      <c r="O32" s="19"/>
    </row>
    <row r="33" spans="2:15" x14ac:dyDescent="0.25">
      <c r="B33" s="24"/>
      <c r="C33" s="24"/>
      <c r="D33" s="24"/>
      <c r="E33" s="24"/>
      <c r="F33" s="24"/>
      <c r="G33" s="24"/>
      <c r="H33" s="24"/>
      <c r="I33" s="24"/>
      <c r="J33" s="24"/>
      <c r="K33" s="24"/>
      <c r="L33" s="24"/>
      <c r="M33" s="36"/>
      <c r="N33" s="31"/>
      <c r="O33" s="19"/>
    </row>
    <row r="34" spans="2:15" x14ac:dyDescent="0.25">
      <c r="B34" s="24"/>
      <c r="C34" s="24"/>
      <c r="D34" s="24"/>
      <c r="E34" s="24"/>
      <c r="F34" s="24"/>
      <c r="G34" s="24"/>
      <c r="H34" s="24"/>
      <c r="I34" s="24"/>
      <c r="J34" s="24"/>
      <c r="K34" s="24"/>
      <c r="L34" s="24"/>
      <c r="M34" s="36"/>
      <c r="N34" s="31"/>
      <c r="O34" s="19"/>
    </row>
    <row r="35" spans="2:15" x14ac:dyDescent="0.25">
      <c r="B35" s="24"/>
      <c r="C35" s="24"/>
      <c r="E35" s="25"/>
      <c r="F35" s="25"/>
      <c r="G35" s="25"/>
      <c r="H35" s="25"/>
      <c r="I35" s="25"/>
      <c r="J35" s="24"/>
      <c r="K35" s="25"/>
      <c r="L35" s="25"/>
      <c r="M35" s="36"/>
      <c r="N35" s="31"/>
      <c r="O35" s="19"/>
    </row>
    <row r="36" spans="2:15" x14ac:dyDescent="0.25">
      <c r="B36" s="24"/>
      <c r="C36" s="24"/>
      <c r="D36" s="24"/>
      <c r="I36" s="24"/>
      <c r="J36" s="24"/>
      <c r="K36" s="24"/>
      <c r="L36" s="24"/>
      <c r="M36" s="24"/>
      <c r="N36" s="31"/>
      <c r="O36" s="19"/>
    </row>
    <row r="37" spans="2:15" ht="26.25" customHeight="1" x14ac:dyDescent="0.4">
      <c r="B37" s="333" t="s">
        <v>498</v>
      </c>
      <c r="C37" s="333"/>
      <c r="D37" s="333"/>
      <c r="E37" s="333"/>
      <c r="F37" s="333"/>
      <c r="G37" s="333"/>
      <c r="H37" s="333"/>
      <c r="I37" s="333"/>
      <c r="J37" s="333"/>
      <c r="K37" s="333"/>
      <c r="L37" s="333"/>
      <c r="M37" s="333"/>
      <c r="N37" s="41"/>
      <c r="O37" s="19"/>
    </row>
    <row r="38" spans="2:15" ht="23.25" customHeight="1" x14ac:dyDescent="0.4">
      <c r="B38" s="28"/>
      <c r="C38" s="28"/>
      <c r="D38" s="28"/>
      <c r="E38" s="19"/>
      <c r="F38" s="19"/>
      <c r="G38" s="19"/>
      <c r="H38" s="19"/>
      <c r="I38" s="19"/>
      <c r="J38" s="19"/>
      <c r="K38" s="19"/>
      <c r="L38" s="19"/>
      <c r="N38" s="41"/>
      <c r="O38" s="19"/>
    </row>
    <row r="39" spans="2:15" ht="23.25" customHeight="1" x14ac:dyDescent="0.25">
      <c r="B39" s="39"/>
      <c r="C39" s="39" t="s">
        <v>82</v>
      </c>
      <c r="D39" s="39" t="s">
        <v>83</v>
      </c>
      <c r="E39" s="39" t="s">
        <v>84</v>
      </c>
      <c r="F39" s="39" t="s">
        <v>148</v>
      </c>
      <c r="G39" s="39" t="s">
        <v>149</v>
      </c>
      <c r="H39" s="39" t="s">
        <v>150</v>
      </c>
      <c r="I39" s="39" t="s">
        <v>151</v>
      </c>
      <c r="J39" s="39" t="s">
        <v>152</v>
      </c>
      <c r="K39" s="39" t="s">
        <v>153</v>
      </c>
      <c r="L39" s="39" t="s">
        <v>154</v>
      </c>
      <c r="M39" s="39" t="s">
        <v>155</v>
      </c>
      <c r="N39" s="39" t="s">
        <v>156</v>
      </c>
    </row>
    <row r="40" spans="2:15" ht="15" customHeight="1" x14ac:dyDescent="0.25">
      <c r="B40" s="39" t="s">
        <v>64</v>
      </c>
      <c r="C40" s="39">
        <v>0</v>
      </c>
      <c r="D40" s="39">
        <v>0</v>
      </c>
      <c r="E40" s="39">
        <v>0</v>
      </c>
      <c r="F40" s="233">
        <v>0</v>
      </c>
      <c r="G40" s="233">
        <v>0</v>
      </c>
      <c r="H40" s="233">
        <v>0</v>
      </c>
      <c r="I40" s="233">
        <v>0</v>
      </c>
      <c r="J40" s="233">
        <v>0</v>
      </c>
      <c r="K40" s="233">
        <v>0</v>
      </c>
      <c r="L40" s="233">
        <v>0</v>
      </c>
      <c r="M40" s="233">
        <v>0</v>
      </c>
      <c r="N40" s="233">
        <v>0</v>
      </c>
    </row>
    <row r="41" spans="2:15" ht="15" customHeight="1" x14ac:dyDescent="0.25">
      <c r="B41" s="39" t="s">
        <v>69</v>
      </c>
      <c r="C41" s="39">
        <v>0</v>
      </c>
      <c r="D41" s="39">
        <v>0</v>
      </c>
      <c r="E41" s="39">
        <v>0</v>
      </c>
      <c r="F41" s="233">
        <v>0</v>
      </c>
      <c r="G41" s="233">
        <v>0</v>
      </c>
      <c r="H41" s="233">
        <v>0</v>
      </c>
      <c r="I41" s="233">
        <v>0</v>
      </c>
      <c r="J41" s="233">
        <v>0</v>
      </c>
      <c r="K41" s="233">
        <v>0</v>
      </c>
      <c r="L41" s="233">
        <v>0</v>
      </c>
      <c r="M41" s="233">
        <v>0</v>
      </c>
      <c r="N41" s="233">
        <v>0</v>
      </c>
    </row>
    <row r="42" spans="2:15" ht="15" customHeight="1" x14ac:dyDescent="0.25">
      <c r="B42" s="31"/>
      <c r="C42" s="234"/>
      <c r="D42" s="234"/>
      <c r="E42" s="234"/>
      <c r="F42" s="234"/>
      <c r="G42" s="234"/>
      <c r="H42" s="234"/>
      <c r="I42" s="234"/>
      <c r="J42" s="39"/>
      <c r="K42" s="39"/>
      <c r="L42" s="39"/>
      <c r="M42" s="39"/>
      <c r="N42" s="31"/>
    </row>
    <row r="43" spans="2:15" ht="15" customHeight="1" x14ac:dyDescent="0.25">
      <c r="B43" s="31"/>
      <c r="C43" s="31"/>
      <c r="D43" s="31"/>
      <c r="E43" s="31"/>
      <c r="F43" s="31"/>
      <c r="G43" s="31"/>
      <c r="H43" s="31"/>
      <c r="I43" s="31"/>
      <c r="J43" s="39"/>
      <c r="K43" s="39"/>
      <c r="L43" s="39"/>
      <c r="M43" s="39"/>
      <c r="N43" s="39"/>
      <c r="O43" s="19"/>
    </row>
    <row r="44" spans="2:15" ht="15" customHeight="1" x14ac:dyDescent="0.25">
      <c r="B44" s="31"/>
      <c r="C44" s="31"/>
      <c r="D44" s="31"/>
      <c r="E44" s="31"/>
      <c r="F44" s="31"/>
      <c r="G44" s="31"/>
      <c r="H44" s="31"/>
      <c r="I44" s="31"/>
      <c r="J44" s="39"/>
      <c r="K44" s="39"/>
      <c r="L44" s="39"/>
      <c r="M44" s="39"/>
      <c r="N44" s="39"/>
      <c r="O44" s="19"/>
    </row>
    <row r="45" spans="2:15" ht="15" customHeight="1" x14ac:dyDescent="0.4">
      <c r="B45" s="31"/>
      <c r="C45" s="31"/>
      <c r="D45" s="31"/>
      <c r="E45" s="31"/>
      <c r="F45" s="31"/>
      <c r="G45" s="31"/>
      <c r="H45" s="31"/>
      <c r="I45" s="31"/>
      <c r="J45" s="31"/>
      <c r="K45" s="31"/>
      <c r="L45" s="39"/>
      <c r="M45" s="235"/>
      <c r="N45" s="235"/>
      <c r="O45" s="19"/>
    </row>
    <row r="46" spans="2:15" ht="15" customHeight="1" x14ac:dyDescent="0.25">
      <c r="B46" s="31"/>
      <c r="C46" s="31"/>
      <c r="D46" s="31"/>
      <c r="E46" s="31"/>
      <c r="F46" s="31"/>
      <c r="G46" s="31"/>
      <c r="H46" s="31"/>
      <c r="I46" s="39"/>
      <c r="J46" s="39"/>
      <c r="K46" s="39"/>
      <c r="L46" s="39"/>
      <c r="M46" s="39"/>
      <c r="N46" s="39"/>
    </row>
    <row r="47" spans="2:15" ht="15" customHeight="1" x14ac:dyDescent="0.25">
      <c r="B47" s="31"/>
      <c r="C47" s="31"/>
      <c r="D47" s="31"/>
      <c r="E47" s="31"/>
      <c r="F47" s="31"/>
      <c r="G47" s="31"/>
      <c r="H47" s="31"/>
      <c r="I47" s="39"/>
      <c r="J47" s="39"/>
      <c r="K47" s="39"/>
      <c r="L47" s="39"/>
      <c r="M47" s="39"/>
      <c r="N47" s="39"/>
    </row>
    <row r="48" spans="2:15" ht="15" customHeight="1" x14ac:dyDescent="0.25">
      <c r="B48" s="31"/>
      <c r="C48" s="31"/>
      <c r="D48" s="31"/>
      <c r="E48" s="31"/>
      <c r="F48" s="31"/>
      <c r="G48" s="31"/>
      <c r="H48" s="31"/>
      <c r="I48" s="39"/>
      <c r="J48" s="39"/>
      <c r="K48" s="39"/>
      <c r="L48" s="39"/>
      <c r="M48" s="39"/>
      <c r="N48" s="39"/>
    </row>
    <row r="49" spans="2:15" ht="15" customHeight="1" x14ac:dyDescent="0.4">
      <c r="B49" s="31"/>
      <c r="C49" s="31"/>
      <c r="D49" s="31"/>
      <c r="E49" s="31"/>
      <c r="F49" s="31"/>
      <c r="G49" s="31"/>
      <c r="H49" s="31"/>
      <c r="I49" s="31"/>
      <c r="J49" s="31"/>
      <c r="K49" s="31"/>
      <c r="L49" s="31"/>
      <c r="M49" s="39"/>
      <c r="N49" s="235"/>
      <c r="O49" s="19"/>
    </row>
    <row r="50" spans="2:15" ht="15" customHeight="1" x14ac:dyDescent="0.4">
      <c r="B50" s="31"/>
      <c r="C50" s="31"/>
      <c r="D50" s="31"/>
      <c r="E50" s="31"/>
      <c r="F50" s="31"/>
      <c r="G50" s="31"/>
      <c r="H50" s="31"/>
      <c r="I50" s="31"/>
      <c r="J50" s="31"/>
      <c r="K50" s="31"/>
      <c r="L50" s="31"/>
      <c r="M50" s="39"/>
      <c r="N50" s="235"/>
      <c r="O50" s="19"/>
    </row>
    <row r="51" spans="2:15" ht="15" customHeight="1" x14ac:dyDescent="0.4">
      <c r="B51" s="19"/>
      <c r="C51" s="19"/>
      <c r="D51" s="19"/>
      <c r="E51" s="19"/>
      <c r="F51" s="19"/>
      <c r="G51" s="19"/>
      <c r="H51" s="19"/>
      <c r="I51" s="19"/>
      <c r="J51" s="19"/>
      <c r="K51" s="19"/>
      <c r="L51" s="19"/>
      <c r="N51" s="41"/>
      <c r="O51" s="19"/>
    </row>
    <row r="52" spans="2:15" ht="15" customHeight="1" x14ac:dyDescent="0.4">
      <c r="B52" s="24" t="s">
        <v>2</v>
      </c>
      <c r="C52" s="24" t="s">
        <v>67</v>
      </c>
      <c r="D52" s="19" t="s">
        <v>495</v>
      </c>
      <c r="E52" s="19" t="s">
        <v>496</v>
      </c>
      <c r="F52" s="19"/>
      <c r="G52" s="19"/>
      <c r="H52" s="19"/>
      <c r="I52" s="19"/>
      <c r="J52" s="19"/>
      <c r="K52" s="19"/>
      <c r="L52" s="19"/>
      <c r="N52" s="41"/>
      <c r="O52" s="19"/>
    </row>
    <row r="53" spans="2:15" ht="15" customHeight="1" x14ac:dyDescent="0.4">
      <c r="B53" s="24" t="s">
        <v>11</v>
      </c>
      <c r="C53" s="25">
        <v>5</v>
      </c>
      <c r="D53" s="19"/>
      <c r="E53" s="19"/>
      <c r="F53" s="19"/>
      <c r="G53" s="19"/>
      <c r="H53" s="19"/>
      <c r="I53" s="19"/>
      <c r="J53" s="19"/>
      <c r="K53" s="19"/>
      <c r="L53" s="19"/>
      <c r="N53" s="41"/>
      <c r="O53" s="19"/>
    </row>
    <row r="54" spans="2:15" ht="15" customHeight="1" x14ac:dyDescent="0.4">
      <c r="B54" s="24" t="s">
        <v>0</v>
      </c>
      <c r="C54" s="25">
        <v>3</v>
      </c>
      <c r="D54" s="19"/>
      <c r="E54" s="19"/>
      <c r="F54" s="19"/>
      <c r="G54" s="19"/>
      <c r="H54" s="19"/>
      <c r="I54" s="19"/>
      <c r="J54" s="19"/>
      <c r="K54" s="19"/>
      <c r="L54" s="19"/>
      <c r="N54" s="41"/>
      <c r="O54" s="19"/>
    </row>
    <row r="55" spans="2:15" ht="15" customHeight="1" x14ac:dyDescent="0.4">
      <c r="B55" s="24" t="s">
        <v>12</v>
      </c>
      <c r="C55" s="93">
        <v>3</v>
      </c>
      <c r="D55" s="19">
        <v>4</v>
      </c>
      <c r="E55" s="19">
        <v>3</v>
      </c>
      <c r="F55" s="19"/>
      <c r="G55" s="19"/>
      <c r="H55" s="19"/>
      <c r="I55" s="19"/>
      <c r="J55" s="19"/>
      <c r="K55" s="19"/>
      <c r="L55" s="19"/>
      <c r="N55" s="41"/>
      <c r="O55" s="19"/>
    </row>
    <row r="56" spans="2:15" ht="15" customHeight="1" x14ac:dyDescent="0.4">
      <c r="B56" s="24" t="s">
        <v>18</v>
      </c>
      <c r="C56" s="25">
        <v>2</v>
      </c>
      <c r="D56" s="19"/>
      <c r="E56" s="19"/>
      <c r="F56" s="19"/>
      <c r="G56" s="19"/>
      <c r="H56" s="19"/>
      <c r="I56" s="19"/>
      <c r="J56" s="19"/>
      <c r="K56" s="19"/>
      <c r="L56" s="19"/>
      <c r="N56" s="41"/>
      <c r="O56" s="19"/>
    </row>
    <row r="57" spans="2:15" ht="15" customHeight="1" x14ac:dyDescent="0.4">
      <c r="B57" s="24" t="s">
        <v>15</v>
      </c>
      <c r="C57" s="25">
        <v>1</v>
      </c>
      <c r="D57" s="19"/>
      <c r="E57" s="19"/>
      <c r="F57" s="19"/>
      <c r="G57" s="19"/>
      <c r="H57" s="19"/>
      <c r="I57" s="19"/>
      <c r="J57" s="19"/>
      <c r="K57" s="19"/>
      <c r="L57" s="19"/>
      <c r="N57" s="41"/>
      <c r="O57" s="19"/>
    </row>
    <row r="58" spans="2:15" ht="15" customHeight="1" x14ac:dyDescent="0.4">
      <c r="B58" s="24" t="s">
        <v>16</v>
      </c>
      <c r="C58" s="25">
        <v>1</v>
      </c>
      <c r="D58" s="19"/>
      <c r="E58" s="19"/>
      <c r="F58" s="19"/>
      <c r="G58" s="19"/>
      <c r="H58" s="19"/>
      <c r="I58" s="19"/>
      <c r="J58" s="19"/>
      <c r="K58" s="19"/>
      <c r="L58" s="19"/>
      <c r="N58" s="41"/>
      <c r="O58" s="19"/>
    </row>
    <row r="59" spans="2:15" ht="15" customHeight="1" x14ac:dyDescent="0.4">
      <c r="B59" s="24" t="s">
        <v>17</v>
      </c>
      <c r="C59" s="25">
        <v>1</v>
      </c>
      <c r="D59" s="19"/>
      <c r="E59" s="19"/>
      <c r="F59" s="19"/>
      <c r="G59" s="19"/>
      <c r="H59" s="19"/>
      <c r="I59" s="19"/>
      <c r="J59" s="19"/>
      <c r="K59" s="19"/>
      <c r="L59" s="19"/>
      <c r="N59" s="41"/>
      <c r="O59" s="19"/>
    </row>
    <row r="60" spans="2:15" ht="15" customHeight="1" x14ac:dyDescent="0.4">
      <c r="B60" s="24" t="s">
        <v>14</v>
      </c>
      <c r="C60" s="25">
        <v>2</v>
      </c>
      <c r="D60" s="19"/>
      <c r="E60" s="19"/>
      <c r="F60" s="19"/>
      <c r="G60" s="19"/>
      <c r="H60" s="19"/>
      <c r="I60" s="19"/>
      <c r="J60" s="19"/>
      <c r="K60" s="19"/>
      <c r="L60" s="19"/>
      <c r="N60" s="41"/>
      <c r="O60" s="19"/>
    </row>
    <row r="61" spans="2:15" ht="15" customHeight="1" x14ac:dyDescent="0.4">
      <c r="B61" s="24" t="s">
        <v>13</v>
      </c>
      <c r="C61" s="25">
        <v>1</v>
      </c>
      <c r="D61" s="19"/>
      <c r="E61" s="19"/>
      <c r="F61" s="19"/>
      <c r="G61" s="19"/>
      <c r="H61" s="19"/>
      <c r="I61" s="19"/>
      <c r="J61" s="19"/>
      <c r="K61" s="19"/>
      <c r="L61" s="19"/>
      <c r="N61" s="41"/>
      <c r="O61" s="19"/>
    </row>
    <row r="62" spans="2:15" ht="15" customHeight="1" x14ac:dyDescent="0.4">
      <c r="B62" s="24" t="s">
        <v>26</v>
      </c>
      <c r="C62" s="25">
        <v>0</v>
      </c>
      <c r="D62" s="19"/>
      <c r="E62" s="19"/>
      <c r="F62" s="19"/>
      <c r="G62" s="19"/>
      <c r="H62" s="19"/>
      <c r="I62" s="19"/>
      <c r="J62" s="19"/>
      <c r="K62" s="19"/>
      <c r="L62" s="19"/>
      <c r="N62" s="41"/>
      <c r="O62" s="19"/>
    </row>
    <row r="63" spans="2:15" ht="15" customHeight="1" x14ac:dyDescent="0.4">
      <c r="B63" s="24" t="s">
        <v>25</v>
      </c>
      <c r="C63" s="25">
        <v>1</v>
      </c>
      <c r="D63" s="19"/>
      <c r="E63" s="19"/>
      <c r="F63" s="19"/>
      <c r="G63" s="19"/>
      <c r="H63" s="19"/>
      <c r="I63" s="19"/>
      <c r="J63" s="19"/>
      <c r="K63" s="19"/>
      <c r="L63" s="19"/>
      <c r="N63" s="41"/>
      <c r="O63" s="19"/>
    </row>
    <row r="64" spans="2:15" ht="15" customHeight="1" x14ac:dyDescent="0.4">
      <c r="B64" s="24" t="s">
        <v>19</v>
      </c>
      <c r="C64" s="25">
        <v>0</v>
      </c>
      <c r="D64" s="19">
        <v>2</v>
      </c>
      <c r="E64" s="19"/>
      <c r="F64" s="19"/>
      <c r="G64" s="19"/>
      <c r="H64" s="19"/>
      <c r="I64" s="19"/>
      <c r="J64" s="19"/>
      <c r="K64" s="19"/>
      <c r="L64" s="19"/>
      <c r="N64" s="41"/>
      <c r="O64" s="19"/>
    </row>
    <row r="65" spans="2:15" ht="15" customHeight="1" x14ac:dyDescent="0.4">
      <c r="B65" s="24" t="s">
        <v>21</v>
      </c>
      <c r="C65" s="25">
        <v>1</v>
      </c>
      <c r="D65" s="19"/>
      <c r="E65" s="19"/>
      <c r="F65" s="19"/>
      <c r="G65" s="19"/>
      <c r="H65" s="19"/>
      <c r="I65" s="19"/>
      <c r="J65" s="19"/>
      <c r="K65" s="19"/>
      <c r="L65" s="19"/>
      <c r="N65" s="41"/>
      <c r="O65" s="19"/>
    </row>
    <row r="66" spans="2:15" ht="15" customHeight="1" x14ac:dyDescent="0.4">
      <c r="B66" s="24" t="s">
        <v>20</v>
      </c>
      <c r="C66" s="25">
        <v>3</v>
      </c>
      <c r="D66" s="19"/>
      <c r="E66" s="19"/>
      <c r="F66" s="19"/>
      <c r="G66" s="19"/>
      <c r="H66" s="19"/>
      <c r="I66" s="19"/>
      <c r="J66" s="19"/>
      <c r="K66" s="19"/>
      <c r="L66" s="19"/>
      <c r="N66" s="41"/>
      <c r="O66" s="19"/>
    </row>
    <row r="67" spans="2:15" ht="15" customHeight="1" x14ac:dyDescent="0.4">
      <c r="B67" s="24" t="s">
        <v>23</v>
      </c>
      <c r="C67" s="93">
        <v>1</v>
      </c>
      <c r="D67" s="19"/>
      <c r="E67" s="19"/>
      <c r="F67" s="19"/>
      <c r="G67" s="19"/>
      <c r="H67" s="19"/>
      <c r="I67" s="19"/>
      <c r="J67" s="19"/>
      <c r="K67" s="19"/>
      <c r="L67" s="19"/>
      <c r="N67" s="41"/>
      <c r="O67" s="19"/>
    </row>
    <row r="68" spans="2:15" ht="15" customHeight="1" x14ac:dyDescent="0.4">
      <c r="B68" s="24" t="s">
        <v>24</v>
      </c>
      <c r="C68" s="25">
        <v>1</v>
      </c>
      <c r="D68" s="19"/>
      <c r="E68" s="19"/>
      <c r="F68" s="19"/>
      <c r="G68" s="19"/>
      <c r="H68" s="19"/>
      <c r="I68" s="19"/>
      <c r="J68" s="19"/>
      <c r="K68" s="19"/>
      <c r="L68" s="19"/>
      <c r="N68" s="41"/>
      <c r="O68" s="19"/>
    </row>
    <row r="69" spans="2:15" ht="15" customHeight="1" x14ac:dyDescent="0.4">
      <c r="B69" s="24" t="s">
        <v>22</v>
      </c>
      <c r="C69" s="25">
        <v>3</v>
      </c>
      <c r="D69" s="19">
        <v>2</v>
      </c>
      <c r="E69" s="19">
        <v>1</v>
      </c>
      <c r="F69" s="19"/>
      <c r="G69" s="19"/>
      <c r="H69" s="19"/>
      <c r="I69" s="19"/>
      <c r="J69" s="19"/>
      <c r="K69" s="19"/>
      <c r="L69" s="19"/>
      <c r="N69" s="41"/>
      <c r="O69" s="19"/>
    </row>
    <row r="70" spans="2:15" ht="15" customHeight="1" x14ac:dyDescent="0.4">
      <c r="B70" s="24" t="s">
        <v>27</v>
      </c>
      <c r="C70" s="24">
        <v>1</v>
      </c>
      <c r="D70" s="19"/>
      <c r="E70" s="19"/>
      <c r="F70" s="19"/>
      <c r="G70" s="19"/>
      <c r="H70" s="19"/>
      <c r="I70" s="19"/>
      <c r="J70" s="19"/>
      <c r="K70" s="19"/>
      <c r="L70" s="19"/>
      <c r="N70" s="41"/>
      <c r="O70" s="19"/>
    </row>
    <row r="71" spans="2:15" ht="15" customHeight="1" x14ac:dyDescent="0.4">
      <c r="B71" s="24" t="s">
        <v>1</v>
      </c>
      <c r="C71" s="24">
        <v>1</v>
      </c>
      <c r="D71" s="19"/>
      <c r="E71" s="19"/>
      <c r="F71" s="19"/>
      <c r="G71" s="19"/>
      <c r="H71" s="19"/>
      <c r="I71" s="19"/>
      <c r="J71" s="19"/>
      <c r="K71" s="19"/>
      <c r="L71" s="19"/>
      <c r="N71" s="41"/>
      <c r="O71" s="19"/>
    </row>
    <row r="72" spans="2:15" ht="15" customHeight="1" x14ac:dyDescent="0.4">
      <c r="B72" s="24"/>
      <c r="C72" s="24">
        <f>SUM(C53:C71)</f>
        <v>31</v>
      </c>
      <c r="D72" s="24">
        <f>SUM(D53:D71)</f>
        <v>8</v>
      </c>
      <c r="E72" s="24">
        <f>SUM(E53:E71)</f>
        <v>4</v>
      </c>
      <c r="F72" s="19"/>
      <c r="G72" s="19"/>
      <c r="H72" s="19"/>
      <c r="I72" s="19"/>
      <c r="J72" s="19"/>
      <c r="K72" s="19"/>
      <c r="L72" s="19"/>
      <c r="N72" s="41"/>
      <c r="O72" s="19"/>
    </row>
    <row r="73" spans="2:15" ht="15" customHeight="1" x14ac:dyDescent="0.4">
      <c r="B73" s="19"/>
      <c r="C73" s="19"/>
      <c r="D73" s="19"/>
      <c r="E73" s="19"/>
      <c r="F73" s="19"/>
      <c r="G73" s="19"/>
      <c r="H73" s="19"/>
      <c r="I73" s="19"/>
      <c r="J73" s="19"/>
      <c r="K73" s="19"/>
      <c r="L73" s="19"/>
      <c r="N73" s="41"/>
      <c r="O73" s="19"/>
    </row>
    <row r="74" spans="2:15" ht="15" customHeight="1" x14ac:dyDescent="0.4">
      <c r="B74" s="37"/>
      <c r="C74" s="24"/>
      <c r="D74" s="24"/>
      <c r="E74" s="24"/>
      <c r="F74" s="24"/>
      <c r="G74" s="24"/>
      <c r="H74" s="24"/>
      <c r="I74" s="24"/>
      <c r="J74" s="21"/>
      <c r="K74" s="21"/>
      <c r="L74" s="21"/>
      <c r="M74" s="35"/>
      <c r="N74" s="41"/>
      <c r="O74" s="21"/>
    </row>
    <row r="75" spans="2:15" ht="15" customHeight="1" x14ac:dyDescent="0.4">
      <c r="B75" s="21"/>
      <c r="C75" s="24"/>
      <c r="D75" s="24"/>
      <c r="E75" s="24"/>
      <c r="F75" s="24"/>
      <c r="G75" s="24"/>
      <c r="H75" s="24"/>
      <c r="I75" s="24"/>
      <c r="J75" s="24"/>
      <c r="K75" s="24"/>
      <c r="L75" s="21"/>
      <c r="M75" s="35"/>
      <c r="N75" s="41"/>
      <c r="O75" s="21"/>
    </row>
    <row r="76" spans="2:15" ht="15" customHeight="1" x14ac:dyDescent="0.4">
      <c r="B76" s="21"/>
      <c r="C76" s="24"/>
      <c r="D76" s="24"/>
      <c r="E76" s="24"/>
      <c r="F76" s="24"/>
      <c r="G76" s="24"/>
      <c r="H76" s="24" t="s">
        <v>53</v>
      </c>
      <c r="I76" s="24" t="s">
        <v>81</v>
      </c>
      <c r="J76" s="24" t="s">
        <v>76</v>
      </c>
      <c r="K76" s="24"/>
      <c r="L76" s="21"/>
      <c r="M76" s="35"/>
      <c r="N76" s="41"/>
      <c r="O76" s="21"/>
    </row>
    <row r="77" spans="2:15" ht="15" customHeight="1" x14ac:dyDescent="0.4">
      <c r="B77" s="21"/>
      <c r="C77" s="24"/>
      <c r="D77" s="24"/>
      <c r="E77" s="24"/>
      <c r="F77" s="24"/>
      <c r="G77" s="24"/>
      <c r="H77" s="24" t="s">
        <v>56</v>
      </c>
      <c r="I77" s="24">
        <v>0</v>
      </c>
      <c r="J77" s="24">
        <v>5</v>
      </c>
      <c r="K77" s="24"/>
      <c r="L77" s="21"/>
      <c r="M77" s="35"/>
      <c r="N77" s="41"/>
      <c r="O77" s="21"/>
    </row>
    <row r="78" spans="2:15" ht="15" customHeight="1" x14ac:dyDescent="0.4">
      <c r="B78" s="21"/>
      <c r="C78" s="24"/>
      <c r="D78" s="24"/>
      <c r="E78" s="24"/>
      <c r="F78" s="24"/>
      <c r="G78" s="24"/>
      <c r="H78" s="24" t="s">
        <v>57</v>
      </c>
      <c r="I78" s="25">
        <v>10</v>
      </c>
      <c r="J78" s="25">
        <v>11</v>
      </c>
      <c r="K78" s="24"/>
      <c r="L78" s="21"/>
      <c r="M78" s="35"/>
      <c r="N78" s="41"/>
      <c r="O78" s="21"/>
    </row>
    <row r="79" spans="2:15" ht="15" customHeight="1" x14ac:dyDescent="0.4">
      <c r="B79" s="21"/>
      <c r="C79" s="24"/>
      <c r="D79" s="24"/>
      <c r="E79" s="24"/>
      <c r="F79" s="24"/>
      <c r="G79" s="24"/>
      <c r="H79" s="24" t="s">
        <v>58</v>
      </c>
      <c r="I79" s="25">
        <v>13</v>
      </c>
      <c r="J79" s="25">
        <v>7</v>
      </c>
      <c r="K79" s="24"/>
      <c r="L79" s="21"/>
      <c r="M79" s="35"/>
      <c r="N79" s="41"/>
      <c r="O79" s="21"/>
    </row>
    <row r="80" spans="2:15" ht="15" customHeight="1" x14ac:dyDescent="0.4">
      <c r="B80" s="21"/>
      <c r="C80" s="24"/>
      <c r="D80" s="24"/>
      <c r="E80" s="24"/>
      <c r="F80" s="24"/>
      <c r="G80" s="24"/>
      <c r="H80" s="24" t="s">
        <v>59</v>
      </c>
      <c r="I80" s="24">
        <v>7</v>
      </c>
      <c r="J80" s="25">
        <v>7</v>
      </c>
      <c r="K80" s="24"/>
      <c r="L80" s="21"/>
      <c r="M80" s="35"/>
      <c r="N80" s="41"/>
      <c r="O80" s="21"/>
    </row>
    <row r="81" spans="2:20" ht="15" customHeight="1" x14ac:dyDescent="0.4">
      <c r="B81" s="21"/>
      <c r="C81" s="24"/>
      <c r="D81" s="24"/>
      <c r="E81" s="24"/>
      <c r="F81" s="24"/>
      <c r="G81" s="24"/>
      <c r="H81" s="24"/>
      <c r="I81" s="24">
        <f>SUM(I77:I80)</f>
        <v>30</v>
      </c>
      <c r="J81" s="24">
        <f>SUM(J77:J80)</f>
        <v>30</v>
      </c>
      <c r="K81" s="24"/>
      <c r="L81" s="21"/>
      <c r="M81" s="35"/>
      <c r="N81" s="41"/>
      <c r="O81" s="21"/>
    </row>
    <row r="82" spans="2:20" ht="15" customHeight="1" x14ac:dyDescent="0.4">
      <c r="B82" s="21"/>
      <c r="C82" s="24"/>
      <c r="D82" s="24"/>
      <c r="E82" s="24"/>
      <c r="F82" s="24"/>
      <c r="G82" s="24"/>
      <c r="H82" s="24"/>
      <c r="I82" s="24"/>
      <c r="J82" s="24"/>
      <c r="K82" s="24"/>
      <c r="L82" s="21"/>
      <c r="M82" s="35"/>
      <c r="N82" s="41"/>
      <c r="O82" s="21"/>
    </row>
    <row r="83" spans="2:20" ht="15" customHeight="1" x14ac:dyDescent="0.4">
      <c r="B83" s="21"/>
      <c r="C83" s="24"/>
      <c r="D83" s="24"/>
      <c r="E83" s="24"/>
      <c r="F83" s="24"/>
      <c r="G83" s="24"/>
      <c r="H83" s="24"/>
      <c r="I83" s="24"/>
      <c r="J83" s="21"/>
      <c r="K83" s="21"/>
      <c r="L83" s="21"/>
      <c r="M83" s="35"/>
      <c r="N83" s="41"/>
      <c r="O83" s="21"/>
    </row>
    <row r="84" spans="2:20" ht="15" customHeight="1" x14ac:dyDescent="0.4">
      <c r="B84" s="21"/>
      <c r="C84" s="21"/>
      <c r="D84" s="21"/>
      <c r="E84" s="21"/>
      <c r="F84" s="21"/>
      <c r="G84" s="21"/>
      <c r="H84" s="21"/>
      <c r="I84" s="21"/>
      <c r="J84" s="21"/>
      <c r="K84" s="21"/>
      <c r="L84" s="21"/>
      <c r="M84" s="35"/>
      <c r="N84" s="41"/>
      <c r="O84" s="21"/>
    </row>
    <row r="85" spans="2:20" ht="15" customHeight="1" x14ac:dyDescent="0.4">
      <c r="B85" s="21"/>
      <c r="C85" s="24"/>
      <c r="D85" s="24"/>
      <c r="E85" s="24"/>
      <c r="F85" s="24"/>
      <c r="G85" s="24"/>
      <c r="H85" s="21"/>
      <c r="I85" s="21"/>
      <c r="J85" s="21"/>
      <c r="K85" s="21"/>
      <c r="L85" s="21"/>
      <c r="M85" s="35"/>
      <c r="N85" s="41"/>
      <c r="O85" s="21"/>
      <c r="R85" s="19"/>
      <c r="S85" s="19"/>
      <c r="T85" s="19"/>
    </row>
    <row r="86" spans="2:20" ht="15" customHeight="1" x14ac:dyDescent="0.4">
      <c r="B86" s="21"/>
      <c r="C86" s="24"/>
      <c r="D86" s="24"/>
      <c r="E86" s="24"/>
      <c r="F86" s="24"/>
      <c r="G86" s="24"/>
      <c r="H86" s="21"/>
      <c r="I86" s="21"/>
      <c r="J86" s="21"/>
      <c r="K86" s="21"/>
      <c r="L86" s="21"/>
      <c r="M86" s="35"/>
      <c r="N86" s="41"/>
      <c r="O86" s="21"/>
    </row>
    <row r="87" spans="2:20" ht="15" customHeight="1" x14ac:dyDescent="0.25">
      <c r="B87" s="21"/>
      <c r="C87" s="24"/>
      <c r="D87" s="24"/>
      <c r="E87" s="24"/>
      <c r="F87" s="24"/>
      <c r="G87" s="24"/>
      <c r="H87" s="21"/>
      <c r="I87" s="21"/>
    </row>
    <row r="88" spans="2:20" ht="15" customHeight="1" x14ac:dyDescent="0.25">
      <c r="B88" s="21"/>
      <c r="C88" s="24"/>
      <c r="D88" s="24"/>
      <c r="E88" s="24"/>
      <c r="F88" s="24"/>
      <c r="G88" s="24"/>
      <c r="H88" s="21"/>
      <c r="I88" s="21"/>
      <c r="Q88" s="24"/>
    </row>
    <row r="89" spans="2:20" ht="15" customHeight="1" x14ac:dyDescent="0.25">
      <c r="B89" s="21"/>
      <c r="C89" s="24"/>
      <c r="D89" s="25" t="s">
        <v>60</v>
      </c>
      <c r="E89" s="24"/>
      <c r="F89" s="24"/>
      <c r="G89" s="24"/>
      <c r="H89" s="21"/>
      <c r="I89" s="21"/>
    </row>
    <row r="90" spans="2:20" ht="15" customHeight="1" x14ac:dyDescent="0.25">
      <c r="B90" s="21"/>
      <c r="C90" s="24"/>
      <c r="D90" t="s">
        <v>84</v>
      </c>
      <c r="E90" t="s">
        <v>501</v>
      </c>
      <c r="K90" s="24" t="s">
        <v>61</v>
      </c>
      <c r="L90">
        <v>16</v>
      </c>
    </row>
    <row r="91" spans="2:20" ht="15" customHeight="1" x14ac:dyDescent="0.25">
      <c r="B91" s="21"/>
      <c r="C91" s="24" t="s">
        <v>61</v>
      </c>
      <c r="D91" s="92">
        <v>29</v>
      </c>
      <c r="E91" s="24">
        <v>40</v>
      </c>
      <c r="F91" s="24"/>
      <c r="G91" s="24"/>
      <c r="H91" s="21">
        <v>1</v>
      </c>
      <c r="K91" s="15" t="s">
        <v>191</v>
      </c>
      <c r="L91">
        <v>3</v>
      </c>
    </row>
    <row r="92" spans="2:20" ht="15" customHeight="1" x14ac:dyDescent="0.25">
      <c r="B92" s="21"/>
      <c r="C92" s="15" t="s">
        <v>191</v>
      </c>
      <c r="D92" s="92">
        <v>0</v>
      </c>
      <c r="E92" s="24">
        <v>8</v>
      </c>
      <c r="F92" s="24"/>
      <c r="G92" s="24"/>
      <c r="H92" s="21"/>
      <c r="K92" s="15" t="s">
        <v>192</v>
      </c>
    </row>
    <row r="93" spans="2:20" ht="15" customHeight="1" x14ac:dyDescent="0.25">
      <c r="B93" s="21"/>
      <c r="C93" s="15" t="s">
        <v>192</v>
      </c>
      <c r="D93" s="92">
        <v>2</v>
      </c>
      <c r="E93" s="24"/>
      <c r="F93" s="24"/>
      <c r="G93" s="24"/>
      <c r="H93" s="21">
        <v>1</v>
      </c>
      <c r="K93" s="15" t="s">
        <v>193</v>
      </c>
      <c r="L93">
        <v>10</v>
      </c>
    </row>
    <row r="94" spans="2:20" ht="15" customHeight="1" x14ac:dyDescent="0.25">
      <c r="B94" s="21"/>
      <c r="C94" s="15" t="s">
        <v>193</v>
      </c>
      <c r="D94" s="92">
        <v>51</v>
      </c>
      <c r="E94" s="24">
        <v>26</v>
      </c>
      <c r="F94" s="24"/>
      <c r="G94" s="24"/>
      <c r="H94" s="21">
        <v>2</v>
      </c>
      <c r="K94" s="15" t="s">
        <v>37</v>
      </c>
      <c r="L94">
        <v>1</v>
      </c>
      <c r="Q94" s="31"/>
    </row>
    <row r="95" spans="2:20" ht="15" customHeight="1" x14ac:dyDescent="0.25">
      <c r="B95" s="21"/>
      <c r="C95" s="15" t="s">
        <v>37</v>
      </c>
      <c r="D95" s="92">
        <v>8</v>
      </c>
      <c r="E95" s="24">
        <v>4</v>
      </c>
      <c r="F95" s="24"/>
      <c r="G95" s="24"/>
      <c r="H95" s="21">
        <v>3</v>
      </c>
      <c r="I95" s="21"/>
      <c r="J95" s="21"/>
      <c r="L95">
        <f>SUM(L90:L94)</f>
        <v>30</v>
      </c>
    </row>
    <row r="96" spans="2:20" ht="15" customHeight="1" x14ac:dyDescent="0.25">
      <c r="B96" s="21"/>
      <c r="C96" s="15"/>
      <c r="D96" s="92">
        <f>SUM(D91:D95)</f>
        <v>90</v>
      </c>
      <c r="E96" s="92">
        <f>SUM(E91:E95)</f>
        <v>78</v>
      </c>
      <c r="F96" s="24"/>
      <c r="G96" s="24"/>
      <c r="H96" s="21"/>
      <c r="I96" s="21"/>
      <c r="J96" s="21"/>
    </row>
    <row r="97" spans="2:15" ht="15" customHeight="1" x14ac:dyDescent="0.25">
      <c r="B97" s="21"/>
      <c r="C97" s="15"/>
      <c r="D97" s="92"/>
      <c r="E97" s="24"/>
      <c r="F97" s="24"/>
      <c r="G97" s="24"/>
      <c r="H97" s="21"/>
      <c r="I97" s="21"/>
      <c r="J97" s="21"/>
    </row>
    <row r="98" spans="2:15" ht="15" customHeight="1" x14ac:dyDescent="0.25">
      <c r="B98" s="21"/>
      <c r="C98" s="15"/>
      <c r="D98" s="92"/>
      <c r="E98" s="24"/>
      <c r="F98" s="24"/>
      <c r="G98" s="24"/>
      <c r="H98" s="21"/>
      <c r="I98" s="21"/>
      <c r="J98" s="21"/>
    </row>
    <row r="99" spans="2:15" ht="15" customHeight="1" x14ac:dyDescent="0.25">
      <c r="B99" s="21"/>
      <c r="C99" s="15"/>
      <c r="D99" s="92"/>
      <c r="E99" s="24"/>
      <c r="F99" s="24"/>
      <c r="G99" s="24"/>
      <c r="H99" s="21"/>
      <c r="I99" s="21"/>
      <c r="J99" s="21"/>
    </row>
    <row r="100" spans="2:15" ht="15" customHeight="1" x14ac:dyDescent="0.25">
      <c r="B100" s="21"/>
      <c r="C100" s="15"/>
      <c r="D100" s="92"/>
      <c r="E100" s="24"/>
      <c r="F100" s="24"/>
      <c r="G100" s="24"/>
      <c r="H100" s="21"/>
      <c r="I100" s="21"/>
      <c r="J100" s="21"/>
    </row>
    <row r="101" spans="2:15" ht="15" customHeight="1" x14ac:dyDescent="0.25">
      <c r="B101" s="21"/>
      <c r="C101" s="15"/>
      <c r="D101" s="92"/>
      <c r="E101" s="24"/>
      <c r="F101" s="24"/>
      <c r="G101" s="24"/>
      <c r="H101" s="21"/>
      <c r="I101" s="21"/>
      <c r="J101" s="21"/>
    </row>
    <row r="102" spans="2:15" ht="15" customHeight="1" x14ac:dyDescent="0.25">
      <c r="B102" s="21"/>
      <c r="C102" s="15"/>
      <c r="D102" s="92"/>
      <c r="E102" s="24"/>
      <c r="F102" s="24"/>
      <c r="G102" s="24"/>
      <c r="H102" s="21"/>
      <c r="I102" s="21"/>
      <c r="J102" s="21"/>
    </row>
    <row r="103" spans="2:15" ht="15" customHeight="1" x14ac:dyDescent="0.25">
      <c r="B103" s="21"/>
      <c r="C103" s="15"/>
      <c r="D103" s="92"/>
      <c r="E103" s="24"/>
      <c r="F103" s="24"/>
      <c r="G103" s="24"/>
      <c r="H103" s="21"/>
      <c r="I103" s="21"/>
      <c r="J103" s="21"/>
    </row>
    <row r="104" spans="2:15" ht="15" customHeight="1" x14ac:dyDescent="0.25">
      <c r="B104" s="21"/>
      <c r="C104" s="15"/>
      <c r="D104" s="92"/>
      <c r="E104" s="24"/>
      <c r="F104" s="24"/>
      <c r="G104" s="24"/>
      <c r="H104" s="21"/>
      <c r="I104" s="21"/>
      <c r="J104" s="21"/>
    </row>
    <row r="105" spans="2:15" ht="15" customHeight="1" x14ac:dyDescent="0.25">
      <c r="B105" s="21"/>
      <c r="C105" s="24"/>
      <c r="D105" s="24">
        <f t="shared" ref="D105:E105" si="0">SUM(D91:D95)</f>
        <v>90</v>
      </c>
      <c r="E105" s="24">
        <f t="shared" si="0"/>
        <v>78</v>
      </c>
      <c r="F105" s="24"/>
      <c r="G105" s="24"/>
      <c r="H105" s="24"/>
      <c r="I105" s="24"/>
      <c r="J105" s="21"/>
    </row>
    <row r="106" spans="2:15" ht="15" customHeight="1" x14ac:dyDescent="0.4">
      <c r="B106" s="21"/>
      <c r="C106" s="19"/>
      <c r="D106" s="19"/>
      <c r="E106" s="19"/>
      <c r="F106" s="19"/>
      <c r="G106" s="19"/>
      <c r="H106" s="19"/>
      <c r="I106" s="19"/>
      <c r="J106" s="21"/>
      <c r="K106" s="24"/>
      <c r="L106" s="21"/>
      <c r="N106" s="41"/>
      <c r="O106" s="21"/>
    </row>
    <row r="107" spans="2:15" ht="15" customHeight="1" x14ac:dyDescent="0.4">
      <c r="B107" s="21"/>
      <c r="C107" s="25" t="s">
        <v>63</v>
      </c>
      <c r="D107" s="24"/>
      <c r="E107" s="35"/>
      <c r="F107" s="41"/>
      <c r="G107" s="21"/>
      <c r="J107" s="21"/>
      <c r="K107" s="19"/>
      <c r="L107" s="21"/>
      <c r="N107" s="41"/>
      <c r="O107" s="21"/>
    </row>
    <row r="108" spans="2:15" ht="15" customHeight="1" x14ac:dyDescent="0.4">
      <c r="B108" s="21"/>
      <c r="D108" t="s">
        <v>84</v>
      </c>
      <c r="E108" t="s">
        <v>501</v>
      </c>
      <c r="F108" s="24"/>
      <c r="H108" s="24"/>
      <c r="J108" s="21"/>
      <c r="K108" s="101" t="s">
        <v>37</v>
      </c>
      <c r="L108" s="24"/>
      <c r="N108" s="41"/>
      <c r="O108" s="21"/>
    </row>
    <row r="109" spans="2:15" ht="15" customHeight="1" x14ac:dyDescent="0.4">
      <c r="B109" s="21"/>
      <c r="C109" s="101" t="s">
        <v>37</v>
      </c>
      <c r="D109" s="24">
        <v>43</v>
      </c>
      <c r="E109" s="24">
        <v>3</v>
      </c>
      <c r="F109" s="24"/>
      <c r="G109" s="21"/>
      <c r="J109" s="21"/>
      <c r="K109" s="101" t="s">
        <v>502</v>
      </c>
      <c r="L109" s="24">
        <v>19</v>
      </c>
      <c r="N109" s="41"/>
      <c r="O109" s="21"/>
    </row>
    <row r="110" spans="2:15" ht="15" customHeight="1" x14ac:dyDescent="0.4">
      <c r="B110" s="21"/>
      <c r="C110" s="101" t="s">
        <v>214</v>
      </c>
      <c r="D110" s="24">
        <v>14</v>
      </c>
      <c r="E110" s="24">
        <v>36</v>
      </c>
      <c r="F110" s="24"/>
      <c r="G110" s="21"/>
      <c r="J110" s="21"/>
      <c r="K110" s="101" t="s">
        <v>205</v>
      </c>
      <c r="L110" s="24">
        <v>1</v>
      </c>
      <c r="N110" s="41"/>
      <c r="O110" s="21"/>
    </row>
    <row r="111" spans="2:15" ht="15" customHeight="1" x14ac:dyDescent="0.4">
      <c r="B111" s="21"/>
      <c r="C111" s="101" t="s">
        <v>205</v>
      </c>
      <c r="D111" s="24">
        <v>1</v>
      </c>
      <c r="E111" s="24">
        <v>2</v>
      </c>
      <c r="F111" s="24"/>
      <c r="G111" s="21"/>
      <c r="J111" s="21"/>
      <c r="K111" s="101" t="s">
        <v>62</v>
      </c>
      <c r="L111" s="24">
        <v>11</v>
      </c>
      <c r="N111" s="41"/>
      <c r="O111" s="21"/>
    </row>
    <row r="112" spans="2:15" ht="15" customHeight="1" x14ac:dyDescent="0.4">
      <c r="B112" s="21"/>
      <c r="C112" s="101" t="s">
        <v>62</v>
      </c>
      <c r="D112" s="24">
        <v>24</v>
      </c>
      <c r="E112" s="24">
        <v>27</v>
      </c>
      <c r="F112" s="24"/>
      <c r="G112" s="21"/>
      <c r="I112" s="19"/>
      <c r="J112" s="21"/>
      <c r="K112" s="24"/>
      <c r="L112" s="21"/>
      <c r="N112" s="41"/>
      <c r="O112" s="21"/>
    </row>
    <row r="113" spans="2:16" ht="15" customHeight="1" x14ac:dyDescent="0.4">
      <c r="B113" s="21"/>
      <c r="D113" s="31">
        <f>SUM(D109:D112)</f>
        <v>82</v>
      </c>
      <c r="E113" s="31">
        <f>SUM(E109:E112)</f>
        <v>68</v>
      </c>
      <c r="F113" s="31"/>
      <c r="G113" s="31"/>
      <c r="H113" s="31"/>
      <c r="I113" s="19"/>
      <c r="J113" s="21"/>
      <c r="K113" s="24"/>
      <c r="L113" s="21"/>
      <c r="N113" s="41"/>
      <c r="O113" s="21"/>
    </row>
    <row r="114" spans="2:16" ht="15" customHeight="1" x14ac:dyDescent="0.4">
      <c r="N114" s="41"/>
      <c r="O114" s="21"/>
    </row>
    <row r="115" spans="2:16" ht="20.25" customHeight="1" x14ac:dyDescent="0.4">
      <c r="B115" s="333" t="s">
        <v>497</v>
      </c>
      <c r="C115" s="333"/>
      <c r="D115" s="333"/>
      <c r="E115" s="333"/>
      <c r="F115" s="333"/>
      <c r="G115" s="333"/>
      <c r="H115" s="333"/>
      <c r="I115" s="333"/>
      <c r="J115" s="333"/>
      <c r="K115" s="333"/>
      <c r="L115" s="333"/>
      <c r="M115" s="333"/>
      <c r="N115" s="41"/>
      <c r="O115" s="21"/>
    </row>
    <row r="116" spans="2:16" ht="15" customHeight="1" x14ac:dyDescent="0.4">
      <c r="B116" s="28"/>
      <c r="C116" s="28"/>
      <c r="D116" s="28"/>
      <c r="E116" s="19"/>
      <c r="F116" s="19"/>
      <c r="G116" s="19"/>
      <c r="H116" s="19"/>
      <c r="I116" s="19"/>
      <c r="J116" s="19"/>
      <c r="K116" s="19"/>
      <c r="L116" s="19"/>
      <c r="N116" s="41"/>
      <c r="O116" s="19"/>
    </row>
    <row r="117" spans="2:16" ht="15" customHeight="1" x14ac:dyDescent="0.4">
      <c r="B117" s="236"/>
      <c r="C117" s="236"/>
      <c r="D117" s="236"/>
      <c r="E117" s="236"/>
      <c r="F117" s="236"/>
      <c r="G117" s="236"/>
      <c r="H117" s="236"/>
      <c r="I117" s="236"/>
      <c r="J117" s="236"/>
      <c r="K117" s="236"/>
      <c r="L117" s="236"/>
      <c r="M117" s="237"/>
      <c r="N117" s="238"/>
      <c r="O117" s="236"/>
    </row>
    <row r="118" spans="2:16" ht="15" customHeight="1" x14ac:dyDescent="0.4">
      <c r="B118" s="239" t="s">
        <v>64</v>
      </c>
      <c r="C118" s="239"/>
      <c r="D118" s="239"/>
      <c r="E118" s="233"/>
      <c r="F118" s="240"/>
      <c r="G118" s="239"/>
      <c r="H118" s="233"/>
      <c r="I118" s="239"/>
      <c r="J118" s="239"/>
      <c r="K118" s="239"/>
      <c r="L118" s="233"/>
      <c r="M118" s="240"/>
      <c r="N118" s="239"/>
      <c r="O118" s="237"/>
      <c r="P118" s="35"/>
    </row>
    <row r="119" spans="2:16" ht="23.25" customHeight="1" x14ac:dyDescent="0.25">
      <c r="B119" s="233"/>
      <c r="C119" s="239" t="s">
        <v>82</v>
      </c>
      <c r="D119" s="239" t="s">
        <v>83</v>
      </c>
      <c r="E119" s="239" t="s">
        <v>84</v>
      </c>
      <c r="F119" s="239" t="s">
        <v>148</v>
      </c>
      <c r="G119" s="239" t="s">
        <v>149</v>
      </c>
      <c r="H119" s="239" t="s">
        <v>150</v>
      </c>
      <c r="I119" s="239" t="s">
        <v>151</v>
      </c>
      <c r="J119" s="239" t="s">
        <v>152</v>
      </c>
      <c r="K119" s="239" t="s">
        <v>153</v>
      </c>
      <c r="L119" s="239" t="s">
        <v>154</v>
      </c>
      <c r="M119" s="239" t="s">
        <v>155</v>
      </c>
      <c r="N119" s="241" t="s">
        <v>156</v>
      </c>
      <c r="O119" s="237"/>
      <c r="P119" s="35"/>
    </row>
    <row r="120" spans="2:16" ht="15" customHeight="1" x14ac:dyDescent="0.25">
      <c r="B120" s="239" t="s">
        <v>64</v>
      </c>
      <c r="C120" s="239">
        <v>0</v>
      </c>
      <c r="D120" s="239">
        <v>0</v>
      </c>
      <c r="E120" s="239">
        <v>0</v>
      </c>
      <c r="F120" s="239">
        <v>0</v>
      </c>
      <c r="G120" s="239">
        <v>0</v>
      </c>
      <c r="H120" s="239">
        <v>0</v>
      </c>
      <c r="I120" s="239">
        <v>0</v>
      </c>
      <c r="J120" s="239">
        <v>0</v>
      </c>
      <c r="K120" s="239">
        <v>0</v>
      </c>
      <c r="L120" s="239">
        <v>0</v>
      </c>
      <c r="M120" s="239">
        <v>0</v>
      </c>
      <c r="N120" s="239">
        <v>0</v>
      </c>
      <c r="O120" s="237"/>
      <c r="P120" s="35"/>
    </row>
    <row r="121" spans="2:16" ht="15" customHeight="1" x14ac:dyDescent="0.25">
      <c r="B121" s="239" t="s">
        <v>69</v>
      </c>
      <c r="C121" s="239">
        <v>0</v>
      </c>
      <c r="D121" s="239">
        <v>0</v>
      </c>
      <c r="E121" s="239">
        <v>0</v>
      </c>
      <c r="F121" s="239">
        <v>0</v>
      </c>
      <c r="G121" s="239">
        <v>0</v>
      </c>
      <c r="H121" s="239">
        <v>0</v>
      </c>
      <c r="I121" s="239">
        <v>0</v>
      </c>
      <c r="J121" s="239">
        <v>0</v>
      </c>
      <c r="K121" s="239">
        <v>0</v>
      </c>
      <c r="L121" s="239">
        <v>0</v>
      </c>
      <c r="M121" s="239">
        <v>0</v>
      </c>
      <c r="N121" s="239">
        <v>0</v>
      </c>
      <c r="O121" s="237"/>
      <c r="P121" s="35"/>
    </row>
    <row r="122" spans="2:16" ht="15" customHeight="1" x14ac:dyDescent="0.25">
      <c r="B122" s="31"/>
      <c r="C122" s="31"/>
      <c r="D122" s="31"/>
      <c r="E122" s="31"/>
      <c r="F122" s="31"/>
      <c r="G122" s="31"/>
      <c r="H122" s="31"/>
      <c r="I122" s="39"/>
      <c r="J122" s="39"/>
      <c r="K122" s="39"/>
      <c r="L122" s="39"/>
      <c r="M122" s="39"/>
      <c r="N122" s="39"/>
      <c r="P122" s="35"/>
    </row>
    <row r="123" spans="2:16" ht="15" customHeight="1" x14ac:dyDescent="0.4">
      <c r="B123" s="31"/>
      <c r="C123" s="31"/>
      <c r="D123" s="31"/>
      <c r="E123" s="31"/>
      <c r="F123" s="31"/>
      <c r="G123" s="31"/>
      <c r="H123" s="31"/>
      <c r="I123" s="31"/>
      <c r="J123" s="31"/>
      <c r="K123" s="31"/>
      <c r="L123" s="39"/>
      <c r="M123" s="235"/>
      <c r="N123" s="31"/>
      <c r="P123" s="35"/>
    </row>
    <row r="124" spans="2:16" ht="15" customHeight="1" x14ac:dyDescent="0.4">
      <c r="B124" s="19"/>
      <c r="C124" s="19"/>
      <c r="D124" s="19"/>
      <c r="E124" s="19"/>
      <c r="F124" s="19"/>
      <c r="G124" s="19"/>
      <c r="H124" s="19"/>
      <c r="I124" s="19"/>
      <c r="J124" s="19"/>
      <c r="K124" s="19"/>
      <c r="L124" s="19"/>
      <c r="N124" s="41"/>
      <c r="O124" s="19"/>
    </row>
    <row r="125" spans="2:16" ht="15" customHeight="1" x14ac:dyDescent="0.4">
      <c r="B125" s="19"/>
      <c r="C125" s="19"/>
      <c r="D125" s="19"/>
      <c r="E125" s="19"/>
      <c r="F125" s="19"/>
      <c r="G125" s="19"/>
      <c r="H125" s="19"/>
      <c r="I125" s="19"/>
      <c r="J125" s="19"/>
      <c r="K125" s="19"/>
      <c r="L125" s="19"/>
      <c r="N125" s="41"/>
      <c r="O125" s="19"/>
    </row>
    <row r="126" spans="2:16" ht="15" customHeight="1" x14ac:dyDescent="0.4">
      <c r="B126" s="19"/>
      <c r="C126" s="19"/>
      <c r="D126" s="19"/>
      <c r="E126" s="19"/>
      <c r="F126" s="19"/>
      <c r="G126" s="19"/>
      <c r="H126" s="19"/>
      <c r="I126" s="19"/>
      <c r="J126" s="19"/>
      <c r="K126" s="19"/>
      <c r="L126" s="19"/>
      <c r="N126" s="41"/>
      <c r="O126" s="19"/>
    </row>
    <row r="127" spans="2:16" ht="15" customHeight="1" x14ac:dyDescent="0.4">
      <c r="B127" s="24"/>
      <c r="C127" s="24" t="s">
        <v>67</v>
      </c>
      <c r="D127" s="19" t="s">
        <v>194</v>
      </c>
      <c r="E127" s="19" t="s">
        <v>494</v>
      </c>
      <c r="F127" s="19"/>
      <c r="G127" s="19"/>
      <c r="H127" s="19"/>
      <c r="I127" s="19"/>
      <c r="J127" s="19"/>
      <c r="K127" s="19"/>
      <c r="L127" s="19"/>
      <c r="N127" s="41"/>
      <c r="O127" s="19"/>
    </row>
    <row r="128" spans="2:16" ht="15" customHeight="1" x14ac:dyDescent="0.4">
      <c r="B128" s="24" t="s">
        <v>11</v>
      </c>
      <c r="C128" s="25">
        <v>1</v>
      </c>
      <c r="D128" s="19"/>
      <c r="E128" s="19"/>
      <c r="F128" s="19"/>
      <c r="G128" s="19"/>
      <c r="H128" s="19"/>
      <c r="I128" s="19"/>
      <c r="J128" s="19"/>
      <c r="K128" s="19"/>
      <c r="L128" s="19"/>
      <c r="N128" s="41"/>
      <c r="O128" s="19"/>
    </row>
    <row r="129" spans="2:15" ht="15" customHeight="1" x14ac:dyDescent="0.4">
      <c r="B129" s="24" t="s">
        <v>0</v>
      </c>
      <c r="C129" s="25">
        <v>1</v>
      </c>
      <c r="D129" s="19"/>
      <c r="E129" s="19"/>
      <c r="F129" s="19"/>
      <c r="G129" s="19"/>
      <c r="H129" s="19"/>
      <c r="I129" s="19"/>
      <c r="J129" s="19"/>
      <c r="K129" s="19"/>
      <c r="L129" s="19"/>
      <c r="N129" s="41"/>
      <c r="O129" s="19"/>
    </row>
    <row r="130" spans="2:15" ht="15" customHeight="1" x14ac:dyDescent="0.4">
      <c r="B130" s="24" t="s">
        <v>12</v>
      </c>
      <c r="C130" s="25">
        <v>1</v>
      </c>
      <c r="D130" s="19">
        <v>1</v>
      </c>
      <c r="E130" s="19"/>
      <c r="F130" s="19"/>
      <c r="G130" s="19"/>
      <c r="H130" s="19"/>
      <c r="I130" s="19"/>
      <c r="J130" s="19"/>
      <c r="K130" s="19"/>
      <c r="L130" s="19"/>
      <c r="N130" s="41"/>
      <c r="O130" s="19"/>
    </row>
    <row r="131" spans="2:15" ht="15" customHeight="1" x14ac:dyDescent="0.4">
      <c r="B131" s="24" t="s">
        <v>18</v>
      </c>
      <c r="C131" s="25">
        <v>3</v>
      </c>
      <c r="D131" s="19"/>
      <c r="E131" s="19"/>
      <c r="F131" s="19"/>
      <c r="G131" s="19"/>
      <c r="H131" s="19"/>
      <c r="I131" s="19"/>
      <c r="J131" s="19"/>
      <c r="K131" s="19"/>
      <c r="L131" s="19"/>
      <c r="N131" s="41"/>
      <c r="O131" s="19"/>
    </row>
    <row r="132" spans="2:15" ht="15" customHeight="1" x14ac:dyDescent="0.4">
      <c r="B132" s="24" t="s">
        <v>15</v>
      </c>
      <c r="C132" s="25">
        <v>0</v>
      </c>
      <c r="D132" s="19"/>
      <c r="E132" s="19"/>
      <c r="F132" s="19"/>
      <c r="G132" s="19"/>
      <c r="H132" s="19"/>
      <c r="I132" s="19"/>
      <c r="J132" s="19"/>
      <c r="K132" s="19"/>
      <c r="L132" s="19"/>
      <c r="N132" s="41"/>
      <c r="O132" s="19"/>
    </row>
    <row r="133" spans="2:15" ht="15" customHeight="1" x14ac:dyDescent="0.4">
      <c r="B133" s="24" t="s">
        <v>16</v>
      </c>
      <c r="C133" s="25">
        <v>1</v>
      </c>
      <c r="D133" s="19"/>
      <c r="E133" s="19"/>
      <c r="F133" s="19"/>
      <c r="G133" s="19"/>
      <c r="H133" s="19"/>
      <c r="I133" s="19"/>
      <c r="J133" s="19"/>
      <c r="K133" s="19"/>
      <c r="L133" s="19"/>
      <c r="N133" s="41"/>
      <c r="O133" s="19"/>
    </row>
    <row r="134" spans="2:15" ht="15" customHeight="1" x14ac:dyDescent="0.4">
      <c r="B134" s="24" t="s">
        <v>17</v>
      </c>
      <c r="C134" s="25">
        <v>1</v>
      </c>
      <c r="D134" s="19"/>
      <c r="E134" s="19"/>
      <c r="F134" s="19"/>
      <c r="G134" s="19"/>
      <c r="H134" s="19"/>
      <c r="I134" s="19"/>
      <c r="J134" s="19"/>
      <c r="K134" s="19"/>
      <c r="L134" s="19"/>
      <c r="N134" s="41"/>
      <c r="O134" s="19"/>
    </row>
    <row r="135" spans="2:15" ht="15" customHeight="1" x14ac:dyDescent="0.4">
      <c r="B135" s="24" t="s">
        <v>14</v>
      </c>
      <c r="C135" s="25">
        <v>0</v>
      </c>
      <c r="D135" s="19"/>
      <c r="E135" s="19"/>
      <c r="F135" s="19"/>
      <c r="G135" s="19"/>
      <c r="H135" s="19"/>
      <c r="I135" s="19"/>
      <c r="J135" s="19"/>
      <c r="K135" s="19"/>
      <c r="L135" s="19"/>
      <c r="N135" s="41"/>
      <c r="O135" s="19"/>
    </row>
    <row r="136" spans="2:15" ht="15" customHeight="1" x14ac:dyDescent="0.4">
      <c r="B136" s="24" t="s">
        <v>13</v>
      </c>
      <c r="C136" s="25">
        <v>2</v>
      </c>
      <c r="D136" s="19"/>
      <c r="E136" s="19"/>
      <c r="F136" s="19"/>
      <c r="G136" s="19"/>
      <c r="H136" s="19"/>
      <c r="I136" s="19"/>
      <c r="J136" s="19"/>
      <c r="K136" s="19"/>
      <c r="L136" s="19"/>
      <c r="N136" s="41"/>
      <c r="O136" s="19"/>
    </row>
    <row r="137" spans="2:15" ht="15" customHeight="1" x14ac:dyDescent="0.4">
      <c r="B137" s="24" t="s">
        <v>26</v>
      </c>
      <c r="C137" s="25">
        <v>0</v>
      </c>
      <c r="D137" s="19"/>
      <c r="E137" s="19"/>
      <c r="F137" s="19"/>
      <c r="G137" s="19"/>
      <c r="H137" s="19"/>
      <c r="I137" s="19"/>
      <c r="J137" s="19"/>
      <c r="K137" s="19"/>
      <c r="L137" s="19"/>
      <c r="N137" s="41"/>
      <c r="O137" s="19"/>
    </row>
    <row r="138" spans="2:15" ht="15" customHeight="1" x14ac:dyDescent="0.4">
      <c r="B138" s="24" t="s">
        <v>25</v>
      </c>
      <c r="C138" s="25">
        <v>1</v>
      </c>
      <c r="D138" s="19"/>
      <c r="E138" s="19"/>
      <c r="F138" s="19"/>
      <c r="G138" s="19"/>
      <c r="H138" s="19"/>
      <c r="I138" s="19"/>
      <c r="J138" s="19"/>
      <c r="K138" s="19"/>
      <c r="L138" s="19"/>
      <c r="N138" s="41"/>
      <c r="O138" s="19"/>
    </row>
    <row r="139" spans="2:15" ht="15" customHeight="1" x14ac:dyDescent="0.4">
      <c r="B139" s="24" t="s">
        <v>19</v>
      </c>
      <c r="C139" s="25">
        <v>0</v>
      </c>
      <c r="D139" s="19">
        <v>2</v>
      </c>
      <c r="E139" s="19"/>
      <c r="F139" s="19"/>
      <c r="G139" s="19"/>
      <c r="H139" s="19"/>
      <c r="I139" s="19"/>
      <c r="J139" s="19"/>
      <c r="K139" s="19"/>
      <c r="L139" s="19"/>
      <c r="N139" s="41"/>
      <c r="O139" s="19"/>
    </row>
    <row r="140" spans="2:15" ht="15" customHeight="1" x14ac:dyDescent="0.4">
      <c r="B140" s="24" t="s">
        <v>21</v>
      </c>
      <c r="C140" s="25">
        <v>2</v>
      </c>
      <c r="D140" s="19"/>
      <c r="E140" s="19"/>
      <c r="F140" s="19"/>
      <c r="G140" s="19"/>
      <c r="H140" s="19"/>
      <c r="I140" s="19"/>
      <c r="J140" s="19"/>
      <c r="K140" s="19"/>
      <c r="L140" s="19"/>
      <c r="N140" s="41"/>
      <c r="O140" s="19"/>
    </row>
    <row r="141" spans="2:15" ht="15" customHeight="1" x14ac:dyDescent="0.4">
      <c r="B141" s="24" t="s">
        <v>20</v>
      </c>
      <c r="C141" s="25">
        <v>0</v>
      </c>
      <c r="D141" s="19"/>
      <c r="E141" s="19"/>
      <c r="F141" s="19"/>
      <c r="G141" s="19"/>
      <c r="H141" s="19"/>
      <c r="I141" s="19"/>
      <c r="J141" s="19"/>
      <c r="K141" s="19"/>
      <c r="L141" s="19"/>
      <c r="N141" s="41"/>
      <c r="O141" s="19"/>
    </row>
    <row r="142" spans="2:15" ht="15" customHeight="1" x14ac:dyDescent="0.4">
      <c r="B142" s="24" t="s">
        <v>23</v>
      </c>
      <c r="C142" s="88">
        <v>2</v>
      </c>
      <c r="D142" s="19"/>
      <c r="E142" s="19"/>
      <c r="F142" s="19"/>
      <c r="G142" s="19"/>
      <c r="H142" s="19"/>
      <c r="I142" s="19"/>
      <c r="J142" s="19"/>
      <c r="K142" s="19"/>
      <c r="L142" s="19"/>
      <c r="N142" s="41"/>
      <c r="O142" s="19"/>
    </row>
    <row r="143" spans="2:15" ht="15" customHeight="1" x14ac:dyDescent="0.4">
      <c r="B143" s="24" t="s">
        <v>24</v>
      </c>
      <c r="C143" s="25">
        <v>1</v>
      </c>
      <c r="D143" s="19"/>
      <c r="E143" s="19"/>
      <c r="F143" s="19"/>
      <c r="G143" s="19"/>
      <c r="H143" s="19"/>
      <c r="I143" s="19"/>
      <c r="J143" s="19"/>
      <c r="K143" s="19"/>
      <c r="L143" s="19"/>
      <c r="N143" s="41"/>
      <c r="O143" s="19"/>
    </row>
    <row r="144" spans="2:15" ht="15" customHeight="1" x14ac:dyDescent="0.4">
      <c r="B144" s="24" t="s">
        <v>22</v>
      </c>
      <c r="C144" s="25">
        <v>2</v>
      </c>
      <c r="D144" s="19"/>
      <c r="E144" s="19"/>
      <c r="F144" s="19"/>
      <c r="G144" s="19"/>
      <c r="H144" s="19"/>
      <c r="I144" s="19"/>
      <c r="J144" s="19"/>
      <c r="K144" s="19"/>
      <c r="L144" s="19"/>
      <c r="N144" s="41"/>
      <c r="O144" s="19"/>
    </row>
    <row r="145" spans="2:17" ht="15" customHeight="1" x14ac:dyDescent="0.4">
      <c r="B145" s="24" t="s">
        <v>27</v>
      </c>
      <c r="C145" s="25">
        <v>0</v>
      </c>
      <c r="D145" s="19"/>
      <c r="E145" s="19"/>
      <c r="F145" s="19"/>
      <c r="G145" s="19"/>
      <c r="H145" s="19"/>
      <c r="I145" s="19"/>
      <c r="J145" s="19"/>
      <c r="K145" s="19"/>
      <c r="L145" s="19"/>
      <c r="N145" s="41"/>
      <c r="O145" s="19"/>
    </row>
    <row r="146" spans="2:17" ht="15" customHeight="1" x14ac:dyDescent="0.4">
      <c r="B146" s="24" t="s">
        <v>1</v>
      </c>
      <c r="C146" s="25">
        <v>0</v>
      </c>
      <c r="D146" s="19"/>
      <c r="E146" s="19"/>
      <c r="F146" s="19"/>
      <c r="G146" s="19"/>
      <c r="H146" s="19"/>
      <c r="I146" s="19"/>
      <c r="J146" s="19"/>
      <c r="K146" s="19"/>
      <c r="L146" s="19"/>
      <c r="N146" s="41"/>
      <c r="O146" s="19"/>
    </row>
    <row r="147" spans="2:17" ht="15" customHeight="1" x14ac:dyDescent="0.4">
      <c r="B147" s="24"/>
      <c r="C147" s="24">
        <f>SUM(C128:C146)</f>
        <v>18</v>
      </c>
      <c r="D147" s="24">
        <f>SUM(D128:D146)</f>
        <v>3</v>
      </c>
      <c r="E147" s="19"/>
      <c r="F147" s="19"/>
      <c r="G147" s="19"/>
      <c r="H147" s="19"/>
      <c r="I147" s="19"/>
      <c r="J147" s="19"/>
      <c r="K147" s="19"/>
      <c r="L147" s="19"/>
      <c r="N147" s="41"/>
      <c r="O147" s="19"/>
    </row>
    <row r="148" spans="2:17" ht="15" customHeight="1" x14ac:dyDescent="0.4">
      <c r="B148" s="19"/>
      <c r="C148" s="19"/>
      <c r="D148" s="19"/>
      <c r="E148" s="19"/>
      <c r="F148" s="19"/>
      <c r="G148" s="19"/>
      <c r="H148" s="19"/>
      <c r="I148" s="19"/>
      <c r="J148" s="19"/>
      <c r="K148" s="19"/>
      <c r="L148" s="19"/>
      <c r="N148" s="41"/>
      <c r="O148" s="19"/>
    </row>
    <row r="149" spans="2:17" ht="15" customHeight="1" x14ac:dyDescent="0.4">
      <c r="B149" s="21"/>
      <c r="C149" s="24"/>
      <c r="D149" s="24"/>
      <c r="E149" s="24"/>
      <c r="F149" s="24"/>
      <c r="G149" s="24"/>
      <c r="H149" s="24" t="s">
        <v>53</v>
      </c>
      <c r="I149" s="24"/>
      <c r="J149" s="24"/>
      <c r="K149" s="24"/>
      <c r="L149" s="21"/>
      <c r="M149" s="35"/>
      <c r="N149" s="41"/>
      <c r="O149" s="21"/>
    </row>
    <row r="150" spans="2:17" ht="15" customHeight="1" x14ac:dyDescent="0.4">
      <c r="B150" s="21"/>
      <c r="C150" s="24"/>
      <c r="D150" s="24"/>
      <c r="E150" s="24"/>
      <c r="F150" s="24"/>
      <c r="G150" s="24"/>
      <c r="H150" s="24"/>
      <c r="I150" s="24"/>
      <c r="J150" s="24"/>
      <c r="K150" s="24"/>
      <c r="L150" s="21"/>
      <c r="M150" s="35"/>
      <c r="N150" s="41"/>
      <c r="O150" s="21"/>
    </row>
    <row r="151" spans="2:17" ht="15" customHeight="1" x14ac:dyDescent="0.4">
      <c r="B151" s="21"/>
      <c r="C151" s="24"/>
      <c r="D151" s="24"/>
      <c r="E151" s="24"/>
      <c r="F151" s="24"/>
      <c r="G151" s="24"/>
      <c r="I151" s="24" t="s">
        <v>54</v>
      </c>
      <c r="J151" s="24" t="s">
        <v>55</v>
      </c>
      <c r="K151" s="24"/>
      <c r="L151" s="21"/>
      <c r="M151" s="35"/>
      <c r="N151" s="41"/>
      <c r="O151" s="21"/>
    </row>
    <row r="152" spans="2:17" ht="15" customHeight="1" x14ac:dyDescent="0.4">
      <c r="B152" s="21"/>
      <c r="C152" s="24"/>
      <c r="D152" s="24"/>
      <c r="E152" s="24"/>
      <c r="F152" s="24"/>
      <c r="G152" s="24"/>
      <c r="H152" s="24" t="s">
        <v>56</v>
      </c>
      <c r="I152" s="24">
        <v>0</v>
      </c>
      <c r="J152" s="24"/>
      <c r="K152" s="24"/>
      <c r="L152" s="21"/>
      <c r="M152" s="35"/>
      <c r="N152" s="41"/>
      <c r="O152" s="21"/>
    </row>
    <row r="153" spans="2:17" ht="15" customHeight="1" x14ac:dyDescent="0.4">
      <c r="B153" s="21"/>
      <c r="C153" s="24"/>
      <c r="D153" s="24"/>
      <c r="E153" s="24"/>
      <c r="F153" s="24"/>
      <c r="G153" s="24"/>
      <c r="H153" s="24" t="s">
        <v>57</v>
      </c>
      <c r="I153" s="24">
        <v>0</v>
      </c>
      <c r="J153" s="24"/>
      <c r="K153" s="24"/>
      <c r="L153" s="21"/>
      <c r="M153" s="35"/>
      <c r="N153" s="41"/>
      <c r="O153" s="21"/>
    </row>
    <row r="154" spans="2:17" ht="15" customHeight="1" x14ac:dyDescent="0.4">
      <c r="B154" s="21"/>
      <c r="C154" s="24"/>
      <c r="D154" s="24"/>
      <c r="E154" s="24"/>
      <c r="F154" s="24"/>
      <c r="G154" s="24"/>
      <c r="H154" s="24" t="s">
        <v>58</v>
      </c>
      <c r="I154" s="25">
        <v>12</v>
      </c>
      <c r="J154" s="25">
        <v>12</v>
      </c>
      <c r="K154" s="24"/>
      <c r="L154" s="21"/>
      <c r="M154" s="35"/>
      <c r="N154" s="41"/>
      <c r="O154" s="21"/>
    </row>
    <row r="155" spans="2:17" ht="15" customHeight="1" x14ac:dyDescent="0.4">
      <c r="B155" s="21"/>
      <c r="C155" s="24"/>
      <c r="D155" s="24"/>
      <c r="E155" s="24"/>
      <c r="F155" s="24"/>
      <c r="G155" s="24"/>
      <c r="H155" s="24" t="s">
        <v>59</v>
      </c>
      <c r="I155" s="25">
        <v>6</v>
      </c>
      <c r="J155" s="25">
        <v>6</v>
      </c>
      <c r="K155" s="24"/>
      <c r="L155" s="21"/>
      <c r="M155" s="35"/>
      <c r="N155" s="41"/>
      <c r="O155" s="21"/>
    </row>
    <row r="156" spans="2:17" ht="15" customHeight="1" x14ac:dyDescent="0.4">
      <c r="B156" s="21"/>
      <c r="C156" s="24"/>
      <c r="D156" s="24"/>
      <c r="E156" s="24"/>
      <c r="F156" s="24"/>
      <c r="G156" s="24"/>
      <c r="H156" s="24"/>
      <c r="I156" s="24">
        <f>SUM(I152:I155)</f>
        <v>18</v>
      </c>
      <c r="J156" s="24">
        <f>SUM(J152:J155)</f>
        <v>18</v>
      </c>
      <c r="K156" s="24"/>
      <c r="L156" s="21"/>
      <c r="M156" s="35"/>
      <c r="N156" s="41"/>
      <c r="O156" s="21"/>
    </row>
    <row r="157" spans="2:17" ht="15" customHeight="1" x14ac:dyDescent="0.4">
      <c r="B157" s="21"/>
      <c r="C157" s="24"/>
      <c r="D157" s="24"/>
      <c r="E157" s="24"/>
      <c r="F157" s="24"/>
      <c r="G157" s="24"/>
      <c r="H157" s="21"/>
      <c r="I157" s="21"/>
      <c r="M157" s="35"/>
      <c r="N157" s="41"/>
      <c r="O157" s="21"/>
    </row>
    <row r="158" spans="2:17" ht="15" customHeight="1" x14ac:dyDescent="0.25">
      <c r="B158" s="21"/>
      <c r="C158" s="24"/>
      <c r="D158" s="24"/>
      <c r="E158" s="24"/>
      <c r="F158" s="24"/>
      <c r="G158" s="24"/>
      <c r="H158" s="21"/>
      <c r="I158" s="21"/>
      <c r="M158" s="24"/>
      <c r="N158" s="24"/>
      <c r="O158" s="24"/>
      <c r="P158" s="24"/>
      <c r="Q158" s="24"/>
    </row>
    <row r="159" spans="2:17" ht="15" customHeight="1" x14ac:dyDescent="0.25">
      <c r="B159" s="21"/>
      <c r="C159" s="24"/>
      <c r="D159" s="24" t="s">
        <v>60</v>
      </c>
      <c r="E159" s="24"/>
      <c r="F159" s="24"/>
      <c r="G159" s="24"/>
      <c r="H159" s="21"/>
      <c r="I159" s="21"/>
      <c r="M159" s="24"/>
      <c r="N159" s="24"/>
      <c r="O159" s="21"/>
    </row>
    <row r="160" spans="2:17" ht="15" customHeight="1" x14ac:dyDescent="0.25">
      <c r="B160" s="21"/>
      <c r="C160" s="24"/>
      <c r="D160" t="s">
        <v>84</v>
      </c>
      <c r="E160" t="s">
        <v>150</v>
      </c>
      <c r="M160" s="24"/>
      <c r="N160" s="24"/>
      <c r="O160" s="21"/>
    </row>
    <row r="161" spans="2:15" ht="15" customHeight="1" x14ac:dyDescent="0.25">
      <c r="B161" s="21"/>
      <c r="C161" s="101" t="s">
        <v>499</v>
      </c>
      <c r="D161" s="24">
        <v>6</v>
      </c>
      <c r="E161" s="24">
        <v>17</v>
      </c>
      <c r="F161" s="24"/>
      <c r="G161" s="24"/>
      <c r="H161" s="21"/>
      <c r="I161" s="101" t="s">
        <v>500</v>
      </c>
      <c r="J161">
        <v>9</v>
      </c>
      <c r="M161" s="24"/>
      <c r="N161" s="24"/>
      <c r="O161" s="21"/>
    </row>
    <row r="162" spans="2:15" ht="15" customHeight="1" x14ac:dyDescent="0.25">
      <c r="B162" s="21"/>
      <c r="C162" s="101" t="s">
        <v>191</v>
      </c>
      <c r="D162" s="24"/>
      <c r="E162" s="24">
        <v>7</v>
      </c>
      <c r="F162" s="24"/>
      <c r="G162" s="24"/>
      <c r="H162" s="21"/>
      <c r="I162" s="101" t="s">
        <v>191</v>
      </c>
      <c r="J162">
        <v>3</v>
      </c>
      <c r="M162" s="24"/>
      <c r="N162" s="24"/>
      <c r="O162" s="21"/>
    </row>
    <row r="163" spans="2:15" ht="15" customHeight="1" x14ac:dyDescent="0.25">
      <c r="B163" s="21"/>
      <c r="C163" s="101" t="s">
        <v>192</v>
      </c>
      <c r="D163" s="24"/>
      <c r="E163" s="24"/>
      <c r="F163" s="24"/>
      <c r="G163" s="24"/>
      <c r="H163" s="21">
        <v>1</v>
      </c>
      <c r="I163" s="101" t="s">
        <v>192</v>
      </c>
      <c r="J163">
        <v>0</v>
      </c>
      <c r="M163" s="24"/>
      <c r="N163" s="24"/>
      <c r="O163" s="21"/>
    </row>
    <row r="164" spans="2:15" ht="15" customHeight="1" x14ac:dyDescent="0.25">
      <c r="B164" s="21"/>
      <c r="C164" s="101" t="s">
        <v>193</v>
      </c>
      <c r="D164" s="24">
        <v>28</v>
      </c>
      <c r="E164" s="24">
        <v>11</v>
      </c>
      <c r="F164" s="24"/>
      <c r="G164" s="24"/>
      <c r="H164" s="21">
        <v>2</v>
      </c>
      <c r="I164" s="101" t="s">
        <v>193</v>
      </c>
      <c r="J164">
        <v>5</v>
      </c>
      <c r="M164" s="31"/>
      <c r="N164" s="31"/>
      <c r="O164" s="21"/>
    </row>
    <row r="165" spans="2:15" ht="15" customHeight="1" x14ac:dyDescent="0.25">
      <c r="B165" s="21"/>
      <c r="C165" s="101" t="s">
        <v>37</v>
      </c>
      <c r="D165" s="24">
        <v>5</v>
      </c>
      <c r="E165" s="24">
        <v>1</v>
      </c>
      <c r="F165" s="24"/>
      <c r="G165" s="24"/>
      <c r="H165" s="21">
        <v>3</v>
      </c>
      <c r="I165" s="101" t="s">
        <v>37</v>
      </c>
      <c r="J165">
        <v>1</v>
      </c>
      <c r="O165" s="21"/>
    </row>
    <row r="166" spans="2:15" ht="15" customHeight="1" x14ac:dyDescent="0.4">
      <c r="B166" s="21"/>
      <c r="C166" s="24"/>
      <c r="D166" s="24">
        <f t="shared" ref="D166:E166" si="1">SUM(D161:D165)</f>
        <v>39</v>
      </c>
      <c r="E166" s="24">
        <f t="shared" si="1"/>
        <v>36</v>
      </c>
      <c r="F166" s="24"/>
      <c r="G166" s="24"/>
      <c r="H166" s="24"/>
      <c r="I166" s="24"/>
      <c r="J166" s="1">
        <f>SUM(J160:J165)</f>
        <v>18</v>
      </c>
      <c r="N166" s="41"/>
      <c r="O166" s="21"/>
    </row>
    <row r="167" spans="2:15" ht="15" customHeight="1" x14ac:dyDescent="0.4">
      <c r="B167" s="21"/>
      <c r="C167" s="24"/>
      <c r="D167" s="24"/>
      <c r="E167" s="24"/>
      <c r="F167" s="24"/>
      <c r="G167" s="24"/>
      <c r="H167" s="24"/>
      <c r="I167" s="24"/>
      <c r="N167" s="41"/>
      <c r="O167" s="21"/>
    </row>
    <row r="168" spans="2:15" ht="15" customHeight="1" x14ac:dyDescent="0.4">
      <c r="B168" s="21"/>
      <c r="C168" s="24"/>
      <c r="D168" s="24"/>
      <c r="E168" s="24"/>
      <c r="F168" s="24"/>
      <c r="G168" s="24"/>
      <c r="H168" s="24"/>
      <c r="I168" s="24"/>
      <c r="N168" s="41"/>
      <c r="O168" s="21"/>
    </row>
    <row r="169" spans="2:15" ht="15" customHeight="1" x14ac:dyDescent="0.4">
      <c r="B169" s="21"/>
      <c r="C169" s="24"/>
      <c r="D169" s="24"/>
      <c r="E169" s="24"/>
      <c r="F169" s="24"/>
      <c r="G169" s="24"/>
      <c r="H169" s="24"/>
      <c r="I169" s="24"/>
      <c r="N169" s="41"/>
      <c r="O169" s="21"/>
    </row>
    <row r="170" spans="2:15" ht="15" customHeight="1" x14ac:dyDescent="0.4">
      <c r="B170" s="21"/>
      <c r="C170" s="24"/>
      <c r="D170" s="24"/>
      <c r="E170" s="24"/>
      <c r="F170" s="24"/>
      <c r="G170" s="24"/>
      <c r="H170" s="24"/>
      <c r="I170" s="24"/>
      <c r="N170" s="41"/>
      <c r="O170" s="21"/>
    </row>
    <row r="171" spans="2:15" ht="15" customHeight="1" x14ac:dyDescent="0.4">
      <c r="B171" s="21"/>
      <c r="C171" s="24" t="s">
        <v>63</v>
      </c>
      <c r="D171" s="24"/>
      <c r="F171" s="24"/>
      <c r="G171" s="24"/>
      <c r="H171" s="24"/>
      <c r="I171" s="24"/>
      <c r="N171" s="41"/>
      <c r="O171" s="21"/>
    </row>
    <row r="172" spans="2:15" ht="15" customHeight="1" thickBot="1" x14ac:dyDescent="0.45">
      <c r="B172" s="21"/>
      <c r="D172" t="s">
        <v>84</v>
      </c>
      <c r="E172" t="s">
        <v>150</v>
      </c>
      <c r="F172" s="24"/>
      <c r="G172" s="24"/>
      <c r="H172" s="24"/>
      <c r="I172" s="101" t="s">
        <v>37</v>
      </c>
      <c r="J172">
        <v>2</v>
      </c>
      <c r="N172" s="41"/>
      <c r="O172" s="21"/>
    </row>
    <row r="173" spans="2:15" ht="15" customHeight="1" x14ac:dyDescent="0.4">
      <c r="B173" s="21"/>
      <c r="C173" s="102" t="s">
        <v>37</v>
      </c>
      <c r="D173" s="92">
        <v>11</v>
      </c>
      <c r="E173">
        <v>2</v>
      </c>
      <c r="F173" s="24"/>
      <c r="G173" s="24"/>
      <c r="H173" s="24"/>
      <c r="I173" s="101" t="s">
        <v>62</v>
      </c>
      <c r="J173">
        <v>10</v>
      </c>
      <c r="N173" s="41"/>
      <c r="O173" s="21"/>
    </row>
    <row r="174" spans="2:15" ht="15" customHeight="1" thickBot="1" x14ac:dyDescent="0.45">
      <c r="B174" s="21"/>
      <c r="C174" s="101" t="s">
        <v>62</v>
      </c>
      <c r="D174" s="92">
        <v>15</v>
      </c>
      <c r="E174">
        <v>16</v>
      </c>
      <c r="F174" s="24"/>
      <c r="G174" s="24"/>
      <c r="H174" s="24"/>
      <c r="I174" s="101" t="s">
        <v>503</v>
      </c>
      <c r="J174">
        <v>4</v>
      </c>
      <c r="N174" s="41"/>
      <c r="O174" s="21"/>
    </row>
    <row r="175" spans="2:15" ht="15" customHeight="1" thickBot="1" x14ac:dyDescent="0.45">
      <c r="B175" s="21"/>
      <c r="C175" s="102" t="s">
        <v>214</v>
      </c>
      <c r="D175" s="92">
        <v>4</v>
      </c>
      <c r="E175" s="31">
        <v>10</v>
      </c>
      <c r="F175" s="24"/>
      <c r="G175" s="24"/>
      <c r="H175" s="24"/>
      <c r="I175" s="101" t="s">
        <v>205</v>
      </c>
      <c r="J175">
        <v>2</v>
      </c>
      <c r="N175" s="41"/>
      <c r="O175" s="21"/>
    </row>
    <row r="176" spans="2:15" ht="15" customHeight="1" x14ac:dyDescent="0.4">
      <c r="B176" s="21"/>
      <c r="C176" s="102" t="s">
        <v>205</v>
      </c>
      <c r="D176" s="92">
        <v>4</v>
      </c>
      <c r="E176">
        <v>5</v>
      </c>
      <c r="F176" s="24"/>
      <c r="G176" s="24"/>
      <c r="H176" s="24"/>
      <c r="I176" s="24"/>
      <c r="J176" s="1">
        <f>SUM(J172:J175)</f>
        <v>18</v>
      </c>
      <c r="N176" s="41"/>
      <c r="O176" s="21"/>
    </row>
    <row r="177" spans="2:15" ht="26.25" x14ac:dyDescent="0.4">
      <c r="B177" s="19"/>
      <c r="D177" s="24">
        <f ca="1">SUM(D173:D177)</f>
        <v>34</v>
      </c>
      <c r="E177" s="24">
        <f>SUM(E173:E176)</f>
        <v>33</v>
      </c>
      <c r="F177" s="19"/>
      <c r="G177" s="19"/>
      <c r="H177" s="19"/>
      <c r="I177" s="19"/>
      <c r="N177" s="41"/>
      <c r="O177" s="21"/>
    </row>
    <row r="178" spans="2:15" ht="100.5" customHeight="1" x14ac:dyDescent="0.4">
      <c r="L178" s="21">
        <v>30</v>
      </c>
      <c r="N178" s="41"/>
      <c r="O178" s="21"/>
    </row>
    <row r="179" spans="2:15" ht="26.25" x14ac:dyDescent="0.4">
      <c r="B179" s="333"/>
      <c r="C179" s="333"/>
      <c r="D179" s="333"/>
      <c r="E179" s="333"/>
      <c r="F179" s="333"/>
      <c r="G179" s="333"/>
      <c r="H179" s="333"/>
      <c r="I179" s="333"/>
      <c r="J179" s="333"/>
      <c r="K179" s="333"/>
      <c r="L179" s="333"/>
      <c r="M179" s="333"/>
      <c r="N179" s="41"/>
      <c r="O179" s="21"/>
    </row>
    <row r="180" spans="2:15" x14ac:dyDescent="0.25">
      <c r="B180" s="21"/>
      <c r="E180" s="21"/>
      <c r="F180" s="21"/>
      <c r="G180" s="21"/>
      <c r="H180" s="21"/>
      <c r="I180" s="21"/>
      <c r="J180" s="21"/>
      <c r="K180" s="21"/>
      <c r="L180" s="21"/>
      <c r="M180" s="21"/>
      <c r="N180" s="21"/>
    </row>
    <row r="181" spans="2:15" x14ac:dyDescent="0.25">
      <c r="B181" s="21"/>
      <c r="F181" s="21"/>
      <c r="G181" s="21"/>
      <c r="H181" s="21"/>
      <c r="I181" s="21"/>
      <c r="J181" s="21"/>
      <c r="K181" s="21"/>
      <c r="L181" s="21"/>
      <c r="M181" s="21"/>
      <c r="N181" s="21"/>
    </row>
    <row r="182" spans="2:15" x14ac:dyDescent="0.25">
      <c r="B182" s="21"/>
      <c r="F182" s="21"/>
      <c r="G182" s="21"/>
      <c r="H182" s="21"/>
      <c r="I182" s="21"/>
      <c r="J182" s="21"/>
      <c r="K182" s="21"/>
      <c r="L182" s="21"/>
      <c r="M182" s="21"/>
      <c r="N182" s="21"/>
    </row>
  </sheetData>
  <mergeCells count="6">
    <mergeCell ref="B179:M179"/>
    <mergeCell ref="B1:N1"/>
    <mergeCell ref="B3:D3"/>
    <mergeCell ref="B37:M37"/>
    <mergeCell ref="B115:M115"/>
    <mergeCell ref="B4:D4"/>
  </mergeCells>
  <phoneticPr fontId="8" type="noConversion"/>
  <dataValidations count="4">
    <dataValidation type="list" allowBlank="1" showInputMessage="1" showErrorMessage="1" sqref="C92:C104 I162:I165 K91:K94" xr:uid="{0407834C-7B14-47C5-B6BF-5C0788085708}">
      <formula1>"Consistente (reporte hasta 1T), Aleatoria (reportes parciales), No se ejecuta (según reporte), Sin reporte durante la vigencia, No aplica"</formula1>
    </dataValidation>
    <dataValidation type="list" allowBlank="1" showInputMessage="1" showErrorMessage="1" sqref="C109:C111 C173:C176 K110 K108" xr:uid="{34144C81-339E-4BF9-9AF9-248086841F81}">
      <formula1>"No aplica,Medidos y analizados (corte 1T), Parcialmente medidos y analizados, No aplica"</formula1>
    </dataValidation>
    <dataValidation type="list" allowBlank="1" showInputMessage="1" showErrorMessage="1" sqref="C112 K111" xr:uid="{1EB71943-0793-4489-A7C5-8EBA7EFC2E53}">
      <formula1>"Medidos y analizados (reporte hasta 4T), Parcialmente medidos y analizados,Sin reporte, No aplica"</formula1>
    </dataValidation>
    <dataValidation type="list" allowBlank="1" showInputMessage="1" showErrorMessage="1" sqref="C91 K90" xr:uid="{3A35F886-38EE-47C4-9E1B-BD5617D502AD}">
      <formula1>"Consistente, Aleatoria (reportes parciales), No se ejecuta (según reporte), Sin reporte durante la vigencia, No aplica"</formula1>
    </dataValidation>
  </dataValidations>
  <printOptions horizontalCentered="1" verticalCentered="1"/>
  <pageMargins left="0.70866141732283472" right="0.70866141732283472" top="0.74803149606299213" bottom="0.74803149606299213" header="0.31496062992125984" footer="0.31496062992125984"/>
  <pageSetup paperSize="9" scale="52" fitToHeight="2" orientation="portrait" r:id="rId1"/>
  <headerFooter>
    <oddHeader xml:space="preserve">&amp;LINVIAS&amp;COficina Asesora de Planeación&amp;RCorte 4° trimestre  de 2023
</oddHeader>
  </headerFooter>
  <rowBreaks count="1" manualBreakCount="1">
    <brk id="84" min="1" max="13" man="1"/>
  </rowBreak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71C6DF-6C05-4FD1-8470-01D431822C5D}">
  <sheetPr codeName="Hoja3"/>
  <dimension ref="B1:O141"/>
  <sheetViews>
    <sheetView showGridLines="0" view="pageBreakPreview" zoomScale="70" zoomScaleNormal="60" zoomScaleSheetLayoutView="70" workbookViewId="0">
      <selection sqref="A1:A1048576"/>
    </sheetView>
  </sheetViews>
  <sheetFormatPr baseColWidth="10" defaultRowHeight="15" x14ac:dyDescent="0.25"/>
  <cols>
    <col min="19" max="19" width="2.85546875" customWidth="1"/>
  </cols>
  <sheetData>
    <row r="1" spans="2:13" ht="15" customHeight="1" x14ac:dyDescent="0.25"/>
    <row r="2" spans="2:13" ht="15" customHeight="1" x14ac:dyDescent="0.25"/>
    <row r="3" spans="2:13" ht="21" x14ac:dyDescent="0.35">
      <c r="B3" s="340" t="s">
        <v>141</v>
      </c>
      <c r="C3" s="340"/>
      <c r="D3" s="340"/>
      <c r="E3" s="340"/>
      <c r="F3" s="45"/>
      <c r="G3" s="45"/>
    </row>
    <row r="4" spans="2:13" ht="15.75" x14ac:dyDescent="0.25">
      <c r="C4" s="43" t="s">
        <v>142</v>
      </c>
    </row>
    <row r="5" spans="2:13" ht="9.9499999999999993" customHeight="1" x14ac:dyDescent="0.25">
      <c r="H5" s="341" t="s">
        <v>139</v>
      </c>
      <c r="I5" s="341"/>
      <c r="J5" s="341"/>
      <c r="K5" s="341" t="s">
        <v>140</v>
      </c>
      <c r="L5" s="341"/>
      <c r="M5" s="341"/>
    </row>
    <row r="6" spans="2:13" ht="9.9499999999999993" customHeight="1" x14ac:dyDescent="0.25">
      <c r="C6" t="s">
        <v>137</v>
      </c>
      <c r="D6" s="36" t="s">
        <v>111</v>
      </c>
      <c r="E6" s="36" t="s">
        <v>112</v>
      </c>
      <c r="F6" s="36" t="s">
        <v>113</v>
      </c>
      <c r="G6" s="36" t="s">
        <v>114</v>
      </c>
      <c r="H6" s="36" t="s">
        <v>135</v>
      </c>
      <c r="I6" s="36" t="s">
        <v>138</v>
      </c>
      <c r="J6" s="36" t="s">
        <v>136</v>
      </c>
      <c r="K6" s="36" t="s">
        <v>135</v>
      </c>
      <c r="L6" s="36" t="s">
        <v>138</v>
      </c>
      <c r="M6" s="36" t="s">
        <v>136</v>
      </c>
    </row>
    <row r="7" spans="2:13" ht="9.9499999999999993" customHeight="1" x14ac:dyDescent="0.25">
      <c r="B7" s="46">
        <v>1</v>
      </c>
      <c r="C7" s="46" t="s">
        <v>86</v>
      </c>
      <c r="D7" s="47">
        <v>0.6</v>
      </c>
      <c r="E7" s="47">
        <v>0.2</v>
      </c>
      <c r="F7" s="47">
        <v>0.36</v>
      </c>
      <c r="G7" s="47">
        <v>0.2</v>
      </c>
      <c r="H7" s="48">
        <f t="shared" ref="H7:H8" si="0">F7*G7</f>
        <v>7.1999999999999995E-2</v>
      </c>
      <c r="I7" s="49">
        <v>0.25</v>
      </c>
      <c r="J7" s="49">
        <v>0.2</v>
      </c>
      <c r="K7" s="48">
        <f>F7*G7</f>
        <v>7.1999999999999995E-2</v>
      </c>
      <c r="L7" s="49">
        <v>0.36</v>
      </c>
      <c r="M7" s="49">
        <v>0.16</v>
      </c>
    </row>
    <row r="8" spans="2:13" ht="9.9499999999999993" customHeight="1" x14ac:dyDescent="0.25">
      <c r="B8" s="46">
        <v>2</v>
      </c>
      <c r="C8" s="46" t="s">
        <v>87</v>
      </c>
      <c r="D8" s="47">
        <v>0.4</v>
      </c>
      <c r="E8" s="47">
        <v>1</v>
      </c>
      <c r="F8" s="47">
        <v>0.24</v>
      </c>
      <c r="G8" s="47">
        <v>1</v>
      </c>
      <c r="H8" s="48">
        <f t="shared" si="0"/>
        <v>0.24</v>
      </c>
      <c r="I8" s="49">
        <v>0.25</v>
      </c>
      <c r="J8" s="49">
        <v>0.2</v>
      </c>
      <c r="K8" s="48">
        <f t="shared" ref="K8:K31" si="1">F8*G8</f>
        <v>0.24</v>
      </c>
      <c r="L8" s="49">
        <v>0.36</v>
      </c>
      <c r="M8" s="49">
        <v>0.16</v>
      </c>
    </row>
    <row r="9" spans="2:13" ht="9.9499999999999993" customHeight="1" x14ac:dyDescent="0.25">
      <c r="B9" s="46">
        <v>3</v>
      </c>
      <c r="C9" s="46" t="s">
        <v>88</v>
      </c>
      <c r="D9" s="47">
        <v>0.2</v>
      </c>
      <c r="E9" s="47">
        <v>0.6</v>
      </c>
      <c r="F9" s="47">
        <v>0.12</v>
      </c>
      <c r="G9" s="47">
        <v>0.6</v>
      </c>
      <c r="H9" s="48">
        <f>F9*G9</f>
        <v>7.1999999999999995E-2</v>
      </c>
      <c r="I9" s="49">
        <v>0.25</v>
      </c>
      <c r="J9" s="49">
        <v>0.2</v>
      </c>
      <c r="K9" s="48">
        <f t="shared" si="1"/>
        <v>7.1999999999999995E-2</v>
      </c>
      <c r="L9" s="49">
        <v>0.36</v>
      </c>
      <c r="M9" s="49">
        <v>0.16</v>
      </c>
    </row>
    <row r="10" spans="2:13" ht="9.9499999999999993" customHeight="1" x14ac:dyDescent="0.25">
      <c r="B10" s="46">
        <v>4</v>
      </c>
      <c r="C10" s="46" t="s">
        <v>89</v>
      </c>
      <c r="D10" s="47">
        <v>0.4</v>
      </c>
      <c r="E10" s="47">
        <v>0.8</v>
      </c>
      <c r="F10" s="47">
        <v>0.24</v>
      </c>
      <c r="G10" s="47">
        <v>0.8</v>
      </c>
      <c r="H10" s="48">
        <f t="shared" ref="H10:H31" si="2">F10*G10</f>
        <v>0.192</v>
      </c>
      <c r="I10" s="49">
        <v>0.25</v>
      </c>
      <c r="J10" s="49">
        <v>0.2</v>
      </c>
      <c r="K10" s="48">
        <f t="shared" si="1"/>
        <v>0.192</v>
      </c>
      <c r="L10" s="49">
        <v>0.36</v>
      </c>
      <c r="M10" s="49">
        <v>0.16</v>
      </c>
    </row>
    <row r="11" spans="2:13" ht="9.9499999999999993" customHeight="1" x14ac:dyDescent="0.25">
      <c r="B11" s="46">
        <v>5</v>
      </c>
      <c r="C11" s="46" t="s">
        <v>90</v>
      </c>
      <c r="D11" s="47">
        <v>0.6</v>
      </c>
      <c r="E11" s="47">
        <v>0.2</v>
      </c>
      <c r="F11" s="47">
        <v>0.3</v>
      </c>
      <c r="G11" s="47">
        <v>0.2</v>
      </c>
      <c r="H11" s="48">
        <f t="shared" si="2"/>
        <v>0.06</v>
      </c>
      <c r="I11" s="49">
        <v>0.25</v>
      </c>
      <c r="J11" s="49">
        <v>0.2</v>
      </c>
      <c r="K11" s="48">
        <f t="shared" si="1"/>
        <v>0.06</v>
      </c>
      <c r="L11" s="49">
        <v>0.36</v>
      </c>
      <c r="M11" s="49">
        <v>0.16</v>
      </c>
    </row>
    <row r="12" spans="2:13" ht="9.9499999999999993" customHeight="1" x14ac:dyDescent="0.25">
      <c r="B12" s="46">
        <v>6</v>
      </c>
      <c r="C12" s="46" t="s">
        <v>91</v>
      </c>
      <c r="D12" s="47">
        <v>0.6</v>
      </c>
      <c r="E12" s="47">
        <v>0.6</v>
      </c>
      <c r="F12" s="47">
        <v>0.36</v>
      </c>
      <c r="G12" s="47">
        <v>0.6</v>
      </c>
      <c r="H12" s="48">
        <f t="shared" si="2"/>
        <v>0.216</v>
      </c>
      <c r="I12" s="49">
        <v>0.25</v>
      </c>
      <c r="J12" s="49">
        <v>0.2</v>
      </c>
      <c r="K12" s="48">
        <f t="shared" si="1"/>
        <v>0.216</v>
      </c>
      <c r="L12" s="49">
        <v>0.36</v>
      </c>
      <c r="M12" s="49">
        <v>0.16</v>
      </c>
    </row>
    <row r="13" spans="2:13" ht="9.9499999999999993" customHeight="1" x14ac:dyDescent="0.25">
      <c r="B13" s="46">
        <v>7</v>
      </c>
      <c r="C13" s="46" t="s">
        <v>92</v>
      </c>
      <c r="D13" s="47">
        <v>0.6</v>
      </c>
      <c r="E13" s="47">
        <v>1</v>
      </c>
      <c r="F13" s="47">
        <v>0.36</v>
      </c>
      <c r="G13" s="47">
        <v>1</v>
      </c>
      <c r="H13" s="48">
        <f t="shared" si="2"/>
        <v>0.36</v>
      </c>
      <c r="I13" s="49">
        <v>0.25</v>
      </c>
      <c r="J13" s="49">
        <v>0.2</v>
      </c>
      <c r="K13" s="48">
        <f t="shared" si="1"/>
        <v>0.36</v>
      </c>
      <c r="L13" s="49">
        <v>0.36</v>
      </c>
      <c r="M13" s="49">
        <v>0.16</v>
      </c>
    </row>
    <row r="14" spans="2:13" ht="9.9499999999999993" customHeight="1" x14ac:dyDescent="0.25">
      <c r="B14" s="46">
        <v>8</v>
      </c>
      <c r="C14" s="46" t="s">
        <v>93</v>
      </c>
      <c r="D14" s="47">
        <v>0.6</v>
      </c>
      <c r="E14" s="47">
        <v>1</v>
      </c>
      <c r="F14" s="47">
        <v>0.36</v>
      </c>
      <c r="G14" s="47">
        <v>1</v>
      </c>
      <c r="H14" s="48">
        <f t="shared" si="2"/>
        <v>0.36</v>
      </c>
      <c r="I14" s="49">
        <v>0.25</v>
      </c>
      <c r="J14" s="49">
        <v>0.2</v>
      </c>
      <c r="K14" s="48">
        <f t="shared" si="1"/>
        <v>0.36</v>
      </c>
      <c r="L14" s="49">
        <v>0.36</v>
      </c>
      <c r="M14" s="49">
        <v>0.16</v>
      </c>
    </row>
    <row r="15" spans="2:13" ht="9.9499999999999993" customHeight="1" x14ac:dyDescent="0.25">
      <c r="B15" s="46">
        <v>9</v>
      </c>
      <c r="C15" s="46" t="s">
        <v>94</v>
      </c>
      <c r="D15" s="47">
        <v>0.4</v>
      </c>
      <c r="E15" s="47">
        <v>1</v>
      </c>
      <c r="F15" s="47">
        <v>0.24</v>
      </c>
      <c r="G15" s="47">
        <v>1</v>
      </c>
      <c r="H15" s="48">
        <f t="shared" si="2"/>
        <v>0.24</v>
      </c>
      <c r="I15" s="49">
        <v>0.25</v>
      </c>
      <c r="J15" s="49">
        <v>0.2</v>
      </c>
      <c r="K15" s="48">
        <f t="shared" si="1"/>
        <v>0.24</v>
      </c>
      <c r="L15" s="49">
        <v>0.36</v>
      </c>
      <c r="M15" s="49">
        <v>0.16</v>
      </c>
    </row>
    <row r="16" spans="2:13" ht="9.9499999999999993" customHeight="1" x14ac:dyDescent="0.25">
      <c r="B16" s="46">
        <v>10</v>
      </c>
      <c r="C16" s="46" t="s">
        <v>95</v>
      </c>
      <c r="D16" s="47">
        <v>0.6</v>
      </c>
      <c r="E16" s="47">
        <v>0.8</v>
      </c>
      <c r="F16" s="47">
        <v>0.36</v>
      </c>
      <c r="G16" s="47">
        <v>0.8</v>
      </c>
      <c r="H16" s="48">
        <f t="shared" si="2"/>
        <v>0.28799999999999998</v>
      </c>
      <c r="I16" s="49">
        <v>0.25</v>
      </c>
      <c r="J16" s="49">
        <v>0.2</v>
      </c>
      <c r="K16" s="48">
        <f t="shared" si="1"/>
        <v>0.28799999999999998</v>
      </c>
      <c r="L16" s="49">
        <v>0.36</v>
      </c>
      <c r="M16" s="49">
        <v>0.16</v>
      </c>
    </row>
    <row r="17" spans="2:13" ht="9.9499999999999993" customHeight="1" x14ac:dyDescent="0.25">
      <c r="B17" s="46">
        <v>11</v>
      </c>
      <c r="C17" s="46" t="s">
        <v>96</v>
      </c>
      <c r="D17" s="47">
        <v>0.6</v>
      </c>
      <c r="E17" s="47">
        <v>0.8</v>
      </c>
      <c r="F17" s="47">
        <v>0.42</v>
      </c>
      <c r="G17" s="47">
        <v>0.8</v>
      </c>
      <c r="H17" s="48">
        <f t="shared" si="2"/>
        <v>0.33600000000000002</v>
      </c>
      <c r="I17" s="49">
        <v>0.25</v>
      </c>
      <c r="J17" s="49">
        <v>0.2</v>
      </c>
      <c r="K17" s="48">
        <f t="shared" si="1"/>
        <v>0.33600000000000002</v>
      </c>
      <c r="L17" s="49">
        <v>0.36</v>
      </c>
      <c r="M17" s="49">
        <v>0.16</v>
      </c>
    </row>
    <row r="18" spans="2:13" ht="9.9499999999999993" customHeight="1" x14ac:dyDescent="0.25">
      <c r="B18" s="46">
        <v>12</v>
      </c>
      <c r="C18" s="46" t="s">
        <v>97</v>
      </c>
      <c r="D18" s="47">
        <v>0.8</v>
      </c>
      <c r="E18" s="47">
        <v>1</v>
      </c>
      <c r="F18" s="47">
        <v>0.48</v>
      </c>
      <c r="G18" s="47">
        <v>1</v>
      </c>
      <c r="H18" s="48">
        <f t="shared" si="2"/>
        <v>0.48</v>
      </c>
      <c r="I18" s="49">
        <v>0.25</v>
      </c>
      <c r="J18" s="49">
        <v>0.2</v>
      </c>
      <c r="K18" s="48">
        <f t="shared" si="1"/>
        <v>0.48</v>
      </c>
      <c r="L18" s="49">
        <v>0.36</v>
      </c>
      <c r="M18" s="49">
        <v>0.16</v>
      </c>
    </row>
    <row r="19" spans="2:13" ht="9.9499999999999993" customHeight="1" x14ac:dyDescent="0.25">
      <c r="B19" s="46">
        <v>13</v>
      </c>
      <c r="C19" s="46" t="s">
        <v>98</v>
      </c>
      <c r="D19" s="47">
        <v>0.8</v>
      </c>
      <c r="E19" s="47">
        <v>0.8</v>
      </c>
      <c r="F19" s="47">
        <v>0.48</v>
      </c>
      <c r="G19" s="47">
        <v>0.8</v>
      </c>
      <c r="H19" s="48">
        <f t="shared" si="2"/>
        <v>0.38400000000000001</v>
      </c>
      <c r="I19" s="49">
        <v>0.25</v>
      </c>
      <c r="J19" s="49">
        <v>0.2</v>
      </c>
      <c r="K19" s="48">
        <f t="shared" si="1"/>
        <v>0.38400000000000001</v>
      </c>
      <c r="L19" s="49">
        <v>0.36</v>
      </c>
      <c r="M19" s="49">
        <v>0.16</v>
      </c>
    </row>
    <row r="20" spans="2:13" ht="9.9499999999999993" customHeight="1" x14ac:dyDescent="0.25">
      <c r="B20" s="46">
        <v>14</v>
      </c>
      <c r="C20" s="46" t="s">
        <v>99</v>
      </c>
      <c r="D20" s="47">
        <v>0.6</v>
      </c>
      <c r="E20" s="47">
        <v>0.4</v>
      </c>
      <c r="F20" s="47">
        <v>0.36</v>
      </c>
      <c r="G20" s="47">
        <v>0.4</v>
      </c>
      <c r="H20" s="48">
        <f t="shared" si="2"/>
        <v>0.14399999999999999</v>
      </c>
      <c r="I20" s="49">
        <v>0.25</v>
      </c>
      <c r="J20" s="49">
        <v>0.2</v>
      </c>
      <c r="K20" s="48">
        <f t="shared" si="1"/>
        <v>0.14399999999999999</v>
      </c>
      <c r="L20" s="49">
        <v>0.36</v>
      </c>
      <c r="M20" s="49">
        <v>0.16</v>
      </c>
    </row>
    <row r="21" spans="2:13" ht="9.9499999999999993" customHeight="1" x14ac:dyDescent="0.25">
      <c r="B21" s="46">
        <v>15</v>
      </c>
      <c r="C21" s="46" t="s">
        <v>100</v>
      </c>
      <c r="D21" s="47">
        <v>0.6</v>
      </c>
      <c r="E21" s="47">
        <v>0.2</v>
      </c>
      <c r="F21" s="47">
        <v>0.36</v>
      </c>
      <c r="G21" s="47">
        <v>0.2</v>
      </c>
      <c r="H21" s="48">
        <f>F21*G21</f>
        <v>7.1999999999999995E-2</v>
      </c>
      <c r="I21" s="49">
        <v>0.25</v>
      </c>
      <c r="J21" s="49">
        <v>0.2</v>
      </c>
      <c r="K21" s="48">
        <f t="shared" si="1"/>
        <v>7.1999999999999995E-2</v>
      </c>
      <c r="L21" s="49">
        <v>0.36</v>
      </c>
      <c r="M21" s="49">
        <v>0.16</v>
      </c>
    </row>
    <row r="22" spans="2:13" ht="9.9499999999999993" customHeight="1" x14ac:dyDescent="0.25">
      <c r="B22" s="46">
        <v>16</v>
      </c>
      <c r="C22" s="46" t="s">
        <v>101</v>
      </c>
      <c r="D22" s="47">
        <v>0.4</v>
      </c>
      <c r="E22" s="47">
        <v>0.4</v>
      </c>
      <c r="F22" s="47">
        <v>0.24</v>
      </c>
      <c r="G22" s="47">
        <v>0.4</v>
      </c>
      <c r="H22" s="48">
        <f t="shared" si="2"/>
        <v>9.6000000000000002E-2</v>
      </c>
      <c r="I22" s="49">
        <v>0.25</v>
      </c>
      <c r="J22" s="49">
        <v>0.2</v>
      </c>
      <c r="K22" s="48">
        <f t="shared" si="1"/>
        <v>9.6000000000000002E-2</v>
      </c>
      <c r="L22" s="49">
        <v>0.36</v>
      </c>
      <c r="M22" s="49">
        <v>0.16</v>
      </c>
    </row>
    <row r="23" spans="2:13" ht="9.9499999999999993" customHeight="1" x14ac:dyDescent="0.25">
      <c r="B23" s="46">
        <v>17</v>
      </c>
      <c r="C23" s="46" t="s">
        <v>102</v>
      </c>
      <c r="D23" s="47">
        <v>0.2</v>
      </c>
      <c r="E23" s="47">
        <v>0.8</v>
      </c>
      <c r="F23" s="47">
        <v>0.12</v>
      </c>
      <c r="G23" s="47">
        <v>0.8</v>
      </c>
      <c r="H23" s="48">
        <f t="shared" si="2"/>
        <v>9.6000000000000002E-2</v>
      </c>
      <c r="I23" s="49">
        <v>0.25</v>
      </c>
      <c r="J23" s="49">
        <v>0.2</v>
      </c>
      <c r="K23" s="48">
        <f t="shared" si="1"/>
        <v>9.6000000000000002E-2</v>
      </c>
      <c r="L23" s="49">
        <v>0.36</v>
      </c>
      <c r="M23" s="49">
        <v>0.16</v>
      </c>
    </row>
    <row r="24" spans="2:13" ht="9.9499999999999993" customHeight="1" x14ac:dyDescent="0.25">
      <c r="B24" s="46">
        <v>18</v>
      </c>
      <c r="C24" s="46" t="s">
        <v>103</v>
      </c>
      <c r="D24" s="47">
        <v>0.2</v>
      </c>
      <c r="E24" s="47">
        <v>0.8</v>
      </c>
      <c r="F24" s="47">
        <v>0.12</v>
      </c>
      <c r="G24" s="47">
        <v>0.8</v>
      </c>
      <c r="H24" s="48">
        <f t="shared" si="2"/>
        <v>9.6000000000000002E-2</v>
      </c>
      <c r="I24" s="49">
        <v>0.25</v>
      </c>
      <c r="J24" s="49">
        <v>0.2</v>
      </c>
      <c r="K24" s="48">
        <f t="shared" si="1"/>
        <v>9.6000000000000002E-2</v>
      </c>
      <c r="L24" s="49">
        <v>0.36</v>
      </c>
      <c r="M24" s="49">
        <v>0.16</v>
      </c>
    </row>
    <row r="25" spans="2:13" ht="9.9499999999999993" customHeight="1" x14ac:dyDescent="0.25">
      <c r="B25" s="46">
        <v>19</v>
      </c>
      <c r="C25" s="46" t="s">
        <v>104</v>
      </c>
      <c r="D25" s="47">
        <v>0.6</v>
      </c>
      <c r="E25" s="47">
        <v>0.6</v>
      </c>
      <c r="F25" s="47">
        <v>0.36</v>
      </c>
      <c r="G25" s="47">
        <v>0.6</v>
      </c>
      <c r="H25" s="48">
        <f t="shared" si="2"/>
        <v>0.216</v>
      </c>
      <c r="I25" s="49">
        <v>0.25</v>
      </c>
      <c r="J25" s="49">
        <v>0.2</v>
      </c>
      <c r="K25" s="48">
        <f t="shared" si="1"/>
        <v>0.216</v>
      </c>
      <c r="L25" s="49">
        <v>0.36</v>
      </c>
      <c r="M25" s="49">
        <v>0.16</v>
      </c>
    </row>
    <row r="26" spans="2:13" ht="9.9499999999999993" customHeight="1" x14ac:dyDescent="0.25">
      <c r="B26" s="46">
        <v>20</v>
      </c>
      <c r="C26" s="46" t="s">
        <v>105</v>
      </c>
      <c r="D26" s="47">
        <v>1</v>
      </c>
      <c r="E26" s="47">
        <v>0.6</v>
      </c>
      <c r="F26" s="47">
        <v>0.6</v>
      </c>
      <c r="G26" s="47">
        <v>0.6</v>
      </c>
      <c r="H26" s="48">
        <f t="shared" si="2"/>
        <v>0.36</v>
      </c>
      <c r="I26" s="49">
        <v>0.25</v>
      </c>
      <c r="J26" s="49">
        <v>0.2</v>
      </c>
      <c r="K26" s="48">
        <f t="shared" si="1"/>
        <v>0.36</v>
      </c>
      <c r="L26" s="49">
        <v>0.36</v>
      </c>
      <c r="M26" s="49">
        <v>0.16</v>
      </c>
    </row>
    <row r="27" spans="2:13" ht="9.9499999999999993" customHeight="1" x14ac:dyDescent="0.25">
      <c r="B27" s="46">
        <v>21</v>
      </c>
      <c r="C27" s="46" t="s">
        <v>106</v>
      </c>
      <c r="D27" s="47">
        <v>1</v>
      </c>
      <c r="E27" s="47">
        <v>0.2</v>
      </c>
      <c r="F27" s="47">
        <v>0.7</v>
      </c>
      <c r="G27" s="47">
        <v>0.2</v>
      </c>
      <c r="H27" s="48">
        <f t="shared" si="2"/>
        <v>0.13999999999999999</v>
      </c>
      <c r="I27" s="49">
        <v>0.25</v>
      </c>
      <c r="J27" s="49">
        <v>0.2</v>
      </c>
      <c r="K27" s="48">
        <f t="shared" si="1"/>
        <v>0.13999999999999999</v>
      </c>
      <c r="L27" s="49">
        <v>0.36</v>
      </c>
      <c r="M27" s="49">
        <v>0.16</v>
      </c>
    </row>
    <row r="28" spans="2:13" ht="9.9499999999999993" customHeight="1" x14ac:dyDescent="0.25">
      <c r="B28" s="46">
        <v>22</v>
      </c>
      <c r="C28" s="46" t="s">
        <v>107</v>
      </c>
      <c r="D28" s="47">
        <v>1</v>
      </c>
      <c r="E28" s="47">
        <v>0.6</v>
      </c>
      <c r="F28" s="47">
        <v>0.7</v>
      </c>
      <c r="G28" s="47">
        <v>0.6</v>
      </c>
      <c r="H28" s="48">
        <f t="shared" si="2"/>
        <v>0.42</v>
      </c>
      <c r="I28" s="49">
        <v>0.25</v>
      </c>
      <c r="J28" s="49">
        <v>0.2</v>
      </c>
      <c r="K28" s="48">
        <f t="shared" si="1"/>
        <v>0.42</v>
      </c>
      <c r="L28" s="49">
        <v>0.36</v>
      </c>
      <c r="M28" s="49">
        <v>0.16</v>
      </c>
    </row>
    <row r="29" spans="2:13" ht="9.9499999999999993" customHeight="1" x14ac:dyDescent="0.25">
      <c r="B29" s="46">
        <v>23</v>
      </c>
      <c r="C29" s="46" t="s">
        <v>108</v>
      </c>
      <c r="D29" s="47">
        <v>0.6</v>
      </c>
      <c r="E29" s="47">
        <v>0.4</v>
      </c>
      <c r="F29" s="47">
        <v>0.42</v>
      </c>
      <c r="G29" s="47">
        <v>0.4</v>
      </c>
      <c r="H29" s="48">
        <f t="shared" si="2"/>
        <v>0.16800000000000001</v>
      </c>
      <c r="I29" s="49">
        <v>0.25</v>
      </c>
      <c r="J29" s="49">
        <v>0.2</v>
      </c>
      <c r="K29" s="48">
        <f t="shared" si="1"/>
        <v>0.16800000000000001</v>
      </c>
      <c r="L29" s="49">
        <v>0.36</v>
      </c>
      <c r="M29" s="49">
        <v>0.16</v>
      </c>
    </row>
    <row r="30" spans="2:13" ht="9.9499999999999993" customHeight="1" x14ac:dyDescent="0.25">
      <c r="B30" s="46">
        <v>24</v>
      </c>
      <c r="C30" s="46" t="s">
        <v>109</v>
      </c>
      <c r="D30" s="47">
        <v>0.6</v>
      </c>
      <c r="E30" s="47">
        <v>0.2</v>
      </c>
      <c r="F30" s="47">
        <v>0.36</v>
      </c>
      <c r="G30" s="47">
        <v>0.2</v>
      </c>
      <c r="H30" s="48">
        <f t="shared" si="2"/>
        <v>7.1999999999999995E-2</v>
      </c>
      <c r="I30" s="49">
        <v>0.25</v>
      </c>
      <c r="J30" s="49">
        <v>0.2</v>
      </c>
      <c r="K30" s="48">
        <f t="shared" si="1"/>
        <v>7.1999999999999995E-2</v>
      </c>
      <c r="L30" s="49">
        <v>0.36</v>
      </c>
      <c r="M30" s="49">
        <v>0.16</v>
      </c>
    </row>
    <row r="31" spans="2:13" ht="9.9499999999999993" customHeight="1" x14ac:dyDescent="0.25">
      <c r="B31" s="46">
        <v>25</v>
      </c>
      <c r="C31" s="46" t="s">
        <v>110</v>
      </c>
      <c r="D31" s="47">
        <v>0.6</v>
      </c>
      <c r="E31" s="47">
        <v>0.6</v>
      </c>
      <c r="F31" s="47">
        <v>0.36</v>
      </c>
      <c r="G31" s="47">
        <v>0.6</v>
      </c>
      <c r="H31" s="48">
        <f t="shared" si="2"/>
        <v>0.216</v>
      </c>
      <c r="I31" s="49">
        <v>0.25</v>
      </c>
      <c r="J31" s="49">
        <v>0.2</v>
      </c>
      <c r="K31" s="48">
        <f t="shared" si="1"/>
        <v>0.216</v>
      </c>
      <c r="L31" s="49">
        <v>0.36</v>
      </c>
      <c r="M31" s="49">
        <v>0.16</v>
      </c>
    </row>
    <row r="32" spans="2:13" ht="9.9499999999999993" customHeight="1" x14ac:dyDescent="0.25"/>
    <row r="33" spans="2:13" ht="9.9499999999999993" customHeight="1" x14ac:dyDescent="0.35">
      <c r="C33" s="44"/>
      <c r="D33" s="44"/>
      <c r="E33" s="44"/>
      <c r="F33" s="45"/>
      <c r="G33" s="45"/>
    </row>
    <row r="34" spans="2:13" ht="9.9499999999999993" customHeight="1" x14ac:dyDescent="0.25">
      <c r="C34" s="43"/>
    </row>
    <row r="35" spans="2:13" ht="9.9499999999999993" customHeight="1" x14ac:dyDescent="0.25">
      <c r="H35" s="341" t="s">
        <v>139</v>
      </c>
      <c r="I35" s="341"/>
      <c r="J35" s="341"/>
      <c r="K35" s="341" t="s">
        <v>140</v>
      </c>
      <c r="L35" s="341"/>
      <c r="M35" s="341"/>
    </row>
    <row r="36" spans="2:13" ht="9.9499999999999993" customHeight="1" x14ac:dyDescent="0.25">
      <c r="C36" t="s">
        <v>137</v>
      </c>
      <c r="D36" s="36" t="s">
        <v>111</v>
      </c>
      <c r="E36" s="36" t="s">
        <v>112</v>
      </c>
      <c r="F36" s="36" t="s">
        <v>113</v>
      </c>
      <c r="G36" s="36" t="s">
        <v>114</v>
      </c>
      <c r="H36" s="36" t="s">
        <v>135</v>
      </c>
      <c r="I36" s="36" t="s">
        <v>138</v>
      </c>
      <c r="J36" s="36" t="s">
        <v>136</v>
      </c>
      <c r="K36" s="36" t="s">
        <v>135</v>
      </c>
      <c r="L36" s="36" t="s">
        <v>138</v>
      </c>
      <c r="M36" s="36" t="s">
        <v>136</v>
      </c>
    </row>
    <row r="37" spans="2:13" ht="9.9499999999999993" customHeight="1" x14ac:dyDescent="0.25">
      <c r="B37" s="46">
        <v>1</v>
      </c>
      <c r="C37" s="46" t="s">
        <v>86</v>
      </c>
      <c r="D37" s="47">
        <v>0.6</v>
      </c>
      <c r="E37" s="47">
        <v>0.2</v>
      </c>
      <c r="F37" s="47">
        <v>0.36</v>
      </c>
      <c r="G37" s="47">
        <v>0.2</v>
      </c>
      <c r="H37" s="48">
        <f t="shared" ref="H37:H38" si="3">F37*G37</f>
        <v>7.1999999999999995E-2</v>
      </c>
      <c r="I37" s="49">
        <v>0.25</v>
      </c>
      <c r="J37" s="49">
        <v>0.2</v>
      </c>
      <c r="K37" s="48">
        <f>F37*G37</f>
        <v>7.1999999999999995E-2</v>
      </c>
      <c r="L37" s="49">
        <v>0.36</v>
      </c>
      <c r="M37" s="49">
        <v>0.16</v>
      </c>
    </row>
    <row r="38" spans="2:13" ht="9.9499999999999993" customHeight="1" x14ac:dyDescent="0.25">
      <c r="B38" s="46">
        <v>2</v>
      </c>
      <c r="C38" s="46" t="s">
        <v>87</v>
      </c>
      <c r="D38" s="47">
        <v>0.4</v>
      </c>
      <c r="E38" s="47">
        <v>1</v>
      </c>
      <c r="F38" s="47">
        <v>0.24</v>
      </c>
      <c r="G38" s="47">
        <v>1</v>
      </c>
      <c r="H38" s="48">
        <f t="shared" si="3"/>
        <v>0.24</v>
      </c>
      <c r="I38" s="49">
        <v>0.25</v>
      </c>
      <c r="J38" s="49">
        <v>0.2</v>
      </c>
      <c r="K38" s="48">
        <f t="shared" ref="K38:K61" si="4">F38*G38</f>
        <v>0.24</v>
      </c>
      <c r="L38" s="49">
        <v>0.36</v>
      </c>
      <c r="M38" s="49">
        <v>0.16</v>
      </c>
    </row>
    <row r="39" spans="2:13" ht="9.9499999999999993" customHeight="1" x14ac:dyDescent="0.25">
      <c r="B39" s="46">
        <v>3</v>
      </c>
      <c r="C39" s="46" t="s">
        <v>88</v>
      </c>
      <c r="D39" s="47">
        <v>0.2</v>
      </c>
      <c r="E39" s="47">
        <v>0.6</v>
      </c>
      <c r="F39" s="47">
        <v>0.12</v>
      </c>
      <c r="G39" s="47">
        <v>0.6</v>
      </c>
      <c r="H39" s="48">
        <f>F39*G39</f>
        <v>7.1999999999999995E-2</v>
      </c>
      <c r="I39" s="49">
        <v>0.25</v>
      </c>
      <c r="J39" s="49">
        <v>0.2</v>
      </c>
      <c r="K39" s="48">
        <f t="shared" si="4"/>
        <v>7.1999999999999995E-2</v>
      </c>
      <c r="L39" s="49">
        <v>0.36</v>
      </c>
      <c r="M39" s="49">
        <v>0.16</v>
      </c>
    </row>
    <row r="40" spans="2:13" ht="9.9499999999999993" customHeight="1" x14ac:dyDescent="0.25">
      <c r="B40" s="46">
        <v>4</v>
      </c>
      <c r="C40" s="46" t="s">
        <v>89</v>
      </c>
      <c r="D40" s="47">
        <v>0.4</v>
      </c>
      <c r="E40" s="47">
        <v>0.8</v>
      </c>
      <c r="F40" s="47">
        <v>0.24</v>
      </c>
      <c r="G40" s="47">
        <v>0.8</v>
      </c>
      <c r="H40" s="48">
        <f t="shared" ref="H40:H50" si="5">F40*G40</f>
        <v>0.192</v>
      </c>
      <c r="I40" s="49">
        <v>0.25</v>
      </c>
      <c r="J40" s="49">
        <v>0.2</v>
      </c>
      <c r="K40" s="48">
        <f t="shared" si="4"/>
        <v>0.192</v>
      </c>
      <c r="L40" s="49">
        <v>0.36</v>
      </c>
      <c r="M40" s="49">
        <v>0.16</v>
      </c>
    </row>
    <row r="41" spans="2:13" ht="9.9499999999999993" customHeight="1" x14ac:dyDescent="0.25">
      <c r="B41" s="46">
        <v>5</v>
      </c>
      <c r="C41" s="46" t="s">
        <v>90</v>
      </c>
      <c r="D41" s="47">
        <v>0.6</v>
      </c>
      <c r="E41" s="47">
        <v>0.2</v>
      </c>
      <c r="F41" s="47">
        <v>0.3</v>
      </c>
      <c r="G41" s="47">
        <v>0.2</v>
      </c>
      <c r="H41" s="48">
        <f t="shared" si="5"/>
        <v>0.06</v>
      </c>
      <c r="I41" s="49">
        <v>0.25</v>
      </c>
      <c r="J41" s="49">
        <v>0.2</v>
      </c>
      <c r="K41" s="48">
        <f t="shared" si="4"/>
        <v>0.06</v>
      </c>
      <c r="L41" s="49">
        <v>0.36</v>
      </c>
      <c r="M41" s="49">
        <v>0.16</v>
      </c>
    </row>
    <row r="42" spans="2:13" ht="9.9499999999999993" customHeight="1" x14ac:dyDescent="0.25">
      <c r="B42" s="46">
        <v>6</v>
      </c>
      <c r="C42" s="46" t="s">
        <v>91</v>
      </c>
      <c r="D42" s="47">
        <v>0.6</v>
      </c>
      <c r="E42" s="47">
        <v>0.6</v>
      </c>
      <c r="F42" s="47">
        <v>0.36</v>
      </c>
      <c r="G42" s="47">
        <v>0.6</v>
      </c>
      <c r="H42" s="48">
        <f t="shared" si="5"/>
        <v>0.216</v>
      </c>
      <c r="I42" s="49">
        <v>0.25</v>
      </c>
      <c r="J42" s="49">
        <v>0.2</v>
      </c>
      <c r="K42" s="48">
        <f t="shared" si="4"/>
        <v>0.216</v>
      </c>
      <c r="L42" s="49">
        <v>0.36</v>
      </c>
      <c r="M42" s="49">
        <v>0.16</v>
      </c>
    </row>
    <row r="43" spans="2:13" ht="9.9499999999999993" customHeight="1" x14ac:dyDescent="0.25">
      <c r="B43" s="46">
        <v>7</v>
      </c>
      <c r="C43" s="46" t="s">
        <v>92</v>
      </c>
      <c r="D43" s="47">
        <v>0.6</v>
      </c>
      <c r="E43" s="47">
        <v>1</v>
      </c>
      <c r="F43" s="47">
        <v>0.36</v>
      </c>
      <c r="G43" s="47">
        <v>1</v>
      </c>
      <c r="H43" s="48">
        <f t="shared" si="5"/>
        <v>0.36</v>
      </c>
      <c r="I43" s="49">
        <v>0.25</v>
      </c>
      <c r="J43" s="49">
        <v>0.2</v>
      </c>
      <c r="K43" s="48">
        <f t="shared" si="4"/>
        <v>0.36</v>
      </c>
      <c r="L43" s="49">
        <v>0.36</v>
      </c>
      <c r="M43" s="49">
        <v>0.16</v>
      </c>
    </row>
    <row r="44" spans="2:13" ht="9.9499999999999993" customHeight="1" x14ac:dyDescent="0.25">
      <c r="B44" s="46">
        <v>8</v>
      </c>
      <c r="C44" s="46" t="s">
        <v>93</v>
      </c>
      <c r="D44" s="47">
        <v>0.6</v>
      </c>
      <c r="E44" s="47">
        <v>1</v>
      </c>
      <c r="F44" s="47">
        <v>0.36</v>
      </c>
      <c r="G44" s="47">
        <v>1</v>
      </c>
      <c r="H44" s="48">
        <f t="shared" si="5"/>
        <v>0.36</v>
      </c>
      <c r="I44" s="49">
        <v>0.25</v>
      </c>
      <c r="J44" s="49">
        <v>0.2</v>
      </c>
      <c r="K44" s="48">
        <f t="shared" si="4"/>
        <v>0.36</v>
      </c>
      <c r="L44" s="49">
        <v>0.36</v>
      </c>
      <c r="M44" s="49">
        <v>0.16</v>
      </c>
    </row>
    <row r="45" spans="2:13" ht="9.9499999999999993" customHeight="1" x14ac:dyDescent="0.25">
      <c r="B45" s="46">
        <v>9</v>
      </c>
      <c r="C45" s="46" t="s">
        <v>94</v>
      </c>
      <c r="D45" s="47">
        <v>0.4</v>
      </c>
      <c r="E45" s="47">
        <v>1</v>
      </c>
      <c r="F45" s="47">
        <v>0.24</v>
      </c>
      <c r="G45" s="47">
        <v>1</v>
      </c>
      <c r="H45" s="48">
        <f t="shared" si="5"/>
        <v>0.24</v>
      </c>
      <c r="I45" s="49">
        <v>0.25</v>
      </c>
      <c r="J45" s="49">
        <v>0.2</v>
      </c>
      <c r="K45" s="48">
        <f t="shared" si="4"/>
        <v>0.24</v>
      </c>
      <c r="L45" s="49">
        <v>0.36</v>
      </c>
      <c r="M45" s="49">
        <v>0.16</v>
      </c>
    </row>
    <row r="46" spans="2:13" ht="9.9499999999999993" customHeight="1" x14ac:dyDescent="0.25">
      <c r="B46" s="46">
        <v>10</v>
      </c>
      <c r="C46" s="46" t="s">
        <v>95</v>
      </c>
      <c r="D46" s="47">
        <v>0.6</v>
      </c>
      <c r="E46" s="47">
        <v>0.8</v>
      </c>
      <c r="F46" s="47">
        <v>0.36</v>
      </c>
      <c r="G46" s="47">
        <v>0.8</v>
      </c>
      <c r="H46" s="48">
        <f t="shared" si="5"/>
        <v>0.28799999999999998</v>
      </c>
      <c r="I46" s="49">
        <v>0.25</v>
      </c>
      <c r="J46" s="49">
        <v>0.2</v>
      </c>
      <c r="K46" s="48">
        <f t="shared" si="4"/>
        <v>0.28799999999999998</v>
      </c>
      <c r="L46" s="49">
        <v>0.36</v>
      </c>
      <c r="M46" s="49">
        <v>0.16</v>
      </c>
    </row>
    <row r="47" spans="2:13" ht="9.9499999999999993" customHeight="1" x14ac:dyDescent="0.25">
      <c r="B47" s="46">
        <v>11</v>
      </c>
      <c r="C47" s="46" t="s">
        <v>96</v>
      </c>
      <c r="D47" s="47">
        <v>0.6</v>
      </c>
      <c r="E47" s="47">
        <v>0.8</v>
      </c>
      <c r="F47" s="47">
        <v>0.42</v>
      </c>
      <c r="G47" s="47">
        <v>0.8</v>
      </c>
      <c r="H47" s="48">
        <f t="shared" si="5"/>
        <v>0.33600000000000002</v>
      </c>
      <c r="I47" s="49">
        <v>0.25</v>
      </c>
      <c r="J47" s="49">
        <v>0.2</v>
      </c>
      <c r="K47" s="48">
        <f t="shared" si="4"/>
        <v>0.33600000000000002</v>
      </c>
      <c r="L47" s="49">
        <v>0.36</v>
      </c>
      <c r="M47" s="49">
        <v>0.16</v>
      </c>
    </row>
    <row r="48" spans="2:13" ht="9.9499999999999993" customHeight="1" x14ac:dyDescent="0.25">
      <c r="B48" s="46">
        <v>12</v>
      </c>
      <c r="C48" s="46" t="s">
        <v>97</v>
      </c>
      <c r="D48" s="47">
        <v>0.8</v>
      </c>
      <c r="E48" s="47">
        <v>1</v>
      </c>
      <c r="F48" s="47">
        <v>0.48</v>
      </c>
      <c r="G48" s="47">
        <v>1</v>
      </c>
      <c r="H48" s="48">
        <f t="shared" si="5"/>
        <v>0.48</v>
      </c>
      <c r="I48" s="49">
        <v>0.25</v>
      </c>
      <c r="J48" s="49">
        <v>0.2</v>
      </c>
      <c r="K48" s="48">
        <f t="shared" si="4"/>
        <v>0.48</v>
      </c>
      <c r="L48" s="49">
        <v>0.36</v>
      </c>
      <c r="M48" s="49">
        <v>0.16</v>
      </c>
    </row>
    <row r="49" spans="2:13" ht="9.9499999999999993" customHeight="1" x14ac:dyDescent="0.25">
      <c r="B49" s="46">
        <v>13</v>
      </c>
      <c r="C49" s="46" t="s">
        <v>98</v>
      </c>
      <c r="D49" s="47">
        <v>0.8</v>
      </c>
      <c r="E49" s="47">
        <v>0.8</v>
      </c>
      <c r="F49" s="47">
        <v>0.48</v>
      </c>
      <c r="G49" s="47">
        <v>0.8</v>
      </c>
      <c r="H49" s="48">
        <f t="shared" si="5"/>
        <v>0.38400000000000001</v>
      </c>
      <c r="I49" s="49">
        <v>0.25</v>
      </c>
      <c r="J49" s="49">
        <v>0.2</v>
      </c>
      <c r="K49" s="48">
        <f t="shared" si="4"/>
        <v>0.38400000000000001</v>
      </c>
      <c r="L49" s="49">
        <v>0.36</v>
      </c>
      <c r="M49" s="49">
        <v>0.16</v>
      </c>
    </row>
    <row r="50" spans="2:13" ht="9.9499999999999993" customHeight="1" x14ac:dyDescent="0.25">
      <c r="B50" s="46">
        <v>14</v>
      </c>
      <c r="C50" s="46" t="s">
        <v>99</v>
      </c>
      <c r="D50" s="47">
        <v>0.6</v>
      </c>
      <c r="E50" s="47">
        <v>0.4</v>
      </c>
      <c r="F50" s="47">
        <v>0.36</v>
      </c>
      <c r="G50" s="47">
        <v>0.4</v>
      </c>
      <c r="H50" s="48">
        <f t="shared" si="5"/>
        <v>0.14399999999999999</v>
      </c>
      <c r="I50" s="49">
        <v>0.25</v>
      </c>
      <c r="J50" s="49">
        <v>0.2</v>
      </c>
      <c r="K50" s="48">
        <f t="shared" si="4"/>
        <v>0.14399999999999999</v>
      </c>
      <c r="L50" s="49">
        <v>0.36</v>
      </c>
      <c r="M50" s="49">
        <v>0.16</v>
      </c>
    </row>
    <row r="51" spans="2:13" ht="9.9499999999999993" customHeight="1" x14ac:dyDescent="0.25">
      <c r="B51" s="46">
        <v>15</v>
      </c>
      <c r="C51" s="46" t="s">
        <v>100</v>
      </c>
      <c r="D51" s="47">
        <v>0.6</v>
      </c>
      <c r="E51" s="47">
        <v>0.2</v>
      </c>
      <c r="F51" s="47">
        <v>0.36</v>
      </c>
      <c r="G51" s="47">
        <v>0.2</v>
      </c>
      <c r="H51" s="48">
        <f>F51*G51</f>
        <v>7.1999999999999995E-2</v>
      </c>
      <c r="I51" s="49">
        <v>0.25</v>
      </c>
      <c r="J51" s="49">
        <v>0.2</v>
      </c>
      <c r="K51" s="48">
        <f t="shared" si="4"/>
        <v>7.1999999999999995E-2</v>
      </c>
      <c r="L51" s="49">
        <v>0.36</v>
      </c>
      <c r="M51" s="49">
        <v>0.16</v>
      </c>
    </row>
    <row r="52" spans="2:13" ht="9.9499999999999993" customHeight="1" x14ac:dyDescent="0.25">
      <c r="B52" s="46">
        <v>16</v>
      </c>
      <c r="C52" s="46" t="s">
        <v>101</v>
      </c>
      <c r="D52" s="47">
        <v>0.4</v>
      </c>
      <c r="E52" s="47">
        <v>0.4</v>
      </c>
      <c r="F52" s="47">
        <v>0.24</v>
      </c>
      <c r="G52" s="47">
        <v>0.4</v>
      </c>
      <c r="H52" s="48">
        <f t="shared" ref="H52:H61" si="6">F52*G52</f>
        <v>9.6000000000000002E-2</v>
      </c>
      <c r="I52" s="49">
        <v>0.25</v>
      </c>
      <c r="J52" s="49">
        <v>0.2</v>
      </c>
      <c r="K52" s="48">
        <f t="shared" si="4"/>
        <v>9.6000000000000002E-2</v>
      </c>
      <c r="L52" s="49">
        <v>0.36</v>
      </c>
      <c r="M52" s="49">
        <v>0.16</v>
      </c>
    </row>
    <row r="53" spans="2:13" ht="9.9499999999999993" customHeight="1" x14ac:dyDescent="0.25">
      <c r="B53" s="46">
        <v>17</v>
      </c>
      <c r="C53" s="46" t="s">
        <v>102</v>
      </c>
      <c r="D53" s="47">
        <v>0.2</v>
      </c>
      <c r="E53" s="47">
        <v>0.8</v>
      </c>
      <c r="F53" s="47">
        <v>0.12</v>
      </c>
      <c r="G53" s="47">
        <v>0.8</v>
      </c>
      <c r="H53" s="48">
        <f t="shared" si="6"/>
        <v>9.6000000000000002E-2</v>
      </c>
      <c r="I53" s="49">
        <v>0.25</v>
      </c>
      <c r="J53" s="49">
        <v>0.2</v>
      </c>
      <c r="K53" s="48">
        <f t="shared" si="4"/>
        <v>9.6000000000000002E-2</v>
      </c>
      <c r="L53" s="49">
        <v>0.36</v>
      </c>
      <c r="M53" s="49">
        <v>0.16</v>
      </c>
    </row>
    <row r="54" spans="2:13" ht="9.9499999999999993" customHeight="1" x14ac:dyDescent="0.25">
      <c r="B54" s="46">
        <v>18</v>
      </c>
      <c r="C54" s="46" t="s">
        <v>103</v>
      </c>
      <c r="D54" s="47">
        <v>0.2</v>
      </c>
      <c r="E54" s="47">
        <v>0.8</v>
      </c>
      <c r="F54" s="47">
        <v>0.12</v>
      </c>
      <c r="G54" s="47">
        <v>0.8</v>
      </c>
      <c r="H54" s="48">
        <f t="shared" si="6"/>
        <v>9.6000000000000002E-2</v>
      </c>
      <c r="I54" s="49">
        <v>0.25</v>
      </c>
      <c r="J54" s="49">
        <v>0.2</v>
      </c>
      <c r="K54" s="48">
        <f t="shared" si="4"/>
        <v>9.6000000000000002E-2</v>
      </c>
      <c r="L54" s="49">
        <v>0.36</v>
      </c>
      <c r="M54" s="49">
        <v>0.16</v>
      </c>
    </row>
    <row r="55" spans="2:13" ht="9.9499999999999993" customHeight="1" x14ac:dyDescent="0.25">
      <c r="B55" s="46">
        <v>19</v>
      </c>
      <c r="C55" s="46" t="s">
        <v>104</v>
      </c>
      <c r="D55" s="47">
        <v>0.6</v>
      </c>
      <c r="E55" s="47">
        <v>0.6</v>
      </c>
      <c r="F55" s="47">
        <v>0.36</v>
      </c>
      <c r="G55" s="47">
        <v>0.6</v>
      </c>
      <c r="H55" s="48">
        <f t="shared" si="6"/>
        <v>0.216</v>
      </c>
      <c r="I55" s="49">
        <v>0.25</v>
      </c>
      <c r="J55" s="49">
        <v>0.2</v>
      </c>
      <c r="K55" s="48">
        <f t="shared" si="4"/>
        <v>0.216</v>
      </c>
      <c r="L55" s="49">
        <v>0.36</v>
      </c>
      <c r="M55" s="49">
        <v>0.16</v>
      </c>
    </row>
    <row r="56" spans="2:13" ht="9.9499999999999993" customHeight="1" x14ac:dyDescent="0.25">
      <c r="B56" s="46">
        <v>20</v>
      </c>
      <c r="C56" s="46" t="s">
        <v>105</v>
      </c>
      <c r="D56" s="47">
        <v>1</v>
      </c>
      <c r="E56" s="47">
        <v>0.6</v>
      </c>
      <c r="F56" s="47">
        <v>0.6</v>
      </c>
      <c r="G56" s="47">
        <v>0.6</v>
      </c>
      <c r="H56" s="48">
        <f t="shared" si="6"/>
        <v>0.36</v>
      </c>
      <c r="I56" s="49">
        <v>0.25</v>
      </c>
      <c r="J56" s="49">
        <v>0.2</v>
      </c>
      <c r="K56" s="48">
        <f t="shared" si="4"/>
        <v>0.36</v>
      </c>
      <c r="L56" s="49">
        <v>0.36</v>
      </c>
      <c r="M56" s="49">
        <v>0.16</v>
      </c>
    </row>
    <row r="57" spans="2:13" ht="9.9499999999999993" customHeight="1" x14ac:dyDescent="0.25">
      <c r="B57" s="46">
        <v>21</v>
      </c>
      <c r="C57" s="46" t="s">
        <v>106</v>
      </c>
      <c r="D57" s="47">
        <v>1</v>
      </c>
      <c r="E57" s="47">
        <v>0.2</v>
      </c>
      <c r="F57" s="47">
        <v>0.7</v>
      </c>
      <c r="G57" s="47">
        <v>0.2</v>
      </c>
      <c r="H57" s="48">
        <f t="shared" si="6"/>
        <v>0.13999999999999999</v>
      </c>
      <c r="I57" s="49">
        <v>0.25</v>
      </c>
      <c r="J57" s="49">
        <v>0.2</v>
      </c>
      <c r="K57" s="48">
        <f t="shared" si="4"/>
        <v>0.13999999999999999</v>
      </c>
      <c r="L57" s="49">
        <v>0.36</v>
      </c>
      <c r="M57" s="49">
        <v>0.16</v>
      </c>
    </row>
    <row r="58" spans="2:13" ht="9.9499999999999993" customHeight="1" x14ac:dyDescent="0.25">
      <c r="B58" s="46">
        <v>22</v>
      </c>
      <c r="C58" s="46" t="s">
        <v>107</v>
      </c>
      <c r="D58" s="47">
        <v>1</v>
      </c>
      <c r="E58" s="47">
        <v>0.6</v>
      </c>
      <c r="F58" s="47">
        <v>0.7</v>
      </c>
      <c r="G58" s="47">
        <v>0.6</v>
      </c>
      <c r="H58" s="48">
        <f t="shared" si="6"/>
        <v>0.42</v>
      </c>
      <c r="I58" s="49">
        <v>0.25</v>
      </c>
      <c r="J58" s="49">
        <v>0.2</v>
      </c>
      <c r="K58" s="48">
        <f t="shared" si="4"/>
        <v>0.42</v>
      </c>
      <c r="L58" s="49">
        <v>0.36</v>
      </c>
      <c r="M58" s="49">
        <v>0.16</v>
      </c>
    </row>
    <row r="59" spans="2:13" ht="9.9499999999999993" customHeight="1" x14ac:dyDescent="0.25">
      <c r="B59" s="46">
        <v>23</v>
      </c>
      <c r="C59" s="46" t="s">
        <v>108</v>
      </c>
      <c r="D59" s="47">
        <v>0.6</v>
      </c>
      <c r="E59" s="47">
        <v>0.4</v>
      </c>
      <c r="F59" s="47">
        <v>0.42</v>
      </c>
      <c r="G59" s="47">
        <v>0.4</v>
      </c>
      <c r="H59" s="48">
        <f t="shared" si="6"/>
        <v>0.16800000000000001</v>
      </c>
      <c r="I59" s="49">
        <v>0.25</v>
      </c>
      <c r="J59" s="49">
        <v>0.2</v>
      </c>
      <c r="K59" s="48">
        <f t="shared" si="4"/>
        <v>0.16800000000000001</v>
      </c>
      <c r="L59" s="49">
        <v>0.36</v>
      </c>
      <c r="M59" s="49">
        <v>0.16</v>
      </c>
    </row>
    <row r="60" spans="2:13" ht="9.9499999999999993" customHeight="1" x14ac:dyDescent="0.25">
      <c r="B60" s="46">
        <v>24</v>
      </c>
      <c r="C60" s="46" t="s">
        <v>109</v>
      </c>
      <c r="D60" s="47">
        <v>0.6</v>
      </c>
      <c r="E60" s="47">
        <v>0.2</v>
      </c>
      <c r="F60" s="47">
        <v>0.36</v>
      </c>
      <c r="G60" s="47">
        <v>0.2</v>
      </c>
      <c r="H60" s="48">
        <f t="shared" si="6"/>
        <v>7.1999999999999995E-2</v>
      </c>
      <c r="I60" s="49">
        <v>0.25</v>
      </c>
      <c r="J60" s="49">
        <v>0.2</v>
      </c>
      <c r="K60" s="48">
        <f t="shared" si="4"/>
        <v>7.1999999999999995E-2</v>
      </c>
      <c r="L60" s="49">
        <v>0.36</v>
      </c>
      <c r="M60" s="49">
        <v>0.16</v>
      </c>
    </row>
    <row r="61" spans="2:13" ht="9.9499999999999993" customHeight="1" x14ac:dyDescent="0.25">
      <c r="B61" s="46">
        <v>25</v>
      </c>
      <c r="C61" s="46" t="s">
        <v>110</v>
      </c>
      <c r="D61" s="47">
        <v>0.6</v>
      </c>
      <c r="E61" s="47">
        <v>0.6</v>
      </c>
      <c r="F61" s="47">
        <v>0.36</v>
      </c>
      <c r="G61" s="47">
        <v>0.6</v>
      </c>
      <c r="H61" s="48">
        <f t="shared" si="6"/>
        <v>0.216</v>
      </c>
      <c r="I61" s="49">
        <v>0.25</v>
      </c>
      <c r="J61" s="49">
        <v>0.2</v>
      </c>
      <c r="K61" s="48">
        <f t="shared" si="4"/>
        <v>0.216</v>
      </c>
      <c r="L61" s="49">
        <v>0.36</v>
      </c>
      <c r="M61" s="49">
        <v>0.16</v>
      </c>
    </row>
    <row r="63" spans="2:13" ht="15.75" x14ac:dyDescent="0.25">
      <c r="C63" s="43" t="s">
        <v>143</v>
      </c>
    </row>
    <row r="64" spans="2:13" s="46" customFormat="1" ht="9.9499999999999993" customHeight="1" x14ac:dyDescent="0.2">
      <c r="H64" s="339" t="s">
        <v>139</v>
      </c>
      <c r="I64" s="339"/>
      <c r="J64" s="339"/>
      <c r="K64" s="339" t="s">
        <v>140</v>
      </c>
      <c r="L64" s="339"/>
      <c r="M64" s="339"/>
    </row>
    <row r="65" spans="2:13" s="46" customFormat="1" ht="9.9499999999999993" customHeight="1" x14ac:dyDescent="0.2">
      <c r="D65" s="50" t="s">
        <v>111</v>
      </c>
      <c r="E65" s="50" t="s">
        <v>112</v>
      </c>
      <c r="F65" s="50" t="s">
        <v>113</v>
      </c>
      <c r="G65" s="50" t="s">
        <v>114</v>
      </c>
      <c r="H65" s="50" t="s">
        <v>135</v>
      </c>
      <c r="I65" s="50" t="s">
        <v>138</v>
      </c>
      <c r="J65" s="50" t="s">
        <v>136</v>
      </c>
      <c r="K65" s="50" t="s">
        <v>135</v>
      </c>
      <c r="L65" s="50" t="s">
        <v>138</v>
      </c>
      <c r="M65" s="50" t="s">
        <v>136</v>
      </c>
    </row>
    <row r="66" spans="2:13" s="46" customFormat="1" ht="9.9499999999999993" customHeight="1" x14ac:dyDescent="0.2">
      <c r="B66" s="46">
        <v>1</v>
      </c>
      <c r="C66" s="46" t="s">
        <v>115</v>
      </c>
      <c r="D66" s="46">
        <v>1</v>
      </c>
      <c r="E66" s="46">
        <v>4</v>
      </c>
      <c r="F66" s="46">
        <v>1</v>
      </c>
      <c r="G66" s="46">
        <v>4</v>
      </c>
      <c r="H66" s="47">
        <f>(F66*20%)*(G66*20%)</f>
        <v>0.16000000000000003</v>
      </c>
      <c r="I66" s="49">
        <v>0.25</v>
      </c>
      <c r="J66" s="49">
        <v>0.2</v>
      </c>
      <c r="K66" s="47">
        <f>(F66*20%)*(G66*20%)</f>
        <v>0.16000000000000003</v>
      </c>
      <c r="L66" s="49">
        <v>0.36</v>
      </c>
      <c r="M66" s="49">
        <v>0.16</v>
      </c>
    </row>
    <row r="67" spans="2:13" s="46" customFormat="1" ht="9.9499999999999993" customHeight="1" x14ac:dyDescent="0.2">
      <c r="B67" s="46">
        <v>2</v>
      </c>
      <c r="C67" s="46" t="s">
        <v>116</v>
      </c>
      <c r="D67" s="46">
        <v>1</v>
      </c>
      <c r="E67" s="46">
        <v>4</v>
      </c>
      <c r="F67" s="46">
        <v>1</v>
      </c>
      <c r="G67" s="46">
        <v>4</v>
      </c>
      <c r="H67" s="47">
        <f t="shared" ref="H67:H85" si="7">(F67*20%)*(G67*20%)</f>
        <v>0.16000000000000003</v>
      </c>
      <c r="I67" s="49">
        <v>0.25</v>
      </c>
      <c r="J67" s="49">
        <v>0.2</v>
      </c>
      <c r="K67" s="47">
        <f t="shared" ref="K67:K85" si="8">(F67*20%)*(G67*20%)</f>
        <v>0.16000000000000003</v>
      </c>
      <c r="L67" s="49">
        <v>0.36</v>
      </c>
      <c r="M67" s="49">
        <v>0.16</v>
      </c>
    </row>
    <row r="68" spans="2:13" s="46" customFormat="1" ht="9.9499999999999993" customHeight="1" x14ac:dyDescent="0.2">
      <c r="B68" s="46">
        <v>3</v>
      </c>
      <c r="C68" s="46" t="s">
        <v>117</v>
      </c>
      <c r="D68" s="46">
        <v>1</v>
      </c>
      <c r="E68" s="46">
        <v>4</v>
      </c>
      <c r="F68" s="46">
        <v>1</v>
      </c>
      <c r="G68" s="46">
        <v>4</v>
      </c>
      <c r="H68" s="47">
        <f t="shared" si="7"/>
        <v>0.16000000000000003</v>
      </c>
      <c r="I68" s="49">
        <v>0.25</v>
      </c>
      <c r="J68" s="49">
        <v>0.2</v>
      </c>
      <c r="K68" s="47">
        <f t="shared" si="8"/>
        <v>0.16000000000000003</v>
      </c>
      <c r="L68" s="49">
        <v>0.36</v>
      </c>
      <c r="M68" s="49">
        <v>0.16</v>
      </c>
    </row>
    <row r="69" spans="2:13" s="46" customFormat="1" ht="9.9499999999999993" customHeight="1" x14ac:dyDescent="0.2">
      <c r="B69" s="46">
        <v>4</v>
      </c>
      <c r="C69" s="46" t="s">
        <v>118</v>
      </c>
      <c r="D69" s="46">
        <v>2</v>
      </c>
      <c r="E69" s="46">
        <v>5</v>
      </c>
      <c r="F69" s="46">
        <v>1</v>
      </c>
      <c r="G69" s="46">
        <v>5</v>
      </c>
      <c r="H69" s="47">
        <f t="shared" si="7"/>
        <v>0.2</v>
      </c>
      <c r="I69" s="49">
        <v>0.25</v>
      </c>
      <c r="J69" s="49">
        <v>0.2</v>
      </c>
      <c r="K69" s="47">
        <f t="shared" si="8"/>
        <v>0.2</v>
      </c>
      <c r="L69" s="49">
        <v>0.36</v>
      </c>
      <c r="M69" s="49">
        <v>0.16</v>
      </c>
    </row>
    <row r="70" spans="2:13" s="46" customFormat="1" ht="9.9499999999999993" customHeight="1" x14ac:dyDescent="0.2">
      <c r="B70" s="46">
        <v>5</v>
      </c>
      <c r="C70" s="46" t="s">
        <v>119</v>
      </c>
      <c r="D70" s="46">
        <v>3</v>
      </c>
      <c r="E70" s="46">
        <v>5</v>
      </c>
      <c r="F70" s="46">
        <v>2</v>
      </c>
      <c r="G70" s="46">
        <v>5</v>
      </c>
      <c r="H70" s="47">
        <f t="shared" si="7"/>
        <v>0.4</v>
      </c>
      <c r="I70" s="49">
        <v>0.25</v>
      </c>
      <c r="J70" s="49">
        <v>0.2</v>
      </c>
      <c r="K70" s="47">
        <f t="shared" si="8"/>
        <v>0.4</v>
      </c>
      <c r="L70" s="49">
        <v>0.36</v>
      </c>
      <c r="M70" s="49">
        <v>0.16</v>
      </c>
    </row>
    <row r="71" spans="2:13" s="46" customFormat="1" ht="9.9499999999999993" customHeight="1" x14ac:dyDescent="0.2">
      <c r="B71" s="46">
        <v>6</v>
      </c>
      <c r="C71" s="46" t="s">
        <v>120</v>
      </c>
      <c r="D71" s="46">
        <v>1</v>
      </c>
      <c r="E71" s="46">
        <v>4</v>
      </c>
      <c r="F71" s="46">
        <v>1</v>
      </c>
      <c r="G71" s="46">
        <v>4</v>
      </c>
      <c r="H71" s="47">
        <f t="shared" si="7"/>
        <v>0.16000000000000003</v>
      </c>
      <c r="I71" s="49">
        <v>0.25</v>
      </c>
      <c r="J71" s="49">
        <v>0.2</v>
      </c>
      <c r="K71" s="47">
        <f t="shared" si="8"/>
        <v>0.16000000000000003</v>
      </c>
      <c r="L71" s="49">
        <v>0.36</v>
      </c>
      <c r="M71" s="49">
        <v>0.16</v>
      </c>
    </row>
    <row r="72" spans="2:13" s="46" customFormat="1" ht="9.9499999999999993" customHeight="1" x14ac:dyDescent="0.2">
      <c r="B72" s="46">
        <v>7</v>
      </c>
      <c r="C72" s="46" t="s">
        <v>121</v>
      </c>
      <c r="D72" s="46">
        <v>1</v>
      </c>
      <c r="E72" s="46">
        <v>5</v>
      </c>
      <c r="F72" s="46">
        <v>1</v>
      </c>
      <c r="G72" s="46">
        <v>5</v>
      </c>
      <c r="H72" s="47">
        <f t="shared" si="7"/>
        <v>0.2</v>
      </c>
      <c r="I72" s="49">
        <v>0.25</v>
      </c>
      <c r="J72" s="49">
        <v>0.2</v>
      </c>
      <c r="K72" s="47">
        <f t="shared" si="8"/>
        <v>0.2</v>
      </c>
      <c r="L72" s="49">
        <v>0.36</v>
      </c>
      <c r="M72" s="49">
        <v>0.16</v>
      </c>
    </row>
    <row r="73" spans="2:13" s="46" customFormat="1" ht="9.9499999999999993" customHeight="1" x14ac:dyDescent="0.2">
      <c r="B73" s="46">
        <v>8</v>
      </c>
      <c r="C73" s="46" t="s">
        <v>122</v>
      </c>
      <c r="D73" s="46">
        <v>1</v>
      </c>
      <c r="E73" s="46">
        <v>4</v>
      </c>
      <c r="F73" s="46">
        <v>1</v>
      </c>
      <c r="G73" s="46">
        <v>4</v>
      </c>
      <c r="H73" s="47">
        <f t="shared" si="7"/>
        <v>0.16000000000000003</v>
      </c>
      <c r="I73" s="49">
        <v>0.25</v>
      </c>
      <c r="J73" s="49">
        <v>0.2</v>
      </c>
      <c r="K73" s="47">
        <f t="shared" si="8"/>
        <v>0.16000000000000003</v>
      </c>
      <c r="L73" s="49">
        <v>0.36</v>
      </c>
      <c r="M73" s="49">
        <v>0.16</v>
      </c>
    </row>
    <row r="74" spans="2:13" s="46" customFormat="1" ht="9.9499999999999993" customHeight="1" x14ac:dyDescent="0.2">
      <c r="B74" s="46">
        <v>9</v>
      </c>
      <c r="C74" s="46" t="s">
        <v>123</v>
      </c>
      <c r="D74" s="46">
        <v>1</v>
      </c>
      <c r="E74" s="46">
        <v>5</v>
      </c>
      <c r="F74" s="46">
        <v>1</v>
      </c>
      <c r="G74" s="46">
        <v>5</v>
      </c>
      <c r="H74" s="47">
        <f t="shared" si="7"/>
        <v>0.2</v>
      </c>
      <c r="I74" s="49">
        <v>0.25</v>
      </c>
      <c r="J74" s="49">
        <v>0.2</v>
      </c>
      <c r="K74" s="47">
        <f t="shared" si="8"/>
        <v>0.2</v>
      </c>
      <c r="L74" s="49">
        <v>0.36</v>
      </c>
      <c r="M74" s="49">
        <v>0.16</v>
      </c>
    </row>
    <row r="75" spans="2:13" s="46" customFormat="1" ht="9.9499999999999993" customHeight="1" x14ac:dyDescent="0.2">
      <c r="B75" s="46">
        <v>10</v>
      </c>
      <c r="C75" s="46" t="s">
        <v>124</v>
      </c>
      <c r="D75" s="46">
        <v>1</v>
      </c>
      <c r="E75" s="46">
        <v>4</v>
      </c>
      <c r="F75" s="46">
        <v>1</v>
      </c>
      <c r="G75" s="46">
        <v>4</v>
      </c>
      <c r="H75" s="47">
        <f t="shared" si="7"/>
        <v>0.16000000000000003</v>
      </c>
      <c r="I75" s="49">
        <v>0.25</v>
      </c>
      <c r="J75" s="49">
        <v>0.2</v>
      </c>
      <c r="K75" s="47">
        <f t="shared" si="8"/>
        <v>0.16000000000000003</v>
      </c>
      <c r="L75" s="49">
        <v>0.36</v>
      </c>
      <c r="M75" s="49">
        <v>0.16</v>
      </c>
    </row>
    <row r="76" spans="2:13" s="46" customFormat="1" ht="9.9499999999999993" customHeight="1" x14ac:dyDescent="0.2">
      <c r="B76" s="46">
        <v>11</v>
      </c>
      <c r="C76" s="46" t="s">
        <v>125</v>
      </c>
      <c r="D76" s="46">
        <v>3</v>
      </c>
      <c r="E76" s="46">
        <v>5</v>
      </c>
      <c r="F76" s="46">
        <v>2</v>
      </c>
      <c r="G76" s="46">
        <v>5</v>
      </c>
      <c r="H76" s="47">
        <f t="shared" si="7"/>
        <v>0.4</v>
      </c>
      <c r="I76" s="49">
        <v>0.25</v>
      </c>
      <c r="J76" s="49">
        <v>0.2</v>
      </c>
      <c r="K76" s="47">
        <f t="shared" si="8"/>
        <v>0.4</v>
      </c>
      <c r="L76" s="49">
        <v>0.36</v>
      </c>
      <c r="M76" s="49">
        <v>0.16</v>
      </c>
    </row>
    <row r="77" spans="2:13" s="46" customFormat="1" ht="9.9499999999999993" customHeight="1" x14ac:dyDescent="0.2">
      <c r="B77" s="46">
        <v>12</v>
      </c>
      <c r="C77" s="46" t="s">
        <v>126</v>
      </c>
      <c r="D77" s="46">
        <v>1</v>
      </c>
      <c r="E77" s="46">
        <v>4</v>
      </c>
      <c r="F77" s="46">
        <v>1</v>
      </c>
      <c r="G77" s="46">
        <v>4</v>
      </c>
      <c r="H77" s="47">
        <f t="shared" si="7"/>
        <v>0.16000000000000003</v>
      </c>
      <c r="I77" s="49">
        <v>0.25</v>
      </c>
      <c r="J77" s="49">
        <v>0.2</v>
      </c>
      <c r="K77" s="47">
        <f t="shared" si="8"/>
        <v>0.16000000000000003</v>
      </c>
      <c r="L77" s="49">
        <v>0.36</v>
      </c>
      <c r="M77" s="49">
        <v>0.16</v>
      </c>
    </row>
    <row r="78" spans="2:13" s="46" customFormat="1" ht="9.9499999999999993" customHeight="1" x14ac:dyDescent="0.2">
      <c r="B78" s="46">
        <v>13</v>
      </c>
      <c r="C78" s="46" t="s">
        <v>127</v>
      </c>
      <c r="D78" s="46">
        <v>1</v>
      </c>
      <c r="E78" s="46">
        <v>4</v>
      </c>
      <c r="F78" s="46">
        <v>1</v>
      </c>
      <c r="G78" s="46">
        <v>4</v>
      </c>
      <c r="H78" s="47">
        <f t="shared" si="7"/>
        <v>0.16000000000000003</v>
      </c>
      <c r="I78" s="49">
        <v>0.25</v>
      </c>
      <c r="J78" s="49">
        <v>0.2</v>
      </c>
      <c r="K78" s="47">
        <f t="shared" si="8"/>
        <v>0.16000000000000003</v>
      </c>
      <c r="L78" s="49">
        <v>0.36</v>
      </c>
      <c r="M78" s="49">
        <v>0.16</v>
      </c>
    </row>
    <row r="79" spans="2:13" s="46" customFormat="1" ht="9.9499999999999993" customHeight="1" x14ac:dyDescent="0.2">
      <c r="B79" s="46">
        <v>14</v>
      </c>
      <c r="C79" s="46" t="s">
        <v>128</v>
      </c>
      <c r="D79" s="46">
        <v>1</v>
      </c>
      <c r="E79" s="46">
        <v>4</v>
      </c>
      <c r="F79" s="46">
        <v>1</v>
      </c>
      <c r="G79" s="46">
        <v>4</v>
      </c>
      <c r="H79" s="47">
        <f t="shared" si="7"/>
        <v>0.16000000000000003</v>
      </c>
      <c r="I79" s="49">
        <v>0.25</v>
      </c>
      <c r="J79" s="49">
        <v>0.2</v>
      </c>
      <c r="K79" s="47">
        <f t="shared" si="8"/>
        <v>0.16000000000000003</v>
      </c>
      <c r="L79" s="49">
        <v>0.36</v>
      </c>
      <c r="M79" s="49">
        <v>0.16</v>
      </c>
    </row>
    <row r="80" spans="2:13" s="46" customFormat="1" ht="9.9499999999999993" customHeight="1" x14ac:dyDescent="0.2">
      <c r="B80" s="46">
        <v>15</v>
      </c>
      <c r="C80" s="46" t="s">
        <v>129</v>
      </c>
      <c r="D80" s="46">
        <v>1</v>
      </c>
      <c r="E80" s="46">
        <v>4</v>
      </c>
      <c r="F80" s="46">
        <v>1</v>
      </c>
      <c r="G80" s="46">
        <v>4</v>
      </c>
      <c r="H80" s="47">
        <f t="shared" si="7"/>
        <v>0.16000000000000003</v>
      </c>
      <c r="I80" s="49">
        <v>0.25</v>
      </c>
      <c r="J80" s="49">
        <v>0.2</v>
      </c>
      <c r="K80" s="47">
        <f t="shared" si="8"/>
        <v>0.16000000000000003</v>
      </c>
      <c r="L80" s="49">
        <v>0.36</v>
      </c>
      <c r="M80" s="49">
        <v>0.16</v>
      </c>
    </row>
    <row r="81" spans="2:13" s="46" customFormat="1" ht="9.9499999999999993" customHeight="1" x14ac:dyDescent="0.2">
      <c r="B81" s="46">
        <v>16</v>
      </c>
      <c r="C81" s="46" t="s">
        <v>130</v>
      </c>
      <c r="D81" s="46">
        <v>3</v>
      </c>
      <c r="E81" s="46">
        <v>4</v>
      </c>
      <c r="F81" s="46">
        <v>2</v>
      </c>
      <c r="G81" s="46">
        <v>4</v>
      </c>
      <c r="H81" s="47">
        <f t="shared" si="7"/>
        <v>0.32000000000000006</v>
      </c>
      <c r="I81" s="49">
        <v>0.25</v>
      </c>
      <c r="J81" s="49">
        <v>0.2</v>
      </c>
      <c r="K81" s="47">
        <f t="shared" si="8"/>
        <v>0.32000000000000006</v>
      </c>
      <c r="L81" s="49">
        <v>0.36</v>
      </c>
      <c r="M81" s="49">
        <v>0.16</v>
      </c>
    </row>
    <row r="82" spans="2:13" s="46" customFormat="1" ht="9.9499999999999993" customHeight="1" x14ac:dyDescent="0.2">
      <c r="B82" s="46">
        <v>17</v>
      </c>
      <c r="C82" s="46" t="s">
        <v>131</v>
      </c>
      <c r="D82" s="46">
        <v>1</v>
      </c>
      <c r="E82" s="46">
        <v>5</v>
      </c>
      <c r="F82" s="46">
        <v>1</v>
      </c>
      <c r="G82" s="46">
        <v>5</v>
      </c>
      <c r="H82" s="47">
        <f t="shared" si="7"/>
        <v>0.2</v>
      </c>
      <c r="I82" s="49">
        <v>0.25</v>
      </c>
      <c r="J82" s="49">
        <v>0.2</v>
      </c>
      <c r="K82" s="47">
        <f t="shared" si="8"/>
        <v>0.2</v>
      </c>
      <c r="L82" s="49">
        <v>0.36</v>
      </c>
      <c r="M82" s="49">
        <v>0.16</v>
      </c>
    </row>
    <row r="83" spans="2:13" s="46" customFormat="1" ht="9.9499999999999993" customHeight="1" x14ac:dyDescent="0.2">
      <c r="B83" s="46">
        <v>18</v>
      </c>
      <c r="C83" s="46" t="s">
        <v>132</v>
      </c>
      <c r="D83" s="46">
        <v>3</v>
      </c>
      <c r="E83" s="46">
        <v>5</v>
      </c>
      <c r="F83" s="46">
        <v>1</v>
      </c>
      <c r="G83" s="46">
        <v>5</v>
      </c>
      <c r="H83" s="47">
        <f t="shared" si="7"/>
        <v>0.2</v>
      </c>
      <c r="I83" s="49">
        <v>0.25</v>
      </c>
      <c r="J83" s="49">
        <v>0.2</v>
      </c>
      <c r="K83" s="47">
        <f t="shared" si="8"/>
        <v>0.2</v>
      </c>
      <c r="L83" s="49">
        <v>0.36</v>
      </c>
      <c r="M83" s="49">
        <v>0.16</v>
      </c>
    </row>
    <row r="84" spans="2:13" s="46" customFormat="1" ht="9.9499999999999993" customHeight="1" x14ac:dyDescent="0.2">
      <c r="B84" s="46">
        <v>19</v>
      </c>
      <c r="C84" s="46" t="s">
        <v>133</v>
      </c>
      <c r="D84" s="46">
        <v>3</v>
      </c>
      <c r="E84" s="46">
        <v>5</v>
      </c>
      <c r="F84" s="46">
        <v>1</v>
      </c>
      <c r="G84" s="46">
        <v>5</v>
      </c>
      <c r="H84" s="47">
        <f t="shared" si="7"/>
        <v>0.2</v>
      </c>
      <c r="I84" s="49">
        <v>0.25</v>
      </c>
      <c r="J84" s="49">
        <v>0.2</v>
      </c>
      <c r="K84" s="47">
        <f t="shared" si="8"/>
        <v>0.2</v>
      </c>
      <c r="L84" s="49">
        <v>0.36</v>
      </c>
      <c r="M84" s="49">
        <v>0.16</v>
      </c>
    </row>
    <row r="85" spans="2:13" s="46" customFormat="1" ht="9.9499999999999993" customHeight="1" x14ac:dyDescent="0.2">
      <c r="B85" s="46">
        <v>20</v>
      </c>
      <c r="C85" s="46" t="s">
        <v>134</v>
      </c>
      <c r="D85" s="46">
        <v>1</v>
      </c>
      <c r="E85" s="46">
        <v>4</v>
      </c>
      <c r="F85" s="46">
        <v>1</v>
      </c>
      <c r="G85" s="46">
        <v>4</v>
      </c>
      <c r="H85" s="47">
        <f t="shared" si="7"/>
        <v>0.16000000000000003</v>
      </c>
      <c r="I85" s="49">
        <v>0.25</v>
      </c>
      <c r="J85" s="49">
        <v>0.2</v>
      </c>
      <c r="K85" s="47">
        <f t="shared" si="8"/>
        <v>0.16000000000000003</v>
      </c>
      <c r="L85" s="49">
        <v>0.36</v>
      </c>
      <c r="M85" s="49">
        <v>0.16</v>
      </c>
    </row>
    <row r="86" spans="2:13" s="46" customFormat="1" ht="9.9499999999999993" customHeight="1" x14ac:dyDescent="0.2">
      <c r="H86" s="47"/>
      <c r="I86" s="49"/>
      <c r="J86" s="49"/>
      <c r="K86" s="47"/>
      <c r="L86" s="49"/>
      <c r="M86" s="49"/>
    </row>
    <row r="87" spans="2:13" s="46" customFormat="1" ht="9.9499999999999993" customHeight="1" x14ac:dyDescent="0.2">
      <c r="H87" s="339" t="s">
        <v>139</v>
      </c>
      <c r="I87" s="339"/>
      <c r="J87" s="339"/>
      <c r="K87" s="339" t="s">
        <v>140</v>
      </c>
      <c r="L87" s="339"/>
      <c r="M87" s="339"/>
    </row>
    <row r="88" spans="2:13" s="46" customFormat="1" ht="9.9499999999999993" customHeight="1" x14ac:dyDescent="0.2">
      <c r="D88" s="50" t="s">
        <v>111</v>
      </c>
      <c r="E88" s="50" t="s">
        <v>112</v>
      </c>
      <c r="F88" s="50" t="s">
        <v>113</v>
      </c>
      <c r="G88" s="50" t="s">
        <v>114</v>
      </c>
      <c r="H88" s="50" t="s">
        <v>135</v>
      </c>
      <c r="I88" s="50" t="s">
        <v>138</v>
      </c>
      <c r="J88" s="50" t="s">
        <v>136</v>
      </c>
      <c r="K88" s="50" t="s">
        <v>135</v>
      </c>
      <c r="L88" s="50" t="s">
        <v>138</v>
      </c>
      <c r="M88" s="50" t="s">
        <v>136</v>
      </c>
    </row>
    <row r="89" spans="2:13" s="46" customFormat="1" ht="9.9499999999999993" customHeight="1" x14ac:dyDescent="0.2">
      <c r="B89" s="46">
        <v>1</v>
      </c>
      <c r="C89" s="46" t="s">
        <v>115</v>
      </c>
      <c r="D89" s="46">
        <v>1</v>
      </c>
      <c r="E89" s="46">
        <v>4</v>
      </c>
      <c r="F89" s="46">
        <v>1</v>
      </c>
      <c r="G89" s="46">
        <v>4</v>
      </c>
      <c r="H89" s="47">
        <f>(F89*20%)*(G89*20%)</f>
        <v>0.16000000000000003</v>
      </c>
      <c r="I89" s="49">
        <v>0.25</v>
      </c>
      <c r="J89" s="49">
        <v>0.2</v>
      </c>
      <c r="K89" s="47">
        <f>(F89*20%)*(G89*20%)</f>
        <v>0.16000000000000003</v>
      </c>
      <c r="L89" s="49">
        <v>0.36</v>
      </c>
      <c r="M89" s="49">
        <v>0.16</v>
      </c>
    </row>
    <row r="90" spans="2:13" s="46" customFormat="1" ht="9.9499999999999993" customHeight="1" x14ac:dyDescent="0.2">
      <c r="B90" s="46">
        <v>2</v>
      </c>
      <c r="C90" s="46" t="s">
        <v>116</v>
      </c>
      <c r="D90" s="46">
        <v>1</v>
      </c>
      <c r="E90" s="46">
        <v>4</v>
      </c>
      <c r="F90" s="46">
        <v>1</v>
      </c>
      <c r="G90" s="46">
        <v>4</v>
      </c>
      <c r="H90" s="47">
        <f t="shared" ref="H90:H108" si="9">(F90*20%)*(G90*20%)</f>
        <v>0.16000000000000003</v>
      </c>
      <c r="I90" s="49">
        <v>0.25</v>
      </c>
      <c r="J90" s="49">
        <v>0.2</v>
      </c>
      <c r="K90" s="47">
        <f t="shared" ref="K90:K108" si="10">(F90*20%)*(G90*20%)</f>
        <v>0.16000000000000003</v>
      </c>
      <c r="L90" s="49">
        <v>0.36</v>
      </c>
      <c r="M90" s="49">
        <v>0.16</v>
      </c>
    </row>
    <row r="91" spans="2:13" s="46" customFormat="1" ht="9.9499999999999993" customHeight="1" x14ac:dyDescent="0.2">
      <c r="B91" s="46">
        <v>3</v>
      </c>
      <c r="C91" s="46" t="s">
        <v>117</v>
      </c>
      <c r="D91" s="46">
        <v>1</v>
      </c>
      <c r="E91" s="46">
        <v>4</v>
      </c>
      <c r="F91" s="46">
        <v>1</v>
      </c>
      <c r="G91" s="46">
        <v>4</v>
      </c>
      <c r="H91" s="47">
        <f t="shared" si="9"/>
        <v>0.16000000000000003</v>
      </c>
      <c r="I91" s="49">
        <v>0.25</v>
      </c>
      <c r="J91" s="49">
        <v>0.2</v>
      </c>
      <c r="K91" s="47">
        <f t="shared" si="10"/>
        <v>0.16000000000000003</v>
      </c>
      <c r="L91" s="49">
        <v>0.36</v>
      </c>
      <c r="M91" s="49">
        <v>0.16</v>
      </c>
    </row>
    <row r="92" spans="2:13" s="46" customFormat="1" ht="9.9499999999999993" customHeight="1" x14ac:dyDescent="0.2">
      <c r="B92" s="46">
        <v>4</v>
      </c>
      <c r="C92" s="46" t="s">
        <v>118</v>
      </c>
      <c r="D92" s="46">
        <v>2</v>
      </c>
      <c r="E92" s="46">
        <v>5</v>
      </c>
      <c r="F92" s="46">
        <v>1</v>
      </c>
      <c r="G92" s="46">
        <v>5</v>
      </c>
      <c r="H92" s="47">
        <f t="shared" si="9"/>
        <v>0.2</v>
      </c>
      <c r="I92" s="49">
        <v>0.25</v>
      </c>
      <c r="J92" s="49">
        <v>0.2</v>
      </c>
      <c r="K92" s="47">
        <f t="shared" si="10"/>
        <v>0.2</v>
      </c>
      <c r="L92" s="49">
        <v>0.36</v>
      </c>
      <c r="M92" s="49">
        <v>0.16</v>
      </c>
    </row>
    <row r="93" spans="2:13" s="46" customFormat="1" ht="9.9499999999999993" customHeight="1" x14ac:dyDescent="0.2">
      <c r="B93" s="46">
        <v>5</v>
      </c>
      <c r="C93" s="46" t="s">
        <v>119</v>
      </c>
      <c r="D93" s="46">
        <v>3</v>
      </c>
      <c r="E93" s="46">
        <v>5</v>
      </c>
      <c r="F93" s="46">
        <v>2</v>
      </c>
      <c r="G93" s="46">
        <v>5</v>
      </c>
      <c r="H93" s="47">
        <f t="shared" si="9"/>
        <v>0.4</v>
      </c>
      <c r="I93" s="49">
        <v>0.25</v>
      </c>
      <c r="J93" s="49">
        <v>0.2</v>
      </c>
      <c r="K93" s="47">
        <f t="shared" si="10"/>
        <v>0.4</v>
      </c>
      <c r="L93" s="49">
        <v>0.36</v>
      </c>
      <c r="M93" s="49">
        <v>0.16</v>
      </c>
    </row>
    <row r="94" spans="2:13" s="46" customFormat="1" ht="9.9499999999999993" customHeight="1" x14ac:dyDescent="0.2">
      <c r="B94" s="46">
        <v>6</v>
      </c>
      <c r="C94" s="46" t="s">
        <v>120</v>
      </c>
      <c r="D94" s="46">
        <v>1</v>
      </c>
      <c r="E94" s="46">
        <v>4</v>
      </c>
      <c r="F94" s="46">
        <v>1</v>
      </c>
      <c r="G94" s="46">
        <v>4</v>
      </c>
      <c r="H94" s="47">
        <f t="shared" si="9"/>
        <v>0.16000000000000003</v>
      </c>
      <c r="I94" s="49">
        <v>0.25</v>
      </c>
      <c r="J94" s="49">
        <v>0.2</v>
      </c>
      <c r="K94" s="47">
        <f t="shared" si="10"/>
        <v>0.16000000000000003</v>
      </c>
      <c r="L94" s="49">
        <v>0.36</v>
      </c>
      <c r="M94" s="49">
        <v>0.16</v>
      </c>
    </row>
    <row r="95" spans="2:13" s="46" customFormat="1" ht="9.9499999999999993" customHeight="1" x14ac:dyDescent="0.2">
      <c r="B95" s="46">
        <v>7</v>
      </c>
      <c r="C95" s="46" t="s">
        <v>121</v>
      </c>
      <c r="D95" s="46">
        <v>1</v>
      </c>
      <c r="E95" s="46">
        <v>5</v>
      </c>
      <c r="F95" s="46">
        <v>1</v>
      </c>
      <c r="G95" s="46">
        <v>5</v>
      </c>
      <c r="H95" s="47">
        <f t="shared" si="9"/>
        <v>0.2</v>
      </c>
      <c r="I95" s="49">
        <v>0.25</v>
      </c>
      <c r="J95" s="49">
        <v>0.2</v>
      </c>
      <c r="K95" s="47">
        <f t="shared" si="10"/>
        <v>0.2</v>
      </c>
      <c r="L95" s="49">
        <v>0.36</v>
      </c>
      <c r="M95" s="49">
        <v>0.16</v>
      </c>
    </row>
    <row r="96" spans="2:13" s="46" customFormat="1" ht="9.9499999999999993" customHeight="1" x14ac:dyDescent="0.2">
      <c r="B96" s="46">
        <v>8</v>
      </c>
      <c r="C96" s="46" t="s">
        <v>122</v>
      </c>
      <c r="D96" s="46">
        <v>1</v>
      </c>
      <c r="E96" s="46">
        <v>4</v>
      </c>
      <c r="F96" s="46">
        <v>1</v>
      </c>
      <c r="G96" s="46">
        <v>4</v>
      </c>
      <c r="H96" s="47">
        <f t="shared" si="9"/>
        <v>0.16000000000000003</v>
      </c>
      <c r="I96" s="49">
        <v>0.25</v>
      </c>
      <c r="J96" s="49">
        <v>0.2</v>
      </c>
      <c r="K96" s="47">
        <f t="shared" si="10"/>
        <v>0.16000000000000003</v>
      </c>
      <c r="L96" s="49">
        <v>0.36</v>
      </c>
      <c r="M96" s="49">
        <v>0.16</v>
      </c>
    </row>
    <row r="97" spans="2:13" s="46" customFormat="1" ht="9.9499999999999993" customHeight="1" x14ac:dyDescent="0.2">
      <c r="B97" s="46">
        <v>9</v>
      </c>
      <c r="C97" s="46" t="s">
        <v>123</v>
      </c>
      <c r="D97" s="46">
        <v>1</v>
      </c>
      <c r="E97" s="46">
        <v>5</v>
      </c>
      <c r="F97" s="46">
        <v>1</v>
      </c>
      <c r="G97" s="46">
        <v>5</v>
      </c>
      <c r="H97" s="47">
        <f t="shared" si="9"/>
        <v>0.2</v>
      </c>
      <c r="I97" s="49">
        <v>0.25</v>
      </c>
      <c r="J97" s="49">
        <v>0.2</v>
      </c>
      <c r="K97" s="47">
        <f t="shared" si="10"/>
        <v>0.2</v>
      </c>
      <c r="L97" s="49">
        <v>0.36</v>
      </c>
      <c r="M97" s="49">
        <v>0.16</v>
      </c>
    </row>
    <row r="98" spans="2:13" s="46" customFormat="1" ht="9.9499999999999993" customHeight="1" x14ac:dyDescent="0.2">
      <c r="B98" s="46">
        <v>10</v>
      </c>
      <c r="C98" s="46" t="s">
        <v>124</v>
      </c>
      <c r="D98" s="46">
        <v>1</v>
      </c>
      <c r="E98" s="46">
        <v>4</v>
      </c>
      <c r="F98" s="46">
        <v>1</v>
      </c>
      <c r="G98" s="46">
        <v>4</v>
      </c>
      <c r="H98" s="47">
        <f t="shared" si="9"/>
        <v>0.16000000000000003</v>
      </c>
      <c r="I98" s="49">
        <v>0.25</v>
      </c>
      <c r="J98" s="49">
        <v>0.2</v>
      </c>
      <c r="K98" s="47">
        <f t="shared" si="10"/>
        <v>0.16000000000000003</v>
      </c>
      <c r="L98" s="49">
        <v>0.36</v>
      </c>
      <c r="M98" s="49">
        <v>0.16</v>
      </c>
    </row>
    <row r="99" spans="2:13" s="46" customFormat="1" ht="9.9499999999999993" customHeight="1" x14ac:dyDescent="0.2">
      <c r="B99" s="46">
        <v>11</v>
      </c>
      <c r="C99" s="46" t="s">
        <v>125</v>
      </c>
      <c r="D99" s="46">
        <v>3</v>
      </c>
      <c r="E99" s="46">
        <v>5</v>
      </c>
      <c r="F99" s="46">
        <v>2</v>
      </c>
      <c r="G99" s="46">
        <v>5</v>
      </c>
      <c r="H99" s="47">
        <f t="shared" si="9"/>
        <v>0.4</v>
      </c>
      <c r="I99" s="49">
        <v>0.25</v>
      </c>
      <c r="J99" s="49">
        <v>0.2</v>
      </c>
      <c r="K99" s="47">
        <f t="shared" si="10"/>
        <v>0.4</v>
      </c>
      <c r="L99" s="49">
        <v>0.36</v>
      </c>
      <c r="M99" s="49">
        <v>0.16</v>
      </c>
    </row>
    <row r="100" spans="2:13" s="46" customFormat="1" ht="9.9499999999999993" customHeight="1" x14ac:dyDescent="0.2">
      <c r="B100" s="46">
        <v>12</v>
      </c>
      <c r="C100" s="46" t="s">
        <v>126</v>
      </c>
      <c r="D100" s="46">
        <v>1</v>
      </c>
      <c r="E100" s="46">
        <v>4</v>
      </c>
      <c r="F100" s="46">
        <v>1</v>
      </c>
      <c r="G100" s="46">
        <v>4</v>
      </c>
      <c r="H100" s="47">
        <f t="shared" si="9"/>
        <v>0.16000000000000003</v>
      </c>
      <c r="I100" s="49">
        <v>0.25</v>
      </c>
      <c r="J100" s="49">
        <v>0.2</v>
      </c>
      <c r="K100" s="47">
        <f t="shared" si="10"/>
        <v>0.16000000000000003</v>
      </c>
      <c r="L100" s="49">
        <v>0.36</v>
      </c>
      <c r="M100" s="49">
        <v>0.16</v>
      </c>
    </row>
    <row r="101" spans="2:13" s="46" customFormat="1" ht="9.9499999999999993" customHeight="1" x14ac:dyDescent="0.2">
      <c r="B101" s="46">
        <v>13</v>
      </c>
      <c r="C101" s="46" t="s">
        <v>127</v>
      </c>
      <c r="D101" s="46">
        <v>1</v>
      </c>
      <c r="E101" s="46">
        <v>4</v>
      </c>
      <c r="F101" s="46">
        <v>1</v>
      </c>
      <c r="G101" s="46">
        <v>4</v>
      </c>
      <c r="H101" s="47">
        <f t="shared" si="9"/>
        <v>0.16000000000000003</v>
      </c>
      <c r="I101" s="49">
        <v>0.25</v>
      </c>
      <c r="J101" s="49">
        <v>0.2</v>
      </c>
      <c r="K101" s="47">
        <f t="shared" si="10"/>
        <v>0.16000000000000003</v>
      </c>
      <c r="L101" s="49">
        <v>0.36</v>
      </c>
      <c r="M101" s="49">
        <v>0.16</v>
      </c>
    </row>
    <row r="102" spans="2:13" s="46" customFormat="1" ht="9.9499999999999993" customHeight="1" x14ac:dyDescent="0.2">
      <c r="B102" s="46">
        <v>14</v>
      </c>
      <c r="C102" s="46" t="s">
        <v>128</v>
      </c>
      <c r="D102" s="46">
        <v>1</v>
      </c>
      <c r="E102" s="46">
        <v>4</v>
      </c>
      <c r="F102" s="46">
        <v>1</v>
      </c>
      <c r="G102" s="46">
        <v>4</v>
      </c>
      <c r="H102" s="47">
        <f t="shared" si="9"/>
        <v>0.16000000000000003</v>
      </c>
      <c r="I102" s="49">
        <v>0.25</v>
      </c>
      <c r="J102" s="49">
        <v>0.2</v>
      </c>
      <c r="K102" s="47">
        <f t="shared" si="10"/>
        <v>0.16000000000000003</v>
      </c>
      <c r="L102" s="49">
        <v>0.36</v>
      </c>
      <c r="M102" s="49">
        <v>0.16</v>
      </c>
    </row>
    <row r="103" spans="2:13" s="46" customFormat="1" ht="9.9499999999999993" customHeight="1" x14ac:dyDescent="0.2">
      <c r="B103" s="46">
        <v>15</v>
      </c>
      <c r="C103" s="46" t="s">
        <v>129</v>
      </c>
      <c r="D103" s="46">
        <v>1</v>
      </c>
      <c r="E103" s="46">
        <v>4</v>
      </c>
      <c r="F103" s="46">
        <v>1</v>
      </c>
      <c r="G103" s="46">
        <v>4</v>
      </c>
      <c r="H103" s="47">
        <f t="shared" si="9"/>
        <v>0.16000000000000003</v>
      </c>
      <c r="I103" s="49">
        <v>0.25</v>
      </c>
      <c r="J103" s="49">
        <v>0.2</v>
      </c>
      <c r="K103" s="47">
        <f t="shared" si="10"/>
        <v>0.16000000000000003</v>
      </c>
      <c r="L103" s="49">
        <v>0.36</v>
      </c>
      <c r="M103" s="49">
        <v>0.16</v>
      </c>
    </row>
    <row r="104" spans="2:13" s="46" customFormat="1" ht="9.9499999999999993" customHeight="1" x14ac:dyDescent="0.2">
      <c r="B104" s="46">
        <v>16</v>
      </c>
      <c r="C104" s="46" t="s">
        <v>130</v>
      </c>
      <c r="D104" s="46">
        <v>3</v>
      </c>
      <c r="E104" s="46">
        <v>4</v>
      </c>
      <c r="F104" s="46">
        <v>2</v>
      </c>
      <c r="G104" s="46">
        <v>4</v>
      </c>
      <c r="H104" s="47">
        <f t="shared" si="9"/>
        <v>0.32000000000000006</v>
      </c>
      <c r="I104" s="49">
        <v>0.25</v>
      </c>
      <c r="J104" s="49">
        <v>0.2</v>
      </c>
      <c r="K104" s="47">
        <f t="shared" si="10"/>
        <v>0.32000000000000006</v>
      </c>
      <c r="L104" s="49">
        <v>0.36</v>
      </c>
      <c r="M104" s="49">
        <v>0.16</v>
      </c>
    </row>
    <row r="105" spans="2:13" s="46" customFormat="1" ht="9.9499999999999993" customHeight="1" x14ac:dyDescent="0.2">
      <c r="B105" s="46">
        <v>17</v>
      </c>
      <c r="C105" s="46" t="s">
        <v>131</v>
      </c>
      <c r="D105" s="46">
        <v>1</v>
      </c>
      <c r="E105" s="46">
        <v>5</v>
      </c>
      <c r="F105" s="46">
        <v>1</v>
      </c>
      <c r="G105" s="46">
        <v>5</v>
      </c>
      <c r="H105" s="47">
        <f t="shared" si="9"/>
        <v>0.2</v>
      </c>
      <c r="I105" s="49">
        <v>0.25</v>
      </c>
      <c r="J105" s="49">
        <v>0.2</v>
      </c>
      <c r="K105" s="47">
        <f t="shared" si="10"/>
        <v>0.2</v>
      </c>
      <c r="L105" s="49">
        <v>0.36</v>
      </c>
      <c r="M105" s="49">
        <v>0.16</v>
      </c>
    </row>
    <row r="106" spans="2:13" s="46" customFormat="1" ht="9.9499999999999993" customHeight="1" x14ac:dyDescent="0.2">
      <c r="B106" s="46">
        <v>18</v>
      </c>
      <c r="C106" s="46" t="s">
        <v>132</v>
      </c>
      <c r="D106" s="46">
        <v>3</v>
      </c>
      <c r="E106" s="46">
        <v>5</v>
      </c>
      <c r="F106" s="46">
        <v>1</v>
      </c>
      <c r="G106" s="46">
        <v>5</v>
      </c>
      <c r="H106" s="47">
        <f t="shared" si="9"/>
        <v>0.2</v>
      </c>
      <c r="I106" s="49">
        <v>0.25</v>
      </c>
      <c r="J106" s="49">
        <v>0.2</v>
      </c>
      <c r="K106" s="47">
        <f t="shared" si="10"/>
        <v>0.2</v>
      </c>
      <c r="L106" s="49">
        <v>0.36</v>
      </c>
      <c r="M106" s="49">
        <v>0.16</v>
      </c>
    </row>
    <row r="107" spans="2:13" s="46" customFormat="1" ht="9.9499999999999993" customHeight="1" x14ac:dyDescent="0.2">
      <c r="B107" s="46">
        <v>19</v>
      </c>
      <c r="C107" s="46" t="s">
        <v>133</v>
      </c>
      <c r="D107" s="46">
        <v>3</v>
      </c>
      <c r="E107" s="46">
        <v>5</v>
      </c>
      <c r="F107" s="46">
        <v>1</v>
      </c>
      <c r="G107" s="46">
        <v>5</v>
      </c>
      <c r="H107" s="47">
        <f t="shared" si="9"/>
        <v>0.2</v>
      </c>
      <c r="I107" s="49">
        <v>0.25</v>
      </c>
      <c r="J107" s="49">
        <v>0.2</v>
      </c>
      <c r="K107" s="47">
        <f t="shared" si="10"/>
        <v>0.2</v>
      </c>
      <c r="L107" s="49">
        <v>0.36</v>
      </c>
      <c r="M107" s="49">
        <v>0.16</v>
      </c>
    </row>
    <row r="108" spans="2:13" s="46" customFormat="1" ht="9.9499999999999993" customHeight="1" x14ac:dyDescent="0.2">
      <c r="B108" s="46">
        <v>20</v>
      </c>
      <c r="C108" s="46" t="s">
        <v>134</v>
      </c>
      <c r="D108" s="46">
        <v>1</v>
      </c>
      <c r="E108" s="46">
        <v>4</v>
      </c>
      <c r="F108" s="46">
        <v>1</v>
      </c>
      <c r="G108" s="46">
        <v>4</v>
      </c>
      <c r="H108" s="47">
        <f t="shared" si="9"/>
        <v>0.16000000000000003</v>
      </c>
      <c r="I108" s="49">
        <v>0.25</v>
      </c>
      <c r="J108" s="49">
        <v>0.2</v>
      </c>
      <c r="K108" s="47">
        <f t="shared" si="10"/>
        <v>0.16000000000000003</v>
      </c>
      <c r="L108" s="49">
        <v>0.36</v>
      </c>
      <c r="M108" s="49">
        <v>0.16</v>
      </c>
    </row>
    <row r="110" spans="2:13" ht="21" x14ac:dyDescent="0.35">
      <c r="B110" s="340" t="s">
        <v>144</v>
      </c>
      <c r="C110" s="340"/>
      <c r="D110" s="340"/>
      <c r="E110" s="340"/>
    </row>
    <row r="111" spans="2:13" ht="15.75" x14ac:dyDescent="0.25">
      <c r="C111" s="43" t="s">
        <v>142</v>
      </c>
    </row>
    <row r="113" spans="3:15" x14ac:dyDescent="0.25">
      <c r="D113" t="s">
        <v>82</v>
      </c>
      <c r="E113" t="s">
        <v>83</v>
      </c>
      <c r="F113" t="s">
        <v>84</v>
      </c>
      <c r="G113" t="s">
        <v>148</v>
      </c>
      <c r="H113" t="s">
        <v>149</v>
      </c>
      <c r="I113" t="s">
        <v>150</v>
      </c>
      <c r="J113" t="s">
        <v>151</v>
      </c>
      <c r="K113" t="s">
        <v>152</v>
      </c>
      <c r="L113" t="s">
        <v>153</v>
      </c>
      <c r="M113" t="s">
        <v>154</v>
      </c>
      <c r="N113" t="s">
        <v>155</v>
      </c>
      <c r="O113" t="s">
        <v>156</v>
      </c>
    </row>
    <row r="122" spans="3:15" x14ac:dyDescent="0.25">
      <c r="C122" t="s">
        <v>145</v>
      </c>
      <c r="F122">
        <v>25</v>
      </c>
      <c r="G122">
        <v>30</v>
      </c>
    </row>
    <row r="123" spans="3:15" x14ac:dyDescent="0.25">
      <c r="C123" t="s">
        <v>157</v>
      </c>
      <c r="F123">
        <v>0</v>
      </c>
      <c r="G123">
        <v>1</v>
      </c>
    </row>
    <row r="124" spans="3:15" x14ac:dyDescent="0.25">
      <c r="C124" t="s">
        <v>146</v>
      </c>
      <c r="F124">
        <v>0</v>
      </c>
      <c r="G124">
        <v>1</v>
      </c>
    </row>
    <row r="125" spans="3:15" x14ac:dyDescent="0.25">
      <c r="C125" t="s">
        <v>147</v>
      </c>
      <c r="F125">
        <v>0</v>
      </c>
      <c r="G125">
        <v>1</v>
      </c>
    </row>
    <row r="128" spans="3:15" ht="15.75" x14ac:dyDescent="0.25">
      <c r="C128" s="43" t="s">
        <v>143</v>
      </c>
    </row>
    <row r="130" spans="3:15" x14ac:dyDescent="0.25">
      <c r="D130" t="s">
        <v>82</v>
      </c>
      <c r="E130" t="s">
        <v>83</v>
      </c>
      <c r="F130" t="s">
        <v>84</v>
      </c>
      <c r="G130" t="s">
        <v>148</v>
      </c>
      <c r="H130" t="s">
        <v>149</v>
      </c>
      <c r="I130" t="s">
        <v>150</v>
      </c>
      <c r="J130" t="s">
        <v>151</v>
      </c>
      <c r="K130" t="s">
        <v>152</v>
      </c>
      <c r="L130" t="s">
        <v>153</v>
      </c>
      <c r="M130" t="s">
        <v>154</v>
      </c>
      <c r="N130" t="s">
        <v>155</v>
      </c>
      <c r="O130" t="s">
        <v>156</v>
      </c>
    </row>
    <row r="138" spans="3:15" x14ac:dyDescent="0.25">
      <c r="C138" t="s">
        <v>145</v>
      </c>
      <c r="G138">
        <v>4</v>
      </c>
    </row>
    <row r="139" spans="3:15" x14ac:dyDescent="0.25">
      <c r="C139" t="s">
        <v>157</v>
      </c>
      <c r="F139">
        <v>0</v>
      </c>
      <c r="G139">
        <v>0</v>
      </c>
    </row>
    <row r="140" spans="3:15" x14ac:dyDescent="0.25">
      <c r="C140" t="s">
        <v>146</v>
      </c>
      <c r="F140">
        <v>0</v>
      </c>
      <c r="G140">
        <v>0</v>
      </c>
    </row>
    <row r="141" spans="3:15" x14ac:dyDescent="0.25">
      <c r="C141" t="s">
        <v>147</v>
      </c>
      <c r="F141">
        <v>0</v>
      </c>
      <c r="G141">
        <v>0</v>
      </c>
    </row>
  </sheetData>
  <mergeCells count="10">
    <mergeCell ref="H87:J87"/>
    <mergeCell ref="K87:M87"/>
    <mergeCell ref="B3:E3"/>
    <mergeCell ref="B110:E110"/>
    <mergeCell ref="H5:J5"/>
    <mergeCell ref="K5:M5"/>
    <mergeCell ref="H64:J64"/>
    <mergeCell ref="K64:M64"/>
    <mergeCell ref="H35:J35"/>
    <mergeCell ref="K35:M35"/>
  </mergeCells>
  <phoneticPr fontId="8" type="noConversion"/>
  <pageMargins left="0.7" right="0.7" top="0.75" bottom="0.75" header="0.3" footer="0.3"/>
  <pageSetup paperSize="9" scale="44"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CF647-CAFE-47AC-B380-4410419BF638}">
  <sheetPr>
    <pageSetUpPr fitToPage="1"/>
  </sheetPr>
  <dimension ref="A1:N106"/>
  <sheetViews>
    <sheetView zoomScale="80" zoomScaleNormal="80" workbookViewId="0">
      <pane xSplit="3" ySplit="25" topLeftCell="D52" activePane="bottomRight" state="frozen"/>
      <selection activeCell="C1" sqref="C1"/>
      <selection pane="topRight" activeCell="D1" sqref="D1"/>
      <selection pane="bottomLeft" activeCell="C26" sqref="C26"/>
      <selection pane="bottomRight" activeCell="H23" sqref="H23"/>
    </sheetView>
  </sheetViews>
  <sheetFormatPr baseColWidth="10" defaultRowHeight="15" x14ac:dyDescent="0.25"/>
  <cols>
    <col min="1" max="1" width="16.85546875" hidden="1" customWidth="1"/>
    <col min="2" max="2" width="37.7109375" customWidth="1"/>
    <col min="3" max="3" width="30" customWidth="1"/>
    <col min="4" max="5" width="15.42578125" customWidth="1"/>
    <col min="6" max="6" width="39.5703125" customWidth="1"/>
    <col min="7" max="7" width="12.140625" customWidth="1"/>
    <col min="8" max="8" width="52.85546875" customWidth="1"/>
    <col min="9" max="9" width="14.28515625" customWidth="1"/>
    <col min="10" max="10" width="43.5703125" customWidth="1"/>
    <col min="11" max="11" width="11.42578125" customWidth="1"/>
    <col min="12" max="12" width="19.85546875" customWidth="1"/>
    <col min="13" max="13" width="19" customWidth="1"/>
    <col min="14" max="14" width="13.5703125" customWidth="1"/>
  </cols>
  <sheetData>
    <row r="1" spans="2:14" ht="26.25" x14ac:dyDescent="0.4">
      <c r="B1" s="342" t="s">
        <v>190</v>
      </c>
      <c r="C1" s="342"/>
      <c r="D1" s="342"/>
      <c r="E1" s="342"/>
      <c r="F1" s="342"/>
      <c r="G1" s="342"/>
      <c r="H1" s="342"/>
      <c r="I1" s="342"/>
      <c r="J1" s="342"/>
      <c r="K1" s="342"/>
      <c r="L1" s="342"/>
      <c r="M1" s="342"/>
      <c r="N1" s="342"/>
    </row>
    <row r="2" spans="2:14" x14ac:dyDescent="0.25">
      <c r="B2" s="19"/>
      <c r="C2" s="19"/>
      <c r="D2" s="19"/>
      <c r="E2" s="19"/>
      <c r="F2" s="19"/>
      <c r="G2" s="19"/>
      <c r="H2" s="19"/>
      <c r="I2" s="19"/>
      <c r="J2" s="19"/>
      <c r="K2" s="19"/>
      <c r="L2" s="19"/>
      <c r="M2" s="19"/>
      <c r="N2" s="19"/>
    </row>
    <row r="3" spans="2:14" x14ac:dyDescent="0.25">
      <c r="C3" s="19"/>
      <c r="D3" s="19"/>
      <c r="E3" s="19"/>
      <c r="F3" s="343" t="s">
        <v>85</v>
      </c>
      <c r="G3" s="343"/>
      <c r="H3" s="343"/>
      <c r="I3" s="19"/>
      <c r="J3" s="19"/>
      <c r="K3" s="19"/>
      <c r="L3" s="19"/>
      <c r="M3" s="19"/>
      <c r="N3" s="19"/>
    </row>
    <row r="4" spans="2:14" x14ac:dyDescent="0.25">
      <c r="B4" s="19"/>
      <c r="C4" s="19"/>
      <c r="D4" s="19"/>
      <c r="E4" s="19"/>
      <c r="F4" s="19"/>
      <c r="G4" s="19"/>
      <c r="H4" s="19"/>
      <c r="I4" s="19"/>
      <c r="J4" s="19"/>
      <c r="K4" s="19"/>
      <c r="L4" s="19"/>
      <c r="M4" s="19"/>
      <c r="N4" s="19"/>
    </row>
    <row r="5" spans="2:14" x14ac:dyDescent="0.25">
      <c r="B5" s="19"/>
      <c r="D5" s="20"/>
      <c r="E5" s="20"/>
      <c r="F5" s="19"/>
      <c r="G5" s="19"/>
      <c r="I5" s="19"/>
      <c r="J5" s="19"/>
      <c r="K5" s="19"/>
      <c r="L5" s="19"/>
      <c r="M5" s="19"/>
      <c r="N5" s="19"/>
    </row>
    <row r="6" spans="2:14" x14ac:dyDescent="0.25">
      <c r="B6" s="19"/>
      <c r="C6" s="19"/>
      <c r="D6" s="19"/>
      <c r="E6" s="19"/>
      <c r="F6" s="19"/>
      <c r="G6" s="19"/>
      <c r="H6" s="19"/>
      <c r="I6" s="19"/>
      <c r="J6" s="19"/>
      <c r="K6" s="19"/>
      <c r="L6" s="19"/>
      <c r="M6" s="19"/>
      <c r="N6" s="19"/>
    </row>
    <row r="7" spans="2:14" x14ac:dyDescent="0.25">
      <c r="B7" s="19"/>
      <c r="C7" s="19"/>
      <c r="D7" s="19"/>
      <c r="E7" s="19"/>
      <c r="F7" s="19"/>
      <c r="G7" s="19"/>
      <c r="H7" s="19"/>
      <c r="I7" s="19"/>
      <c r="J7" s="19"/>
      <c r="K7" s="19"/>
      <c r="L7" s="19"/>
      <c r="M7" s="19"/>
      <c r="N7" s="19"/>
    </row>
    <row r="8" spans="2:14" x14ac:dyDescent="0.25">
      <c r="B8" s="19"/>
      <c r="C8" s="19"/>
      <c r="D8" s="19"/>
      <c r="E8" s="19"/>
      <c r="F8" s="19"/>
      <c r="G8" s="19"/>
      <c r="H8" s="19"/>
      <c r="I8" s="19"/>
      <c r="J8" s="19"/>
      <c r="K8" s="19"/>
      <c r="L8" s="19"/>
      <c r="M8" s="19"/>
      <c r="N8" s="19"/>
    </row>
    <row r="9" spans="2:14" x14ac:dyDescent="0.25">
      <c r="B9" s="19"/>
      <c r="C9" s="19"/>
      <c r="D9" s="19"/>
      <c r="E9" s="19"/>
      <c r="F9" s="19"/>
      <c r="G9" s="19"/>
      <c r="H9" s="19"/>
      <c r="I9" s="19"/>
      <c r="J9" s="19"/>
      <c r="K9" s="19"/>
      <c r="L9" s="19"/>
      <c r="M9" s="19"/>
      <c r="N9" s="19"/>
    </row>
    <row r="10" spans="2:14" x14ac:dyDescent="0.25">
      <c r="B10" s="19"/>
      <c r="C10" s="19"/>
      <c r="D10" s="19"/>
      <c r="E10" s="19"/>
      <c r="F10" s="19"/>
      <c r="G10" s="19"/>
      <c r="H10" s="19"/>
      <c r="I10" s="19"/>
      <c r="J10" s="19"/>
      <c r="K10" s="19"/>
      <c r="L10" s="19"/>
      <c r="M10" s="19"/>
      <c r="N10" s="19"/>
    </row>
    <row r="11" spans="2:14" x14ac:dyDescent="0.25">
      <c r="B11" s="19"/>
      <c r="C11" s="19"/>
      <c r="D11" s="19"/>
      <c r="E11" s="19"/>
      <c r="F11" s="19"/>
      <c r="G11" s="19"/>
      <c r="H11" s="19"/>
      <c r="I11" s="19"/>
      <c r="J11" s="19"/>
      <c r="K11" s="19"/>
      <c r="L11" s="19"/>
      <c r="M11" s="19"/>
      <c r="N11" s="19"/>
    </row>
    <row r="12" spans="2:14" x14ac:dyDescent="0.25">
      <c r="B12" s="19"/>
      <c r="C12" s="19"/>
      <c r="D12" s="19"/>
      <c r="E12" s="19"/>
      <c r="F12" s="19"/>
      <c r="G12" s="19"/>
      <c r="H12" s="19"/>
      <c r="I12" s="19"/>
      <c r="J12" s="19"/>
      <c r="K12" s="19"/>
      <c r="L12" s="19"/>
      <c r="M12" s="19"/>
      <c r="N12" s="19"/>
    </row>
    <row r="13" spans="2:14" x14ac:dyDescent="0.25">
      <c r="B13" s="19"/>
      <c r="C13" s="19"/>
      <c r="D13" s="19"/>
      <c r="E13" s="19"/>
      <c r="F13" s="19"/>
      <c r="G13" s="19"/>
      <c r="H13" s="19"/>
      <c r="I13" s="19"/>
      <c r="J13" s="19"/>
      <c r="K13" s="19"/>
      <c r="L13" s="19"/>
      <c r="M13" s="19"/>
      <c r="N13" s="19"/>
    </row>
    <row r="14" spans="2:14" x14ac:dyDescent="0.25">
      <c r="B14" s="19"/>
      <c r="C14" s="19"/>
      <c r="D14" s="19"/>
      <c r="E14" s="19"/>
      <c r="F14" s="19"/>
      <c r="G14" s="19"/>
      <c r="H14" s="19"/>
      <c r="I14" s="19"/>
      <c r="J14" s="19"/>
      <c r="K14" s="19"/>
      <c r="L14" s="19"/>
      <c r="M14" s="19"/>
      <c r="N14" s="19"/>
    </row>
    <row r="15" spans="2:14" x14ac:dyDescent="0.25">
      <c r="B15" s="19"/>
      <c r="C15" s="19"/>
      <c r="D15" s="19"/>
      <c r="E15" s="19"/>
      <c r="F15" s="19"/>
      <c r="G15" s="19"/>
      <c r="H15" s="19"/>
      <c r="I15" s="19"/>
      <c r="J15" s="19"/>
      <c r="K15" s="19"/>
      <c r="L15" s="19"/>
      <c r="M15" s="19"/>
      <c r="N15" s="19"/>
    </row>
    <row r="16" spans="2:14" x14ac:dyDescent="0.25">
      <c r="B16" s="19"/>
      <c r="C16" s="19"/>
      <c r="D16" s="19"/>
      <c r="E16" s="19"/>
      <c r="F16" s="19"/>
      <c r="G16" s="19"/>
      <c r="H16" s="19"/>
      <c r="I16" s="19"/>
      <c r="J16" s="19"/>
      <c r="K16" s="19"/>
      <c r="L16" s="19"/>
      <c r="M16" s="19"/>
      <c r="N16" s="19"/>
    </row>
    <row r="17" spans="1:14" x14ac:dyDescent="0.25">
      <c r="B17" s="19"/>
      <c r="C17" s="19"/>
      <c r="D17" s="19"/>
      <c r="E17" s="19"/>
      <c r="F17" s="19"/>
      <c r="G17" s="19"/>
      <c r="H17" s="19"/>
      <c r="I17" s="19"/>
      <c r="J17" s="19"/>
      <c r="K17" s="19"/>
      <c r="L17" s="19"/>
      <c r="M17" s="19"/>
      <c r="N17" s="19"/>
    </row>
    <row r="18" spans="1:14" x14ac:dyDescent="0.25">
      <c r="B18" s="19"/>
      <c r="C18" s="19"/>
      <c r="D18" s="19"/>
      <c r="E18" s="19"/>
      <c r="F18" s="19"/>
      <c r="G18" s="19"/>
      <c r="H18" s="19"/>
      <c r="I18" s="19"/>
      <c r="J18" s="19"/>
      <c r="K18" s="19"/>
      <c r="L18" s="19"/>
      <c r="M18" s="19"/>
      <c r="N18" s="19"/>
    </row>
    <row r="19" spans="1:14" x14ac:dyDescent="0.25">
      <c r="B19" s="19"/>
      <c r="C19" s="19"/>
      <c r="D19" s="19"/>
      <c r="E19" s="19"/>
      <c r="F19" s="19"/>
      <c r="G19" s="19"/>
      <c r="H19" s="19"/>
      <c r="I19" s="19"/>
      <c r="J19" s="19"/>
      <c r="K19" s="19"/>
      <c r="L19" s="19"/>
      <c r="M19" s="19"/>
      <c r="N19" s="19"/>
    </row>
    <row r="20" spans="1:14" x14ac:dyDescent="0.25">
      <c r="B20" s="19"/>
      <c r="C20" s="19"/>
      <c r="D20" s="19"/>
      <c r="E20" s="19"/>
      <c r="F20" s="19"/>
      <c r="G20" s="19"/>
      <c r="H20" s="19"/>
      <c r="I20" s="19"/>
      <c r="J20" s="19"/>
      <c r="K20" s="19"/>
      <c r="L20" s="19"/>
      <c r="M20" s="19"/>
      <c r="N20" s="19"/>
    </row>
    <row r="21" spans="1:14" x14ac:dyDescent="0.25">
      <c r="B21" s="19"/>
      <c r="C21" s="19"/>
      <c r="D21" s="19"/>
      <c r="E21" s="19"/>
      <c r="F21" s="19"/>
      <c r="G21" s="19"/>
      <c r="H21" s="19"/>
      <c r="I21" s="19"/>
      <c r="J21" s="19"/>
      <c r="K21" s="19"/>
      <c r="L21" s="19"/>
      <c r="M21" s="19"/>
      <c r="N21" s="19"/>
    </row>
    <row r="22" spans="1:14" x14ac:dyDescent="0.25">
      <c r="B22" s="19"/>
      <c r="C22" s="19"/>
      <c r="D22" s="19"/>
      <c r="E22" s="19"/>
      <c r="F22" s="19"/>
      <c r="G22" s="19"/>
      <c r="H22" s="19"/>
      <c r="I22" s="19"/>
      <c r="J22" s="19"/>
      <c r="K22" s="19"/>
      <c r="L22" s="19"/>
      <c r="M22" s="19"/>
      <c r="N22" s="19"/>
    </row>
    <row r="23" spans="1:14" x14ac:dyDescent="0.25">
      <c r="B23" s="19"/>
      <c r="C23" s="19"/>
      <c r="D23" s="19"/>
      <c r="E23" s="19"/>
      <c r="F23" s="19"/>
      <c r="G23" s="19"/>
      <c r="H23" s="19"/>
      <c r="I23" s="19"/>
      <c r="J23" s="19"/>
      <c r="K23" s="19"/>
      <c r="L23" s="19"/>
      <c r="M23" s="19"/>
      <c r="N23" s="19"/>
    </row>
    <row r="24" spans="1:14" x14ac:dyDescent="0.25">
      <c r="B24" s="19"/>
      <c r="C24" s="19"/>
      <c r="D24" s="19"/>
      <c r="E24" s="19"/>
      <c r="F24" s="19"/>
      <c r="G24" s="19"/>
      <c r="H24" s="19"/>
      <c r="I24" s="19"/>
      <c r="J24" s="19"/>
      <c r="K24" s="19"/>
      <c r="L24" s="19"/>
      <c r="M24" s="19"/>
      <c r="N24" s="19"/>
    </row>
    <row r="25" spans="1:14" ht="30" x14ac:dyDescent="0.25">
      <c r="A25" s="103"/>
      <c r="B25" t="s">
        <v>236</v>
      </c>
      <c r="C25" s="26" t="s">
        <v>2</v>
      </c>
      <c r="D25" s="27" t="s">
        <v>206</v>
      </c>
      <c r="E25" s="91" t="s">
        <v>201</v>
      </c>
      <c r="F25" s="114" t="s">
        <v>161</v>
      </c>
      <c r="G25" s="12" t="s">
        <v>31</v>
      </c>
      <c r="H25" s="12" t="s">
        <v>160</v>
      </c>
      <c r="I25" s="12" t="s">
        <v>32</v>
      </c>
      <c r="J25" s="12" t="s">
        <v>237</v>
      </c>
      <c r="K25" s="12" t="s">
        <v>33</v>
      </c>
      <c r="L25" s="12" t="s">
        <v>34</v>
      </c>
      <c r="M25" s="12" t="s">
        <v>35</v>
      </c>
      <c r="N25" s="12" t="s">
        <v>159</v>
      </c>
    </row>
    <row r="26" spans="1:14" ht="30" x14ac:dyDescent="0.25">
      <c r="B26" t="s">
        <v>225</v>
      </c>
      <c r="C26" s="14" t="s">
        <v>26</v>
      </c>
      <c r="D26" s="12" t="s">
        <v>215</v>
      </c>
      <c r="E26" s="12" t="s">
        <v>202</v>
      </c>
      <c r="F26" s="15" t="s">
        <v>208</v>
      </c>
      <c r="G26" s="40">
        <f>VLOOKUP(F26,CONV!$B$6:$C$9,2,0)</f>
        <v>0.25</v>
      </c>
      <c r="H26" s="90" t="s">
        <v>7</v>
      </c>
      <c r="I26" s="16">
        <f>VLOOKUP(H26,CONV!$B$10:$C$15,2,0)</f>
        <v>0</v>
      </c>
      <c r="J26" s="15" t="s">
        <v>217</v>
      </c>
      <c r="K26" s="16">
        <f>VLOOKUP(J26,CONV!$B$16:$C$21,2,0)</f>
        <v>0</v>
      </c>
      <c r="L26" s="16" t="s">
        <v>36</v>
      </c>
      <c r="M26" s="16" t="s">
        <v>37</v>
      </c>
      <c r="N26" s="16">
        <f>Tabla22[[#This Row],[% AP]]*0.2+Tabla22[[#This Row],[% AMR]]*0.3+Tabla22[[#This Row],[%RM]]*0.5</f>
        <v>0.05</v>
      </c>
    </row>
    <row r="27" spans="1:14" ht="30" x14ac:dyDescent="0.25">
      <c r="B27" s="13" t="s">
        <v>225</v>
      </c>
      <c r="C27" s="14" t="s">
        <v>26</v>
      </c>
      <c r="D27" s="12" t="s">
        <v>215</v>
      </c>
      <c r="E27" s="12" t="s">
        <v>203</v>
      </c>
      <c r="F27" s="15" t="s">
        <v>208</v>
      </c>
      <c r="G27" s="40">
        <f>VLOOKUP(F27,CONV!$B$6:$C$9,2,0)</f>
        <v>0.25</v>
      </c>
      <c r="H27" s="90" t="s">
        <v>7</v>
      </c>
      <c r="I27" s="16">
        <f>VLOOKUP(H27,CONV!$B$10:$C$15,2,0)</f>
        <v>0</v>
      </c>
      <c r="J27" s="15" t="s">
        <v>217</v>
      </c>
      <c r="K27" s="16">
        <f>VLOOKUP(J27,CONV!$B$16:$C$21,2,0)</f>
        <v>0</v>
      </c>
      <c r="L27" s="16" t="s">
        <v>36</v>
      </c>
      <c r="M27" s="16" t="s">
        <v>37</v>
      </c>
      <c r="N27" s="16">
        <f>Tabla22[[#This Row],[% AP]]*0.2+Tabla22[[#This Row],[% AMR]]*0.3+Tabla22[[#This Row],[%RM]]*0.5</f>
        <v>0.05</v>
      </c>
    </row>
    <row r="28" spans="1:14" ht="45" x14ac:dyDescent="0.25">
      <c r="B28" t="s">
        <v>814</v>
      </c>
      <c r="C28" s="14" t="s">
        <v>25</v>
      </c>
      <c r="D28" s="12" t="s">
        <v>215</v>
      </c>
      <c r="E28" s="12" t="s">
        <v>202</v>
      </c>
      <c r="F28" s="15" t="s">
        <v>208</v>
      </c>
      <c r="G28" s="40">
        <f>VLOOKUP(F28,CONV!$B$6:$C$9,2,0)</f>
        <v>0.25</v>
      </c>
      <c r="H28" s="14" t="s">
        <v>213</v>
      </c>
      <c r="I28" s="16">
        <f>VLOOKUP(H28,CONV!$B$10:$C$15,2,0)</f>
        <v>1</v>
      </c>
      <c r="J28" s="85" t="s">
        <v>220</v>
      </c>
      <c r="K28" s="16">
        <f>VLOOKUP(J28,CONV!$B$16:$C$21,2,0)</f>
        <v>0.5</v>
      </c>
      <c r="L28" s="16" t="s">
        <v>36</v>
      </c>
      <c r="M28" s="16" t="s">
        <v>37</v>
      </c>
      <c r="N28" s="16">
        <f>Tabla22[[#This Row],[% AP]]*0.2+Tabla22[[#This Row],[% AMR]]*0.3+Tabla22[[#This Row],[%RM]]*0.5</f>
        <v>0.6</v>
      </c>
    </row>
    <row r="29" spans="1:14" ht="45" x14ac:dyDescent="0.25">
      <c r="B29" t="s">
        <v>240</v>
      </c>
      <c r="C29" s="14" t="s">
        <v>25</v>
      </c>
      <c r="D29" s="12" t="s">
        <v>215</v>
      </c>
      <c r="E29" s="12" t="s">
        <v>203</v>
      </c>
      <c r="F29" s="15" t="s">
        <v>208</v>
      </c>
      <c r="G29" s="40">
        <f>VLOOKUP(F29,CONV!$B$6:$C$9,2,0)</f>
        <v>0.25</v>
      </c>
      <c r="H29" s="14" t="s">
        <v>213</v>
      </c>
      <c r="I29" s="16">
        <f>VLOOKUP(H29,CONV!$B$10:$C$15,2,0)</f>
        <v>1</v>
      </c>
      <c r="J29" s="85" t="s">
        <v>220</v>
      </c>
      <c r="K29" s="16">
        <f>VLOOKUP(J29,CONV!$B$16:$C$21,2,0)</f>
        <v>0.5</v>
      </c>
      <c r="L29" s="16" t="s">
        <v>36</v>
      </c>
      <c r="M29" s="16" t="s">
        <v>37</v>
      </c>
      <c r="N29" s="16">
        <f>Tabla22[[#This Row],[% AP]]*0.2+Tabla22[[#This Row],[% AMR]]*0.3+Tabla22[[#This Row],[%RM]]*0.5</f>
        <v>0.6</v>
      </c>
    </row>
    <row r="30" spans="1:14" ht="75" x14ac:dyDescent="0.25">
      <c r="B30" s="104" t="s">
        <v>241</v>
      </c>
      <c r="C30" s="14" t="s">
        <v>19</v>
      </c>
      <c r="D30" s="12" t="s">
        <v>215</v>
      </c>
      <c r="E30" s="12" t="s">
        <v>202</v>
      </c>
      <c r="F30" s="96" t="s">
        <v>167</v>
      </c>
      <c r="G30" s="40">
        <f>VLOOKUP(F30,CONV!$B$6:$C$9,2,0)</f>
        <v>0.5</v>
      </c>
      <c r="H30" s="89" t="s">
        <v>212</v>
      </c>
      <c r="I30" s="16">
        <f>VLOOKUP(H30,CONV!$B$10:$C$15,2,0)</f>
        <v>0.8</v>
      </c>
      <c r="J30" s="85" t="s">
        <v>217</v>
      </c>
      <c r="K30" s="16">
        <f>VLOOKUP(J30,CONV!$B$16:$C$21,2,0)</f>
        <v>0</v>
      </c>
      <c r="L30" s="16" t="s">
        <v>36</v>
      </c>
      <c r="M30" s="16" t="s">
        <v>37</v>
      </c>
      <c r="N30" s="16">
        <f>Tabla22[[#This Row],[% AP]]*0.2+Tabla22[[#This Row],[% AMR]]*0.3+Tabla22[[#This Row],[%RM]]*0.5</f>
        <v>0.33999999999999997</v>
      </c>
    </row>
    <row r="31" spans="1:14" ht="90" x14ac:dyDescent="0.25">
      <c r="B31" s="104" t="s">
        <v>242</v>
      </c>
      <c r="C31" s="14" t="s">
        <v>19</v>
      </c>
      <c r="D31" s="12" t="s">
        <v>215</v>
      </c>
      <c r="E31" s="12" t="s">
        <v>203</v>
      </c>
      <c r="F31" s="96" t="s">
        <v>167</v>
      </c>
      <c r="G31" s="40">
        <f>VLOOKUP(F31,CONV!$B$6:$C$9,2,0)</f>
        <v>0.5</v>
      </c>
      <c r="H31" s="89" t="s">
        <v>212</v>
      </c>
      <c r="I31" s="16">
        <f>VLOOKUP(H31,CONV!$B$10:$C$15,2,0)</f>
        <v>0.8</v>
      </c>
      <c r="J31" s="85" t="s">
        <v>217</v>
      </c>
      <c r="K31" s="16">
        <f>VLOOKUP(J31,CONV!$B$16:$C$21,2,0)</f>
        <v>0</v>
      </c>
      <c r="L31" s="16" t="s">
        <v>36</v>
      </c>
      <c r="M31" s="16" t="s">
        <v>37</v>
      </c>
      <c r="N31" s="16">
        <f>Tabla22[[#This Row],[% AP]]*0.2+Tabla22[[#This Row],[% AMR]]*0.3+Tabla22[[#This Row],[%RM]]*0.5</f>
        <v>0.33999999999999997</v>
      </c>
    </row>
    <row r="32" spans="1:14" ht="90" x14ac:dyDescent="0.25">
      <c r="B32" s="104" t="s">
        <v>815</v>
      </c>
      <c r="C32" s="14" t="s">
        <v>27</v>
      </c>
      <c r="D32" s="12" t="s">
        <v>215</v>
      </c>
      <c r="E32" s="12" t="s">
        <v>202</v>
      </c>
      <c r="F32" s="96" t="s">
        <v>167</v>
      </c>
      <c r="G32" s="40">
        <f>VLOOKUP(F32,CONV!$B$6:$C$9,2,0)</f>
        <v>0.5</v>
      </c>
      <c r="H32" s="89" t="s">
        <v>213</v>
      </c>
      <c r="I32" s="16">
        <f>VLOOKUP(H32,CONV!$B$10:$C$15,2,0)</f>
        <v>1</v>
      </c>
      <c r="J32" s="15" t="s">
        <v>217</v>
      </c>
      <c r="K32" s="16">
        <f>VLOOKUP(J32,CONV!$B$16:$C$21,2,0)</f>
        <v>0</v>
      </c>
      <c r="L32" s="16" t="s">
        <v>36</v>
      </c>
      <c r="M32" s="16" t="s">
        <v>37</v>
      </c>
      <c r="N32" s="16">
        <f>Tabla22[[#This Row],[% AP]]*0.2+Tabla22[[#This Row],[% AMR]]*0.3+Tabla22[[#This Row],[%RM]]*0.5</f>
        <v>0.4</v>
      </c>
    </row>
    <row r="33" spans="2:14" ht="45" x14ac:dyDescent="0.25">
      <c r="B33" t="s">
        <v>225</v>
      </c>
      <c r="C33" s="14" t="s">
        <v>27</v>
      </c>
      <c r="D33" s="12" t="s">
        <v>215</v>
      </c>
      <c r="E33" s="12" t="s">
        <v>203</v>
      </c>
      <c r="F33" s="96" t="s">
        <v>167</v>
      </c>
      <c r="G33" s="40">
        <f>VLOOKUP(F33,CONV!$B$6:$C$9,2,0)</f>
        <v>0.5</v>
      </c>
      <c r="H33" s="89" t="s">
        <v>213</v>
      </c>
      <c r="I33" s="16">
        <f>VLOOKUP(H33,CONV!$B$10:$C$15,2,0)</f>
        <v>1</v>
      </c>
      <c r="J33" s="15" t="s">
        <v>217</v>
      </c>
      <c r="K33" s="16">
        <f>VLOOKUP(J33,CONV!$B$16:$C$21,2,0)</f>
        <v>0</v>
      </c>
      <c r="L33" s="16" t="s">
        <v>36</v>
      </c>
      <c r="M33" s="16" t="s">
        <v>37</v>
      </c>
      <c r="N33" s="16">
        <f>Tabla22[[#This Row],[% AP]]*0.2+Tabla22[[#This Row],[% AMR]]*0.3+Tabla22[[#This Row],[%RM]]*0.5</f>
        <v>0.4</v>
      </c>
    </row>
    <row r="34" spans="2:14" ht="45" x14ac:dyDescent="0.25">
      <c r="B34" t="s">
        <v>816</v>
      </c>
      <c r="C34" s="14" t="s">
        <v>21</v>
      </c>
      <c r="D34" s="12" t="s">
        <v>215</v>
      </c>
      <c r="E34" s="12" t="s">
        <v>202</v>
      </c>
      <c r="F34" s="15" t="s">
        <v>208</v>
      </c>
      <c r="G34" s="40">
        <f>VLOOKUP(F34,CONV!$B$6:$C$9,2,0)</f>
        <v>0.25</v>
      </c>
      <c r="H34" s="14" t="s">
        <v>213</v>
      </c>
      <c r="I34" s="16">
        <f>VLOOKUP(H34,CONV!$B$10:$C$15,2,0)</f>
        <v>1</v>
      </c>
      <c r="J34" s="15" t="s">
        <v>222</v>
      </c>
      <c r="K34" s="16">
        <f>VLOOKUP(J34,CONV!$B$16:$C$21,2,0)</f>
        <v>1</v>
      </c>
      <c r="L34" s="16" t="s">
        <v>36</v>
      </c>
      <c r="M34" s="16" t="s">
        <v>37</v>
      </c>
      <c r="N34" s="16">
        <f>Tabla22[[#This Row],[% AP]]*0.2+Tabla22[[#This Row],[% AMR]]*0.3+Tabla22[[#This Row],[%RM]]*0.5</f>
        <v>0.85</v>
      </c>
    </row>
    <row r="35" spans="2:14" ht="180" x14ac:dyDescent="0.25">
      <c r="B35" s="104" t="s">
        <v>227</v>
      </c>
      <c r="C35" s="14" t="s">
        <v>21</v>
      </c>
      <c r="D35" s="12" t="s">
        <v>215</v>
      </c>
      <c r="E35" s="12" t="s">
        <v>203</v>
      </c>
      <c r="F35" s="15" t="s">
        <v>208</v>
      </c>
      <c r="G35" s="40">
        <f>VLOOKUP(F35,CONV!$B$6:$C$9,2,0)</f>
        <v>0.25</v>
      </c>
      <c r="H35" s="14" t="s">
        <v>213</v>
      </c>
      <c r="I35" s="16">
        <f>VLOOKUP(H35,CONV!$B$10:$C$15,2,0)</f>
        <v>1</v>
      </c>
      <c r="J35" s="15" t="s">
        <v>222</v>
      </c>
      <c r="K35" s="16">
        <f>VLOOKUP(J35,CONV!$B$16:$C$21,2,0)</f>
        <v>1</v>
      </c>
      <c r="L35" s="16" t="s">
        <v>36</v>
      </c>
      <c r="M35" s="16" t="s">
        <v>37</v>
      </c>
      <c r="N35" s="16">
        <f>Tabla22[[#This Row],[% AP]]*0.2+Tabla22[[#This Row],[% AMR]]*0.3+Tabla22[[#This Row],[%RM]]*0.5</f>
        <v>0.85</v>
      </c>
    </row>
    <row r="36" spans="2:14" ht="45" x14ac:dyDescent="0.25">
      <c r="B36" t="s">
        <v>228</v>
      </c>
      <c r="C36" s="14" t="s">
        <v>11</v>
      </c>
      <c r="D36" s="12" t="s">
        <v>215</v>
      </c>
      <c r="E36" s="12" t="s">
        <v>203</v>
      </c>
      <c r="F36" s="15" t="s">
        <v>208</v>
      </c>
      <c r="G36" s="40">
        <f>VLOOKUP(F36,CONV!$B$6:$C$9,2,0)</f>
        <v>0.25</v>
      </c>
      <c r="H36" s="14" t="s">
        <v>213</v>
      </c>
      <c r="I36" s="40">
        <f>VLOOKUP(H36,CONV!$B$10:$C$15,2,0)</f>
        <v>1</v>
      </c>
      <c r="J36" s="15" t="s">
        <v>222</v>
      </c>
      <c r="K36" s="16">
        <f>VLOOKUP(J36,CONV!$B$16:$C$21,2,0)</f>
        <v>1</v>
      </c>
      <c r="L36" s="16" t="s">
        <v>36</v>
      </c>
      <c r="M36" s="16" t="s">
        <v>37</v>
      </c>
      <c r="N36" s="16">
        <f>Tabla22[[#This Row],[% AP]]*0.2+Tabla22[[#This Row],[% AMR]]*0.3+Tabla22[[#This Row],[%RM]]*0.5</f>
        <v>0.85</v>
      </c>
    </row>
    <row r="37" spans="2:14" ht="240" x14ac:dyDescent="0.25">
      <c r="B37" s="104" t="s">
        <v>817</v>
      </c>
      <c r="C37" s="14" t="s">
        <v>11</v>
      </c>
      <c r="D37" s="12" t="s">
        <v>215</v>
      </c>
      <c r="E37" s="12" t="s">
        <v>202</v>
      </c>
      <c r="F37" s="15" t="s">
        <v>208</v>
      </c>
      <c r="G37" s="40">
        <f>VLOOKUP(F37,CONV!$B$6:$C$9,2,0)</f>
        <v>0.25</v>
      </c>
      <c r="H37" s="14" t="s">
        <v>213</v>
      </c>
      <c r="I37" s="40">
        <f>VLOOKUP(H37,CONV!$B$10:$C$15,2,0)</f>
        <v>1</v>
      </c>
      <c r="J37" s="15" t="s">
        <v>222</v>
      </c>
      <c r="K37" s="16">
        <f>VLOOKUP(J37,CONV!$B$16:$C$21,2,0)</f>
        <v>1</v>
      </c>
      <c r="L37" s="16" t="s">
        <v>36</v>
      </c>
      <c r="M37" s="16" t="s">
        <v>37</v>
      </c>
      <c r="N37" s="16">
        <f>Tabla22[[#This Row],[% AP]]*0.2+Tabla22[[#This Row],[% AMR]]*0.3+Tabla22[[#This Row],[%RM]]*0.5</f>
        <v>0.85</v>
      </c>
    </row>
    <row r="38" spans="2:14" ht="180" x14ac:dyDescent="0.25">
      <c r="B38" s="104" t="s">
        <v>216</v>
      </c>
      <c r="C38" s="14" t="s">
        <v>18</v>
      </c>
      <c r="D38" s="12" t="s">
        <v>215</v>
      </c>
      <c r="E38" s="12" t="s">
        <v>203</v>
      </c>
      <c r="F38" s="15" t="s">
        <v>208</v>
      </c>
      <c r="G38" s="40">
        <f>VLOOKUP(F38,CONV!$B$6:$C$9,2,0)</f>
        <v>0.25</v>
      </c>
      <c r="H38" s="14" t="s">
        <v>213</v>
      </c>
      <c r="I38" s="16">
        <f>VLOOKUP(H38,CONV!$B$10:$C$15,2,0)</f>
        <v>1</v>
      </c>
      <c r="J38" s="15" t="s">
        <v>218</v>
      </c>
      <c r="K38" s="16">
        <f>VLOOKUP(J38,CONV!$B$16:$C$21,2,0)</f>
        <v>0.1</v>
      </c>
      <c r="L38" s="16" t="s">
        <v>36</v>
      </c>
      <c r="M38" s="16" t="s">
        <v>37</v>
      </c>
      <c r="N38" s="16">
        <f>Tabla22[[#This Row],[% AP]]*0.2+Tabla22[[#This Row],[% AMR]]*0.3+Tabla22[[#This Row],[%RM]]*0.5</f>
        <v>0.39999999999999997</v>
      </c>
    </row>
    <row r="39" spans="2:14" ht="120" x14ac:dyDescent="0.25">
      <c r="B39" s="104" t="s">
        <v>818</v>
      </c>
      <c r="C39" s="14" t="s">
        <v>18</v>
      </c>
      <c r="D39" s="12" t="s">
        <v>215</v>
      </c>
      <c r="E39" s="12" t="s">
        <v>202</v>
      </c>
      <c r="F39" s="15" t="s">
        <v>208</v>
      </c>
      <c r="G39" s="40">
        <f>VLOOKUP(F39,CONV!$B$6:$C$9,2,0)</f>
        <v>0.25</v>
      </c>
      <c r="H39" s="14" t="s">
        <v>213</v>
      </c>
      <c r="I39" s="16">
        <f>VLOOKUP(H39,CONV!$B$10:$C$15,2,0)</f>
        <v>1</v>
      </c>
      <c r="J39" s="15" t="s">
        <v>220</v>
      </c>
      <c r="K39" s="16">
        <f>VLOOKUP(J39,CONV!$B$16:$C$21,2,0)</f>
        <v>0.5</v>
      </c>
      <c r="L39" s="16" t="s">
        <v>36</v>
      </c>
      <c r="M39" s="16" t="s">
        <v>37</v>
      </c>
      <c r="N39" s="16">
        <f>Tabla22[[#This Row],[% AP]]*0.2+Tabla22[[#This Row],[% AMR]]*0.3+Tabla22[[#This Row],[%RM]]*0.5</f>
        <v>0.6</v>
      </c>
    </row>
    <row r="40" spans="2:14" ht="60" x14ac:dyDescent="0.25">
      <c r="B40" t="s">
        <v>225</v>
      </c>
      <c r="C40" s="14" t="s">
        <v>15</v>
      </c>
      <c r="D40" s="12" t="s">
        <v>215</v>
      </c>
      <c r="E40" s="12" t="s">
        <v>203</v>
      </c>
      <c r="F40" s="15" t="s">
        <v>208</v>
      </c>
      <c r="G40" s="40">
        <f>VLOOKUP(F40,CONV!$B$6:$C$9,2,0)</f>
        <v>0.25</v>
      </c>
      <c r="H40" s="14" t="s">
        <v>210</v>
      </c>
      <c r="I40" s="16">
        <f>VLOOKUP(H40,CONV!$B$10:$C$15,2,0)</f>
        <v>0.4</v>
      </c>
      <c r="J40" s="85" t="s">
        <v>217</v>
      </c>
      <c r="K40" s="16">
        <f>VLOOKUP(J40,CONV!$B$16:$C$21,2,0)</f>
        <v>0</v>
      </c>
      <c r="L40" s="16" t="s">
        <v>36</v>
      </c>
      <c r="M40" s="16" t="s">
        <v>37</v>
      </c>
      <c r="N40" s="16">
        <f>Tabla22[[#This Row],[% AP]]*0.2+Tabla22[[#This Row],[% AMR]]*0.3+Tabla22[[#This Row],[%RM]]*0.5</f>
        <v>0.16999999999999998</v>
      </c>
    </row>
    <row r="41" spans="2:14" ht="60" x14ac:dyDescent="0.25">
      <c r="B41" t="s">
        <v>819</v>
      </c>
      <c r="C41" s="14" t="s">
        <v>15</v>
      </c>
      <c r="D41" s="12" t="s">
        <v>215</v>
      </c>
      <c r="E41" s="12" t="s">
        <v>202</v>
      </c>
      <c r="F41" s="15" t="s">
        <v>208</v>
      </c>
      <c r="G41" s="40">
        <f>VLOOKUP(F41,CONV!$B$6:$C$9,2,0)</f>
        <v>0.25</v>
      </c>
      <c r="H41" s="90" t="s">
        <v>7</v>
      </c>
      <c r="I41" s="16">
        <f>VLOOKUP(H41,CONV!$B$10:$C$15,2,0)</f>
        <v>0</v>
      </c>
      <c r="J41" s="85" t="s">
        <v>220</v>
      </c>
      <c r="K41" s="16">
        <f>VLOOKUP(J41,CONV!$B$16:$C$21,2,0)</f>
        <v>0.5</v>
      </c>
      <c r="L41" s="16" t="s">
        <v>36</v>
      </c>
      <c r="M41" s="16" t="s">
        <v>37</v>
      </c>
      <c r="N41" s="16">
        <f>Tabla22[[#This Row],[% AP]]*0.2+Tabla22[[#This Row],[% AMR]]*0.3+Tabla22[[#This Row],[%RM]]*0.5</f>
        <v>0.3</v>
      </c>
    </row>
    <row r="42" spans="2:14" ht="45" x14ac:dyDescent="0.25">
      <c r="B42" t="s">
        <v>820</v>
      </c>
      <c r="C42" s="14" t="s">
        <v>1</v>
      </c>
      <c r="D42" s="12" t="s">
        <v>215</v>
      </c>
      <c r="E42" s="12" t="s">
        <v>202</v>
      </c>
      <c r="F42" s="15" t="s">
        <v>208</v>
      </c>
      <c r="G42" s="40">
        <f>VLOOKUP(F42,CONV!$B$6:$C$9,2,0)</f>
        <v>0.25</v>
      </c>
      <c r="H42" s="14" t="s">
        <v>210</v>
      </c>
      <c r="I42" s="16">
        <f>VLOOKUP(H42,CONV!$B$10:$C$15,2,0)</f>
        <v>0.4</v>
      </c>
      <c r="J42" s="85" t="s">
        <v>222</v>
      </c>
      <c r="K42" s="16">
        <f>VLOOKUP(J42,CONV!$B$16:$C$21,2,0)</f>
        <v>1</v>
      </c>
      <c r="L42" s="16" t="s">
        <v>36</v>
      </c>
      <c r="M42" s="16" t="s">
        <v>37</v>
      </c>
      <c r="N42" s="16">
        <f>Tabla22[[#This Row],[% AP]]*0.2+Tabla22[[#This Row],[% AMR]]*0.3+Tabla22[[#This Row],[%RM]]*0.5</f>
        <v>0.66999999999999993</v>
      </c>
    </row>
    <row r="43" spans="2:14" ht="30" x14ac:dyDescent="0.25">
      <c r="B43" t="s">
        <v>225</v>
      </c>
      <c r="C43" s="14" t="s">
        <v>1</v>
      </c>
      <c r="D43" s="12" t="s">
        <v>215</v>
      </c>
      <c r="E43" s="12" t="s">
        <v>203</v>
      </c>
      <c r="F43" s="15" t="s">
        <v>208</v>
      </c>
      <c r="G43" s="40">
        <f>VLOOKUP(F43,CONV!$B$6:$C$9,2,0)</f>
        <v>0.25</v>
      </c>
      <c r="H43" s="90" t="s">
        <v>7</v>
      </c>
      <c r="I43" s="16">
        <f>VLOOKUP(H43,CONV!$B$10:$C$15,2,0)</f>
        <v>0</v>
      </c>
      <c r="J43" s="85" t="s">
        <v>217</v>
      </c>
      <c r="K43" s="16">
        <f>VLOOKUP(J43,CONV!$B$16:$C$21,2,0)</f>
        <v>0</v>
      </c>
      <c r="L43" s="16" t="s">
        <v>36</v>
      </c>
      <c r="M43" s="16" t="s">
        <v>37</v>
      </c>
      <c r="N43" s="16">
        <f>Tabla22[[#This Row],[% AP]]*0.2+Tabla22[[#This Row],[% AMR]]*0.3+Tabla22[[#This Row],[%RM]]*0.5</f>
        <v>0.05</v>
      </c>
    </row>
    <row r="44" spans="2:14" ht="75" x14ac:dyDescent="0.25">
      <c r="B44" t="s">
        <v>821</v>
      </c>
      <c r="C44" s="14" t="s">
        <v>16</v>
      </c>
      <c r="D44" s="12" t="s">
        <v>215</v>
      </c>
      <c r="E44" s="12" t="s">
        <v>202</v>
      </c>
      <c r="F44" s="15" t="s">
        <v>208</v>
      </c>
      <c r="G44" s="40">
        <f>VLOOKUP(F44,CONV!$B$6:$C$9,2,0)</f>
        <v>0.25</v>
      </c>
      <c r="H44" s="14" t="s">
        <v>213</v>
      </c>
      <c r="I44" s="16">
        <f>VLOOKUP(H44,CONV!$B$10:$C$15,2,0)</f>
        <v>1</v>
      </c>
      <c r="J44" s="15" t="s">
        <v>222</v>
      </c>
      <c r="K44" s="16">
        <f>VLOOKUP(J44,CONV!$B$16:$C$21,2,0)</f>
        <v>1</v>
      </c>
      <c r="L44" s="16" t="s">
        <v>36</v>
      </c>
      <c r="M44" s="16" t="s">
        <v>37</v>
      </c>
      <c r="N44" s="16">
        <f>Tabla22[[#This Row],[% AP]]*0.2+Tabla22[[#This Row],[% AMR]]*0.3+Tabla22[[#This Row],[%RM]]*0.5</f>
        <v>0.85</v>
      </c>
    </row>
    <row r="45" spans="2:14" ht="75" x14ac:dyDescent="0.25">
      <c r="B45" t="s">
        <v>229</v>
      </c>
      <c r="C45" s="14" t="s">
        <v>16</v>
      </c>
      <c r="D45" s="12" t="s">
        <v>215</v>
      </c>
      <c r="E45" s="12" t="s">
        <v>203</v>
      </c>
      <c r="F45" s="15" t="s">
        <v>208</v>
      </c>
      <c r="G45" s="40">
        <f>VLOOKUP(F45,CONV!$B$6:$C$9,2,0)</f>
        <v>0.25</v>
      </c>
      <c r="H45" s="14" t="s">
        <v>213</v>
      </c>
      <c r="I45" s="16">
        <f>VLOOKUP(H45,CONV!$B$10:$C$15,2,0)</f>
        <v>1</v>
      </c>
      <c r="J45" s="15" t="s">
        <v>222</v>
      </c>
      <c r="K45" s="16">
        <f>VLOOKUP(J45,CONV!$B$16:$C$21,2,0)</f>
        <v>1</v>
      </c>
      <c r="L45" s="16" t="s">
        <v>36</v>
      </c>
      <c r="M45" s="16" t="s">
        <v>37</v>
      </c>
      <c r="N45" s="16">
        <f>Tabla22[[#This Row],[% AP]]*0.2+Tabla22[[#This Row],[% AMR]]*0.3+Tabla22[[#This Row],[%RM]]*0.5</f>
        <v>0.85</v>
      </c>
    </row>
    <row r="46" spans="2:14" ht="180" x14ac:dyDescent="0.25">
      <c r="B46" s="104" t="s">
        <v>822</v>
      </c>
      <c r="C46" s="14" t="s">
        <v>20</v>
      </c>
      <c r="D46" s="12" t="s">
        <v>215</v>
      </c>
      <c r="E46" s="12" t="s">
        <v>202</v>
      </c>
      <c r="F46" s="15" t="s">
        <v>208</v>
      </c>
      <c r="G46" s="40">
        <f>VLOOKUP(F46,CONV!$B$6:$C$9,2,0)</f>
        <v>0.25</v>
      </c>
      <c r="H46" s="14" t="s">
        <v>213</v>
      </c>
      <c r="I46" s="40">
        <f>VLOOKUP(H46,CONV!$B$10:$C$15,2,0)</f>
        <v>1</v>
      </c>
      <c r="J46" s="85" t="s">
        <v>220</v>
      </c>
      <c r="K46" s="16">
        <f>VLOOKUP(J46,CONV!$B$16:$C$21,2,0)</f>
        <v>0.5</v>
      </c>
      <c r="L46" s="16" t="s">
        <v>36</v>
      </c>
      <c r="M46" s="16" t="s">
        <v>37</v>
      </c>
      <c r="N46" s="16">
        <f>Tabla22[[#This Row],[% AP]]*0.2+Tabla22[[#This Row],[% AMR]]*0.3+Tabla22[[#This Row],[%RM]]*0.5</f>
        <v>0.6</v>
      </c>
    </row>
    <row r="47" spans="2:14" ht="30" x14ac:dyDescent="0.25">
      <c r="B47" t="s">
        <v>225</v>
      </c>
      <c r="C47" s="14" t="s">
        <v>20</v>
      </c>
      <c r="D47" s="12" t="s">
        <v>215</v>
      </c>
      <c r="E47" s="12" t="s">
        <v>203</v>
      </c>
      <c r="F47" s="15" t="s">
        <v>208</v>
      </c>
      <c r="G47" s="40">
        <f>VLOOKUP(F47,CONV!$B$6:$C$9,2,0)</f>
        <v>0.25</v>
      </c>
      <c r="H47" s="89" t="s">
        <v>7</v>
      </c>
      <c r="I47" s="40">
        <f>VLOOKUP(H47,CONV!$B$10:$C$15,2,0)</f>
        <v>0</v>
      </c>
      <c r="J47" s="85" t="s">
        <v>217</v>
      </c>
      <c r="K47" s="16">
        <f>VLOOKUP(J47,CONV!$B$16:$C$21,2,0)</f>
        <v>0</v>
      </c>
      <c r="L47" s="16" t="s">
        <v>36</v>
      </c>
      <c r="M47" s="16" t="s">
        <v>37</v>
      </c>
      <c r="N47" s="16">
        <f>Tabla22[[#This Row],[% AP]]*0.2+Tabla22[[#This Row],[% AMR]]*0.3+Tabla22[[#This Row],[%RM]]*0.5</f>
        <v>0.05</v>
      </c>
    </row>
    <row r="48" spans="2:14" ht="30" x14ac:dyDescent="0.25">
      <c r="B48" t="s">
        <v>823</v>
      </c>
      <c r="C48" s="14" t="s">
        <v>23</v>
      </c>
      <c r="D48" s="12" t="s">
        <v>215</v>
      </c>
      <c r="E48" s="12" t="s">
        <v>202</v>
      </c>
      <c r="F48" s="15" t="s">
        <v>208</v>
      </c>
      <c r="G48" s="40">
        <f>VLOOKUP(F48,CONV!$B$6:$C$9,2,0)</f>
        <v>0.25</v>
      </c>
      <c r="H48" s="14" t="s">
        <v>211</v>
      </c>
      <c r="I48" s="16">
        <f>VLOOKUP(H48,CONV!$B$10:$C$15,2,0)</f>
        <v>0.6</v>
      </c>
      <c r="J48" s="85" t="s">
        <v>217</v>
      </c>
      <c r="K48" s="16">
        <f>VLOOKUP(J48,CONV!$B$16:$C$21,2,0)</f>
        <v>0</v>
      </c>
      <c r="L48" s="16" t="s">
        <v>36</v>
      </c>
      <c r="M48" s="16" t="s">
        <v>37</v>
      </c>
      <c r="N48" s="16">
        <f>Tabla22[[#This Row],[% AP]]*0.2+Tabla22[[#This Row],[% AMR]]*0.3+Tabla22[[#This Row],[%RM]]*0.5</f>
        <v>0.22999999999999998</v>
      </c>
    </row>
    <row r="49" spans="2:14" ht="90" x14ac:dyDescent="0.25">
      <c r="B49" s="104" t="s">
        <v>230</v>
      </c>
      <c r="C49" s="14" t="s">
        <v>23</v>
      </c>
      <c r="D49" s="12" t="s">
        <v>215</v>
      </c>
      <c r="E49" s="12" t="s">
        <v>203</v>
      </c>
      <c r="F49" s="15" t="s">
        <v>208</v>
      </c>
      <c r="G49" s="40">
        <f>VLOOKUP(F49,CONV!$B$6:$C$9,2,0)</f>
        <v>0.25</v>
      </c>
      <c r="H49" s="14" t="s">
        <v>211</v>
      </c>
      <c r="I49" s="16">
        <f>VLOOKUP(H49,CONV!$B$10:$C$15,2,0)</f>
        <v>0.6</v>
      </c>
      <c r="J49" s="85" t="s">
        <v>217</v>
      </c>
      <c r="K49" s="16">
        <f>VLOOKUP(J49,CONV!$B$16:$C$21,2,0)</f>
        <v>0</v>
      </c>
      <c r="L49" s="16" t="s">
        <v>36</v>
      </c>
      <c r="M49" s="16" t="s">
        <v>37</v>
      </c>
      <c r="N49" s="16">
        <f>Tabla22[[#This Row],[% AP]]*0.2+Tabla22[[#This Row],[% AMR]]*0.3+Tabla22[[#This Row],[%RM]]*0.5</f>
        <v>0.22999999999999998</v>
      </c>
    </row>
    <row r="50" spans="2:14" ht="195" x14ac:dyDescent="0.25">
      <c r="B50" s="104" t="s">
        <v>824</v>
      </c>
      <c r="C50" s="14" t="s">
        <v>0</v>
      </c>
      <c r="D50" s="12" t="s">
        <v>215</v>
      </c>
      <c r="E50" s="12" t="s">
        <v>202</v>
      </c>
      <c r="F50" s="15" t="s">
        <v>208</v>
      </c>
      <c r="G50" s="40">
        <f>VLOOKUP(F50,CONV!$B$6:$C$9,2,0)</f>
        <v>0.25</v>
      </c>
      <c r="H50" s="14" t="s">
        <v>211</v>
      </c>
      <c r="I50" s="16">
        <f>VLOOKUP(H50,CONV!$B$10:$C$15,2,0)</f>
        <v>0.6</v>
      </c>
      <c r="J50" s="85" t="s">
        <v>220</v>
      </c>
      <c r="K50" s="16">
        <f>VLOOKUP(J50,CONV!$B$16:$C$21,2,0)</f>
        <v>0.5</v>
      </c>
      <c r="L50" s="16" t="s">
        <v>36</v>
      </c>
      <c r="M50" s="16" t="s">
        <v>37</v>
      </c>
      <c r="N50" s="16">
        <f>Tabla22[[#This Row],[% AP]]*0.2+Tabla22[[#This Row],[% AMR]]*0.3+Tabla22[[#This Row],[%RM]]*0.5</f>
        <v>0.48</v>
      </c>
    </row>
    <row r="51" spans="2:14" ht="45" x14ac:dyDescent="0.25">
      <c r="B51" t="s">
        <v>231</v>
      </c>
      <c r="C51" s="14" t="s">
        <v>0</v>
      </c>
      <c r="D51" s="12" t="s">
        <v>215</v>
      </c>
      <c r="E51" s="12" t="s">
        <v>203</v>
      </c>
      <c r="F51" s="15" t="s">
        <v>208</v>
      </c>
      <c r="G51" s="40">
        <f>VLOOKUP(F51,CONV!$B$6:$C$9,2,0)</f>
        <v>0.25</v>
      </c>
      <c r="H51" s="14" t="s">
        <v>211</v>
      </c>
      <c r="I51" s="16">
        <f>VLOOKUP(H51,CONV!$B$10:$C$15,2,0)</f>
        <v>0.6</v>
      </c>
      <c r="J51" s="85" t="s">
        <v>217</v>
      </c>
      <c r="K51" s="16">
        <f>VLOOKUP(J51,CONV!$B$16:$C$21,2,0)</f>
        <v>0</v>
      </c>
      <c r="L51" s="16" t="s">
        <v>36</v>
      </c>
      <c r="M51" s="16" t="s">
        <v>37</v>
      </c>
      <c r="N51" s="16">
        <f>Tabla22[[#This Row],[% AP]]*0.2+Tabla22[[#This Row],[% AMR]]*0.3+Tabla22[[#This Row],[%RM]]*0.5</f>
        <v>0.22999999999999998</v>
      </c>
    </row>
    <row r="52" spans="2:14" ht="60" x14ac:dyDescent="0.25">
      <c r="B52" t="s">
        <v>825</v>
      </c>
      <c r="C52" s="14" t="s">
        <v>17</v>
      </c>
      <c r="D52" s="12" t="s">
        <v>215</v>
      </c>
      <c r="E52" s="12" t="s">
        <v>202</v>
      </c>
      <c r="F52" s="15" t="s">
        <v>208</v>
      </c>
      <c r="G52" s="40">
        <f>VLOOKUP(F52,CONV!$B$6:$C$9,2,0)</f>
        <v>0.25</v>
      </c>
      <c r="H52" s="14" t="s">
        <v>211</v>
      </c>
      <c r="I52" s="16">
        <f>VLOOKUP(H52,CONV!$B$10:$C$15,2,0)</f>
        <v>0.6</v>
      </c>
      <c r="J52" s="15" t="s">
        <v>217</v>
      </c>
      <c r="K52" s="16">
        <f>VLOOKUP(J52,CONV!$B$16:$C$21,2,0)</f>
        <v>0</v>
      </c>
      <c r="L52" s="16" t="s">
        <v>36</v>
      </c>
      <c r="M52" s="16" t="s">
        <v>37</v>
      </c>
      <c r="N52" s="16">
        <f>Tabla22[[#This Row],[% AP]]*0.2+Tabla22[[#This Row],[% AMR]]*0.3+Tabla22[[#This Row],[%RM]]*0.5</f>
        <v>0.22999999999999998</v>
      </c>
    </row>
    <row r="53" spans="2:14" ht="60" x14ac:dyDescent="0.25">
      <c r="B53" t="s">
        <v>233</v>
      </c>
      <c r="C53" s="14" t="s">
        <v>17</v>
      </c>
      <c r="D53" s="12" t="s">
        <v>215</v>
      </c>
      <c r="E53" s="12" t="s">
        <v>203</v>
      </c>
      <c r="F53" s="15" t="s">
        <v>208</v>
      </c>
      <c r="G53" s="40">
        <f>VLOOKUP(F53,CONV!$B$6:$C$9,2,0)</f>
        <v>0.25</v>
      </c>
      <c r="H53" s="14" t="s">
        <v>211</v>
      </c>
      <c r="I53" s="16">
        <f>VLOOKUP(H53,CONV!$B$10:$C$15,2,0)</f>
        <v>0.6</v>
      </c>
      <c r="J53" s="15" t="s">
        <v>217</v>
      </c>
      <c r="K53" s="16">
        <f>VLOOKUP(J53,CONV!$B$16:$C$21,2,0)</f>
        <v>0</v>
      </c>
      <c r="L53" s="16" t="s">
        <v>36</v>
      </c>
      <c r="M53" s="16" t="s">
        <v>37</v>
      </c>
      <c r="N53" s="16">
        <f>Tabla22[[#This Row],[% AP]]*0.2+Tabla22[[#This Row],[% AMR]]*0.3+Tabla22[[#This Row],[%RM]]*0.5</f>
        <v>0.22999999999999998</v>
      </c>
    </row>
    <row r="54" spans="2:14" ht="45" x14ac:dyDescent="0.25">
      <c r="B54" t="s">
        <v>826</v>
      </c>
      <c r="C54" s="14" t="s">
        <v>24</v>
      </c>
      <c r="D54" s="12" t="s">
        <v>215</v>
      </c>
      <c r="E54" s="12" t="s">
        <v>202</v>
      </c>
      <c r="F54" s="15" t="s">
        <v>208</v>
      </c>
      <c r="G54" s="40">
        <f>VLOOKUP(F54,CONV!$B$6:$C$9,2,0)</f>
        <v>0.25</v>
      </c>
      <c r="H54" s="14" t="s">
        <v>211</v>
      </c>
      <c r="I54" s="16">
        <f>VLOOKUP(H54,CONV!$B$10:$C$15,2,0)</f>
        <v>0.6</v>
      </c>
      <c r="J54" s="85" t="s">
        <v>222</v>
      </c>
      <c r="K54" s="16">
        <f>VLOOKUP(J54,CONV!$B$16:$C$21,2,0)</f>
        <v>1</v>
      </c>
      <c r="L54" s="16" t="s">
        <v>36</v>
      </c>
      <c r="M54" s="16" t="s">
        <v>37</v>
      </c>
      <c r="N54" s="16">
        <f>Tabla22[[#This Row],[% AP]]*0.2+Tabla22[[#This Row],[% AMR]]*0.3+Tabla22[[#This Row],[%RM]]*0.5</f>
        <v>0.73</v>
      </c>
    </row>
    <row r="55" spans="2:14" ht="60" x14ac:dyDescent="0.25">
      <c r="B55" t="s">
        <v>234</v>
      </c>
      <c r="C55" s="14" t="s">
        <v>24</v>
      </c>
      <c r="D55" s="12" t="s">
        <v>215</v>
      </c>
      <c r="E55" s="12" t="s">
        <v>203</v>
      </c>
      <c r="F55" s="15" t="s">
        <v>208</v>
      </c>
      <c r="G55" s="40">
        <f>VLOOKUP(F55,CONV!$B$6:$C$9,2,0)</f>
        <v>0.25</v>
      </c>
      <c r="H55" s="14" t="s">
        <v>211</v>
      </c>
      <c r="I55" s="16">
        <f>VLOOKUP(H55,CONV!$B$10:$C$15,2,0)</f>
        <v>0.6</v>
      </c>
      <c r="J55" s="85" t="s">
        <v>221</v>
      </c>
      <c r="K55" s="16">
        <f>VLOOKUP(J55,CONV!$B$16:$C$21,2,0)</f>
        <v>0.75</v>
      </c>
      <c r="L55" s="16" t="s">
        <v>36</v>
      </c>
      <c r="M55" s="16" t="s">
        <v>37</v>
      </c>
      <c r="N55" s="16">
        <f>Tabla22[[#This Row],[% AP]]*0.2+Tabla22[[#This Row],[% AMR]]*0.3+Tabla22[[#This Row],[%RM]]*0.5</f>
        <v>0.60499999999999998</v>
      </c>
    </row>
    <row r="56" spans="2:14" ht="225" x14ac:dyDescent="0.25">
      <c r="B56" s="104" t="s">
        <v>827</v>
      </c>
      <c r="C56" s="14" t="s">
        <v>22</v>
      </c>
      <c r="D56" s="12" t="s">
        <v>215</v>
      </c>
      <c r="E56" s="12" t="s">
        <v>202</v>
      </c>
      <c r="F56" s="15" t="s">
        <v>208</v>
      </c>
      <c r="G56" s="40">
        <f>VLOOKUP(F56,CONV!$B$6:$C$9,2,0)</f>
        <v>0.25</v>
      </c>
      <c r="H56" s="14" t="s">
        <v>212</v>
      </c>
      <c r="I56" s="16">
        <f>VLOOKUP(H56,CONV!$B$10:$C$15,2,0)</f>
        <v>0.8</v>
      </c>
      <c r="J56" s="85" t="s">
        <v>217</v>
      </c>
      <c r="K56" s="16">
        <f>VLOOKUP(J56,CONV!$B$16:$C$21,2,0)</f>
        <v>0</v>
      </c>
      <c r="L56" s="16" t="s">
        <v>36</v>
      </c>
      <c r="M56" s="16" t="s">
        <v>37</v>
      </c>
      <c r="N56" s="16">
        <f>Tabla22[[#This Row],[% AP]]*0.2+Tabla22[[#This Row],[% AMR]]*0.3+Tabla22[[#This Row],[%RM]]*0.5</f>
        <v>0.28999999999999998</v>
      </c>
    </row>
    <row r="57" spans="2:14" ht="105" x14ac:dyDescent="0.25">
      <c r="B57" s="104" t="s">
        <v>235</v>
      </c>
      <c r="C57" s="14" t="s">
        <v>22</v>
      </c>
      <c r="D57" s="12" t="s">
        <v>215</v>
      </c>
      <c r="E57" s="12" t="s">
        <v>203</v>
      </c>
      <c r="F57" s="15" t="s">
        <v>208</v>
      </c>
      <c r="G57" s="40">
        <f>VLOOKUP(F57,CONV!$B$6:$C$9,2,0)</f>
        <v>0.25</v>
      </c>
      <c r="H57" s="14" t="s">
        <v>211</v>
      </c>
      <c r="I57" s="16">
        <f>VLOOKUP(H57,CONV!$B$10:$C$15,2,0)</f>
        <v>0.6</v>
      </c>
      <c r="J57" s="85" t="s">
        <v>217</v>
      </c>
      <c r="K57" s="16">
        <f>VLOOKUP(J57,CONV!$B$16:$C$21,2,0)</f>
        <v>0</v>
      </c>
      <c r="L57" s="16" t="s">
        <v>36</v>
      </c>
      <c r="M57" s="16" t="s">
        <v>37</v>
      </c>
      <c r="N57" s="16">
        <f>Tabla22[[#This Row],[% AP]]*0.2+Tabla22[[#This Row],[% AMR]]*0.3+Tabla22[[#This Row],[%RM]]*0.5</f>
        <v>0.22999999999999998</v>
      </c>
    </row>
    <row r="58" spans="2:14" ht="270" x14ac:dyDescent="0.25">
      <c r="B58" s="104" t="s">
        <v>828</v>
      </c>
      <c r="C58" s="14" t="s">
        <v>12</v>
      </c>
      <c r="D58" s="12" t="s">
        <v>215</v>
      </c>
      <c r="E58" s="12" t="s">
        <v>202</v>
      </c>
      <c r="F58" s="96" t="s">
        <v>209</v>
      </c>
      <c r="G58" s="40">
        <f>VLOOKUP(F58,CONV!$B$6:$C$9,2,0)</f>
        <v>1</v>
      </c>
      <c r="H58" s="14" t="s">
        <v>212</v>
      </c>
      <c r="I58" s="16">
        <f>VLOOKUP(H58,CONV!$B$10:$C$15,2,0)</f>
        <v>0.8</v>
      </c>
      <c r="J58" s="85" t="s">
        <v>220</v>
      </c>
      <c r="K58" s="16">
        <f>VLOOKUP(J58,CONV!$B$16:$C$21,2,0)</f>
        <v>0.5</v>
      </c>
      <c r="L58" s="16" t="s">
        <v>36</v>
      </c>
      <c r="M58" s="16" t="s">
        <v>37</v>
      </c>
      <c r="N58" s="16">
        <f>Tabla22[[#This Row],[% AP]]*0.2+Tabla22[[#This Row],[% AMR]]*0.3+Tabla22[[#This Row],[%RM]]*0.5</f>
        <v>0.69</v>
      </c>
    </row>
    <row r="59" spans="2:14" ht="60" x14ac:dyDescent="0.25">
      <c r="B59" t="s">
        <v>238</v>
      </c>
      <c r="C59" s="14" t="s">
        <v>12</v>
      </c>
      <c r="D59" s="12" t="s">
        <v>215</v>
      </c>
      <c r="E59" s="12" t="s">
        <v>203</v>
      </c>
      <c r="F59" s="96" t="s">
        <v>209</v>
      </c>
      <c r="G59" s="40">
        <f>VLOOKUP(F59,CONV!$B$6:$C$9,2,0)</f>
        <v>1</v>
      </c>
      <c r="H59" s="14" t="s">
        <v>211</v>
      </c>
      <c r="I59" s="16">
        <f>VLOOKUP(H59,CONV!$B$10:$C$15,2,0)</f>
        <v>0.6</v>
      </c>
      <c r="J59" s="85" t="s">
        <v>221</v>
      </c>
      <c r="K59" s="16">
        <f>VLOOKUP(J59,CONV!$B$16:$C$21,2,0)</f>
        <v>0.75</v>
      </c>
      <c r="L59" s="16" t="s">
        <v>36</v>
      </c>
      <c r="M59" s="16" t="s">
        <v>37</v>
      </c>
      <c r="N59" s="16">
        <f>Tabla22[[#This Row],[% AP]]*0.2+Tabla22[[#This Row],[% AMR]]*0.3+Tabla22[[#This Row],[%RM]]*0.5</f>
        <v>0.755</v>
      </c>
    </row>
    <row r="60" spans="2:14" ht="120" x14ac:dyDescent="0.25">
      <c r="B60" s="104" t="s">
        <v>829</v>
      </c>
      <c r="C60" s="14" t="s">
        <v>14</v>
      </c>
      <c r="D60" s="12" t="s">
        <v>215</v>
      </c>
      <c r="E60" s="12" t="s">
        <v>202</v>
      </c>
      <c r="F60" s="15" t="s">
        <v>208</v>
      </c>
      <c r="G60" s="40">
        <f>VLOOKUP(F60,CONV!$B$6:$C$9,2,0)</f>
        <v>0.25</v>
      </c>
      <c r="H60" s="14" t="s">
        <v>210</v>
      </c>
      <c r="I60" s="16">
        <f>VLOOKUP(H60,CONV!$B$10:$C$15,2,0)</f>
        <v>0.4</v>
      </c>
      <c r="J60" s="15" t="s">
        <v>222</v>
      </c>
      <c r="K60" s="16">
        <f>VLOOKUP(J60,CONV!$B$16:$C$21,2,0)</f>
        <v>1</v>
      </c>
      <c r="L60" s="16" t="s">
        <v>36</v>
      </c>
      <c r="M60" s="16" t="s">
        <v>37</v>
      </c>
      <c r="N60" s="16">
        <f>Tabla22[[#This Row],[% AP]]*0.2+Tabla22[[#This Row],[% AMR]]*0.3+Tabla22[[#This Row],[%RM]]*0.5</f>
        <v>0.66999999999999993</v>
      </c>
    </row>
    <row r="61" spans="2:14" ht="45" x14ac:dyDescent="0.25">
      <c r="B61" t="s">
        <v>225</v>
      </c>
      <c r="C61" s="14" t="s">
        <v>14</v>
      </c>
      <c r="D61" s="12" t="s">
        <v>215</v>
      </c>
      <c r="E61" s="12" t="s">
        <v>203</v>
      </c>
      <c r="F61" s="15" t="s">
        <v>208</v>
      </c>
      <c r="G61" s="40">
        <f>VLOOKUP(F61,CONV!$B$6:$C$9,2,0)</f>
        <v>0.25</v>
      </c>
      <c r="H61" s="90" t="s">
        <v>7</v>
      </c>
      <c r="I61" s="16">
        <f>VLOOKUP(H61,CONV!$B$10:$C$15,2,0)</f>
        <v>0</v>
      </c>
      <c r="J61" s="15" t="s">
        <v>217</v>
      </c>
      <c r="K61" s="16">
        <f>VLOOKUP(J61,CONV!$B$16:$C$21,2,0)</f>
        <v>0</v>
      </c>
      <c r="L61" s="16" t="s">
        <v>36</v>
      </c>
      <c r="M61" s="16" t="s">
        <v>37</v>
      </c>
      <c r="N61" s="16">
        <f>Tabla22[[#This Row],[% AP]]*0.2+Tabla22[[#This Row],[% AMR]]*0.3+Tabla22[[#This Row],[%RM]]*0.5</f>
        <v>0.05</v>
      </c>
    </row>
    <row r="62" spans="2:14" ht="105" x14ac:dyDescent="0.25">
      <c r="B62" s="104" t="s">
        <v>830</v>
      </c>
      <c r="C62" s="14" t="s">
        <v>13</v>
      </c>
      <c r="D62" s="12" t="s">
        <v>215</v>
      </c>
      <c r="E62" s="12" t="s">
        <v>202</v>
      </c>
      <c r="F62" s="96" t="s">
        <v>167</v>
      </c>
      <c r="G62" s="40">
        <f>VLOOKUP(F62,CONV!$B$6:$C$9,2,0)</f>
        <v>0.5</v>
      </c>
      <c r="H62" s="14" t="s">
        <v>213</v>
      </c>
      <c r="I62" s="16">
        <f>VLOOKUP(H62,CONV!$B$10:$C$15,2,0)</f>
        <v>1</v>
      </c>
      <c r="J62" s="15" t="s">
        <v>222</v>
      </c>
      <c r="K62" s="16">
        <f>VLOOKUP(J62,CONV!$B$16:$C$21,2,0)</f>
        <v>1</v>
      </c>
      <c r="L62" s="16" t="s">
        <v>36</v>
      </c>
      <c r="M62" s="16" t="s">
        <v>37</v>
      </c>
      <c r="N62" s="16">
        <f>Tabla22[[#This Row],[% AP]]*0.2+Tabla22[[#This Row],[% AMR]]*0.3+Tabla22[[#This Row],[%RM]]*0.5</f>
        <v>0.9</v>
      </c>
    </row>
    <row r="63" spans="2:14" ht="150" x14ac:dyDescent="0.25">
      <c r="B63" s="104" t="s">
        <v>239</v>
      </c>
      <c r="C63" s="14" t="s">
        <v>13</v>
      </c>
      <c r="D63" s="12" t="s">
        <v>215</v>
      </c>
      <c r="E63" s="12" t="s">
        <v>203</v>
      </c>
      <c r="F63" s="96" t="s">
        <v>167</v>
      </c>
      <c r="G63" s="40">
        <f>VLOOKUP(F63,CONV!$B$6:$C$9,2,0)</f>
        <v>0.5</v>
      </c>
      <c r="H63" s="14" t="s">
        <v>213</v>
      </c>
      <c r="I63" s="16">
        <f>VLOOKUP(H63,CONV!$B$10:$C$15,2,0)</f>
        <v>1</v>
      </c>
      <c r="J63" s="15" t="s">
        <v>221</v>
      </c>
      <c r="K63" s="16">
        <f>VLOOKUP(J63,CONV!$B$16:$C$21,2,0)</f>
        <v>0.75</v>
      </c>
      <c r="L63" s="16" t="s">
        <v>36</v>
      </c>
      <c r="M63" s="16" t="s">
        <v>37</v>
      </c>
      <c r="N63" s="16">
        <f>Tabla22[[#This Row],[% AP]]*0.2+Tabla22[[#This Row],[% AMR]]*0.3+Tabla22[[#This Row],[%RM]]*0.5</f>
        <v>0.77500000000000002</v>
      </c>
    </row>
    <row r="64" spans="2:14" ht="30" hidden="1" x14ac:dyDescent="0.25">
      <c r="B64" s="13"/>
      <c r="C64" s="14" t="s">
        <v>26</v>
      </c>
      <c r="D64" s="12" t="s">
        <v>207</v>
      </c>
      <c r="E64" s="12" t="s">
        <v>202</v>
      </c>
      <c r="F64" s="15" t="s">
        <v>208</v>
      </c>
      <c r="G64" s="40">
        <f>VLOOKUP(F64,CONV!$B$6:$C$9,2,0)</f>
        <v>0.25</v>
      </c>
      <c r="H64" s="90" t="s">
        <v>9</v>
      </c>
      <c r="I64" s="16">
        <f>VLOOKUP(H64,CONV!$B$10:$C$15,2,0)</f>
        <v>0.2</v>
      </c>
      <c r="J64" s="15" t="s">
        <v>7</v>
      </c>
      <c r="K64" s="16" t="e">
        <f>VLOOKUP(J64,CONV!$B$16:$C$21,2,0)</f>
        <v>#N/A</v>
      </c>
      <c r="L64" s="16" t="s">
        <v>36</v>
      </c>
      <c r="M64" s="16" t="s">
        <v>37</v>
      </c>
      <c r="N64" s="16" t="e">
        <f>Tabla22[[#This Row],[% AP]]*0.2+Tabla22[[#This Row],[% AMR]]*0.3+Tabla22[[#This Row],[%RM]]*0.5</f>
        <v>#N/A</v>
      </c>
    </row>
    <row r="65" spans="2:14" ht="30" hidden="1" x14ac:dyDescent="0.25">
      <c r="B65" s="13" t="s">
        <v>225</v>
      </c>
      <c r="C65" s="14" t="s">
        <v>26</v>
      </c>
      <c r="D65" s="12" t="s">
        <v>207</v>
      </c>
      <c r="E65" s="12" t="s">
        <v>203</v>
      </c>
      <c r="F65" s="15" t="s">
        <v>208</v>
      </c>
      <c r="G65" s="40">
        <f>VLOOKUP(F65,CONV!$B$6:$C$9,2,0)</f>
        <v>0.25</v>
      </c>
      <c r="H65" s="90" t="s">
        <v>7</v>
      </c>
      <c r="I65" s="16">
        <f>VLOOKUP(H65,CONV!$B$10:$C$15,2,0)</f>
        <v>0</v>
      </c>
      <c r="J65" s="15" t="s">
        <v>217</v>
      </c>
      <c r="K65" s="16">
        <f>VLOOKUP(J65,CONV!$B$16:$C$21,2,0)</f>
        <v>0</v>
      </c>
      <c r="L65" s="16" t="s">
        <v>36</v>
      </c>
      <c r="M65" s="16" t="s">
        <v>37</v>
      </c>
      <c r="N65" s="16">
        <f>Tabla22[[#This Row],[% AP]]*0.2+Tabla22[[#This Row],[% AMR]]*0.3+Tabla22[[#This Row],[%RM]]*0.5</f>
        <v>0.05</v>
      </c>
    </row>
    <row r="66" spans="2:14" ht="45" hidden="1" x14ac:dyDescent="0.25">
      <c r="B66" s="13"/>
      <c r="C66" s="14" t="s">
        <v>25</v>
      </c>
      <c r="D66" s="12" t="s">
        <v>207</v>
      </c>
      <c r="E66" s="12" t="s">
        <v>202</v>
      </c>
      <c r="F66" s="15" t="s">
        <v>208</v>
      </c>
      <c r="G66" s="40">
        <f>VLOOKUP(F66,CONV!$B$6:$C$9,2,0)</f>
        <v>0.25</v>
      </c>
      <c r="H66" s="14" t="s">
        <v>211</v>
      </c>
      <c r="I66" s="16">
        <f>VLOOKUP(H66,CONV!$B$10:$C$15,2,0)</f>
        <v>0.6</v>
      </c>
      <c r="J66" s="85" t="s">
        <v>162</v>
      </c>
      <c r="K66" s="16" t="e">
        <f>VLOOKUP(J66,CONV!$B$16:$C$21,2,0)</f>
        <v>#N/A</v>
      </c>
      <c r="L66" s="16" t="s">
        <v>36</v>
      </c>
      <c r="M66" s="16" t="s">
        <v>37</v>
      </c>
      <c r="N66" s="16" t="e">
        <f>Tabla22[[#This Row],[% AP]]*0.2+Tabla22[[#This Row],[% AMR]]*0.3+Tabla22[[#This Row],[%RM]]*0.5</f>
        <v>#N/A</v>
      </c>
    </row>
    <row r="67" spans="2:14" ht="45" hidden="1" x14ac:dyDescent="0.25">
      <c r="B67" s="13"/>
      <c r="C67" s="14" t="s">
        <v>25</v>
      </c>
      <c r="D67" s="12" t="s">
        <v>207</v>
      </c>
      <c r="E67" s="12" t="s">
        <v>203</v>
      </c>
      <c r="F67" s="15" t="s">
        <v>208</v>
      </c>
      <c r="G67" s="40">
        <f>VLOOKUP(F67,CONV!$B$6:$C$9,2,0)</f>
        <v>0.25</v>
      </c>
      <c r="H67" s="14" t="s">
        <v>211</v>
      </c>
      <c r="I67" s="16">
        <f>VLOOKUP(H67,CONV!$B$10:$C$15,2,0)</f>
        <v>0.6</v>
      </c>
      <c r="J67" s="85" t="s">
        <v>222</v>
      </c>
      <c r="K67" s="16">
        <f>VLOOKUP(J67,CONV!$B$16:$C$21,2,0)</f>
        <v>1</v>
      </c>
      <c r="L67" s="16" t="s">
        <v>36</v>
      </c>
      <c r="M67" s="16" t="s">
        <v>37</v>
      </c>
      <c r="N67" s="16">
        <f>Tabla22[[#This Row],[% AP]]*0.2+Tabla22[[#This Row],[% AMR]]*0.3+Tabla22[[#This Row],[%RM]]*0.5</f>
        <v>0.73</v>
      </c>
    </row>
    <row r="68" spans="2:14" ht="45" hidden="1" x14ac:dyDescent="0.25">
      <c r="B68" s="13"/>
      <c r="C68" s="14" t="s">
        <v>19</v>
      </c>
      <c r="D68" s="12" t="s">
        <v>207</v>
      </c>
      <c r="E68" s="12" t="s">
        <v>202</v>
      </c>
      <c r="F68" s="96" t="s">
        <v>167</v>
      </c>
      <c r="G68" s="40">
        <f>VLOOKUP(F68,CONV!$B$6:$C$9,2,0)</f>
        <v>0.5</v>
      </c>
      <c r="H68" s="89" t="s">
        <v>212</v>
      </c>
      <c r="I68" s="16">
        <f>VLOOKUP(H68,CONV!$B$10:$C$15,2,0)</f>
        <v>0.8</v>
      </c>
      <c r="J68" s="85" t="s">
        <v>7</v>
      </c>
      <c r="K68" s="16" t="e">
        <f>VLOOKUP(J68,CONV!$B$16:$C$21,2,0)</f>
        <v>#N/A</v>
      </c>
      <c r="L68" s="16" t="s">
        <v>36</v>
      </c>
      <c r="M68" s="16" t="s">
        <v>37</v>
      </c>
      <c r="N68" s="16" t="e">
        <f>Tabla22[[#This Row],[% AP]]*0.2+Tabla22[[#This Row],[% AMR]]*0.3+Tabla22[[#This Row],[%RM]]*0.5</f>
        <v>#N/A</v>
      </c>
    </row>
    <row r="69" spans="2:14" ht="45" hidden="1" x14ac:dyDescent="0.25">
      <c r="B69" s="13" t="s">
        <v>226</v>
      </c>
      <c r="C69" s="14" t="s">
        <v>19</v>
      </c>
      <c r="D69" s="12" t="s">
        <v>207</v>
      </c>
      <c r="E69" s="12" t="s">
        <v>203</v>
      </c>
      <c r="F69" s="96" t="s">
        <v>167</v>
      </c>
      <c r="G69" s="40">
        <f>VLOOKUP(F69,CONV!$B$6:$C$9,2,0)</f>
        <v>0.5</v>
      </c>
      <c r="H69" s="89" t="s">
        <v>212</v>
      </c>
      <c r="I69" s="16">
        <f>VLOOKUP(H69,CONV!$B$10:$C$15,2,0)</f>
        <v>0.8</v>
      </c>
      <c r="J69" s="85" t="s">
        <v>217</v>
      </c>
      <c r="K69" s="16">
        <f>VLOOKUP(J69,CONV!$B$16:$C$21,2,0)</f>
        <v>0</v>
      </c>
      <c r="L69" s="16" t="s">
        <v>36</v>
      </c>
      <c r="M69" s="16" t="s">
        <v>37</v>
      </c>
      <c r="N69" s="16">
        <f>Tabla22[[#This Row],[% AP]]*0.2+Tabla22[[#This Row],[% AMR]]*0.3+Tabla22[[#This Row],[%RM]]*0.5</f>
        <v>0.33999999999999997</v>
      </c>
    </row>
    <row r="70" spans="2:14" ht="45" hidden="1" x14ac:dyDescent="0.25">
      <c r="B70" s="13"/>
      <c r="C70" s="14" t="s">
        <v>27</v>
      </c>
      <c r="D70" s="12" t="s">
        <v>207</v>
      </c>
      <c r="E70" s="12" t="s">
        <v>202</v>
      </c>
      <c r="F70" s="96" t="s">
        <v>167</v>
      </c>
      <c r="G70" s="40">
        <f>VLOOKUP(F70,CONV!$B$6:$C$9,2,0)</f>
        <v>0.5</v>
      </c>
      <c r="H70" s="89" t="s">
        <v>212</v>
      </c>
      <c r="I70" s="16">
        <f>VLOOKUP(H70,CONV!$B$10:$C$15,2,0)</f>
        <v>0.8</v>
      </c>
      <c r="J70" s="15" t="s">
        <v>163</v>
      </c>
      <c r="K70" s="16" t="e">
        <f>VLOOKUP(J70,CONV!$B$16:$C$21,2,0)</f>
        <v>#N/A</v>
      </c>
      <c r="L70" s="16" t="s">
        <v>36</v>
      </c>
      <c r="M70" s="16" t="s">
        <v>37</v>
      </c>
      <c r="N70" s="16" t="e">
        <f>Tabla22[[#This Row],[% AP]]*0.2+Tabla22[[#This Row],[% AMR]]*0.3+Tabla22[[#This Row],[%RM]]*0.5</f>
        <v>#N/A</v>
      </c>
    </row>
    <row r="71" spans="2:14" ht="45" hidden="1" x14ac:dyDescent="0.25">
      <c r="B71" s="13" t="s">
        <v>225</v>
      </c>
      <c r="C71" s="14" t="s">
        <v>27</v>
      </c>
      <c r="D71" s="12" t="s">
        <v>207</v>
      </c>
      <c r="E71" s="12" t="s">
        <v>203</v>
      </c>
      <c r="F71" s="96" t="s">
        <v>167</v>
      </c>
      <c r="G71" s="40">
        <f>VLOOKUP(F71,CONV!$B$6:$C$9,2,0)</f>
        <v>0.5</v>
      </c>
      <c r="H71" s="89" t="s">
        <v>212</v>
      </c>
      <c r="I71" s="16">
        <f>VLOOKUP(H71,CONV!$B$10:$C$15,2,0)</f>
        <v>0.8</v>
      </c>
      <c r="J71" s="15" t="s">
        <v>217</v>
      </c>
      <c r="K71" s="16">
        <f>VLOOKUP(J71,CONV!$B$16:$C$21,2,0)</f>
        <v>0</v>
      </c>
      <c r="L71" s="16" t="s">
        <v>36</v>
      </c>
      <c r="M71" s="16" t="s">
        <v>37</v>
      </c>
      <c r="N71" s="16">
        <f>Tabla22[[#This Row],[% AP]]*0.2+Tabla22[[#This Row],[% AMR]]*0.3+Tabla22[[#This Row],[%RM]]*0.5</f>
        <v>0.33999999999999997</v>
      </c>
    </row>
    <row r="72" spans="2:14" ht="45" hidden="1" x14ac:dyDescent="0.25">
      <c r="B72" s="13"/>
      <c r="C72" s="14" t="s">
        <v>21</v>
      </c>
      <c r="D72" s="12" t="s">
        <v>207</v>
      </c>
      <c r="E72" s="12" t="s">
        <v>202</v>
      </c>
      <c r="F72" s="15" t="s">
        <v>208</v>
      </c>
      <c r="G72" s="40">
        <f>VLOOKUP(F72,CONV!$B$6:$C$9,2,0)</f>
        <v>0.25</v>
      </c>
      <c r="H72" s="14" t="s">
        <v>211</v>
      </c>
      <c r="I72" s="16">
        <f>VLOOKUP(H72,CONV!$B$10:$C$15,2,0)</f>
        <v>0.6</v>
      </c>
      <c r="J72" s="15" t="s">
        <v>163</v>
      </c>
      <c r="K72" s="16" t="e">
        <f>VLOOKUP(J72,CONV!$B$16:$C$21,2,0)</f>
        <v>#N/A</v>
      </c>
      <c r="L72" s="16" t="s">
        <v>36</v>
      </c>
      <c r="M72" s="16" t="s">
        <v>37</v>
      </c>
      <c r="N72" s="16" t="e">
        <f>Tabla22[[#This Row],[% AP]]*0.2+Tabla22[[#This Row],[% AMR]]*0.3+Tabla22[[#This Row],[%RM]]*0.5</f>
        <v>#N/A</v>
      </c>
    </row>
    <row r="73" spans="2:14" ht="45" hidden="1" x14ac:dyDescent="0.25">
      <c r="B73" s="13" t="s">
        <v>40</v>
      </c>
      <c r="C73" s="14" t="s">
        <v>21</v>
      </c>
      <c r="D73" s="12" t="s">
        <v>207</v>
      </c>
      <c r="E73" s="12" t="s">
        <v>203</v>
      </c>
      <c r="F73" s="15" t="s">
        <v>208</v>
      </c>
      <c r="G73" s="40">
        <f>VLOOKUP(F73,CONV!$B$6:$C$9,2,0)</f>
        <v>0.25</v>
      </c>
      <c r="H73" s="14" t="s">
        <v>211</v>
      </c>
      <c r="I73" s="16">
        <f>VLOOKUP(H73,CONV!$B$10:$C$15,2,0)</f>
        <v>0.6</v>
      </c>
      <c r="J73" s="15" t="s">
        <v>219</v>
      </c>
      <c r="K73" s="16">
        <f>VLOOKUP(J73,CONV!$B$16:$C$21,2,0)</f>
        <v>0.25</v>
      </c>
      <c r="L73" s="16" t="s">
        <v>36</v>
      </c>
      <c r="M73" s="16" t="s">
        <v>37</v>
      </c>
      <c r="N73" s="16">
        <f>Tabla22[[#This Row],[% AP]]*0.2+Tabla22[[#This Row],[% AMR]]*0.3+Tabla22[[#This Row],[%RM]]*0.5</f>
        <v>0.35499999999999998</v>
      </c>
    </row>
    <row r="74" spans="2:14" ht="45" hidden="1" x14ac:dyDescent="0.25">
      <c r="B74" s="13"/>
      <c r="C74" s="14" t="s">
        <v>11</v>
      </c>
      <c r="D74" s="12" t="s">
        <v>207</v>
      </c>
      <c r="E74" s="12" t="s">
        <v>203</v>
      </c>
      <c r="F74" s="15" t="s">
        <v>208</v>
      </c>
      <c r="G74" s="40">
        <f>VLOOKUP(F74,CONV!$B$6:$C$9,2,0)</f>
        <v>0.25</v>
      </c>
      <c r="H74" s="14" t="s">
        <v>211</v>
      </c>
      <c r="I74" s="40">
        <f>VLOOKUP(H74,CONV!$B$10:$C$15,2,0)</f>
        <v>0.6</v>
      </c>
      <c r="J74" s="15" t="s">
        <v>222</v>
      </c>
      <c r="K74" s="16">
        <f>VLOOKUP(J74,CONV!$B$16:$C$21,2,0)</f>
        <v>1</v>
      </c>
      <c r="L74" s="16" t="s">
        <v>36</v>
      </c>
      <c r="M74" s="16" t="s">
        <v>37</v>
      </c>
      <c r="N74" s="16">
        <f>Tabla22[[#This Row],[% AP]]*0.2+Tabla22[[#This Row],[% AMR]]*0.3+Tabla22[[#This Row],[%RM]]*0.5</f>
        <v>0.73</v>
      </c>
    </row>
    <row r="75" spans="2:14" ht="45" hidden="1" x14ac:dyDescent="0.25">
      <c r="B75" s="13"/>
      <c r="C75" s="14" t="s">
        <v>11</v>
      </c>
      <c r="D75" s="12" t="s">
        <v>207</v>
      </c>
      <c r="E75" s="12" t="s">
        <v>202</v>
      </c>
      <c r="F75" s="15" t="s">
        <v>208</v>
      </c>
      <c r="G75" s="40">
        <f>VLOOKUP(F75,CONV!$B$6:$C$9,2,0)</f>
        <v>0.25</v>
      </c>
      <c r="H75" s="14" t="s">
        <v>211</v>
      </c>
      <c r="I75" s="40">
        <f>VLOOKUP(H75,CONV!$B$10:$C$15,2,0)</f>
        <v>0.6</v>
      </c>
      <c r="J75" s="15" t="s">
        <v>168</v>
      </c>
      <c r="K75" s="16" t="e">
        <f>VLOOKUP(J75,CONV!$B$16:$C$21,2,0)</f>
        <v>#N/A</v>
      </c>
      <c r="L75" s="16" t="s">
        <v>36</v>
      </c>
      <c r="M75" s="16" t="s">
        <v>37</v>
      </c>
      <c r="N75" s="16" t="e">
        <f>Tabla22[[#This Row],[% AP]]*0.2+Tabla22[[#This Row],[% AMR]]*0.3+Tabla22[[#This Row],[%RM]]*0.5</f>
        <v>#N/A</v>
      </c>
    </row>
    <row r="76" spans="2:14" ht="60" hidden="1" x14ac:dyDescent="0.25">
      <c r="B76" s="13" t="s">
        <v>224</v>
      </c>
      <c r="C76" s="14" t="s">
        <v>18</v>
      </c>
      <c r="D76" s="12" t="s">
        <v>207</v>
      </c>
      <c r="E76" s="12" t="s">
        <v>203</v>
      </c>
      <c r="F76" s="15" t="s">
        <v>208</v>
      </c>
      <c r="G76" s="40">
        <f>VLOOKUP(F76,CONV!$B$6:$C$9,2,0)</f>
        <v>0.25</v>
      </c>
      <c r="H76" s="14" t="s">
        <v>213</v>
      </c>
      <c r="I76" s="16">
        <f>VLOOKUP(H76,CONV!$B$10:$C$15,2,0)</f>
        <v>1</v>
      </c>
      <c r="J76" s="15" t="s">
        <v>218</v>
      </c>
      <c r="K76" s="16">
        <f>VLOOKUP(J76,CONV!$B$16:$C$21,2,0)</f>
        <v>0.1</v>
      </c>
      <c r="L76" s="16" t="s">
        <v>36</v>
      </c>
      <c r="M76" s="16" t="s">
        <v>37</v>
      </c>
      <c r="N76" s="16">
        <f>Tabla22[[#This Row],[% AP]]*0.2+Tabla22[[#This Row],[% AMR]]*0.3+Tabla22[[#This Row],[%RM]]*0.5</f>
        <v>0.39999999999999997</v>
      </c>
    </row>
    <row r="77" spans="2:14" ht="60" hidden="1" x14ac:dyDescent="0.25">
      <c r="B77" s="13"/>
      <c r="C77" s="14" t="s">
        <v>18</v>
      </c>
      <c r="D77" s="12" t="s">
        <v>207</v>
      </c>
      <c r="E77" s="12" t="s">
        <v>202</v>
      </c>
      <c r="F77" s="15" t="s">
        <v>208</v>
      </c>
      <c r="G77" s="40">
        <f>VLOOKUP(F77,CONV!$B$6:$C$9,2,0)</f>
        <v>0.25</v>
      </c>
      <c r="H77" s="14" t="s">
        <v>213</v>
      </c>
      <c r="I77" s="16">
        <f>VLOOKUP(H77,CONV!$B$10:$C$15,2,0)</f>
        <v>1</v>
      </c>
      <c r="J77" s="15" t="s">
        <v>7</v>
      </c>
      <c r="K77" s="16" t="e">
        <f>VLOOKUP(J77,CONV!$B$16:$C$21,2,0)</f>
        <v>#N/A</v>
      </c>
      <c r="L77" s="16" t="s">
        <v>36</v>
      </c>
      <c r="M77" s="16" t="s">
        <v>37</v>
      </c>
      <c r="N77" s="16" t="e">
        <f>Tabla22[[#This Row],[% AP]]*0.2+Tabla22[[#This Row],[% AMR]]*0.3+Tabla22[[#This Row],[%RM]]*0.5</f>
        <v>#N/A</v>
      </c>
    </row>
    <row r="78" spans="2:14" ht="60" hidden="1" x14ac:dyDescent="0.25">
      <c r="B78" s="13" t="s">
        <v>225</v>
      </c>
      <c r="C78" s="14" t="s">
        <v>15</v>
      </c>
      <c r="D78" s="12" t="s">
        <v>207</v>
      </c>
      <c r="E78" s="12" t="s">
        <v>203</v>
      </c>
      <c r="F78" s="15" t="s">
        <v>208</v>
      </c>
      <c r="G78" s="40">
        <f>VLOOKUP(F78,CONV!$B$6:$C$9,2,0)</f>
        <v>0.25</v>
      </c>
      <c r="H78" s="14" t="s">
        <v>210</v>
      </c>
      <c r="I78" s="16">
        <f>VLOOKUP(H78,CONV!$B$10:$C$15,2,0)</f>
        <v>0.4</v>
      </c>
      <c r="J78" s="85" t="s">
        <v>217</v>
      </c>
      <c r="K78" s="16">
        <f>VLOOKUP(J78,CONV!$B$16:$C$21,2,0)</f>
        <v>0</v>
      </c>
      <c r="L78" s="16" t="s">
        <v>36</v>
      </c>
      <c r="M78" s="16" t="s">
        <v>37</v>
      </c>
      <c r="N78" s="16">
        <f>Tabla22[[#This Row],[% AP]]*0.2+Tabla22[[#This Row],[% AMR]]*0.3+Tabla22[[#This Row],[%RM]]*0.5</f>
        <v>0.16999999999999998</v>
      </c>
    </row>
    <row r="79" spans="2:14" ht="60" hidden="1" x14ac:dyDescent="0.25">
      <c r="B79" s="13"/>
      <c r="C79" s="14" t="s">
        <v>15</v>
      </c>
      <c r="D79" s="12" t="s">
        <v>207</v>
      </c>
      <c r="E79" s="12" t="s">
        <v>202</v>
      </c>
      <c r="F79" s="15" t="s">
        <v>208</v>
      </c>
      <c r="G79" s="40">
        <f>VLOOKUP(F79,CONV!$B$6:$C$9,2,0)</f>
        <v>0.25</v>
      </c>
      <c r="H79" s="14" t="s">
        <v>7</v>
      </c>
      <c r="I79" s="16">
        <f>VLOOKUP(H79,CONV!$B$10:$C$15,2,0)</f>
        <v>0</v>
      </c>
      <c r="J79" s="85" t="s">
        <v>7</v>
      </c>
      <c r="K79" s="16" t="e">
        <f>VLOOKUP(J79,CONV!$B$16:$C$21,2,0)</f>
        <v>#N/A</v>
      </c>
      <c r="L79" s="16" t="s">
        <v>36</v>
      </c>
      <c r="M79" s="16" t="s">
        <v>37</v>
      </c>
      <c r="N79" s="16" t="e">
        <f>Tabla22[[#This Row],[% AP]]*0.2+Tabla22[[#This Row],[% AMR]]*0.3+Tabla22[[#This Row],[%RM]]*0.5</f>
        <v>#N/A</v>
      </c>
    </row>
    <row r="80" spans="2:14" ht="45" hidden="1" x14ac:dyDescent="0.25">
      <c r="B80" s="13"/>
      <c r="C80" s="14" t="s">
        <v>1</v>
      </c>
      <c r="D80" s="12" t="s">
        <v>207</v>
      </c>
      <c r="E80" s="12" t="s">
        <v>202</v>
      </c>
      <c r="F80" s="15" t="s">
        <v>208</v>
      </c>
      <c r="G80" s="40">
        <f>VLOOKUP(F80,CONV!$B$6:$C$9,2,0)</f>
        <v>0.25</v>
      </c>
      <c r="H80" s="14" t="s">
        <v>210</v>
      </c>
      <c r="I80" s="16">
        <f>VLOOKUP(H80,CONV!$B$10:$C$15,2,0)</f>
        <v>0.4</v>
      </c>
      <c r="J80" s="85" t="s">
        <v>168</v>
      </c>
      <c r="K80" s="16" t="e">
        <f>VLOOKUP(J80,CONV!$B$16:$C$21,2,0)</f>
        <v>#N/A</v>
      </c>
      <c r="L80" s="16" t="s">
        <v>36</v>
      </c>
      <c r="M80" s="16" t="s">
        <v>37</v>
      </c>
      <c r="N80" s="16" t="e">
        <f>Tabla22[[#This Row],[% AP]]*0.2+Tabla22[[#This Row],[% AMR]]*0.3+Tabla22[[#This Row],[%RM]]*0.5</f>
        <v>#N/A</v>
      </c>
    </row>
    <row r="81" spans="2:14" ht="30" hidden="1" x14ac:dyDescent="0.25">
      <c r="B81" s="13" t="s">
        <v>225</v>
      </c>
      <c r="C81" s="14" t="s">
        <v>1</v>
      </c>
      <c r="D81" s="12" t="s">
        <v>207</v>
      </c>
      <c r="E81" s="12" t="s">
        <v>203</v>
      </c>
      <c r="F81" s="15" t="s">
        <v>208</v>
      </c>
      <c r="G81" s="40">
        <f>VLOOKUP(F81,CONV!$B$6:$C$9,2,0)</f>
        <v>0.25</v>
      </c>
      <c r="H81" s="14" t="s">
        <v>7</v>
      </c>
      <c r="I81" s="16">
        <f>VLOOKUP(H81,CONV!$B$10:$C$15,2,0)</f>
        <v>0</v>
      </c>
      <c r="J81" s="85" t="s">
        <v>217</v>
      </c>
      <c r="K81" s="16">
        <f>VLOOKUP(J81,CONV!$B$16:$C$21,2,0)</f>
        <v>0</v>
      </c>
      <c r="L81" s="16" t="s">
        <v>36</v>
      </c>
      <c r="M81" s="16" t="s">
        <v>37</v>
      </c>
      <c r="N81" s="16">
        <f>Tabla22[[#This Row],[% AP]]*0.2+Tabla22[[#This Row],[% AMR]]*0.3+Tabla22[[#This Row],[%RM]]*0.5</f>
        <v>0.05</v>
      </c>
    </row>
    <row r="82" spans="2:14" ht="75" hidden="1" x14ac:dyDescent="0.25">
      <c r="B82" s="13"/>
      <c r="C82" s="14" t="s">
        <v>16</v>
      </c>
      <c r="D82" s="12" t="s">
        <v>207</v>
      </c>
      <c r="E82" s="12" t="s">
        <v>202</v>
      </c>
      <c r="F82" s="15" t="s">
        <v>208</v>
      </c>
      <c r="G82" s="40">
        <f>VLOOKUP(F82,CONV!$B$6:$C$9,2,0)</f>
        <v>0.25</v>
      </c>
      <c r="H82" s="14" t="s">
        <v>213</v>
      </c>
      <c r="I82" s="16">
        <f>VLOOKUP(H82,CONV!$B$10:$C$15,2,0)</f>
        <v>1</v>
      </c>
      <c r="J82" s="15" t="s">
        <v>168</v>
      </c>
      <c r="K82" s="16" t="e">
        <f>VLOOKUP(J82,CONV!$B$16:$C$21,2,0)</f>
        <v>#N/A</v>
      </c>
      <c r="L82" s="16" t="s">
        <v>36</v>
      </c>
      <c r="M82" s="16" t="s">
        <v>37</v>
      </c>
      <c r="N82" s="16" t="e">
        <f>Tabla22[[#This Row],[% AP]]*0.2+Tabla22[[#This Row],[% AMR]]*0.3+Tabla22[[#This Row],[%RM]]*0.5</f>
        <v>#N/A</v>
      </c>
    </row>
    <row r="83" spans="2:14" ht="75" hidden="1" x14ac:dyDescent="0.25">
      <c r="B83" s="13"/>
      <c r="C83" s="14" t="s">
        <v>16</v>
      </c>
      <c r="D83" s="12" t="s">
        <v>207</v>
      </c>
      <c r="E83" s="12" t="s">
        <v>203</v>
      </c>
      <c r="F83" s="15" t="s">
        <v>208</v>
      </c>
      <c r="G83" s="40">
        <f>VLOOKUP(F83,CONV!$B$6:$C$9,2,0)</f>
        <v>0.25</v>
      </c>
      <c r="H83" s="14" t="s">
        <v>213</v>
      </c>
      <c r="I83" s="16">
        <f>VLOOKUP(H83,CONV!$B$10:$C$15,2,0)</f>
        <v>1</v>
      </c>
      <c r="J83" s="15" t="s">
        <v>222</v>
      </c>
      <c r="K83" s="16">
        <f>VLOOKUP(J83,CONV!$B$16:$C$21,2,0)</f>
        <v>1</v>
      </c>
      <c r="L83" s="16" t="s">
        <v>36</v>
      </c>
      <c r="M83" s="16" t="s">
        <v>37</v>
      </c>
      <c r="N83" s="16">
        <f>Tabla22[[#This Row],[% AP]]*0.2+Tabla22[[#This Row],[% AMR]]*0.3+Tabla22[[#This Row],[%RM]]*0.5</f>
        <v>0.85</v>
      </c>
    </row>
    <row r="84" spans="2:14" ht="60" hidden="1" x14ac:dyDescent="0.25">
      <c r="B84" s="13"/>
      <c r="C84" s="14" t="s">
        <v>20</v>
      </c>
      <c r="D84" s="12" t="s">
        <v>207</v>
      </c>
      <c r="E84" s="12" t="s">
        <v>202</v>
      </c>
      <c r="F84" s="15" t="s">
        <v>208</v>
      </c>
      <c r="G84" s="40">
        <f>VLOOKUP(F84,CONV!$B$6:$C$9,2,0)</f>
        <v>0.25</v>
      </c>
      <c r="H84" s="14" t="s">
        <v>210</v>
      </c>
      <c r="I84" s="40">
        <f>VLOOKUP(H84,CONV!$B$10:$C$15,2,0)</f>
        <v>0.4</v>
      </c>
      <c r="J84" s="85" t="s">
        <v>204</v>
      </c>
      <c r="K84" s="16" t="e">
        <f>VLOOKUP(J84,CONV!$B$16:$C$21,2,0)</f>
        <v>#N/A</v>
      </c>
      <c r="L84" s="16" t="s">
        <v>36</v>
      </c>
      <c r="M84" s="16" t="s">
        <v>37</v>
      </c>
      <c r="N84" s="16" t="e">
        <f>Tabla22[[#This Row],[% AP]]*0.2+Tabla22[[#This Row],[% AMR]]*0.3+Tabla22[[#This Row],[%RM]]*0.5</f>
        <v>#N/A</v>
      </c>
    </row>
    <row r="85" spans="2:14" ht="30" hidden="1" x14ac:dyDescent="0.25">
      <c r="B85" s="13" t="s">
        <v>225</v>
      </c>
      <c r="C85" s="14" t="s">
        <v>20</v>
      </c>
      <c r="D85" s="12" t="s">
        <v>207</v>
      </c>
      <c r="E85" s="12" t="s">
        <v>203</v>
      </c>
      <c r="F85" s="15" t="s">
        <v>208</v>
      </c>
      <c r="G85" s="40">
        <f>VLOOKUP(F85,CONV!$B$6:$C$9,2,0)</f>
        <v>0.25</v>
      </c>
      <c r="H85" s="14" t="s">
        <v>212</v>
      </c>
      <c r="I85" s="40">
        <f>VLOOKUP(H85,CONV!$B$10:$C$15,2,0)</f>
        <v>0.8</v>
      </c>
      <c r="J85" s="85" t="s">
        <v>217</v>
      </c>
      <c r="K85" s="16">
        <f>VLOOKUP(J85,CONV!$B$16:$C$21,2,0)</f>
        <v>0</v>
      </c>
      <c r="L85" s="16" t="s">
        <v>36</v>
      </c>
      <c r="M85" s="16" t="s">
        <v>37</v>
      </c>
      <c r="N85" s="16">
        <f>Tabla22[[#This Row],[% AP]]*0.2+Tabla22[[#This Row],[% AMR]]*0.3+Tabla22[[#This Row],[%RM]]*0.5</f>
        <v>0.28999999999999998</v>
      </c>
    </row>
    <row r="86" spans="2:14" ht="45" hidden="1" x14ac:dyDescent="0.25">
      <c r="B86" s="13"/>
      <c r="C86" s="14" t="s">
        <v>23</v>
      </c>
      <c r="D86" s="12" t="s">
        <v>207</v>
      </c>
      <c r="E86" s="12" t="s">
        <v>202</v>
      </c>
      <c r="F86" s="15" t="s">
        <v>208</v>
      </c>
      <c r="G86" s="40">
        <f>VLOOKUP(F86,CONV!$B$6:$C$9,2,0)</f>
        <v>0.25</v>
      </c>
      <c r="H86" s="14" t="s">
        <v>211</v>
      </c>
      <c r="I86" s="16">
        <f>VLOOKUP(H86,CONV!$B$10:$C$15,2,0)</f>
        <v>0.6</v>
      </c>
      <c r="J86" s="85" t="s">
        <v>162</v>
      </c>
      <c r="K86" s="16" t="e">
        <f>VLOOKUP(J86,CONV!$B$16:$C$21,2,0)</f>
        <v>#N/A</v>
      </c>
      <c r="L86" s="16" t="s">
        <v>36</v>
      </c>
      <c r="M86" s="16" t="s">
        <v>37</v>
      </c>
      <c r="N86" s="16" t="e">
        <f>Tabla22[[#This Row],[% AP]]*0.2+Tabla22[[#This Row],[% AMR]]*0.3+Tabla22[[#This Row],[%RM]]*0.5</f>
        <v>#N/A</v>
      </c>
    </row>
    <row r="87" spans="2:14" ht="45" hidden="1" x14ac:dyDescent="0.25">
      <c r="B87" s="13" t="s">
        <v>40</v>
      </c>
      <c r="C87" s="14" t="s">
        <v>23</v>
      </c>
      <c r="D87" s="12" t="s">
        <v>207</v>
      </c>
      <c r="E87" s="12" t="s">
        <v>203</v>
      </c>
      <c r="F87" s="15" t="s">
        <v>208</v>
      </c>
      <c r="G87" s="40">
        <f>VLOOKUP(F87,CONV!$B$6:$C$9,2,0)</f>
        <v>0.25</v>
      </c>
      <c r="H87" s="14" t="s">
        <v>211</v>
      </c>
      <c r="I87" s="16">
        <f>VLOOKUP(H87,CONV!$B$10:$C$15,2,0)</f>
        <v>0.6</v>
      </c>
      <c r="J87" s="85" t="s">
        <v>219</v>
      </c>
      <c r="K87" s="16">
        <f>VLOOKUP(J87,CONV!$B$16:$C$21,2,0)</f>
        <v>0.25</v>
      </c>
      <c r="L87" s="16" t="s">
        <v>36</v>
      </c>
      <c r="M87" s="16" t="s">
        <v>37</v>
      </c>
      <c r="N87" s="16">
        <f>Tabla22[[#This Row],[% AP]]*0.2+Tabla22[[#This Row],[% AMR]]*0.3+Tabla22[[#This Row],[%RM]]*0.5</f>
        <v>0.35499999999999998</v>
      </c>
    </row>
    <row r="88" spans="2:14" ht="45" hidden="1" x14ac:dyDescent="0.25">
      <c r="B88" s="13"/>
      <c r="C88" s="14" t="s">
        <v>0</v>
      </c>
      <c r="D88" s="12" t="s">
        <v>207</v>
      </c>
      <c r="E88" s="12" t="s">
        <v>202</v>
      </c>
      <c r="F88" s="15" t="s">
        <v>208</v>
      </c>
      <c r="G88" s="40">
        <f>VLOOKUP(F88,CONV!$B$6:$C$9,2,0)</f>
        <v>0.25</v>
      </c>
      <c r="H88" s="14" t="s">
        <v>211</v>
      </c>
      <c r="I88" s="16">
        <f>VLOOKUP(H88,CONV!$B$10:$C$15,2,0)</f>
        <v>0.6</v>
      </c>
      <c r="J88" s="85" t="s">
        <v>7</v>
      </c>
      <c r="K88" s="16" t="e">
        <f>VLOOKUP(J88,CONV!$B$16:$C$21,2,0)</f>
        <v>#N/A</v>
      </c>
      <c r="L88" s="16" t="s">
        <v>36</v>
      </c>
      <c r="M88" s="16" t="s">
        <v>37</v>
      </c>
      <c r="N88" s="16" t="e">
        <f>Tabla22[[#This Row],[% AP]]*0.2+Tabla22[[#This Row],[% AMR]]*0.3+Tabla22[[#This Row],[%RM]]*0.5</f>
        <v>#N/A</v>
      </c>
    </row>
    <row r="89" spans="2:14" ht="45" hidden="1" x14ac:dyDescent="0.25">
      <c r="B89" s="13" t="s">
        <v>39</v>
      </c>
      <c r="C89" s="14" t="s">
        <v>0</v>
      </c>
      <c r="D89" s="12" t="s">
        <v>207</v>
      </c>
      <c r="E89" s="12" t="s">
        <v>203</v>
      </c>
      <c r="F89" s="15" t="s">
        <v>208</v>
      </c>
      <c r="G89" s="40">
        <f>VLOOKUP(F89,CONV!$B$6:$C$9,2,0)</f>
        <v>0.25</v>
      </c>
      <c r="H89" s="14" t="s">
        <v>211</v>
      </c>
      <c r="I89" s="16">
        <f>VLOOKUP(H89,CONV!$B$10:$C$15,2,0)</f>
        <v>0.6</v>
      </c>
      <c r="J89" s="85" t="s">
        <v>217</v>
      </c>
      <c r="K89" s="16">
        <f>VLOOKUP(J89,CONV!$B$16:$C$21,2,0)</f>
        <v>0</v>
      </c>
      <c r="L89" s="16" t="s">
        <v>36</v>
      </c>
      <c r="M89" s="16" t="s">
        <v>37</v>
      </c>
      <c r="N89" s="16">
        <f>Tabla22[[#This Row],[% AP]]*0.2+Tabla22[[#This Row],[% AMR]]*0.3+Tabla22[[#This Row],[%RM]]*0.5</f>
        <v>0.22999999999999998</v>
      </c>
    </row>
    <row r="90" spans="2:14" ht="60" hidden="1" x14ac:dyDescent="0.25">
      <c r="B90" s="13"/>
      <c r="C90" s="14" t="s">
        <v>17</v>
      </c>
      <c r="D90" s="12" t="s">
        <v>207</v>
      </c>
      <c r="E90" s="12" t="s">
        <v>202</v>
      </c>
      <c r="F90" s="15" t="s">
        <v>208</v>
      </c>
      <c r="G90" s="40">
        <f>VLOOKUP(F90,CONV!$B$6:$C$9,2,0)</f>
        <v>0.25</v>
      </c>
      <c r="H90" s="14" t="s">
        <v>211</v>
      </c>
      <c r="I90" s="16">
        <f>VLOOKUP(H90,CONV!$B$10:$C$15,2,0)</f>
        <v>0.6</v>
      </c>
      <c r="J90" s="15" t="s">
        <v>7</v>
      </c>
      <c r="K90" s="16" t="e">
        <f>VLOOKUP(J90,CONV!$B$16:$C$21,2,0)</f>
        <v>#N/A</v>
      </c>
      <c r="L90" s="16" t="s">
        <v>36</v>
      </c>
      <c r="M90" s="16" t="s">
        <v>37</v>
      </c>
      <c r="N90" s="16" t="e">
        <f>Tabla22[[#This Row],[% AP]]*0.2+Tabla22[[#This Row],[% AMR]]*0.3+Tabla22[[#This Row],[%RM]]*0.5</f>
        <v>#N/A</v>
      </c>
    </row>
    <row r="91" spans="2:14" ht="60" hidden="1" x14ac:dyDescent="0.25">
      <c r="B91" s="13" t="s">
        <v>38</v>
      </c>
      <c r="C91" s="14" t="s">
        <v>17</v>
      </c>
      <c r="D91" s="12" t="s">
        <v>207</v>
      </c>
      <c r="E91" s="12" t="s">
        <v>203</v>
      </c>
      <c r="F91" s="15" t="s">
        <v>208</v>
      </c>
      <c r="G91" s="40">
        <f>VLOOKUP(F91,CONV!$B$6:$C$9,2,0)</f>
        <v>0.25</v>
      </c>
      <c r="H91" s="14" t="s">
        <v>211</v>
      </c>
      <c r="I91" s="16">
        <f>VLOOKUP(H91,CONV!$B$10:$C$15,2,0)</f>
        <v>0.6</v>
      </c>
      <c r="J91" s="15" t="s">
        <v>217</v>
      </c>
      <c r="K91" s="16">
        <f>VLOOKUP(J91,CONV!$B$16:$C$21,2,0)</f>
        <v>0</v>
      </c>
      <c r="L91" s="16" t="s">
        <v>36</v>
      </c>
      <c r="M91" s="16" t="s">
        <v>37</v>
      </c>
      <c r="N91" s="16">
        <f>Tabla22[[#This Row],[% AP]]*0.2+Tabla22[[#This Row],[% AMR]]*0.3+Tabla22[[#This Row],[%RM]]*0.5</f>
        <v>0.22999999999999998</v>
      </c>
    </row>
    <row r="92" spans="2:14" ht="45" hidden="1" x14ac:dyDescent="0.25">
      <c r="B92" s="13"/>
      <c r="C92" s="14" t="s">
        <v>24</v>
      </c>
      <c r="D92" s="12" t="s">
        <v>207</v>
      </c>
      <c r="E92" s="12" t="s">
        <v>202</v>
      </c>
      <c r="F92" s="15" t="s">
        <v>208</v>
      </c>
      <c r="G92" s="40">
        <f>VLOOKUP(F92,CONV!$B$6:$C$9,2,0)</f>
        <v>0.25</v>
      </c>
      <c r="H92" s="14" t="s">
        <v>211</v>
      </c>
      <c r="I92" s="16">
        <f>VLOOKUP(H92,CONV!$B$10:$C$15,2,0)</f>
        <v>0.6</v>
      </c>
      <c r="J92" s="85" t="s">
        <v>162</v>
      </c>
      <c r="K92" s="16" t="e">
        <f>VLOOKUP(J92,CONV!$B$16:$C$21,2,0)</f>
        <v>#N/A</v>
      </c>
      <c r="L92" s="16" t="s">
        <v>36</v>
      </c>
      <c r="M92" s="16" t="s">
        <v>37</v>
      </c>
      <c r="N92" s="16" t="e">
        <f>Tabla22[[#This Row],[% AP]]*0.2+Tabla22[[#This Row],[% AMR]]*0.3+Tabla22[[#This Row],[%RM]]*0.5</f>
        <v>#N/A</v>
      </c>
    </row>
    <row r="93" spans="2:14" ht="45" hidden="1" x14ac:dyDescent="0.25">
      <c r="B93" s="13" t="s">
        <v>40</v>
      </c>
      <c r="C93" s="14" t="s">
        <v>24</v>
      </c>
      <c r="D93" s="12" t="s">
        <v>207</v>
      </c>
      <c r="E93" s="12" t="s">
        <v>203</v>
      </c>
      <c r="F93" s="15" t="s">
        <v>208</v>
      </c>
      <c r="G93" s="40">
        <f>VLOOKUP(F93,CONV!$B$6:$C$9,2,0)</f>
        <v>0.25</v>
      </c>
      <c r="H93" s="14" t="s">
        <v>211</v>
      </c>
      <c r="I93" s="16">
        <f>VLOOKUP(H93,CONV!$B$10:$C$15,2,0)</f>
        <v>0.6</v>
      </c>
      <c r="J93" s="85" t="s">
        <v>219</v>
      </c>
      <c r="K93" s="16">
        <f>VLOOKUP(J93,CONV!$B$16:$C$21,2,0)</f>
        <v>0.25</v>
      </c>
      <c r="L93" s="16" t="s">
        <v>36</v>
      </c>
      <c r="M93" s="16" t="s">
        <v>37</v>
      </c>
      <c r="N93" s="16">
        <f>Tabla22[[#This Row],[% AP]]*0.2+Tabla22[[#This Row],[% AMR]]*0.3+Tabla22[[#This Row],[%RM]]*0.5</f>
        <v>0.35499999999999998</v>
      </c>
    </row>
    <row r="94" spans="2:14" ht="45" hidden="1" x14ac:dyDescent="0.25">
      <c r="B94" s="13"/>
      <c r="C94" s="14" t="s">
        <v>22</v>
      </c>
      <c r="D94" s="12" t="s">
        <v>207</v>
      </c>
      <c r="E94" s="12" t="s">
        <v>202</v>
      </c>
      <c r="F94" s="15" t="s">
        <v>208</v>
      </c>
      <c r="G94" s="40">
        <f>VLOOKUP(F94,CONV!$B$6:$C$9,2,0)</f>
        <v>0.25</v>
      </c>
      <c r="H94" s="14" t="s">
        <v>211</v>
      </c>
      <c r="I94" s="16">
        <f>VLOOKUP(H94,CONV!$B$10:$C$15,2,0)</f>
        <v>0.6</v>
      </c>
      <c r="J94" s="85" t="s">
        <v>162</v>
      </c>
      <c r="K94" s="16" t="e">
        <f>VLOOKUP(J94,CONV!$B$16:$C$21,2,0)</f>
        <v>#N/A</v>
      </c>
      <c r="L94" s="16" t="s">
        <v>36</v>
      </c>
      <c r="M94" s="16" t="s">
        <v>37</v>
      </c>
      <c r="N94" s="16" t="e">
        <f>Tabla22[[#This Row],[% AP]]*0.2+Tabla22[[#This Row],[% AMR]]*0.3+Tabla22[[#This Row],[%RM]]*0.5</f>
        <v>#N/A</v>
      </c>
    </row>
    <row r="95" spans="2:14" ht="30" hidden="1" x14ac:dyDescent="0.25">
      <c r="B95" s="13"/>
      <c r="C95" s="14" t="s">
        <v>22</v>
      </c>
      <c r="D95" s="12" t="s">
        <v>207</v>
      </c>
      <c r="E95" s="12" t="s">
        <v>203</v>
      </c>
      <c r="F95" s="15" t="s">
        <v>208</v>
      </c>
      <c r="G95" s="40">
        <f>VLOOKUP(F95,CONV!$B$6:$C$9,2,0)</f>
        <v>0.25</v>
      </c>
      <c r="H95" s="14" t="s">
        <v>211</v>
      </c>
      <c r="I95" s="16">
        <f>VLOOKUP(H95,CONV!$B$10:$C$15,2,0)</f>
        <v>0.6</v>
      </c>
      <c r="J95" s="85" t="s">
        <v>217</v>
      </c>
      <c r="K95" s="16">
        <f>VLOOKUP(J95,CONV!$B$16:$C$21,2,0)</f>
        <v>0</v>
      </c>
      <c r="L95" s="16" t="s">
        <v>36</v>
      </c>
      <c r="M95" s="16" t="s">
        <v>37</v>
      </c>
      <c r="N95" s="16">
        <f>Tabla22[[#This Row],[% AP]]*0.2+Tabla22[[#This Row],[% AMR]]*0.3+Tabla22[[#This Row],[%RM]]*0.5</f>
        <v>0.22999999999999998</v>
      </c>
    </row>
    <row r="96" spans="2:14" ht="45" hidden="1" x14ac:dyDescent="0.25">
      <c r="B96" s="13"/>
      <c r="C96" s="14" t="s">
        <v>12</v>
      </c>
      <c r="D96" s="12" t="s">
        <v>207</v>
      </c>
      <c r="E96" s="12" t="s">
        <v>202</v>
      </c>
      <c r="F96" s="15" t="s">
        <v>208</v>
      </c>
      <c r="G96" s="40">
        <f>VLOOKUP(F96,CONV!$B$6:$C$9,2,0)</f>
        <v>0.25</v>
      </c>
      <c r="H96" s="14" t="s">
        <v>211</v>
      </c>
      <c r="I96" s="16">
        <f>VLOOKUP(H96,CONV!$B$10:$C$15,2,0)</f>
        <v>0.6</v>
      </c>
      <c r="J96" s="85" t="s">
        <v>162</v>
      </c>
      <c r="K96" s="16" t="e">
        <f>VLOOKUP(J96,CONV!$B$16:$C$21,2,0)</f>
        <v>#N/A</v>
      </c>
      <c r="L96" s="16" t="s">
        <v>36</v>
      </c>
      <c r="M96" s="16" t="s">
        <v>37</v>
      </c>
      <c r="N96" s="16" t="e">
        <f>Tabla22[[#This Row],[% AP]]*0.2+Tabla22[[#This Row],[% AMR]]*0.3+Tabla22[[#This Row],[%RM]]*0.5</f>
        <v>#N/A</v>
      </c>
    </row>
    <row r="97" spans="2:14" ht="30" hidden="1" x14ac:dyDescent="0.25">
      <c r="B97" s="13"/>
      <c r="C97" s="14" t="s">
        <v>12</v>
      </c>
      <c r="D97" s="12" t="s">
        <v>207</v>
      </c>
      <c r="E97" s="12" t="s">
        <v>203</v>
      </c>
      <c r="F97" s="15" t="s">
        <v>208</v>
      </c>
      <c r="G97" s="40">
        <f>VLOOKUP(F97,CONV!$B$6:$C$9,2,0)</f>
        <v>0.25</v>
      </c>
      <c r="H97" s="14" t="s">
        <v>211</v>
      </c>
      <c r="I97" s="16">
        <f>VLOOKUP(H97,CONV!$B$10:$C$15,2,0)</f>
        <v>0.6</v>
      </c>
      <c r="J97" s="85" t="s">
        <v>217</v>
      </c>
      <c r="K97" s="16">
        <f>VLOOKUP(J97,CONV!$B$16:$C$21,2,0)</f>
        <v>0</v>
      </c>
      <c r="L97" s="16" t="s">
        <v>36</v>
      </c>
      <c r="M97" s="16" t="s">
        <v>37</v>
      </c>
      <c r="N97" s="16">
        <f>Tabla22[[#This Row],[% AP]]*0.2+Tabla22[[#This Row],[% AMR]]*0.3+Tabla22[[#This Row],[%RM]]*0.5</f>
        <v>0.22999999999999998</v>
      </c>
    </row>
    <row r="98" spans="2:14" ht="45" hidden="1" x14ac:dyDescent="0.25">
      <c r="B98" s="13"/>
      <c r="C98" s="14" t="s">
        <v>14</v>
      </c>
      <c r="D98" s="12" t="s">
        <v>207</v>
      </c>
      <c r="E98" s="12" t="s">
        <v>202</v>
      </c>
      <c r="F98" s="15" t="s">
        <v>208</v>
      </c>
      <c r="G98" s="40">
        <f>VLOOKUP(F98,CONV!$B$6:$C$9,2,0)</f>
        <v>0.25</v>
      </c>
      <c r="H98" s="14" t="s">
        <v>210</v>
      </c>
      <c r="I98" s="16">
        <f>VLOOKUP(H98,CONV!$B$10:$C$15,2,0)</f>
        <v>0.4</v>
      </c>
      <c r="J98" s="15" t="s">
        <v>158</v>
      </c>
      <c r="K98" s="16" t="e">
        <f>VLOOKUP(J98,CONV!$B$16:$C$21,2,0)</f>
        <v>#N/A</v>
      </c>
      <c r="L98" s="16" t="s">
        <v>36</v>
      </c>
      <c r="M98" s="16" t="s">
        <v>37</v>
      </c>
      <c r="N98" s="16" t="e">
        <f>Tabla22[[#This Row],[% AP]]*0.2+Tabla22[[#This Row],[% AMR]]*0.3+Tabla22[[#This Row],[%RM]]*0.5</f>
        <v>#N/A</v>
      </c>
    </row>
    <row r="99" spans="2:14" ht="45" hidden="1" x14ac:dyDescent="0.25">
      <c r="B99" s="13" t="s">
        <v>225</v>
      </c>
      <c r="C99" s="14" t="s">
        <v>14</v>
      </c>
      <c r="D99" s="12" t="s">
        <v>207</v>
      </c>
      <c r="E99" s="12" t="s">
        <v>203</v>
      </c>
      <c r="F99" s="15" t="s">
        <v>208</v>
      </c>
      <c r="G99" s="40">
        <f>VLOOKUP(F99,CONV!$B$6:$C$9,2,0)</f>
        <v>0.25</v>
      </c>
      <c r="H99" s="89" t="s">
        <v>7</v>
      </c>
      <c r="I99" s="16">
        <f>VLOOKUP(H99,CONV!$B$10:$C$15,2,0)</f>
        <v>0</v>
      </c>
      <c r="J99" s="15" t="s">
        <v>217</v>
      </c>
      <c r="K99" s="16">
        <f>VLOOKUP(J99,CONV!$B$16:$C$21,2,0)</f>
        <v>0</v>
      </c>
      <c r="L99" s="16" t="s">
        <v>36</v>
      </c>
      <c r="M99" s="16" t="s">
        <v>37</v>
      </c>
      <c r="N99" s="16">
        <f>Tabla22[[#This Row],[% AP]]*0.2+Tabla22[[#This Row],[% AMR]]*0.3+Tabla22[[#This Row],[%RM]]*0.5</f>
        <v>0.05</v>
      </c>
    </row>
    <row r="100" spans="2:14" ht="60" hidden="1" x14ac:dyDescent="0.25">
      <c r="B100" s="13"/>
      <c r="C100" s="14" t="s">
        <v>13</v>
      </c>
      <c r="D100" s="12" t="s">
        <v>207</v>
      </c>
      <c r="E100" s="12" t="s">
        <v>202</v>
      </c>
      <c r="F100" s="15" t="s">
        <v>208</v>
      </c>
      <c r="G100" s="40">
        <f>VLOOKUP(F100,CONV!$B$6:$C$9,2,0)</f>
        <v>0.25</v>
      </c>
      <c r="H100" s="14" t="s">
        <v>211</v>
      </c>
      <c r="I100" s="16">
        <f>VLOOKUP(H100,CONV!$B$10:$C$15,2,0)</f>
        <v>0.6</v>
      </c>
      <c r="J100" s="15" t="s">
        <v>168</v>
      </c>
      <c r="K100" s="16" t="e">
        <f>VLOOKUP(J100,CONV!$B$16:$C$21,2,0)</f>
        <v>#N/A</v>
      </c>
      <c r="L100" s="16" t="s">
        <v>36</v>
      </c>
      <c r="M100" s="16" t="s">
        <v>37</v>
      </c>
      <c r="N100" s="16" t="e">
        <f>Tabla22[[#This Row],[% AP]]*0.2+Tabla22[[#This Row],[% AMR]]*0.3+Tabla22[[#This Row],[%RM]]*0.5</f>
        <v>#N/A</v>
      </c>
    </row>
    <row r="101" spans="2:14" ht="60" hidden="1" x14ac:dyDescent="0.25">
      <c r="B101" s="13"/>
      <c r="C101" s="14" t="s">
        <v>13</v>
      </c>
      <c r="D101" s="12" t="s">
        <v>207</v>
      </c>
      <c r="E101" s="12" t="s">
        <v>203</v>
      </c>
      <c r="F101" s="15" t="s">
        <v>208</v>
      </c>
      <c r="G101" s="40">
        <f>VLOOKUP(F101,CONV!$B$6:$C$9,2,0)</f>
        <v>0.25</v>
      </c>
      <c r="H101" s="14" t="s">
        <v>211</v>
      </c>
      <c r="I101" s="16">
        <f>VLOOKUP(H101,CONV!$B$10:$C$15,2,0)</f>
        <v>0.6</v>
      </c>
      <c r="J101" s="15" t="s">
        <v>222</v>
      </c>
      <c r="K101" s="16">
        <f>VLOOKUP(J101,CONV!$B$16:$C$21,2,0)</f>
        <v>1</v>
      </c>
      <c r="L101" s="16" t="s">
        <v>36</v>
      </c>
      <c r="M101" s="16" t="s">
        <v>37</v>
      </c>
      <c r="N101" s="16">
        <f>Tabla22[[#This Row],[% AP]]*0.2+Tabla22[[#This Row],[% AMR]]*0.3+Tabla22[[#This Row],[%RM]]*0.5</f>
        <v>0.73</v>
      </c>
    </row>
    <row r="102" spans="2:14" x14ac:dyDescent="0.25">
      <c r="E102" s="12"/>
    </row>
    <row r="105" spans="2:14" x14ac:dyDescent="0.25">
      <c r="G105" s="18">
        <f>SUBTOTAL(101,G26:G101)</f>
        <v>0.32894736842105265</v>
      </c>
      <c r="I105" s="18">
        <f>SUBTOTAL(101,I26:I101)</f>
        <v>0.66842105263157925</v>
      </c>
      <c r="K105" s="18">
        <f>SUBTOTAL(101,K26:K101)</f>
        <v>0.4171052631578947</v>
      </c>
      <c r="N105" s="84">
        <f>SUBTOTAL(101,N26:N101)</f>
        <v>0.47486842105263155</v>
      </c>
    </row>
    <row r="106" spans="2:14" x14ac:dyDescent="0.25">
      <c r="G106" s="17">
        <f>100%-G105</f>
        <v>0.67105263157894735</v>
      </c>
      <c r="I106" s="17">
        <f>100%-I105</f>
        <v>0.33157894736842075</v>
      </c>
      <c r="K106" s="17">
        <f>100%-K105</f>
        <v>0.58289473684210535</v>
      </c>
      <c r="N106" s="17">
        <f>100%-N105</f>
        <v>0.5251315789473685</v>
      </c>
    </row>
  </sheetData>
  <mergeCells count="2">
    <mergeCell ref="B1:N1"/>
    <mergeCell ref="F3:H3"/>
  </mergeCells>
  <phoneticPr fontId="8" type="noConversion"/>
  <conditionalFormatting sqref="G26:G101 K26:K101">
    <cfRule type="cellIs" dxfId="11" priority="9" operator="equal">
      <formula>100%</formula>
    </cfRule>
    <cfRule type="cellIs" dxfId="10" priority="10" operator="equal">
      <formula>75%</formula>
    </cfRule>
    <cfRule type="cellIs" dxfId="9" priority="11" operator="equal">
      <formula>50%</formula>
    </cfRule>
    <cfRule type="cellIs" dxfId="8" priority="12" operator="equal">
      <formula>25%</formula>
    </cfRule>
    <cfRule type="cellIs" dxfId="7" priority="13" operator="equal">
      <formula>0%</formula>
    </cfRule>
  </conditionalFormatting>
  <conditionalFormatting sqref="I26:I101">
    <cfRule type="cellIs" dxfId="6" priority="2" operator="equal">
      <formula>100%</formula>
    </cfRule>
    <cfRule type="cellIs" dxfId="5" priority="3" operator="equal">
      <formula>90%</formula>
    </cfRule>
    <cfRule type="cellIs" dxfId="4" priority="4" operator="equal">
      <formula>80%</formula>
    </cfRule>
    <cfRule type="cellIs" dxfId="3" priority="5" operator="equal">
      <formula>60%</formula>
    </cfRule>
    <cfRule type="cellIs" dxfId="2" priority="6" operator="equal">
      <formula>40%</formula>
    </cfRule>
    <cfRule type="cellIs" dxfId="1" priority="7" operator="equal">
      <formula>20%</formula>
    </cfRule>
    <cfRule type="cellIs" dxfId="0" priority="8" operator="equal">
      <formula>0%</formula>
    </cfRule>
  </conditionalFormatting>
  <conditionalFormatting sqref="N26:N101">
    <cfRule type="colorScale" priority="732">
      <colorScale>
        <cfvo type="min"/>
        <cfvo type="percentile" val="50"/>
        <cfvo type="max"/>
        <color rgb="FFF8696B"/>
        <color rgb="FFFFEB84"/>
        <color rgb="FF63BE7B"/>
      </colorScale>
    </cfRule>
  </conditionalFormatting>
  <dataValidations count="3">
    <dataValidation type="list" allowBlank="1" showInputMessage="1" showErrorMessage="1" sqref="L26:L101" xr:uid="{9727C4A9-ECF5-476D-BF5E-97237604F249}">
      <formula1>"No,Si"</formula1>
    </dataValidation>
    <dataValidation type="list" allowBlank="1" showInputMessage="1" showErrorMessage="1" sqref="M26:M101" xr:uid="{35B5E667-204C-425A-AFA2-BD9E6CBA191C}">
      <formula1>"No aplica,Pendiente, En Formulación, En aprobación, En ejeución,Culminado"</formula1>
    </dataValidation>
    <dataValidation type="list" allowBlank="1" showInputMessage="1" showErrorMessage="1" sqref="H26:H101" xr:uid="{39D14992-4A84-413E-B0E5-7FA7C99A158C}">
      <formula1>AC</formula1>
    </dataValidation>
  </dataValidations>
  <printOptions horizontalCentered="1" verticalCentered="1"/>
  <pageMargins left="0.70866141732283472" right="0.70866141732283472" top="0.74803149606299213" bottom="0.74803149606299213" header="0.31496062992125984" footer="0.31496062992125984"/>
  <pageSetup paperSize="9" scale="36" fitToHeight="3" orientation="landscape" r:id="rId1"/>
  <headerFooter>
    <oddHeader xml:space="preserve">&amp;LINVIAS&amp;COficina Asesora de Planeación&amp;RCorte 4° trimestre  de 2023
</oddHeader>
  </headerFooter>
  <drawing r:id="rId2"/>
  <tableParts count="1">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xr:uid="{44637A2F-593B-497A-B736-99B89C506D85}">
          <x14:formula1>
            <xm:f>CONV!$B$6:$B$9</xm:f>
          </x14:formula1>
          <xm:sqref>F26:F101</xm:sqref>
        </x14:dataValidation>
        <x14:dataValidation type="list" allowBlank="1" showInputMessage="1" showErrorMessage="1" xr:uid="{BBB89E3E-9901-4413-A2C9-598AF8A1AA19}">
          <x14:formula1>
            <xm:f>CONV!$B$16:$B$21</xm:f>
          </x14:formula1>
          <xm:sqref>J26:J101</xm:sqref>
        </x14:dataValidation>
      </x14:dataValidations>
    </ext>
    <ext xmlns:x15="http://schemas.microsoft.com/office/spreadsheetml/2010/11/main" uri="{3A4CF648-6AED-40f4-86FF-DC5316D8AED3}">
      <x14:slicerList xmlns:x14="http://schemas.microsoft.com/office/spreadsheetml/2009/9/main">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79C25-799B-4208-B4F3-48B03283C406}">
  <sheetPr filterMode="1"/>
  <dimension ref="A1:AF82"/>
  <sheetViews>
    <sheetView showRuler="0" topLeftCell="W1" zoomScale="50" zoomScaleNormal="50" workbookViewId="0">
      <selection activeCell="AC3" sqref="A1:AF82"/>
    </sheetView>
  </sheetViews>
  <sheetFormatPr baseColWidth="10" defaultColWidth="9.140625" defaultRowHeight="12.75" x14ac:dyDescent="0.2"/>
  <cols>
    <col min="1" max="1" width="8.28515625" style="116" customWidth="1"/>
    <col min="2" max="2" width="11" style="116" customWidth="1"/>
    <col min="3" max="3" width="21" style="116" hidden="1" customWidth="1"/>
    <col min="4" max="4" width="26.7109375" style="116" customWidth="1"/>
    <col min="5" max="5" width="37.28515625" style="116" customWidth="1"/>
    <col min="6" max="6" width="7.85546875" style="116" customWidth="1"/>
    <col min="7" max="7" width="51.28515625" style="116" customWidth="1"/>
    <col min="8" max="8" width="14" style="116" hidden="1" customWidth="1"/>
    <col min="9" max="9" width="48.5703125" style="116" hidden="1" customWidth="1"/>
    <col min="10" max="11" width="15" style="116" hidden="1" customWidth="1"/>
    <col min="12" max="12" width="19" style="116" hidden="1" customWidth="1"/>
    <col min="13" max="13" width="13" style="116" hidden="1" customWidth="1"/>
    <col min="14" max="14" width="16" style="116" hidden="1" customWidth="1"/>
    <col min="15" max="15" width="13" style="116" hidden="1" customWidth="1"/>
    <col min="16" max="16" width="24" style="116" hidden="1" customWidth="1"/>
    <col min="17" max="17" width="7.28515625" style="116" customWidth="1"/>
    <col min="18" max="18" width="19.28515625" style="116" customWidth="1"/>
    <col min="19" max="22" width="9.140625" style="116" customWidth="1"/>
    <col min="23" max="23" width="40.5703125" style="116" customWidth="1"/>
    <col min="24" max="26" width="9.140625" style="116" customWidth="1"/>
    <col min="27" max="27" width="36.85546875" style="116" customWidth="1"/>
    <col min="28" max="28" width="48.7109375" style="116" customWidth="1"/>
    <col min="29" max="29" width="26.42578125" style="116" customWidth="1"/>
    <col min="30" max="30" width="31" style="116" customWidth="1"/>
    <col min="31" max="31" width="9.140625" style="116" customWidth="1"/>
    <col min="32" max="32" width="24.28515625" style="116" customWidth="1"/>
    <col min="33" max="254" width="9.140625" style="116"/>
    <col min="255" max="255" width="8.28515625" style="116" customWidth="1"/>
    <col min="256" max="256" width="11" style="116" customWidth="1"/>
    <col min="257" max="257" width="0" style="116" hidden="1" customWidth="1"/>
    <col min="258" max="258" width="26.7109375" style="116" customWidth="1"/>
    <col min="259" max="259" width="21.7109375" style="116" customWidth="1"/>
    <col min="260" max="260" width="37.28515625" style="116" customWidth="1"/>
    <col min="261" max="261" width="7.85546875" style="116" customWidth="1"/>
    <col min="262" max="262" width="51.28515625" style="116" customWidth="1"/>
    <col min="263" max="272" width="0" style="116" hidden="1" customWidth="1"/>
    <col min="273" max="273" width="7.28515625" style="116" customWidth="1"/>
    <col min="274" max="274" width="19.28515625" style="116" customWidth="1"/>
    <col min="275" max="278" width="9.140625" style="116"/>
    <col min="279" max="279" width="40.5703125" style="116" customWidth="1"/>
    <col min="280" max="282" width="9.140625" style="116"/>
    <col min="283" max="283" width="36.85546875" style="116" customWidth="1"/>
    <col min="284" max="284" width="48.7109375" style="116" customWidth="1"/>
    <col min="285" max="285" width="26.42578125" style="116" customWidth="1"/>
    <col min="286" max="286" width="31" style="116" customWidth="1"/>
    <col min="287" max="287" width="9.140625" style="116"/>
    <col min="288" max="288" width="24.28515625" style="116" customWidth="1"/>
    <col min="289" max="510" width="9.140625" style="116"/>
    <col min="511" max="511" width="8.28515625" style="116" customWidth="1"/>
    <col min="512" max="512" width="11" style="116" customWidth="1"/>
    <col min="513" max="513" width="0" style="116" hidden="1" customWidth="1"/>
    <col min="514" max="514" width="26.7109375" style="116" customWidth="1"/>
    <col min="515" max="515" width="21.7109375" style="116" customWidth="1"/>
    <col min="516" max="516" width="37.28515625" style="116" customWidth="1"/>
    <col min="517" max="517" width="7.85546875" style="116" customWidth="1"/>
    <col min="518" max="518" width="51.28515625" style="116" customWidth="1"/>
    <col min="519" max="528" width="0" style="116" hidden="1" customWidth="1"/>
    <col min="529" max="529" width="7.28515625" style="116" customWidth="1"/>
    <col min="530" max="530" width="19.28515625" style="116" customWidth="1"/>
    <col min="531" max="534" width="9.140625" style="116"/>
    <col min="535" max="535" width="40.5703125" style="116" customWidth="1"/>
    <col min="536" max="538" width="9.140625" style="116"/>
    <col min="539" max="539" width="36.85546875" style="116" customWidth="1"/>
    <col min="540" max="540" width="48.7109375" style="116" customWidth="1"/>
    <col min="541" max="541" width="26.42578125" style="116" customWidth="1"/>
    <col min="542" max="542" width="31" style="116" customWidth="1"/>
    <col min="543" max="543" width="9.140625" style="116"/>
    <col min="544" max="544" width="24.28515625" style="116" customWidth="1"/>
    <col min="545" max="766" width="9.140625" style="116"/>
    <col min="767" max="767" width="8.28515625" style="116" customWidth="1"/>
    <col min="768" max="768" width="11" style="116" customWidth="1"/>
    <col min="769" max="769" width="0" style="116" hidden="1" customWidth="1"/>
    <col min="770" max="770" width="26.7109375" style="116" customWidth="1"/>
    <col min="771" max="771" width="21.7109375" style="116" customWidth="1"/>
    <col min="772" max="772" width="37.28515625" style="116" customWidth="1"/>
    <col min="773" max="773" width="7.85546875" style="116" customWidth="1"/>
    <col min="774" max="774" width="51.28515625" style="116" customWidth="1"/>
    <col min="775" max="784" width="0" style="116" hidden="1" customWidth="1"/>
    <col min="785" max="785" width="7.28515625" style="116" customWidth="1"/>
    <col min="786" max="786" width="19.28515625" style="116" customWidth="1"/>
    <col min="787" max="790" width="9.140625" style="116"/>
    <col min="791" max="791" width="40.5703125" style="116" customWidth="1"/>
    <col min="792" max="794" width="9.140625" style="116"/>
    <col min="795" max="795" width="36.85546875" style="116" customWidth="1"/>
    <col min="796" max="796" width="48.7109375" style="116" customWidth="1"/>
    <col min="797" max="797" width="26.42578125" style="116" customWidth="1"/>
    <col min="798" max="798" width="31" style="116" customWidth="1"/>
    <col min="799" max="799" width="9.140625" style="116"/>
    <col min="800" max="800" width="24.28515625" style="116" customWidth="1"/>
    <col min="801" max="1022" width="9.140625" style="116"/>
    <col min="1023" max="1023" width="8.28515625" style="116" customWidth="1"/>
    <col min="1024" max="1024" width="11" style="116" customWidth="1"/>
    <col min="1025" max="1025" width="0" style="116" hidden="1" customWidth="1"/>
    <col min="1026" max="1026" width="26.7109375" style="116" customWidth="1"/>
    <col min="1027" max="1027" width="21.7109375" style="116" customWidth="1"/>
    <col min="1028" max="1028" width="37.28515625" style="116" customWidth="1"/>
    <col min="1029" max="1029" width="7.85546875" style="116" customWidth="1"/>
    <col min="1030" max="1030" width="51.28515625" style="116" customWidth="1"/>
    <col min="1031" max="1040" width="0" style="116" hidden="1" customWidth="1"/>
    <col min="1041" max="1041" width="7.28515625" style="116" customWidth="1"/>
    <col min="1042" max="1042" width="19.28515625" style="116" customWidth="1"/>
    <col min="1043" max="1046" width="9.140625" style="116"/>
    <col min="1047" max="1047" width="40.5703125" style="116" customWidth="1"/>
    <col min="1048" max="1050" width="9.140625" style="116"/>
    <col min="1051" max="1051" width="36.85546875" style="116" customWidth="1"/>
    <col min="1052" max="1052" width="48.7109375" style="116" customWidth="1"/>
    <col min="1053" max="1053" width="26.42578125" style="116" customWidth="1"/>
    <col min="1054" max="1054" width="31" style="116" customWidth="1"/>
    <col min="1055" max="1055" width="9.140625" style="116"/>
    <col min="1056" max="1056" width="24.28515625" style="116" customWidth="1"/>
    <col min="1057" max="1278" width="9.140625" style="116"/>
    <col min="1279" max="1279" width="8.28515625" style="116" customWidth="1"/>
    <col min="1280" max="1280" width="11" style="116" customWidth="1"/>
    <col min="1281" max="1281" width="0" style="116" hidden="1" customWidth="1"/>
    <col min="1282" max="1282" width="26.7109375" style="116" customWidth="1"/>
    <col min="1283" max="1283" width="21.7109375" style="116" customWidth="1"/>
    <col min="1284" max="1284" width="37.28515625" style="116" customWidth="1"/>
    <col min="1285" max="1285" width="7.85546875" style="116" customWidth="1"/>
    <col min="1286" max="1286" width="51.28515625" style="116" customWidth="1"/>
    <col min="1287" max="1296" width="0" style="116" hidden="1" customWidth="1"/>
    <col min="1297" max="1297" width="7.28515625" style="116" customWidth="1"/>
    <col min="1298" max="1298" width="19.28515625" style="116" customWidth="1"/>
    <col min="1299" max="1302" width="9.140625" style="116"/>
    <col min="1303" max="1303" width="40.5703125" style="116" customWidth="1"/>
    <col min="1304" max="1306" width="9.140625" style="116"/>
    <col min="1307" max="1307" width="36.85546875" style="116" customWidth="1"/>
    <col min="1308" max="1308" width="48.7109375" style="116" customWidth="1"/>
    <col min="1309" max="1309" width="26.42578125" style="116" customWidth="1"/>
    <col min="1310" max="1310" width="31" style="116" customWidth="1"/>
    <col min="1311" max="1311" width="9.140625" style="116"/>
    <col min="1312" max="1312" width="24.28515625" style="116" customWidth="1"/>
    <col min="1313" max="1534" width="9.140625" style="116"/>
    <col min="1535" max="1535" width="8.28515625" style="116" customWidth="1"/>
    <col min="1536" max="1536" width="11" style="116" customWidth="1"/>
    <col min="1537" max="1537" width="0" style="116" hidden="1" customWidth="1"/>
    <col min="1538" max="1538" width="26.7109375" style="116" customWidth="1"/>
    <col min="1539" max="1539" width="21.7109375" style="116" customWidth="1"/>
    <col min="1540" max="1540" width="37.28515625" style="116" customWidth="1"/>
    <col min="1541" max="1541" width="7.85546875" style="116" customWidth="1"/>
    <col min="1542" max="1542" width="51.28515625" style="116" customWidth="1"/>
    <col min="1543" max="1552" width="0" style="116" hidden="1" customWidth="1"/>
    <col min="1553" max="1553" width="7.28515625" style="116" customWidth="1"/>
    <col min="1554" max="1554" width="19.28515625" style="116" customWidth="1"/>
    <col min="1555" max="1558" width="9.140625" style="116"/>
    <col min="1559" max="1559" width="40.5703125" style="116" customWidth="1"/>
    <col min="1560" max="1562" width="9.140625" style="116"/>
    <col min="1563" max="1563" width="36.85546875" style="116" customWidth="1"/>
    <col min="1564" max="1564" width="48.7109375" style="116" customWidth="1"/>
    <col min="1565" max="1565" width="26.42578125" style="116" customWidth="1"/>
    <col min="1566" max="1566" width="31" style="116" customWidth="1"/>
    <col min="1567" max="1567" width="9.140625" style="116"/>
    <col min="1568" max="1568" width="24.28515625" style="116" customWidth="1"/>
    <col min="1569" max="1790" width="9.140625" style="116"/>
    <col min="1791" max="1791" width="8.28515625" style="116" customWidth="1"/>
    <col min="1792" max="1792" width="11" style="116" customWidth="1"/>
    <col min="1793" max="1793" width="0" style="116" hidden="1" customWidth="1"/>
    <col min="1794" max="1794" width="26.7109375" style="116" customWidth="1"/>
    <col min="1795" max="1795" width="21.7109375" style="116" customWidth="1"/>
    <col min="1796" max="1796" width="37.28515625" style="116" customWidth="1"/>
    <col min="1797" max="1797" width="7.85546875" style="116" customWidth="1"/>
    <col min="1798" max="1798" width="51.28515625" style="116" customWidth="1"/>
    <col min="1799" max="1808" width="0" style="116" hidden="1" customWidth="1"/>
    <col min="1809" max="1809" width="7.28515625" style="116" customWidth="1"/>
    <col min="1810" max="1810" width="19.28515625" style="116" customWidth="1"/>
    <col min="1811" max="1814" width="9.140625" style="116"/>
    <col min="1815" max="1815" width="40.5703125" style="116" customWidth="1"/>
    <col min="1816" max="1818" width="9.140625" style="116"/>
    <col min="1819" max="1819" width="36.85546875" style="116" customWidth="1"/>
    <col min="1820" max="1820" width="48.7109375" style="116" customWidth="1"/>
    <col min="1821" max="1821" width="26.42578125" style="116" customWidth="1"/>
    <col min="1822" max="1822" width="31" style="116" customWidth="1"/>
    <col min="1823" max="1823" width="9.140625" style="116"/>
    <col min="1824" max="1824" width="24.28515625" style="116" customWidth="1"/>
    <col min="1825" max="2046" width="9.140625" style="116"/>
    <col min="2047" max="2047" width="8.28515625" style="116" customWidth="1"/>
    <col min="2048" max="2048" width="11" style="116" customWidth="1"/>
    <col min="2049" max="2049" width="0" style="116" hidden="1" customWidth="1"/>
    <col min="2050" max="2050" width="26.7109375" style="116" customWidth="1"/>
    <col min="2051" max="2051" width="21.7109375" style="116" customWidth="1"/>
    <col min="2052" max="2052" width="37.28515625" style="116" customWidth="1"/>
    <col min="2053" max="2053" width="7.85546875" style="116" customWidth="1"/>
    <col min="2054" max="2054" width="51.28515625" style="116" customWidth="1"/>
    <col min="2055" max="2064" width="0" style="116" hidden="1" customWidth="1"/>
    <col min="2065" max="2065" width="7.28515625" style="116" customWidth="1"/>
    <col min="2066" max="2066" width="19.28515625" style="116" customWidth="1"/>
    <col min="2067" max="2070" width="9.140625" style="116"/>
    <col min="2071" max="2071" width="40.5703125" style="116" customWidth="1"/>
    <col min="2072" max="2074" width="9.140625" style="116"/>
    <col min="2075" max="2075" width="36.85546875" style="116" customWidth="1"/>
    <col min="2076" max="2076" width="48.7109375" style="116" customWidth="1"/>
    <col min="2077" max="2077" width="26.42578125" style="116" customWidth="1"/>
    <col min="2078" max="2078" width="31" style="116" customWidth="1"/>
    <col min="2079" max="2079" width="9.140625" style="116"/>
    <col min="2080" max="2080" width="24.28515625" style="116" customWidth="1"/>
    <col min="2081" max="2302" width="9.140625" style="116"/>
    <col min="2303" max="2303" width="8.28515625" style="116" customWidth="1"/>
    <col min="2304" max="2304" width="11" style="116" customWidth="1"/>
    <col min="2305" max="2305" width="0" style="116" hidden="1" customWidth="1"/>
    <col min="2306" max="2306" width="26.7109375" style="116" customWidth="1"/>
    <col min="2307" max="2307" width="21.7109375" style="116" customWidth="1"/>
    <col min="2308" max="2308" width="37.28515625" style="116" customWidth="1"/>
    <col min="2309" max="2309" width="7.85546875" style="116" customWidth="1"/>
    <col min="2310" max="2310" width="51.28515625" style="116" customWidth="1"/>
    <col min="2311" max="2320" width="0" style="116" hidden="1" customWidth="1"/>
    <col min="2321" max="2321" width="7.28515625" style="116" customWidth="1"/>
    <col min="2322" max="2322" width="19.28515625" style="116" customWidth="1"/>
    <col min="2323" max="2326" width="9.140625" style="116"/>
    <col min="2327" max="2327" width="40.5703125" style="116" customWidth="1"/>
    <col min="2328" max="2330" width="9.140625" style="116"/>
    <col min="2331" max="2331" width="36.85546875" style="116" customWidth="1"/>
    <col min="2332" max="2332" width="48.7109375" style="116" customWidth="1"/>
    <col min="2333" max="2333" width="26.42578125" style="116" customWidth="1"/>
    <col min="2334" max="2334" width="31" style="116" customWidth="1"/>
    <col min="2335" max="2335" width="9.140625" style="116"/>
    <col min="2336" max="2336" width="24.28515625" style="116" customWidth="1"/>
    <col min="2337" max="2558" width="9.140625" style="116"/>
    <col min="2559" max="2559" width="8.28515625" style="116" customWidth="1"/>
    <col min="2560" max="2560" width="11" style="116" customWidth="1"/>
    <col min="2561" max="2561" width="0" style="116" hidden="1" customWidth="1"/>
    <col min="2562" max="2562" width="26.7109375" style="116" customWidth="1"/>
    <col min="2563" max="2563" width="21.7109375" style="116" customWidth="1"/>
    <col min="2564" max="2564" width="37.28515625" style="116" customWidth="1"/>
    <col min="2565" max="2565" width="7.85546875" style="116" customWidth="1"/>
    <col min="2566" max="2566" width="51.28515625" style="116" customWidth="1"/>
    <col min="2567" max="2576" width="0" style="116" hidden="1" customWidth="1"/>
    <col min="2577" max="2577" width="7.28515625" style="116" customWidth="1"/>
    <col min="2578" max="2578" width="19.28515625" style="116" customWidth="1"/>
    <col min="2579" max="2582" width="9.140625" style="116"/>
    <col min="2583" max="2583" width="40.5703125" style="116" customWidth="1"/>
    <col min="2584" max="2586" width="9.140625" style="116"/>
    <col min="2587" max="2587" width="36.85546875" style="116" customWidth="1"/>
    <col min="2588" max="2588" width="48.7109375" style="116" customWidth="1"/>
    <col min="2589" max="2589" width="26.42578125" style="116" customWidth="1"/>
    <col min="2590" max="2590" width="31" style="116" customWidth="1"/>
    <col min="2591" max="2591" width="9.140625" style="116"/>
    <col min="2592" max="2592" width="24.28515625" style="116" customWidth="1"/>
    <col min="2593" max="2814" width="9.140625" style="116"/>
    <col min="2815" max="2815" width="8.28515625" style="116" customWidth="1"/>
    <col min="2816" max="2816" width="11" style="116" customWidth="1"/>
    <col min="2817" max="2817" width="0" style="116" hidden="1" customWidth="1"/>
    <col min="2818" max="2818" width="26.7109375" style="116" customWidth="1"/>
    <col min="2819" max="2819" width="21.7109375" style="116" customWidth="1"/>
    <col min="2820" max="2820" width="37.28515625" style="116" customWidth="1"/>
    <col min="2821" max="2821" width="7.85546875" style="116" customWidth="1"/>
    <col min="2822" max="2822" width="51.28515625" style="116" customWidth="1"/>
    <col min="2823" max="2832" width="0" style="116" hidden="1" customWidth="1"/>
    <col min="2833" max="2833" width="7.28515625" style="116" customWidth="1"/>
    <col min="2834" max="2834" width="19.28515625" style="116" customWidth="1"/>
    <col min="2835" max="2838" width="9.140625" style="116"/>
    <col min="2839" max="2839" width="40.5703125" style="116" customWidth="1"/>
    <col min="2840" max="2842" width="9.140625" style="116"/>
    <col min="2843" max="2843" width="36.85546875" style="116" customWidth="1"/>
    <col min="2844" max="2844" width="48.7109375" style="116" customWidth="1"/>
    <col min="2845" max="2845" width="26.42578125" style="116" customWidth="1"/>
    <col min="2846" max="2846" width="31" style="116" customWidth="1"/>
    <col min="2847" max="2847" width="9.140625" style="116"/>
    <col min="2848" max="2848" width="24.28515625" style="116" customWidth="1"/>
    <col min="2849" max="3070" width="9.140625" style="116"/>
    <col min="3071" max="3071" width="8.28515625" style="116" customWidth="1"/>
    <col min="3072" max="3072" width="11" style="116" customWidth="1"/>
    <col min="3073" max="3073" width="0" style="116" hidden="1" customWidth="1"/>
    <col min="3074" max="3074" width="26.7109375" style="116" customWidth="1"/>
    <col min="3075" max="3075" width="21.7109375" style="116" customWidth="1"/>
    <col min="3076" max="3076" width="37.28515625" style="116" customWidth="1"/>
    <col min="3077" max="3077" width="7.85546875" style="116" customWidth="1"/>
    <col min="3078" max="3078" width="51.28515625" style="116" customWidth="1"/>
    <col min="3079" max="3088" width="0" style="116" hidden="1" customWidth="1"/>
    <col min="3089" max="3089" width="7.28515625" style="116" customWidth="1"/>
    <col min="3090" max="3090" width="19.28515625" style="116" customWidth="1"/>
    <col min="3091" max="3094" width="9.140625" style="116"/>
    <col min="3095" max="3095" width="40.5703125" style="116" customWidth="1"/>
    <col min="3096" max="3098" width="9.140625" style="116"/>
    <col min="3099" max="3099" width="36.85546875" style="116" customWidth="1"/>
    <col min="3100" max="3100" width="48.7109375" style="116" customWidth="1"/>
    <col min="3101" max="3101" width="26.42578125" style="116" customWidth="1"/>
    <col min="3102" max="3102" width="31" style="116" customWidth="1"/>
    <col min="3103" max="3103" width="9.140625" style="116"/>
    <col min="3104" max="3104" width="24.28515625" style="116" customWidth="1"/>
    <col min="3105" max="3326" width="9.140625" style="116"/>
    <col min="3327" max="3327" width="8.28515625" style="116" customWidth="1"/>
    <col min="3328" max="3328" width="11" style="116" customWidth="1"/>
    <col min="3329" max="3329" width="0" style="116" hidden="1" customWidth="1"/>
    <col min="3330" max="3330" width="26.7109375" style="116" customWidth="1"/>
    <col min="3331" max="3331" width="21.7109375" style="116" customWidth="1"/>
    <col min="3332" max="3332" width="37.28515625" style="116" customWidth="1"/>
    <col min="3333" max="3333" width="7.85546875" style="116" customWidth="1"/>
    <col min="3334" max="3334" width="51.28515625" style="116" customWidth="1"/>
    <col min="3335" max="3344" width="0" style="116" hidden="1" customWidth="1"/>
    <col min="3345" max="3345" width="7.28515625" style="116" customWidth="1"/>
    <col min="3346" max="3346" width="19.28515625" style="116" customWidth="1"/>
    <col min="3347" max="3350" width="9.140625" style="116"/>
    <col min="3351" max="3351" width="40.5703125" style="116" customWidth="1"/>
    <col min="3352" max="3354" width="9.140625" style="116"/>
    <col min="3355" max="3355" width="36.85546875" style="116" customWidth="1"/>
    <col min="3356" max="3356" width="48.7109375" style="116" customWidth="1"/>
    <col min="3357" max="3357" width="26.42578125" style="116" customWidth="1"/>
    <col min="3358" max="3358" width="31" style="116" customWidth="1"/>
    <col min="3359" max="3359" width="9.140625" style="116"/>
    <col min="3360" max="3360" width="24.28515625" style="116" customWidth="1"/>
    <col min="3361" max="3582" width="9.140625" style="116"/>
    <col min="3583" max="3583" width="8.28515625" style="116" customWidth="1"/>
    <col min="3584" max="3584" width="11" style="116" customWidth="1"/>
    <col min="3585" max="3585" width="0" style="116" hidden="1" customWidth="1"/>
    <col min="3586" max="3586" width="26.7109375" style="116" customWidth="1"/>
    <col min="3587" max="3587" width="21.7109375" style="116" customWidth="1"/>
    <col min="3588" max="3588" width="37.28515625" style="116" customWidth="1"/>
    <col min="3589" max="3589" width="7.85546875" style="116" customWidth="1"/>
    <col min="3590" max="3590" width="51.28515625" style="116" customWidth="1"/>
    <col min="3591" max="3600" width="0" style="116" hidden="1" customWidth="1"/>
    <col min="3601" max="3601" width="7.28515625" style="116" customWidth="1"/>
    <col min="3602" max="3602" width="19.28515625" style="116" customWidth="1"/>
    <col min="3603" max="3606" width="9.140625" style="116"/>
    <col min="3607" max="3607" width="40.5703125" style="116" customWidth="1"/>
    <col min="3608" max="3610" width="9.140625" style="116"/>
    <col min="3611" max="3611" width="36.85546875" style="116" customWidth="1"/>
    <col min="3612" max="3612" width="48.7109375" style="116" customWidth="1"/>
    <col min="3613" max="3613" width="26.42578125" style="116" customWidth="1"/>
    <col min="3614" max="3614" width="31" style="116" customWidth="1"/>
    <col min="3615" max="3615" width="9.140625" style="116"/>
    <col min="3616" max="3616" width="24.28515625" style="116" customWidth="1"/>
    <col min="3617" max="3838" width="9.140625" style="116"/>
    <col min="3839" max="3839" width="8.28515625" style="116" customWidth="1"/>
    <col min="3840" max="3840" width="11" style="116" customWidth="1"/>
    <col min="3841" max="3841" width="0" style="116" hidden="1" customWidth="1"/>
    <col min="3842" max="3842" width="26.7109375" style="116" customWidth="1"/>
    <col min="3843" max="3843" width="21.7109375" style="116" customWidth="1"/>
    <col min="3844" max="3844" width="37.28515625" style="116" customWidth="1"/>
    <col min="3845" max="3845" width="7.85546875" style="116" customWidth="1"/>
    <col min="3846" max="3846" width="51.28515625" style="116" customWidth="1"/>
    <col min="3847" max="3856" width="0" style="116" hidden="1" customWidth="1"/>
    <col min="3857" max="3857" width="7.28515625" style="116" customWidth="1"/>
    <col min="3858" max="3858" width="19.28515625" style="116" customWidth="1"/>
    <col min="3859" max="3862" width="9.140625" style="116"/>
    <col min="3863" max="3863" width="40.5703125" style="116" customWidth="1"/>
    <col min="3864" max="3866" width="9.140625" style="116"/>
    <col min="3867" max="3867" width="36.85546875" style="116" customWidth="1"/>
    <col min="3868" max="3868" width="48.7109375" style="116" customWidth="1"/>
    <col min="3869" max="3869" width="26.42578125" style="116" customWidth="1"/>
    <col min="3870" max="3870" width="31" style="116" customWidth="1"/>
    <col min="3871" max="3871" width="9.140625" style="116"/>
    <col min="3872" max="3872" width="24.28515625" style="116" customWidth="1"/>
    <col min="3873" max="4094" width="9.140625" style="116"/>
    <col min="4095" max="4095" width="8.28515625" style="116" customWidth="1"/>
    <col min="4096" max="4096" width="11" style="116" customWidth="1"/>
    <col min="4097" max="4097" width="0" style="116" hidden="1" customWidth="1"/>
    <col min="4098" max="4098" width="26.7109375" style="116" customWidth="1"/>
    <col min="4099" max="4099" width="21.7109375" style="116" customWidth="1"/>
    <col min="4100" max="4100" width="37.28515625" style="116" customWidth="1"/>
    <col min="4101" max="4101" width="7.85546875" style="116" customWidth="1"/>
    <col min="4102" max="4102" width="51.28515625" style="116" customWidth="1"/>
    <col min="4103" max="4112" width="0" style="116" hidden="1" customWidth="1"/>
    <col min="4113" max="4113" width="7.28515625" style="116" customWidth="1"/>
    <col min="4114" max="4114" width="19.28515625" style="116" customWidth="1"/>
    <col min="4115" max="4118" width="9.140625" style="116"/>
    <col min="4119" max="4119" width="40.5703125" style="116" customWidth="1"/>
    <col min="4120" max="4122" width="9.140625" style="116"/>
    <col min="4123" max="4123" width="36.85546875" style="116" customWidth="1"/>
    <col min="4124" max="4124" width="48.7109375" style="116" customWidth="1"/>
    <col min="4125" max="4125" width="26.42578125" style="116" customWidth="1"/>
    <col min="4126" max="4126" width="31" style="116" customWidth="1"/>
    <col min="4127" max="4127" width="9.140625" style="116"/>
    <col min="4128" max="4128" width="24.28515625" style="116" customWidth="1"/>
    <col min="4129" max="4350" width="9.140625" style="116"/>
    <col min="4351" max="4351" width="8.28515625" style="116" customWidth="1"/>
    <col min="4352" max="4352" width="11" style="116" customWidth="1"/>
    <col min="4353" max="4353" width="0" style="116" hidden="1" customWidth="1"/>
    <col min="4354" max="4354" width="26.7109375" style="116" customWidth="1"/>
    <col min="4355" max="4355" width="21.7109375" style="116" customWidth="1"/>
    <col min="4356" max="4356" width="37.28515625" style="116" customWidth="1"/>
    <col min="4357" max="4357" width="7.85546875" style="116" customWidth="1"/>
    <col min="4358" max="4358" width="51.28515625" style="116" customWidth="1"/>
    <col min="4359" max="4368" width="0" style="116" hidden="1" customWidth="1"/>
    <col min="4369" max="4369" width="7.28515625" style="116" customWidth="1"/>
    <col min="4370" max="4370" width="19.28515625" style="116" customWidth="1"/>
    <col min="4371" max="4374" width="9.140625" style="116"/>
    <col min="4375" max="4375" width="40.5703125" style="116" customWidth="1"/>
    <col min="4376" max="4378" width="9.140625" style="116"/>
    <col min="4379" max="4379" width="36.85546875" style="116" customWidth="1"/>
    <col min="4380" max="4380" width="48.7109375" style="116" customWidth="1"/>
    <col min="4381" max="4381" width="26.42578125" style="116" customWidth="1"/>
    <col min="4382" max="4382" width="31" style="116" customWidth="1"/>
    <col min="4383" max="4383" width="9.140625" style="116"/>
    <col min="4384" max="4384" width="24.28515625" style="116" customWidth="1"/>
    <col min="4385" max="4606" width="9.140625" style="116"/>
    <col min="4607" max="4607" width="8.28515625" style="116" customWidth="1"/>
    <col min="4608" max="4608" width="11" style="116" customWidth="1"/>
    <col min="4609" max="4609" width="0" style="116" hidden="1" customWidth="1"/>
    <col min="4610" max="4610" width="26.7109375" style="116" customWidth="1"/>
    <col min="4611" max="4611" width="21.7109375" style="116" customWidth="1"/>
    <col min="4612" max="4612" width="37.28515625" style="116" customWidth="1"/>
    <col min="4613" max="4613" width="7.85546875" style="116" customWidth="1"/>
    <col min="4614" max="4614" width="51.28515625" style="116" customWidth="1"/>
    <col min="4615" max="4624" width="0" style="116" hidden="1" customWidth="1"/>
    <col min="4625" max="4625" width="7.28515625" style="116" customWidth="1"/>
    <col min="4626" max="4626" width="19.28515625" style="116" customWidth="1"/>
    <col min="4627" max="4630" width="9.140625" style="116"/>
    <col min="4631" max="4631" width="40.5703125" style="116" customWidth="1"/>
    <col min="4632" max="4634" width="9.140625" style="116"/>
    <col min="4635" max="4635" width="36.85546875" style="116" customWidth="1"/>
    <col min="4636" max="4636" width="48.7109375" style="116" customWidth="1"/>
    <col min="4637" max="4637" width="26.42578125" style="116" customWidth="1"/>
    <col min="4638" max="4638" width="31" style="116" customWidth="1"/>
    <col min="4639" max="4639" width="9.140625" style="116"/>
    <col min="4640" max="4640" width="24.28515625" style="116" customWidth="1"/>
    <col min="4641" max="4862" width="9.140625" style="116"/>
    <col min="4863" max="4863" width="8.28515625" style="116" customWidth="1"/>
    <col min="4864" max="4864" width="11" style="116" customWidth="1"/>
    <col min="4865" max="4865" width="0" style="116" hidden="1" customWidth="1"/>
    <col min="4866" max="4866" width="26.7109375" style="116" customWidth="1"/>
    <col min="4867" max="4867" width="21.7109375" style="116" customWidth="1"/>
    <col min="4868" max="4868" width="37.28515625" style="116" customWidth="1"/>
    <col min="4869" max="4869" width="7.85546875" style="116" customWidth="1"/>
    <col min="4870" max="4870" width="51.28515625" style="116" customWidth="1"/>
    <col min="4871" max="4880" width="0" style="116" hidden="1" customWidth="1"/>
    <col min="4881" max="4881" width="7.28515625" style="116" customWidth="1"/>
    <col min="4882" max="4882" width="19.28515625" style="116" customWidth="1"/>
    <col min="4883" max="4886" width="9.140625" style="116"/>
    <col min="4887" max="4887" width="40.5703125" style="116" customWidth="1"/>
    <col min="4888" max="4890" width="9.140625" style="116"/>
    <col min="4891" max="4891" width="36.85546875" style="116" customWidth="1"/>
    <col min="4892" max="4892" width="48.7109375" style="116" customWidth="1"/>
    <col min="4893" max="4893" width="26.42578125" style="116" customWidth="1"/>
    <col min="4894" max="4894" width="31" style="116" customWidth="1"/>
    <col min="4895" max="4895" width="9.140625" style="116"/>
    <col min="4896" max="4896" width="24.28515625" style="116" customWidth="1"/>
    <col min="4897" max="5118" width="9.140625" style="116"/>
    <col min="5119" max="5119" width="8.28515625" style="116" customWidth="1"/>
    <col min="5120" max="5120" width="11" style="116" customWidth="1"/>
    <col min="5121" max="5121" width="0" style="116" hidden="1" customWidth="1"/>
    <col min="5122" max="5122" width="26.7109375" style="116" customWidth="1"/>
    <col min="5123" max="5123" width="21.7109375" style="116" customWidth="1"/>
    <col min="5124" max="5124" width="37.28515625" style="116" customWidth="1"/>
    <col min="5125" max="5125" width="7.85546875" style="116" customWidth="1"/>
    <col min="5126" max="5126" width="51.28515625" style="116" customWidth="1"/>
    <col min="5127" max="5136" width="0" style="116" hidden="1" customWidth="1"/>
    <col min="5137" max="5137" width="7.28515625" style="116" customWidth="1"/>
    <col min="5138" max="5138" width="19.28515625" style="116" customWidth="1"/>
    <col min="5139" max="5142" width="9.140625" style="116"/>
    <col min="5143" max="5143" width="40.5703125" style="116" customWidth="1"/>
    <col min="5144" max="5146" width="9.140625" style="116"/>
    <col min="5147" max="5147" width="36.85546875" style="116" customWidth="1"/>
    <col min="5148" max="5148" width="48.7109375" style="116" customWidth="1"/>
    <col min="5149" max="5149" width="26.42578125" style="116" customWidth="1"/>
    <col min="5150" max="5150" width="31" style="116" customWidth="1"/>
    <col min="5151" max="5151" width="9.140625" style="116"/>
    <col min="5152" max="5152" width="24.28515625" style="116" customWidth="1"/>
    <col min="5153" max="5374" width="9.140625" style="116"/>
    <col min="5375" max="5375" width="8.28515625" style="116" customWidth="1"/>
    <col min="5376" max="5376" width="11" style="116" customWidth="1"/>
    <col min="5377" max="5377" width="0" style="116" hidden="1" customWidth="1"/>
    <col min="5378" max="5378" width="26.7109375" style="116" customWidth="1"/>
    <col min="5379" max="5379" width="21.7109375" style="116" customWidth="1"/>
    <col min="5380" max="5380" width="37.28515625" style="116" customWidth="1"/>
    <col min="5381" max="5381" width="7.85546875" style="116" customWidth="1"/>
    <col min="5382" max="5382" width="51.28515625" style="116" customWidth="1"/>
    <col min="5383" max="5392" width="0" style="116" hidden="1" customWidth="1"/>
    <col min="5393" max="5393" width="7.28515625" style="116" customWidth="1"/>
    <col min="5394" max="5394" width="19.28515625" style="116" customWidth="1"/>
    <col min="5395" max="5398" width="9.140625" style="116"/>
    <col min="5399" max="5399" width="40.5703125" style="116" customWidth="1"/>
    <col min="5400" max="5402" width="9.140625" style="116"/>
    <col min="5403" max="5403" width="36.85546875" style="116" customWidth="1"/>
    <col min="5404" max="5404" width="48.7109375" style="116" customWidth="1"/>
    <col min="5405" max="5405" width="26.42578125" style="116" customWidth="1"/>
    <col min="5406" max="5406" width="31" style="116" customWidth="1"/>
    <col min="5407" max="5407" width="9.140625" style="116"/>
    <col min="5408" max="5408" width="24.28515625" style="116" customWidth="1"/>
    <col min="5409" max="5630" width="9.140625" style="116"/>
    <col min="5631" max="5631" width="8.28515625" style="116" customWidth="1"/>
    <col min="5632" max="5632" width="11" style="116" customWidth="1"/>
    <col min="5633" max="5633" width="0" style="116" hidden="1" customWidth="1"/>
    <col min="5634" max="5634" width="26.7109375" style="116" customWidth="1"/>
    <col min="5635" max="5635" width="21.7109375" style="116" customWidth="1"/>
    <col min="5636" max="5636" width="37.28515625" style="116" customWidth="1"/>
    <col min="5637" max="5637" width="7.85546875" style="116" customWidth="1"/>
    <col min="5638" max="5638" width="51.28515625" style="116" customWidth="1"/>
    <col min="5639" max="5648" width="0" style="116" hidden="1" customWidth="1"/>
    <col min="5649" max="5649" width="7.28515625" style="116" customWidth="1"/>
    <col min="5650" max="5650" width="19.28515625" style="116" customWidth="1"/>
    <col min="5651" max="5654" width="9.140625" style="116"/>
    <col min="5655" max="5655" width="40.5703125" style="116" customWidth="1"/>
    <col min="5656" max="5658" width="9.140625" style="116"/>
    <col min="5659" max="5659" width="36.85546875" style="116" customWidth="1"/>
    <col min="5660" max="5660" width="48.7109375" style="116" customWidth="1"/>
    <col min="5661" max="5661" width="26.42578125" style="116" customWidth="1"/>
    <col min="5662" max="5662" width="31" style="116" customWidth="1"/>
    <col min="5663" max="5663" width="9.140625" style="116"/>
    <col min="5664" max="5664" width="24.28515625" style="116" customWidth="1"/>
    <col min="5665" max="5886" width="9.140625" style="116"/>
    <col min="5887" max="5887" width="8.28515625" style="116" customWidth="1"/>
    <col min="5888" max="5888" width="11" style="116" customWidth="1"/>
    <col min="5889" max="5889" width="0" style="116" hidden="1" customWidth="1"/>
    <col min="5890" max="5890" width="26.7109375" style="116" customWidth="1"/>
    <col min="5891" max="5891" width="21.7109375" style="116" customWidth="1"/>
    <col min="5892" max="5892" width="37.28515625" style="116" customWidth="1"/>
    <col min="5893" max="5893" width="7.85546875" style="116" customWidth="1"/>
    <col min="5894" max="5894" width="51.28515625" style="116" customWidth="1"/>
    <col min="5895" max="5904" width="0" style="116" hidden="1" customWidth="1"/>
    <col min="5905" max="5905" width="7.28515625" style="116" customWidth="1"/>
    <col min="5906" max="5906" width="19.28515625" style="116" customWidth="1"/>
    <col min="5907" max="5910" width="9.140625" style="116"/>
    <col min="5911" max="5911" width="40.5703125" style="116" customWidth="1"/>
    <col min="5912" max="5914" width="9.140625" style="116"/>
    <col min="5915" max="5915" width="36.85546875" style="116" customWidth="1"/>
    <col min="5916" max="5916" width="48.7109375" style="116" customWidth="1"/>
    <col min="5917" max="5917" width="26.42578125" style="116" customWidth="1"/>
    <col min="5918" max="5918" width="31" style="116" customWidth="1"/>
    <col min="5919" max="5919" width="9.140625" style="116"/>
    <col min="5920" max="5920" width="24.28515625" style="116" customWidth="1"/>
    <col min="5921" max="6142" width="9.140625" style="116"/>
    <col min="6143" max="6143" width="8.28515625" style="116" customWidth="1"/>
    <col min="6144" max="6144" width="11" style="116" customWidth="1"/>
    <col min="6145" max="6145" width="0" style="116" hidden="1" customWidth="1"/>
    <col min="6146" max="6146" width="26.7109375" style="116" customWidth="1"/>
    <col min="6147" max="6147" width="21.7109375" style="116" customWidth="1"/>
    <col min="6148" max="6148" width="37.28515625" style="116" customWidth="1"/>
    <col min="6149" max="6149" width="7.85546875" style="116" customWidth="1"/>
    <col min="6150" max="6150" width="51.28515625" style="116" customWidth="1"/>
    <col min="6151" max="6160" width="0" style="116" hidden="1" customWidth="1"/>
    <col min="6161" max="6161" width="7.28515625" style="116" customWidth="1"/>
    <col min="6162" max="6162" width="19.28515625" style="116" customWidth="1"/>
    <col min="6163" max="6166" width="9.140625" style="116"/>
    <col min="6167" max="6167" width="40.5703125" style="116" customWidth="1"/>
    <col min="6168" max="6170" width="9.140625" style="116"/>
    <col min="6171" max="6171" width="36.85546875" style="116" customWidth="1"/>
    <col min="6172" max="6172" width="48.7109375" style="116" customWidth="1"/>
    <col min="6173" max="6173" width="26.42578125" style="116" customWidth="1"/>
    <col min="6174" max="6174" width="31" style="116" customWidth="1"/>
    <col min="6175" max="6175" width="9.140625" style="116"/>
    <col min="6176" max="6176" width="24.28515625" style="116" customWidth="1"/>
    <col min="6177" max="6398" width="9.140625" style="116"/>
    <col min="6399" max="6399" width="8.28515625" style="116" customWidth="1"/>
    <col min="6400" max="6400" width="11" style="116" customWidth="1"/>
    <col min="6401" max="6401" width="0" style="116" hidden="1" customWidth="1"/>
    <col min="6402" max="6402" width="26.7109375" style="116" customWidth="1"/>
    <col min="6403" max="6403" width="21.7109375" style="116" customWidth="1"/>
    <col min="6404" max="6404" width="37.28515625" style="116" customWidth="1"/>
    <col min="6405" max="6405" width="7.85546875" style="116" customWidth="1"/>
    <col min="6406" max="6406" width="51.28515625" style="116" customWidth="1"/>
    <col min="6407" max="6416" width="0" style="116" hidden="1" customWidth="1"/>
    <col min="6417" max="6417" width="7.28515625" style="116" customWidth="1"/>
    <col min="6418" max="6418" width="19.28515625" style="116" customWidth="1"/>
    <col min="6419" max="6422" width="9.140625" style="116"/>
    <col min="6423" max="6423" width="40.5703125" style="116" customWidth="1"/>
    <col min="6424" max="6426" width="9.140625" style="116"/>
    <col min="6427" max="6427" width="36.85546875" style="116" customWidth="1"/>
    <col min="6428" max="6428" width="48.7109375" style="116" customWidth="1"/>
    <col min="6429" max="6429" width="26.42578125" style="116" customWidth="1"/>
    <col min="6430" max="6430" width="31" style="116" customWidth="1"/>
    <col min="6431" max="6431" width="9.140625" style="116"/>
    <col min="6432" max="6432" width="24.28515625" style="116" customWidth="1"/>
    <col min="6433" max="6654" width="9.140625" style="116"/>
    <col min="6655" max="6655" width="8.28515625" style="116" customWidth="1"/>
    <col min="6656" max="6656" width="11" style="116" customWidth="1"/>
    <col min="6657" max="6657" width="0" style="116" hidden="1" customWidth="1"/>
    <col min="6658" max="6658" width="26.7109375" style="116" customWidth="1"/>
    <col min="6659" max="6659" width="21.7109375" style="116" customWidth="1"/>
    <col min="6660" max="6660" width="37.28515625" style="116" customWidth="1"/>
    <col min="6661" max="6661" width="7.85546875" style="116" customWidth="1"/>
    <col min="6662" max="6662" width="51.28515625" style="116" customWidth="1"/>
    <col min="6663" max="6672" width="0" style="116" hidden="1" customWidth="1"/>
    <col min="6673" max="6673" width="7.28515625" style="116" customWidth="1"/>
    <col min="6674" max="6674" width="19.28515625" style="116" customWidth="1"/>
    <col min="6675" max="6678" width="9.140625" style="116"/>
    <col min="6679" max="6679" width="40.5703125" style="116" customWidth="1"/>
    <col min="6680" max="6682" width="9.140625" style="116"/>
    <col min="6683" max="6683" width="36.85546875" style="116" customWidth="1"/>
    <col min="6684" max="6684" width="48.7109375" style="116" customWidth="1"/>
    <col min="6685" max="6685" width="26.42578125" style="116" customWidth="1"/>
    <col min="6686" max="6686" width="31" style="116" customWidth="1"/>
    <col min="6687" max="6687" width="9.140625" style="116"/>
    <col min="6688" max="6688" width="24.28515625" style="116" customWidth="1"/>
    <col min="6689" max="6910" width="9.140625" style="116"/>
    <col min="6911" max="6911" width="8.28515625" style="116" customWidth="1"/>
    <col min="6912" max="6912" width="11" style="116" customWidth="1"/>
    <col min="6913" max="6913" width="0" style="116" hidden="1" customWidth="1"/>
    <col min="6914" max="6914" width="26.7109375" style="116" customWidth="1"/>
    <col min="6915" max="6915" width="21.7109375" style="116" customWidth="1"/>
    <col min="6916" max="6916" width="37.28515625" style="116" customWidth="1"/>
    <col min="6917" max="6917" width="7.85546875" style="116" customWidth="1"/>
    <col min="6918" max="6918" width="51.28515625" style="116" customWidth="1"/>
    <col min="6919" max="6928" width="0" style="116" hidden="1" customWidth="1"/>
    <col min="6929" max="6929" width="7.28515625" style="116" customWidth="1"/>
    <col min="6930" max="6930" width="19.28515625" style="116" customWidth="1"/>
    <col min="6931" max="6934" width="9.140625" style="116"/>
    <col min="6935" max="6935" width="40.5703125" style="116" customWidth="1"/>
    <col min="6936" max="6938" width="9.140625" style="116"/>
    <col min="6939" max="6939" width="36.85546875" style="116" customWidth="1"/>
    <col min="6940" max="6940" width="48.7109375" style="116" customWidth="1"/>
    <col min="6941" max="6941" width="26.42578125" style="116" customWidth="1"/>
    <col min="6942" max="6942" width="31" style="116" customWidth="1"/>
    <col min="6943" max="6943" width="9.140625" style="116"/>
    <col min="6944" max="6944" width="24.28515625" style="116" customWidth="1"/>
    <col min="6945" max="7166" width="9.140625" style="116"/>
    <col min="7167" max="7167" width="8.28515625" style="116" customWidth="1"/>
    <col min="7168" max="7168" width="11" style="116" customWidth="1"/>
    <col min="7169" max="7169" width="0" style="116" hidden="1" customWidth="1"/>
    <col min="7170" max="7170" width="26.7109375" style="116" customWidth="1"/>
    <col min="7171" max="7171" width="21.7109375" style="116" customWidth="1"/>
    <col min="7172" max="7172" width="37.28515625" style="116" customWidth="1"/>
    <col min="7173" max="7173" width="7.85546875" style="116" customWidth="1"/>
    <col min="7174" max="7174" width="51.28515625" style="116" customWidth="1"/>
    <col min="7175" max="7184" width="0" style="116" hidden="1" customWidth="1"/>
    <col min="7185" max="7185" width="7.28515625" style="116" customWidth="1"/>
    <col min="7186" max="7186" width="19.28515625" style="116" customWidth="1"/>
    <col min="7187" max="7190" width="9.140625" style="116"/>
    <col min="7191" max="7191" width="40.5703125" style="116" customWidth="1"/>
    <col min="7192" max="7194" width="9.140625" style="116"/>
    <col min="7195" max="7195" width="36.85546875" style="116" customWidth="1"/>
    <col min="7196" max="7196" width="48.7109375" style="116" customWidth="1"/>
    <col min="7197" max="7197" width="26.42578125" style="116" customWidth="1"/>
    <col min="7198" max="7198" width="31" style="116" customWidth="1"/>
    <col min="7199" max="7199" width="9.140625" style="116"/>
    <col min="7200" max="7200" width="24.28515625" style="116" customWidth="1"/>
    <col min="7201" max="7422" width="9.140625" style="116"/>
    <col min="7423" max="7423" width="8.28515625" style="116" customWidth="1"/>
    <col min="7424" max="7424" width="11" style="116" customWidth="1"/>
    <col min="7425" max="7425" width="0" style="116" hidden="1" customWidth="1"/>
    <col min="7426" max="7426" width="26.7109375" style="116" customWidth="1"/>
    <col min="7427" max="7427" width="21.7109375" style="116" customWidth="1"/>
    <col min="7428" max="7428" width="37.28515625" style="116" customWidth="1"/>
    <col min="7429" max="7429" width="7.85546875" style="116" customWidth="1"/>
    <col min="7430" max="7430" width="51.28515625" style="116" customWidth="1"/>
    <col min="7431" max="7440" width="0" style="116" hidden="1" customWidth="1"/>
    <col min="7441" max="7441" width="7.28515625" style="116" customWidth="1"/>
    <col min="7442" max="7442" width="19.28515625" style="116" customWidth="1"/>
    <col min="7443" max="7446" width="9.140625" style="116"/>
    <col min="7447" max="7447" width="40.5703125" style="116" customWidth="1"/>
    <col min="7448" max="7450" width="9.140625" style="116"/>
    <col min="7451" max="7451" width="36.85546875" style="116" customWidth="1"/>
    <col min="7452" max="7452" width="48.7109375" style="116" customWidth="1"/>
    <col min="7453" max="7453" width="26.42578125" style="116" customWidth="1"/>
    <col min="7454" max="7454" width="31" style="116" customWidth="1"/>
    <col min="7455" max="7455" width="9.140625" style="116"/>
    <col min="7456" max="7456" width="24.28515625" style="116" customWidth="1"/>
    <col min="7457" max="7678" width="9.140625" style="116"/>
    <col min="7679" max="7679" width="8.28515625" style="116" customWidth="1"/>
    <col min="7680" max="7680" width="11" style="116" customWidth="1"/>
    <col min="7681" max="7681" width="0" style="116" hidden="1" customWidth="1"/>
    <col min="7682" max="7682" width="26.7109375" style="116" customWidth="1"/>
    <col min="7683" max="7683" width="21.7109375" style="116" customWidth="1"/>
    <col min="7684" max="7684" width="37.28515625" style="116" customWidth="1"/>
    <col min="7685" max="7685" width="7.85546875" style="116" customWidth="1"/>
    <col min="7686" max="7686" width="51.28515625" style="116" customWidth="1"/>
    <col min="7687" max="7696" width="0" style="116" hidden="1" customWidth="1"/>
    <col min="7697" max="7697" width="7.28515625" style="116" customWidth="1"/>
    <col min="7698" max="7698" width="19.28515625" style="116" customWidth="1"/>
    <col min="7699" max="7702" width="9.140625" style="116"/>
    <col min="7703" max="7703" width="40.5703125" style="116" customWidth="1"/>
    <col min="7704" max="7706" width="9.140625" style="116"/>
    <col min="7707" max="7707" width="36.85546875" style="116" customWidth="1"/>
    <col min="7708" max="7708" width="48.7109375" style="116" customWidth="1"/>
    <col min="7709" max="7709" width="26.42578125" style="116" customWidth="1"/>
    <col min="7710" max="7710" width="31" style="116" customWidth="1"/>
    <col min="7711" max="7711" width="9.140625" style="116"/>
    <col min="7712" max="7712" width="24.28515625" style="116" customWidth="1"/>
    <col min="7713" max="7934" width="9.140625" style="116"/>
    <col min="7935" max="7935" width="8.28515625" style="116" customWidth="1"/>
    <col min="7936" max="7936" width="11" style="116" customWidth="1"/>
    <col min="7937" max="7937" width="0" style="116" hidden="1" customWidth="1"/>
    <col min="7938" max="7938" width="26.7109375" style="116" customWidth="1"/>
    <col min="7939" max="7939" width="21.7109375" style="116" customWidth="1"/>
    <col min="7940" max="7940" width="37.28515625" style="116" customWidth="1"/>
    <col min="7941" max="7941" width="7.85546875" style="116" customWidth="1"/>
    <col min="7942" max="7942" width="51.28515625" style="116" customWidth="1"/>
    <col min="7943" max="7952" width="0" style="116" hidden="1" customWidth="1"/>
    <col min="7953" max="7953" width="7.28515625" style="116" customWidth="1"/>
    <col min="7954" max="7954" width="19.28515625" style="116" customWidth="1"/>
    <col min="7955" max="7958" width="9.140625" style="116"/>
    <col min="7959" max="7959" width="40.5703125" style="116" customWidth="1"/>
    <col min="7960" max="7962" width="9.140625" style="116"/>
    <col min="7963" max="7963" width="36.85546875" style="116" customWidth="1"/>
    <col min="7964" max="7964" width="48.7109375" style="116" customWidth="1"/>
    <col min="7965" max="7965" width="26.42578125" style="116" customWidth="1"/>
    <col min="7966" max="7966" width="31" style="116" customWidth="1"/>
    <col min="7967" max="7967" width="9.140625" style="116"/>
    <col min="7968" max="7968" width="24.28515625" style="116" customWidth="1"/>
    <col min="7969" max="8190" width="9.140625" style="116"/>
    <col min="8191" max="8191" width="8.28515625" style="116" customWidth="1"/>
    <col min="8192" max="8192" width="11" style="116" customWidth="1"/>
    <col min="8193" max="8193" width="0" style="116" hidden="1" customWidth="1"/>
    <col min="8194" max="8194" width="26.7109375" style="116" customWidth="1"/>
    <col min="8195" max="8195" width="21.7109375" style="116" customWidth="1"/>
    <col min="8196" max="8196" width="37.28515625" style="116" customWidth="1"/>
    <col min="8197" max="8197" width="7.85546875" style="116" customWidth="1"/>
    <col min="8198" max="8198" width="51.28515625" style="116" customWidth="1"/>
    <col min="8199" max="8208" width="0" style="116" hidden="1" customWidth="1"/>
    <col min="8209" max="8209" width="7.28515625" style="116" customWidth="1"/>
    <col min="8210" max="8210" width="19.28515625" style="116" customWidth="1"/>
    <col min="8211" max="8214" width="9.140625" style="116"/>
    <col min="8215" max="8215" width="40.5703125" style="116" customWidth="1"/>
    <col min="8216" max="8218" width="9.140625" style="116"/>
    <col min="8219" max="8219" width="36.85546875" style="116" customWidth="1"/>
    <col min="8220" max="8220" width="48.7109375" style="116" customWidth="1"/>
    <col min="8221" max="8221" width="26.42578125" style="116" customWidth="1"/>
    <col min="8222" max="8222" width="31" style="116" customWidth="1"/>
    <col min="8223" max="8223" width="9.140625" style="116"/>
    <col min="8224" max="8224" width="24.28515625" style="116" customWidth="1"/>
    <col min="8225" max="8446" width="9.140625" style="116"/>
    <col min="8447" max="8447" width="8.28515625" style="116" customWidth="1"/>
    <col min="8448" max="8448" width="11" style="116" customWidth="1"/>
    <col min="8449" max="8449" width="0" style="116" hidden="1" customWidth="1"/>
    <col min="8450" max="8450" width="26.7109375" style="116" customWidth="1"/>
    <col min="8451" max="8451" width="21.7109375" style="116" customWidth="1"/>
    <col min="8452" max="8452" width="37.28515625" style="116" customWidth="1"/>
    <col min="8453" max="8453" width="7.85546875" style="116" customWidth="1"/>
    <col min="8454" max="8454" width="51.28515625" style="116" customWidth="1"/>
    <col min="8455" max="8464" width="0" style="116" hidden="1" customWidth="1"/>
    <col min="8465" max="8465" width="7.28515625" style="116" customWidth="1"/>
    <col min="8466" max="8466" width="19.28515625" style="116" customWidth="1"/>
    <col min="8467" max="8470" width="9.140625" style="116"/>
    <col min="8471" max="8471" width="40.5703125" style="116" customWidth="1"/>
    <col min="8472" max="8474" width="9.140625" style="116"/>
    <col min="8475" max="8475" width="36.85546875" style="116" customWidth="1"/>
    <col min="8476" max="8476" width="48.7109375" style="116" customWidth="1"/>
    <col min="8477" max="8477" width="26.42578125" style="116" customWidth="1"/>
    <col min="8478" max="8478" width="31" style="116" customWidth="1"/>
    <col min="8479" max="8479" width="9.140625" style="116"/>
    <col min="8480" max="8480" width="24.28515625" style="116" customWidth="1"/>
    <col min="8481" max="8702" width="9.140625" style="116"/>
    <col min="8703" max="8703" width="8.28515625" style="116" customWidth="1"/>
    <col min="8704" max="8704" width="11" style="116" customWidth="1"/>
    <col min="8705" max="8705" width="0" style="116" hidden="1" customWidth="1"/>
    <col min="8706" max="8706" width="26.7109375" style="116" customWidth="1"/>
    <col min="8707" max="8707" width="21.7109375" style="116" customWidth="1"/>
    <col min="8708" max="8708" width="37.28515625" style="116" customWidth="1"/>
    <col min="8709" max="8709" width="7.85546875" style="116" customWidth="1"/>
    <col min="8710" max="8710" width="51.28515625" style="116" customWidth="1"/>
    <col min="8711" max="8720" width="0" style="116" hidden="1" customWidth="1"/>
    <col min="8721" max="8721" width="7.28515625" style="116" customWidth="1"/>
    <col min="8722" max="8722" width="19.28515625" style="116" customWidth="1"/>
    <col min="8723" max="8726" width="9.140625" style="116"/>
    <col min="8727" max="8727" width="40.5703125" style="116" customWidth="1"/>
    <col min="8728" max="8730" width="9.140625" style="116"/>
    <col min="8731" max="8731" width="36.85546875" style="116" customWidth="1"/>
    <col min="8732" max="8732" width="48.7109375" style="116" customWidth="1"/>
    <col min="8733" max="8733" width="26.42578125" style="116" customWidth="1"/>
    <col min="8734" max="8734" width="31" style="116" customWidth="1"/>
    <col min="8735" max="8735" width="9.140625" style="116"/>
    <col min="8736" max="8736" width="24.28515625" style="116" customWidth="1"/>
    <col min="8737" max="8958" width="9.140625" style="116"/>
    <col min="8959" max="8959" width="8.28515625" style="116" customWidth="1"/>
    <col min="8960" max="8960" width="11" style="116" customWidth="1"/>
    <col min="8961" max="8961" width="0" style="116" hidden="1" customWidth="1"/>
    <col min="8962" max="8962" width="26.7109375" style="116" customWidth="1"/>
    <col min="8963" max="8963" width="21.7109375" style="116" customWidth="1"/>
    <col min="8964" max="8964" width="37.28515625" style="116" customWidth="1"/>
    <col min="8965" max="8965" width="7.85546875" style="116" customWidth="1"/>
    <col min="8966" max="8966" width="51.28515625" style="116" customWidth="1"/>
    <col min="8967" max="8976" width="0" style="116" hidden="1" customWidth="1"/>
    <col min="8977" max="8977" width="7.28515625" style="116" customWidth="1"/>
    <col min="8978" max="8978" width="19.28515625" style="116" customWidth="1"/>
    <col min="8979" max="8982" width="9.140625" style="116"/>
    <col min="8983" max="8983" width="40.5703125" style="116" customWidth="1"/>
    <col min="8984" max="8986" width="9.140625" style="116"/>
    <col min="8987" max="8987" width="36.85546875" style="116" customWidth="1"/>
    <col min="8988" max="8988" width="48.7109375" style="116" customWidth="1"/>
    <col min="8989" max="8989" width="26.42578125" style="116" customWidth="1"/>
    <col min="8990" max="8990" width="31" style="116" customWidth="1"/>
    <col min="8991" max="8991" width="9.140625" style="116"/>
    <col min="8992" max="8992" width="24.28515625" style="116" customWidth="1"/>
    <col min="8993" max="9214" width="9.140625" style="116"/>
    <col min="9215" max="9215" width="8.28515625" style="116" customWidth="1"/>
    <col min="9216" max="9216" width="11" style="116" customWidth="1"/>
    <col min="9217" max="9217" width="0" style="116" hidden="1" customWidth="1"/>
    <col min="9218" max="9218" width="26.7109375" style="116" customWidth="1"/>
    <col min="9219" max="9219" width="21.7109375" style="116" customWidth="1"/>
    <col min="9220" max="9220" width="37.28515625" style="116" customWidth="1"/>
    <col min="9221" max="9221" width="7.85546875" style="116" customWidth="1"/>
    <col min="9222" max="9222" width="51.28515625" style="116" customWidth="1"/>
    <col min="9223" max="9232" width="0" style="116" hidden="1" customWidth="1"/>
    <col min="9233" max="9233" width="7.28515625" style="116" customWidth="1"/>
    <col min="9234" max="9234" width="19.28515625" style="116" customWidth="1"/>
    <col min="9235" max="9238" width="9.140625" style="116"/>
    <col min="9239" max="9239" width="40.5703125" style="116" customWidth="1"/>
    <col min="9240" max="9242" width="9.140625" style="116"/>
    <col min="9243" max="9243" width="36.85546875" style="116" customWidth="1"/>
    <col min="9244" max="9244" width="48.7109375" style="116" customWidth="1"/>
    <col min="9245" max="9245" width="26.42578125" style="116" customWidth="1"/>
    <col min="9246" max="9246" width="31" style="116" customWidth="1"/>
    <col min="9247" max="9247" width="9.140625" style="116"/>
    <col min="9248" max="9248" width="24.28515625" style="116" customWidth="1"/>
    <col min="9249" max="9470" width="9.140625" style="116"/>
    <col min="9471" max="9471" width="8.28515625" style="116" customWidth="1"/>
    <col min="9472" max="9472" width="11" style="116" customWidth="1"/>
    <col min="9473" max="9473" width="0" style="116" hidden="1" customWidth="1"/>
    <col min="9474" max="9474" width="26.7109375" style="116" customWidth="1"/>
    <col min="9475" max="9475" width="21.7109375" style="116" customWidth="1"/>
    <col min="9476" max="9476" width="37.28515625" style="116" customWidth="1"/>
    <col min="9477" max="9477" width="7.85546875" style="116" customWidth="1"/>
    <col min="9478" max="9478" width="51.28515625" style="116" customWidth="1"/>
    <col min="9479" max="9488" width="0" style="116" hidden="1" customWidth="1"/>
    <col min="9489" max="9489" width="7.28515625" style="116" customWidth="1"/>
    <col min="9490" max="9490" width="19.28515625" style="116" customWidth="1"/>
    <col min="9491" max="9494" width="9.140625" style="116"/>
    <col min="9495" max="9495" width="40.5703125" style="116" customWidth="1"/>
    <col min="9496" max="9498" width="9.140625" style="116"/>
    <col min="9499" max="9499" width="36.85546875" style="116" customWidth="1"/>
    <col min="9500" max="9500" width="48.7109375" style="116" customWidth="1"/>
    <col min="9501" max="9501" width="26.42578125" style="116" customWidth="1"/>
    <col min="9502" max="9502" width="31" style="116" customWidth="1"/>
    <col min="9503" max="9503" width="9.140625" style="116"/>
    <col min="9504" max="9504" width="24.28515625" style="116" customWidth="1"/>
    <col min="9505" max="9726" width="9.140625" style="116"/>
    <col min="9727" max="9727" width="8.28515625" style="116" customWidth="1"/>
    <col min="9728" max="9728" width="11" style="116" customWidth="1"/>
    <col min="9729" max="9729" width="0" style="116" hidden="1" customWidth="1"/>
    <col min="9730" max="9730" width="26.7109375" style="116" customWidth="1"/>
    <col min="9731" max="9731" width="21.7109375" style="116" customWidth="1"/>
    <col min="9732" max="9732" width="37.28515625" style="116" customWidth="1"/>
    <col min="9733" max="9733" width="7.85546875" style="116" customWidth="1"/>
    <col min="9734" max="9734" width="51.28515625" style="116" customWidth="1"/>
    <col min="9735" max="9744" width="0" style="116" hidden="1" customWidth="1"/>
    <col min="9745" max="9745" width="7.28515625" style="116" customWidth="1"/>
    <col min="9746" max="9746" width="19.28515625" style="116" customWidth="1"/>
    <col min="9747" max="9750" width="9.140625" style="116"/>
    <col min="9751" max="9751" width="40.5703125" style="116" customWidth="1"/>
    <col min="9752" max="9754" width="9.140625" style="116"/>
    <col min="9755" max="9755" width="36.85546875" style="116" customWidth="1"/>
    <col min="9756" max="9756" width="48.7109375" style="116" customWidth="1"/>
    <col min="9757" max="9757" width="26.42578125" style="116" customWidth="1"/>
    <col min="9758" max="9758" width="31" style="116" customWidth="1"/>
    <col min="9759" max="9759" width="9.140625" style="116"/>
    <col min="9760" max="9760" width="24.28515625" style="116" customWidth="1"/>
    <col min="9761" max="9982" width="9.140625" style="116"/>
    <col min="9983" max="9983" width="8.28515625" style="116" customWidth="1"/>
    <col min="9984" max="9984" width="11" style="116" customWidth="1"/>
    <col min="9985" max="9985" width="0" style="116" hidden="1" customWidth="1"/>
    <col min="9986" max="9986" width="26.7109375" style="116" customWidth="1"/>
    <col min="9987" max="9987" width="21.7109375" style="116" customWidth="1"/>
    <col min="9988" max="9988" width="37.28515625" style="116" customWidth="1"/>
    <col min="9989" max="9989" width="7.85546875" style="116" customWidth="1"/>
    <col min="9990" max="9990" width="51.28515625" style="116" customWidth="1"/>
    <col min="9991" max="10000" width="0" style="116" hidden="1" customWidth="1"/>
    <col min="10001" max="10001" width="7.28515625" style="116" customWidth="1"/>
    <col min="10002" max="10002" width="19.28515625" style="116" customWidth="1"/>
    <col min="10003" max="10006" width="9.140625" style="116"/>
    <col min="10007" max="10007" width="40.5703125" style="116" customWidth="1"/>
    <col min="10008" max="10010" width="9.140625" style="116"/>
    <col min="10011" max="10011" width="36.85546875" style="116" customWidth="1"/>
    <col min="10012" max="10012" width="48.7109375" style="116" customWidth="1"/>
    <col min="10013" max="10013" width="26.42578125" style="116" customWidth="1"/>
    <col min="10014" max="10014" width="31" style="116" customWidth="1"/>
    <col min="10015" max="10015" width="9.140625" style="116"/>
    <col min="10016" max="10016" width="24.28515625" style="116" customWidth="1"/>
    <col min="10017" max="10238" width="9.140625" style="116"/>
    <col min="10239" max="10239" width="8.28515625" style="116" customWidth="1"/>
    <col min="10240" max="10240" width="11" style="116" customWidth="1"/>
    <col min="10241" max="10241" width="0" style="116" hidden="1" customWidth="1"/>
    <col min="10242" max="10242" width="26.7109375" style="116" customWidth="1"/>
    <col min="10243" max="10243" width="21.7109375" style="116" customWidth="1"/>
    <col min="10244" max="10244" width="37.28515625" style="116" customWidth="1"/>
    <col min="10245" max="10245" width="7.85546875" style="116" customWidth="1"/>
    <col min="10246" max="10246" width="51.28515625" style="116" customWidth="1"/>
    <col min="10247" max="10256" width="0" style="116" hidden="1" customWidth="1"/>
    <col min="10257" max="10257" width="7.28515625" style="116" customWidth="1"/>
    <col min="10258" max="10258" width="19.28515625" style="116" customWidth="1"/>
    <col min="10259" max="10262" width="9.140625" style="116"/>
    <col min="10263" max="10263" width="40.5703125" style="116" customWidth="1"/>
    <col min="10264" max="10266" width="9.140625" style="116"/>
    <col min="10267" max="10267" width="36.85546875" style="116" customWidth="1"/>
    <col min="10268" max="10268" width="48.7109375" style="116" customWidth="1"/>
    <col min="10269" max="10269" width="26.42578125" style="116" customWidth="1"/>
    <col min="10270" max="10270" width="31" style="116" customWidth="1"/>
    <col min="10271" max="10271" width="9.140625" style="116"/>
    <col min="10272" max="10272" width="24.28515625" style="116" customWidth="1"/>
    <col min="10273" max="10494" width="9.140625" style="116"/>
    <col min="10495" max="10495" width="8.28515625" style="116" customWidth="1"/>
    <col min="10496" max="10496" width="11" style="116" customWidth="1"/>
    <col min="10497" max="10497" width="0" style="116" hidden="1" customWidth="1"/>
    <col min="10498" max="10498" width="26.7109375" style="116" customWidth="1"/>
    <col min="10499" max="10499" width="21.7109375" style="116" customWidth="1"/>
    <col min="10500" max="10500" width="37.28515625" style="116" customWidth="1"/>
    <col min="10501" max="10501" width="7.85546875" style="116" customWidth="1"/>
    <col min="10502" max="10502" width="51.28515625" style="116" customWidth="1"/>
    <col min="10503" max="10512" width="0" style="116" hidden="1" customWidth="1"/>
    <col min="10513" max="10513" width="7.28515625" style="116" customWidth="1"/>
    <col min="10514" max="10514" width="19.28515625" style="116" customWidth="1"/>
    <col min="10515" max="10518" width="9.140625" style="116"/>
    <col min="10519" max="10519" width="40.5703125" style="116" customWidth="1"/>
    <col min="10520" max="10522" width="9.140625" style="116"/>
    <col min="10523" max="10523" width="36.85546875" style="116" customWidth="1"/>
    <col min="10524" max="10524" width="48.7109375" style="116" customWidth="1"/>
    <col min="10525" max="10525" width="26.42578125" style="116" customWidth="1"/>
    <col min="10526" max="10526" width="31" style="116" customWidth="1"/>
    <col min="10527" max="10527" width="9.140625" style="116"/>
    <col min="10528" max="10528" width="24.28515625" style="116" customWidth="1"/>
    <col min="10529" max="10750" width="9.140625" style="116"/>
    <col min="10751" max="10751" width="8.28515625" style="116" customWidth="1"/>
    <col min="10752" max="10752" width="11" style="116" customWidth="1"/>
    <col min="10753" max="10753" width="0" style="116" hidden="1" customWidth="1"/>
    <col min="10754" max="10754" width="26.7109375" style="116" customWidth="1"/>
    <col min="10755" max="10755" width="21.7109375" style="116" customWidth="1"/>
    <col min="10756" max="10756" width="37.28515625" style="116" customWidth="1"/>
    <col min="10757" max="10757" width="7.85546875" style="116" customWidth="1"/>
    <col min="10758" max="10758" width="51.28515625" style="116" customWidth="1"/>
    <col min="10759" max="10768" width="0" style="116" hidden="1" customWidth="1"/>
    <col min="10769" max="10769" width="7.28515625" style="116" customWidth="1"/>
    <col min="10770" max="10770" width="19.28515625" style="116" customWidth="1"/>
    <col min="10771" max="10774" width="9.140625" style="116"/>
    <col min="10775" max="10775" width="40.5703125" style="116" customWidth="1"/>
    <col min="10776" max="10778" width="9.140625" style="116"/>
    <col min="10779" max="10779" width="36.85546875" style="116" customWidth="1"/>
    <col min="10780" max="10780" width="48.7109375" style="116" customWidth="1"/>
    <col min="10781" max="10781" width="26.42578125" style="116" customWidth="1"/>
    <col min="10782" max="10782" width="31" style="116" customWidth="1"/>
    <col min="10783" max="10783" width="9.140625" style="116"/>
    <col min="10784" max="10784" width="24.28515625" style="116" customWidth="1"/>
    <col min="10785" max="11006" width="9.140625" style="116"/>
    <col min="11007" max="11007" width="8.28515625" style="116" customWidth="1"/>
    <col min="11008" max="11008" width="11" style="116" customWidth="1"/>
    <col min="11009" max="11009" width="0" style="116" hidden="1" customWidth="1"/>
    <col min="11010" max="11010" width="26.7109375" style="116" customWidth="1"/>
    <col min="11011" max="11011" width="21.7109375" style="116" customWidth="1"/>
    <col min="11012" max="11012" width="37.28515625" style="116" customWidth="1"/>
    <col min="11013" max="11013" width="7.85546875" style="116" customWidth="1"/>
    <col min="11014" max="11014" width="51.28515625" style="116" customWidth="1"/>
    <col min="11015" max="11024" width="0" style="116" hidden="1" customWidth="1"/>
    <col min="11025" max="11025" width="7.28515625" style="116" customWidth="1"/>
    <col min="11026" max="11026" width="19.28515625" style="116" customWidth="1"/>
    <col min="11027" max="11030" width="9.140625" style="116"/>
    <col min="11031" max="11031" width="40.5703125" style="116" customWidth="1"/>
    <col min="11032" max="11034" width="9.140625" style="116"/>
    <col min="11035" max="11035" width="36.85546875" style="116" customWidth="1"/>
    <col min="11036" max="11036" width="48.7109375" style="116" customWidth="1"/>
    <col min="11037" max="11037" width="26.42578125" style="116" customWidth="1"/>
    <col min="11038" max="11038" width="31" style="116" customWidth="1"/>
    <col min="11039" max="11039" width="9.140625" style="116"/>
    <col min="11040" max="11040" width="24.28515625" style="116" customWidth="1"/>
    <col min="11041" max="11262" width="9.140625" style="116"/>
    <col min="11263" max="11263" width="8.28515625" style="116" customWidth="1"/>
    <col min="11264" max="11264" width="11" style="116" customWidth="1"/>
    <col min="11265" max="11265" width="0" style="116" hidden="1" customWidth="1"/>
    <col min="11266" max="11266" width="26.7109375" style="116" customWidth="1"/>
    <col min="11267" max="11267" width="21.7109375" style="116" customWidth="1"/>
    <col min="11268" max="11268" width="37.28515625" style="116" customWidth="1"/>
    <col min="11269" max="11269" width="7.85546875" style="116" customWidth="1"/>
    <col min="11270" max="11270" width="51.28515625" style="116" customWidth="1"/>
    <col min="11271" max="11280" width="0" style="116" hidden="1" customWidth="1"/>
    <col min="11281" max="11281" width="7.28515625" style="116" customWidth="1"/>
    <col min="11282" max="11282" width="19.28515625" style="116" customWidth="1"/>
    <col min="11283" max="11286" width="9.140625" style="116"/>
    <col min="11287" max="11287" width="40.5703125" style="116" customWidth="1"/>
    <col min="11288" max="11290" width="9.140625" style="116"/>
    <col min="11291" max="11291" width="36.85546875" style="116" customWidth="1"/>
    <col min="11292" max="11292" width="48.7109375" style="116" customWidth="1"/>
    <col min="11293" max="11293" width="26.42578125" style="116" customWidth="1"/>
    <col min="11294" max="11294" width="31" style="116" customWidth="1"/>
    <col min="11295" max="11295" width="9.140625" style="116"/>
    <col min="11296" max="11296" width="24.28515625" style="116" customWidth="1"/>
    <col min="11297" max="11518" width="9.140625" style="116"/>
    <col min="11519" max="11519" width="8.28515625" style="116" customWidth="1"/>
    <col min="11520" max="11520" width="11" style="116" customWidth="1"/>
    <col min="11521" max="11521" width="0" style="116" hidden="1" customWidth="1"/>
    <col min="11522" max="11522" width="26.7109375" style="116" customWidth="1"/>
    <col min="11523" max="11523" width="21.7109375" style="116" customWidth="1"/>
    <col min="11524" max="11524" width="37.28515625" style="116" customWidth="1"/>
    <col min="11525" max="11525" width="7.85546875" style="116" customWidth="1"/>
    <col min="11526" max="11526" width="51.28515625" style="116" customWidth="1"/>
    <col min="11527" max="11536" width="0" style="116" hidden="1" customWidth="1"/>
    <col min="11537" max="11537" width="7.28515625" style="116" customWidth="1"/>
    <col min="11538" max="11538" width="19.28515625" style="116" customWidth="1"/>
    <col min="11539" max="11542" width="9.140625" style="116"/>
    <col min="11543" max="11543" width="40.5703125" style="116" customWidth="1"/>
    <col min="11544" max="11546" width="9.140625" style="116"/>
    <col min="11547" max="11547" width="36.85546875" style="116" customWidth="1"/>
    <col min="11548" max="11548" width="48.7109375" style="116" customWidth="1"/>
    <col min="11549" max="11549" width="26.42578125" style="116" customWidth="1"/>
    <col min="11550" max="11550" width="31" style="116" customWidth="1"/>
    <col min="11551" max="11551" width="9.140625" style="116"/>
    <col min="11552" max="11552" width="24.28515625" style="116" customWidth="1"/>
    <col min="11553" max="11774" width="9.140625" style="116"/>
    <col min="11775" max="11775" width="8.28515625" style="116" customWidth="1"/>
    <col min="11776" max="11776" width="11" style="116" customWidth="1"/>
    <col min="11777" max="11777" width="0" style="116" hidden="1" customWidth="1"/>
    <col min="11778" max="11778" width="26.7109375" style="116" customWidth="1"/>
    <col min="11779" max="11779" width="21.7109375" style="116" customWidth="1"/>
    <col min="11780" max="11780" width="37.28515625" style="116" customWidth="1"/>
    <col min="11781" max="11781" width="7.85546875" style="116" customWidth="1"/>
    <col min="11782" max="11782" width="51.28515625" style="116" customWidth="1"/>
    <col min="11783" max="11792" width="0" style="116" hidden="1" customWidth="1"/>
    <col min="11793" max="11793" width="7.28515625" style="116" customWidth="1"/>
    <col min="11794" max="11794" width="19.28515625" style="116" customWidth="1"/>
    <col min="11795" max="11798" width="9.140625" style="116"/>
    <col min="11799" max="11799" width="40.5703125" style="116" customWidth="1"/>
    <col min="11800" max="11802" width="9.140625" style="116"/>
    <col min="11803" max="11803" width="36.85546875" style="116" customWidth="1"/>
    <col min="11804" max="11804" width="48.7109375" style="116" customWidth="1"/>
    <col min="11805" max="11805" width="26.42578125" style="116" customWidth="1"/>
    <col min="11806" max="11806" width="31" style="116" customWidth="1"/>
    <col min="11807" max="11807" width="9.140625" style="116"/>
    <col min="11808" max="11808" width="24.28515625" style="116" customWidth="1"/>
    <col min="11809" max="12030" width="9.140625" style="116"/>
    <col min="12031" max="12031" width="8.28515625" style="116" customWidth="1"/>
    <col min="12032" max="12032" width="11" style="116" customWidth="1"/>
    <col min="12033" max="12033" width="0" style="116" hidden="1" customWidth="1"/>
    <col min="12034" max="12034" width="26.7109375" style="116" customWidth="1"/>
    <col min="12035" max="12035" width="21.7109375" style="116" customWidth="1"/>
    <col min="12036" max="12036" width="37.28515625" style="116" customWidth="1"/>
    <col min="12037" max="12037" width="7.85546875" style="116" customWidth="1"/>
    <col min="12038" max="12038" width="51.28515625" style="116" customWidth="1"/>
    <col min="12039" max="12048" width="0" style="116" hidden="1" customWidth="1"/>
    <col min="12049" max="12049" width="7.28515625" style="116" customWidth="1"/>
    <col min="12050" max="12050" width="19.28515625" style="116" customWidth="1"/>
    <col min="12051" max="12054" width="9.140625" style="116"/>
    <col min="12055" max="12055" width="40.5703125" style="116" customWidth="1"/>
    <col min="12056" max="12058" width="9.140625" style="116"/>
    <col min="12059" max="12059" width="36.85546875" style="116" customWidth="1"/>
    <col min="12060" max="12060" width="48.7109375" style="116" customWidth="1"/>
    <col min="12061" max="12061" width="26.42578125" style="116" customWidth="1"/>
    <col min="12062" max="12062" width="31" style="116" customWidth="1"/>
    <col min="12063" max="12063" width="9.140625" style="116"/>
    <col min="12064" max="12064" width="24.28515625" style="116" customWidth="1"/>
    <col min="12065" max="12286" width="9.140625" style="116"/>
    <col min="12287" max="12287" width="8.28515625" style="116" customWidth="1"/>
    <col min="12288" max="12288" width="11" style="116" customWidth="1"/>
    <col min="12289" max="12289" width="0" style="116" hidden="1" customWidth="1"/>
    <col min="12290" max="12290" width="26.7109375" style="116" customWidth="1"/>
    <col min="12291" max="12291" width="21.7109375" style="116" customWidth="1"/>
    <col min="12292" max="12292" width="37.28515625" style="116" customWidth="1"/>
    <col min="12293" max="12293" width="7.85546875" style="116" customWidth="1"/>
    <col min="12294" max="12294" width="51.28515625" style="116" customWidth="1"/>
    <col min="12295" max="12304" width="0" style="116" hidden="1" customWidth="1"/>
    <col min="12305" max="12305" width="7.28515625" style="116" customWidth="1"/>
    <col min="12306" max="12306" width="19.28515625" style="116" customWidth="1"/>
    <col min="12307" max="12310" width="9.140625" style="116"/>
    <col min="12311" max="12311" width="40.5703125" style="116" customWidth="1"/>
    <col min="12312" max="12314" width="9.140625" style="116"/>
    <col min="12315" max="12315" width="36.85546875" style="116" customWidth="1"/>
    <col min="12316" max="12316" width="48.7109375" style="116" customWidth="1"/>
    <col min="12317" max="12317" width="26.42578125" style="116" customWidth="1"/>
    <col min="12318" max="12318" width="31" style="116" customWidth="1"/>
    <col min="12319" max="12319" width="9.140625" style="116"/>
    <col min="12320" max="12320" width="24.28515625" style="116" customWidth="1"/>
    <col min="12321" max="12542" width="9.140625" style="116"/>
    <col min="12543" max="12543" width="8.28515625" style="116" customWidth="1"/>
    <col min="12544" max="12544" width="11" style="116" customWidth="1"/>
    <col min="12545" max="12545" width="0" style="116" hidden="1" customWidth="1"/>
    <col min="12546" max="12546" width="26.7109375" style="116" customWidth="1"/>
    <col min="12547" max="12547" width="21.7109375" style="116" customWidth="1"/>
    <col min="12548" max="12548" width="37.28515625" style="116" customWidth="1"/>
    <col min="12549" max="12549" width="7.85546875" style="116" customWidth="1"/>
    <col min="12550" max="12550" width="51.28515625" style="116" customWidth="1"/>
    <col min="12551" max="12560" width="0" style="116" hidden="1" customWidth="1"/>
    <col min="12561" max="12561" width="7.28515625" style="116" customWidth="1"/>
    <col min="12562" max="12562" width="19.28515625" style="116" customWidth="1"/>
    <col min="12563" max="12566" width="9.140625" style="116"/>
    <col min="12567" max="12567" width="40.5703125" style="116" customWidth="1"/>
    <col min="12568" max="12570" width="9.140625" style="116"/>
    <col min="12571" max="12571" width="36.85546875" style="116" customWidth="1"/>
    <col min="12572" max="12572" width="48.7109375" style="116" customWidth="1"/>
    <col min="12573" max="12573" width="26.42578125" style="116" customWidth="1"/>
    <col min="12574" max="12574" width="31" style="116" customWidth="1"/>
    <col min="12575" max="12575" width="9.140625" style="116"/>
    <col min="12576" max="12576" width="24.28515625" style="116" customWidth="1"/>
    <col min="12577" max="12798" width="9.140625" style="116"/>
    <col min="12799" max="12799" width="8.28515625" style="116" customWidth="1"/>
    <col min="12800" max="12800" width="11" style="116" customWidth="1"/>
    <col min="12801" max="12801" width="0" style="116" hidden="1" customWidth="1"/>
    <col min="12802" max="12802" width="26.7109375" style="116" customWidth="1"/>
    <col min="12803" max="12803" width="21.7109375" style="116" customWidth="1"/>
    <col min="12804" max="12804" width="37.28515625" style="116" customWidth="1"/>
    <col min="12805" max="12805" width="7.85546875" style="116" customWidth="1"/>
    <col min="12806" max="12806" width="51.28515625" style="116" customWidth="1"/>
    <col min="12807" max="12816" width="0" style="116" hidden="1" customWidth="1"/>
    <col min="12817" max="12817" width="7.28515625" style="116" customWidth="1"/>
    <col min="12818" max="12818" width="19.28515625" style="116" customWidth="1"/>
    <col min="12819" max="12822" width="9.140625" style="116"/>
    <col min="12823" max="12823" width="40.5703125" style="116" customWidth="1"/>
    <col min="12824" max="12826" width="9.140625" style="116"/>
    <col min="12827" max="12827" width="36.85546875" style="116" customWidth="1"/>
    <col min="12828" max="12828" width="48.7109375" style="116" customWidth="1"/>
    <col min="12829" max="12829" width="26.42578125" style="116" customWidth="1"/>
    <col min="12830" max="12830" width="31" style="116" customWidth="1"/>
    <col min="12831" max="12831" width="9.140625" style="116"/>
    <col min="12832" max="12832" width="24.28515625" style="116" customWidth="1"/>
    <col min="12833" max="13054" width="9.140625" style="116"/>
    <col min="13055" max="13055" width="8.28515625" style="116" customWidth="1"/>
    <col min="13056" max="13056" width="11" style="116" customWidth="1"/>
    <col min="13057" max="13057" width="0" style="116" hidden="1" customWidth="1"/>
    <col min="13058" max="13058" width="26.7109375" style="116" customWidth="1"/>
    <col min="13059" max="13059" width="21.7109375" style="116" customWidth="1"/>
    <col min="13060" max="13060" width="37.28515625" style="116" customWidth="1"/>
    <col min="13061" max="13061" width="7.85546875" style="116" customWidth="1"/>
    <col min="13062" max="13062" width="51.28515625" style="116" customWidth="1"/>
    <col min="13063" max="13072" width="0" style="116" hidden="1" customWidth="1"/>
    <col min="13073" max="13073" width="7.28515625" style="116" customWidth="1"/>
    <col min="13074" max="13074" width="19.28515625" style="116" customWidth="1"/>
    <col min="13075" max="13078" width="9.140625" style="116"/>
    <col min="13079" max="13079" width="40.5703125" style="116" customWidth="1"/>
    <col min="13080" max="13082" width="9.140625" style="116"/>
    <col min="13083" max="13083" width="36.85546875" style="116" customWidth="1"/>
    <col min="13084" max="13084" width="48.7109375" style="116" customWidth="1"/>
    <col min="13085" max="13085" width="26.42578125" style="116" customWidth="1"/>
    <col min="13086" max="13086" width="31" style="116" customWidth="1"/>
    <col min="13087" max="13087" width="9.140625" style="116"/>
    <col min="13088" max="13088" width="24.28515625" style="116" customWidth="1"/>
    <col min="13089" max="13310" width="9.140625" style="116"/>
    <col min="13311" max="13311" width="8.28515625" style="116" customWidth="1"/>
    <col min="13312" max="13312" width="11" style="116" customWidth="1"/>
    <col min="13313" max="13313" width="0" style="116" hidden="1" customWidth="1"/>
    <col min="13314" max="13314" width="26.7109375" style="116" customWidth="1"/>
    <col min="13315" max="13315" width="21.7109375" style="116" customWidth="1"/>
    <col min="13316" max="13316" width="37.28515625" style="116" customWidth="1"/>
    <col min="13317" max="13317" width="7.85546875" style="116" customWidth="1"/>
    <col min="13318" max="13318" width="51.28515625" style="116" customWidth="1"/>
    <col min="13319" max="13328" width="0" style="116" hidden="1" customWidth="1"/>
    <col min="13329" max="13329" width="7.28515625" style="116" customWidth="1"/>
    <col min="13330" max="13330" width="19.28515625" style="116" customWidth="1"/>
    <col min="13331" max="13334" width="9.140625" style="116"/>
    <col min="13335" max="13335" width="40.5703125" style="116" customWidth="1"/>
    <col min="13336" max="13338" width="9.140625" style="116"/>
    <col min="13339" max="13339" width="36.85546875" style="116" customWidth="1"/>
    <col min="13340" max="13340" width="48.7109375" style="116" customWidth="1"/>
    <col min="13341" max="13341" width="26.42578125" style="116" customWidth="1"/>
    <col min="13342" max="13342" width="31" style="116" customWidth="1"/>
    <col min="13343" max="13343" width="9.140625" style="116"/>
    <col min="13344" max="13344" width="24.28515625" style="116" customWidth="1"/>
    <col min="13345" max="13566" width="9.140625" style="116"/>
    <col min="13567" max="13567" width="8.28515625" style="116" customWidth="1"/>
    <col min="13568" max="13568" width="11" style="116" customWidth="1"/>
    <col min="13569" max="13569" width="0" style="116" hidden="1" customWidth="1"/>
    <col min="13570" max="13570" width="26.7109375" style="116" customWidth="1"/>
    <col min="13571" max="13571" width="21.7109375" style="116" customWidth="1"/>
    <col min="13572" max="13572" width="37.28515625" style="116" customWidth="1"/>
    <col min="13573" max="13573" width="7.85546875" style="116" customWidth="1"/>
    <col min="13574" max="13574" width="51.28515625" style="116" customWidth="1"/>
    <col min="13575" max="13584" width="0" style="116" hidden="1" customWidth="1"/>
    <col min="13585" max="13585" width="7.28515625" style="116" customWidth="1"/>
    <col min="13586" max="13586" width="19.28515625" style="116" customWidth="1"/>
    <col min="13587" max="13590" width="9.140625" style="116"/>
    <col min="13591" max="13591" width="40.5703125" style="116" customWidth="1"/>
    <col min="13592" max="13594" width="9.140625" style="116"/>
    <col min="13595" max="13595" width="36.85546875" style="116" customWidth="1"/>
    <col min="13596" max="13596" width="48.7109375" style="116" customWidth="1"/>
    <col min="13597" max="13597" width="26.42578125" style="116" customWidth="1"/>
    <col min="13598" max="13598" width="31" style="116" customWidth="1"/>
    <col min="13599" max="13599" width="9.140625" style="116"/>
    <col min="13600" max="13600" width="24.28515625" style="116" customWidth="1"/>
    <col min="13601" max="13822" width="9.140625" style="116"/>
    <col min="13823" max="13823" width="8.28515625" style="116" customWidth="1"/>
    <col min="13824" max="13824" width="11" style="116" customWidth="1"/>
    <col min="13825" max="13825" width="0" style="116" hidden="1" customWidth="1"/>
    <col min="13826" max="13826" width="26.7109375" style="116" customWidth="1"/>
    <col min="13827" max="13827" width="21.7109375" style="116" customWidth="1"/>
    <col min="13828" max="13828" width="37.28515625" style="116" customWidth="1"/>
    <col min="13829" max="13829" width="7.85546875" style="116" customWidth="1"/>
    <col min="13830" max="13830" width="51.28515625" style="116" customWidth="1"/>
    <col min="13831" max="13840" width="0" style="116" hidden="1" customWidth="1"/>
    <col min="13841" max="13841" width="7.28515625" style="116" customWidth="1"/>
    <col min="13842" max="13842" width="19.28515625" style="116" customWidth="1"/>
    <col min="13843" max="13846" width="9.140625" style="116"/>
    <col min="13847" max="13847" width="40.5703125" style="116" customWidth="1"/>
    <col min="13848" max="13850" width="9.140625" style="116"/>
    <col min="13851" max="13851" width="36.85546875" style="116" customWidth="1"/>
    <col min="13852" max="13852" width="48.7109375" style="116" customWidth="1"/>
    <col min="13853" max="13853" width="26.42578125" style="116" customWidth="1"/>
    <col min="13854" max="13854" width="31" style="116" customWidth="1"/>
    <col min="13855" max="13855" width="9.140625" style="116"/>
    <col min="13856" max="13856" width="24.28515625" style="116" customWidth="1"/>
    <col min="13857" max="14078" width="9.140625" style="116"/>
    <col min="14079" max="14079" width="8.28515625" style="116" customWidth="1"/>
    <col min="14080" max="14080" width="11" style="116" customWidth="1"/>
    <col min="14081" max="14081" width="0" style="116" hidden="1" customWidth="1"/>
    <col min="14082" max="14082" width="26.7109375" style="116" customWidth="1"/>
    <col min="14083" max="14083" width="21.7109375" style="116" customWidth="1"/>
    <col min="14084" max="14084" width="37.28515625" style="116" customWidth="1"/>
    <col min="14085" max="14085" width="7.85546875" style="116" customWidth="1"/>
    <col min="14086" max="14086" width="51.28515625" style="116" customWidth="1"/>
    <col min="14087" max="14096" width="0" style="116" hidden="1" customWidth="1"/>
    <col min="14097" max="14097" width="7.28515625" style="116" customWidth="1"/>
    <col min="14098" max="14098" width="19.28515625" style="116" customWidth="1"/>
    <col min="14099" max="14102" width="9.140625" style="116"/>
    <col min="14103" max="14103" width="40.5703125" style="116" customWidth="1"/>
    <col min="14104" max="14106" width="9.140625" style="116"/>
    <col min="14107" max="14107" width="36.85546875" style="116" customWidth="1"/>
    <col min="14108" max="14108" width="48.7109375" style="116" customWidth="1"/>
    <col min="14109" max="14109" width="26.42578125" style="116" customWidth="1"/>
    <col min="14110" max="14110" width="31" style="116" customWidth="1"/>
    <col min="14111" max="14111" width="9.140625" style="116"/>
    <col min="14112" max="14112" width="24.28515625" style="116" customWidth="1"/>
    <col min="14113" max="14334" width="9.140625" style="116"/>
    <col min="14335" max="14335" width="8.28515625" style="116" customWidth="1"/>
    <col min="14336" max="14336" width="11" style="116" customWidth="1"/>
    <col min="14337" max="14337" width="0" style="116" hidden="1" customWidth="1"/>
    <col min="14338" max="14338" width="26.7109375" style="116" customWidth="1"/>
    <col min="14339" max="14339" width="21.7109375" style="116" customWidth="1"/>
    <col min="14340" max="14340" width="37.28515625" style="116" customWidth="1"/>
    <col min="14341" max="14341" width="7.85546875" style="116" customWidth="1"/>
    <col min="14342" max="14342" width="51.28515625" style="116" customWidth="1"/>
    <col min="14343" max="14352" width="0" style="116" hidden="1" customWidth="1"/>
    <col min="14353" max="14353" width="7.28515625" style="116" customWidth="1"/>
    <col min="14354" max="14354" width="19.28515625" style="116" customWidth="1"/>
    <col min="14355" max="14358" width="9.140625" style="116"/>
    <col min="14359" max="14359" width="40.5703125" style="116" customWidth="1"/>
    <col min="14360" max="14362" width="9.140625" style="116"/>
    <col min="14363" max="14363" width="36.85546875" style="116" customWidth="1"/>
    <col min="14364" max="14364" width="48.7109375" style="116" customWidth="1"/>
    <col min="14365" max="14365" width="26.42578125" style="116" customWidth="1"/>
    <col min="14366" max="14366" width="31" style="116" customWidth="1"/>
    <col min="14367" max="14367" width="9.140625" style="116"/>
    <col min="14368" max="14368" width="24.28515625" style="116" customWidth="1"/>
    <col min="14369" max="14590" width="9.140625" style="116"/>
    <col min="14591" max="14591" width="8.28515625" style="116" customWidth="1"/>
    <col min="14592" max="14592" width="11" style="116" customWidth="1"/>
    <col min="14593" max="14593" width="0" style="116" hidden="1" customWidth="1"/>
    <col min="14594" max="14594" width="26.7109375" style="116" customWidth="1"/>
    <col min="14595" max="14595" width="21.7109375" style="116" customWidth="1"/>
    <col min="14596" max="14596" width="37.28515625" style="116" customWidth="1"/>
    <col min="14597" max="14597" width="7.85546875" style="116" customWidth="1"/>
    <col min="14598" max="14598" width="51.28515625" style="116" customWidth="1"/>
    <col min="14599" max="14608" width="0" style="116" hidden="1" customWidth="1"/>
    <col min="14609" max="14609" width="7.28515625" style="116" customWidth="1"/>
    <col min="14610" max="14610" width="19.28515625" style="116" customWidth="1"/>
    <col min="14611" max="14614" width="9.140625" style="116"/>
    <col min="14615" max="14615" width="40.5703125" style="116" customWidth="1"/>
    <col min="14616" max="14618" width="9.140625" style="116"/>
    <col min="14619" max="14619" width="36.85546875" style="116" customWidth="1"/>
    <col min="14620" max="14620" width="48.7109375" style="116" customWidth="1"/>
    <col min="14621" max="14621" width="26.42578125" style="116" customWidth="1"/>
    <col min="14622" max="14622" width="31" style="116" customWidth="1"/>
    <col min="14623" max="14623" width="9.140625" style="116"/>
    <col min="14624" max="14624" width="24.28515625" style="116" customWidth="1"/>
    <col min="14625" max="14846" width="9.140625" style="116"/>
    <col min="14847" max="14847" width="8.28515625" style="116" customWidth="1"/>
    <col min="14848" max="14848" width="11" style="116" customWidth="1"/>
    <col min="14849" max="14849" width="0" style="116" hidden="1" customWidth="1"/>
    <col min="14850" max="14850" width="26.7109375" style="116" customWidth="1"/>
    <col min="14851" max="14851" width="21.7109375" style="116" customWidth="1"/>
    <col min="14852" max="14852" width="37.28515625" style="116" customWidth="1"/>
    <col min="14853" max="14853" width="7.85546875" style="116" customWidth="1"/>
    <col min="14854" max="14854" width="51.28515625" style="116" customWidth="1"/>
    <col min="14855" max="14864" width="0" style="116" hidden="1" customWidth="1"/>
    <col min="14865" max="14865" width="7.28515625" style="116" customWidth="1"/>
    <col min="14866" max="14866" width="19.28515625" style="116" customWidth="1"/>
    <col min="14867" max="14870" width="9.140625" style="116"/>
    <col min="14871" max="14871" width="40.5703125" style="116" customWidth="1"/>
    <col min="14872" max="14874" width="9.140625" style="116"/>
    <col min="14875" max="14875" width="36.85546875" style="116" customWidth="1"/>
    <col min="14876" max="14876" width="48.7109375" style="116" customWidth="1"/>
    <col min="14877" max="14877" width="26.42578125" style="116" customWidth="1"/>
    <col min="14878" max="14878" width="31" style="116" customWidth="1"/>
    <col min="14879" max="14879" width="9.140625" style="116"/>
    <col min="14880" max="14880" width="24.28515625" style="116" customWidth="1"/>
    <col min="14881" max="15102" width="9.140625" style="116"/>
    <col min="15103" max="15103" width="8.28515625" style="116" customWidth="1"/>
    <col min="15104" max="15104" width="11" style="116" customWidth="1"/>
    <col min="15105" max="15105" width="0" style="116" hidden="1" customWidth="1"/>
    <col min="15106" max="15106" width="26.7109375" style="116" customWidth="1"/>
    <col min="15107" max="15107" width="21.7109375" style="116" customWidth="1"/>
    <col min="15108" max="15108" width="37.28515625" style="116" customWidth="1"/>
    <col min="15109" max="15109" width="7.85546875" style="116" customWidth="1"/>
    <col min="15110" max="15110" width="51.28515625" style="116" customWidth="1"/>
    <col min="15111" max="15120" width="0" style="116" hidden="1" customWidth="1"/>
    <col min="15121" max="15121" width="7.28515625" style="116" customWidth="1"/>
    <col min="15122" max="15122" width="19.28515625" style="116" customWidth="1"/>
    <col min="15123" max="15126" width="9.140625" style="116"/>
    <col min="15127" max="15127" width="40.5703125" style="116" customWidth="1"/>
    <col min="15128" max="15130" width="9.140625" style="116"/>
    <col min="15131" max="15131" width="36.85546875" style="116" customWidth="1"/>
    <col min="15132" max="15132" width="48.7109375" style="116" customWidth="1"/>
    <col min="15133" max="15133" width="26.42578125" style="116" customWidth="1"/>
    <col min="15134" max="15134" width="31" style="116" customWidth="1"/>
    <col min="15135" max="15135" width="9.140625" style="116"/>
    <col min="15136" max="15136" width="24.28515625" style="116" customWidth="1"/>
    <col min="15137" max="15358" width="9.140625" style="116"/>
    <col min="15359" max="15359" width="8.28515625" style="116" customWidth="1"/>
    <col min="15360" max="15360" width="11" style="116" customWidth="1"/>
    <col min="15361" max="15361" width="0" style="116" hidden="1" customWidth="1"/>
    <col min="15362" max="15362" width="26.7109375" style="116" customWidth="1"/>
    <col min="15363" max="15363" width="21.7109375" style="116" customWidth="1"/>
    <col min="15364" max="15364" width="37.28515625" style="116" customWidth="1"/>
    <col min="15365" max="15365" width="7.85546875" style="116" customWidth="1"/>
    <col min="15366" max="15366" width="51.28515625" style="116" customWidth="1"/>
    <col min="15367" max="15376" width="0" style="116" hidden="1" customWidth="1"/>
    <col min="15377" max="15377" width="7.28515625" style="116" customWidth="1"/>
    <col min="15378" max="15378" width="19.28515625" style="116" customWidth="1"/>
    <col min="15379" max="15382" width="9.140625" style="116"/>
    <col min="15383" max="15383" width="40.5703125" style="116" customWidth="1"/>
    <col min="15384" max="15386" width="9.140625" style="116"/>
    <col min="15387" max="15387" width="36.85546875" style="116" customWidth="1"/>
    <col min="15388" max="15388" width="48.7109375" style="116" customWidth="1"/>
    <col min="15389" max="15389" width="26.42578125" style="116" customWidth="1"/>
    <col min="15390" max="15390" width="31" style="116" customWidth="1"/>
    <col min="15391" max="15391" width="9.140625" style="116"/>
    <col min="15392" max="15392" width="24.28515625" style="116" customWidth="1"/>
    <col min="15393" max="15614" width="9.140625" style="116"/>
    <col min="15615" max="15615" width="8.28515625" style="116" customWidth="1"/>
    <col min="15616" max="15616" width="11" style="116" customWidth="1"/>
    <col min="15617" max="15617" width="0" style="116" hidden="1" customWidth="1"/>
    <col min="15618" max="15618" width="26.7109375" style="116" customWidth="1"/>
    <col min="15619" max="15619" width="21.7109375" style="116" customWidth="1"/>
    <col min="15620" max="15620" width="37.28515625" style="116" customWidth="1"/>
    <col min="15621" max="15621" width="7.85546875" style="116" customWidth="1"/>
    <col min="15622" max="15622" width="51.28515625" style="116" customWidth="1"/>
    <col min="15623" max="15632" width="0" style="116" hidden="1" customWidth="1"/>
    <col min="15633" max="15633" width="7.28515625" style="116" customWidth="1"/>
    <col min="15634" max="15634" width="19.28515625" style="116" customWidth="1"/>
    <col min="15635" max="15638" width="9.140625" style="116"/>
    <col min="15639" max="15639" width="40.5703125" style="116" customWidth="1"/>
    <col min="15640" max="15642" width="9.140625" style="116"/>
    <col min="15643" max="15643" width="36.85546875" style="116" customWidth="1"/>
    <col min="15644" max="15644" width="48.7109375" style="116" customWidth="1"/>
    <col min="15645" max="15645" width="26.42578125" style="116" customWidth="1"/>
    <col min="15646" max="15646" width="31" style="116" customWidth="1"/>
    <col min="15647" max="15647" width="9.140625" style="116"/>
    <col min="15648" max="15648" width="24.28515625" style="116" customWidth="1"/>
    <col min="15649" max="15870" width="9.140625" style="116"/>
    <col min="15871" max="15871" width="8.28515625" style="116" customWidth="1"/>
    <col min="15872" max="15872" width="11" style="116" customWidth="1"/>
    <col min="15873" max="15873" width="0" style="116" hidden="1" customWidth="1"/>
    <col min="15874" max="15874" width="26.7109375" style="116" customWidth="1"/>
    <col min="15875" max="15875" width="21.7109375" style="116" customWidth="1"/>
    <col min="15876" max="15876" width="37.28515625" style="116" customWidth="1"/>
    <col min="15877" max="15877" width="7.85546875" style="116" customWidth="1"/>
    <col min="15878" max="15878" width="51.28515625" style="116" customWidth="1"/>
    <col min="15879" max="15888" width="0" style="116" hidden="1" customWidth="1"/>
    <col min="15889" max="15889" width="7.28515625" style="116" customWidth="1"/>
    <col min="15890" max="15890" width="19.28515625" style="116" customWidth="1"/>
    <col min="15891" max="15894" width="9.140625" style="116"/>
    <col min="15895" max="15895" width="40.5703125" style="116" customWidth="1"/>
    <col min="15896" max="15898" width="9.140625" style="116"/>
    <col min="15899" max="15899" width="36.85546875" style="116" customWidth="1"/>
    <col min="15900" max="15900" width="48.7109375" style="116" customWidth="1"/>
    <col min="15901" max="15901" width="26.42578125" style="116" customWidth="1"/>
    <col min="15902" max="15902" width="31" style="116" customWidth="1"/>
    <col min="15903" max="15903" width="9.140625" style="116"/>
    <col min="15904" max="15904" width="24.28515625" style="116" customWidth="1"/>
    <col min="15905" max="16126" width="9.140625" style="116"/>
    <col min="16127" max="16127" width="8.28515625" style="116" customWidth="1"/>
    <col min="16128" max="16128" width="11" style="116" customWidth="1"/>
    <col min="16129" max="16129" width="0" style="116" hidden="1" customWidth="1"/>
    <col min="16130" max="16130" width="26.7109375" style="116" customWidth="1"/>
    <col min="16131" max="16131" width="21.7109375" style="116" customWidth="1"/>
    <col min="16132" max="16132" width="37.28515625" style="116" customWidth="1"/>
    <col min="16133" max="16133" width="7.85546875" style="116" customWidth="1"/>
    <col min="16134" max="16134" width="51.28515625" style="116" customWidth="1"/>
    <col min="16135" max="16144" width="0" style="116" hidden="1" customWidth="1"/>
    <col min="16145" max="16145" width="7.28515625" style="116" customWidth="1"/>
    <col min="16146" max="16146" width="19.28515625" style="116" customWidth="1"/>
    <col min="16147" max="16150" width="9.140625" style="116"/>
    <col min="16151" max="16151" width="40.5703125" style="116" customWidth="1"/>
    <col min="16152" max="16154" width="9.140625" style="116"/>
    <col min="16155" max="16155" width="36.85546875" style="116" customWidth="1"/>
    <col min="16156" max="16156" width="48.7109375" style="116" customWidth="1"/>
    <col min="16157" max="16157" width="26.42578125" style="116" customWidth="1"/>
    <col min="16158" max="16158" width="31" style="116" customWidth="1"/>
    <col min="16159" max="16159" width="9.140625" style="116"/>
    <col min="16160" max="16160" width="24.28515625" style="116" customWidth="1"/>
    <col min="16161" max="16384" width="9.140625" style="116"/>
  </cols>
  <sheetData>
    <row r="1" spans="1:32" ht="13.5" thickBot="1" x14ac:dyDescent="0.25">
      <c r="A1" s="386"/>
      <c r="B1" s="387"/>
      <c r="C1" s="388" t="s">
        <v>1160</v>
      </c>
      <c r="D1" s="387"/>
      <c r="E1" s="387"/>
      <c r="F1" s="387"/>
      <c r="G1" s="387"/>
      <c r="H1" s="387"/>
      <c r="I1" s="387"/>
      <c r="J1" s="387"/>
      <c r="K1" s="387"/>
      <c r="L1" s="387"/>
      <c r="M1" s="387"/>
      <c r="N1" s="387"/>
      <c r="O1" s="387"/>
      <c r="P1" s="387"/>
    </row>
    <row r="2" spans="1:32" ht="15.75" x14ac:dyDescent="0.25">
      <c r="A2" s="387"/>
      <c r="B2" s="387"/>
      <c r="C2" s="387"/>
      <c r="D2" s="387"/>
      <c r="E2" s="387"/>
      <c r="F2" s="387"/>
      <c r="G2" s="387"/>
      <c r="H2" s="387"/>
      <c r="I2" s="387"/>
      <c r="J2" s="387"/>
      <c r="K2" s="387"/>
      <c r="L2" s="387"/>
      <c r="M2" s="387"/>
      <c r="N2" s="387"/>
      <c r="O2" s="387"/>
      <c r="P2" s="387"/>
      <c r="S2" s="389" t="s">
        <v>245</v>
      </c>
      <c r="T2" s="390"/>
      <c r="U2" s="390"/>
      <c r="V2" s="390"/>
      <c r="W2" s="390"/>
      <c r="X2" s="390"/>
      <c r="Y2" s="390"/>
      <c r="Z2" s="390"/>
      <c r="AA2" s="390"/>
      <c r="AB2" s="390"/>
      <c r="AC2" s="390"/>
      <c r="AD2" s="390"/>
      <c r="AE2" s="390"/>
      <c r="AF2" s="391"/>
    </row>
    <row r="3" spans="1:32" ht="15.75" x14ac:dyDescent="0.2">
      <c r="A3" s="375" t="s">
        <v>246</v>
      </c>
      <c r="B3" s="375"/>
      <c r="C3" s="375"/>
      <c r="D3" s="375"/>
      <c r="E3" s="375"/>
      <c r="F3" s="375"/>
      <c r="G3" s="375"/>
      <c r="H3" s="375"/>
      <c r="I3" s="375"/>
      <c r="J3" s="375"/>
      <c r="K3" s="375"/>
      <c r="L3" s="375"/>
      <c r="M3" s="375"/>
      <c r="N3" s="375"/>
      <c r="O3" s="375"/>
      <c r="P3" s="375"/>
      <c r="Q3" s="242"/>
      <c r="R3" s="242"/>
      <c r="S3" s="392" t="s">
        <v>248</v>
      </c>
      <c r="T3" s="392"/>
      <c r="U3" s="392"/>
      <c r="V3" s="392"/>
      <c r="W3" s="392"/>
      <c r="X3" s="392" t="s">
        <v>249</v>
      </c>
      <c r="Y3" s="392"/>
      <c r="Z3" s="392"/>
      <c r="AA3" s="392"/>
      <c r="AB3" s="393" t="s">
        <v>250</v>
      </c>
      <c r="AC3" s="395" t="s">
        <v>251</v>
      </c>
      <c r="AD3" s="395" t="s">
        <v>232</v>
      </c>
      <c r="AE3" s="395" t="s">
        <v>252</v>
      </c>
      <c r="AF3" s="395" t="s">
        <v>253</v>
      </c>
    </row>
    <row r="4" spans="1:32" ht="149.25" customHeight="1" thickBot="1" x14ac:dyDescent="0.25">
      <c r="A4" s="243" t="s">
        <v>504</v>
      </c>
      <c r="B4" s="243" t="s">
        <v>255</v>
      </c>
      <c r="C4" s="243" t="s">
        <v>256</v>
      </c>
      <c r="D4" s="243" t="s">
        <v>257</v>
      </c>
      <c r="E4" s="243" t="s">
        <v>258</v>
      </c>
      <c r="F4" s="243" t="s">
        <v>504</v>
      </c>
      <c r="G4" s="245" t="s">
        <v>505</v>
      </c>
      <c r="H4" s="243" t="s">
        <v>261</v>
      </c>
      <c r="I4" s="244" t="s">
        <v>263</v>
      </c>
      <c r="J4" s="246" t="s">
        <v>262</v>
      </c>
      <c r="K4" s="246" t="s">
        <v>506</v>
      </c>
      <c r="L4" s="246" t="s">
        <v>507</v>
      </c>
      <c r="M4" s="246" t="s">
        <v>508</v>
      </c>
      <c r="N4" s="246" t="s">
        <v>509</v>
      </c>
      <c r="O4" s="246" t="s">
        <v>273</v>
      </c>
      <c r="P4" s="246" t="s">
        <v>274</v>
      </c>
      <c r="Q4" s="247" t="s">
        <v>275</v>
      </c>
      <c r="R4" s="248" t="s">
        <v>276</v>
      </c>
      <c r="S4" s="249" t="s">
        <v>277</v>
      </c>
      <c r="T4" s="249" t="s">
        <v>278</v>
      </c>
      <c r="U4" s="249" t="s">
        <v>279</v>
      </c>
      <c r="V4" s="249" t="s">
        <v>280</v>
      </c>
      <c r="W4" s="245" t="s">
        <v>281</v>
      </c>
      <c r="X4" s="247" t="s">
        <v>282</v>
      </c>
      <c r="Y4" s="247" t="s">
        <v>283</v>
      </c>
      <c r="Z4" s="248" t="s">
        <v>284</v>
      </c>
      <c r="AA4" s="248" t="s">
        <v>285</v>
      </c>
      <c r="AB4" s="394"/>
      <c r="AC4" s="396"/>
      <c r="AD4" s="396"/>
      <c r="AE4" s="396"/>
      <c r="AF4" s="396"/>
    </row>
    <row r="5" spans="1:32" ht="217.5" thickBot="1" x14ac:dyDescent="0.25">
      <c r="A5" s="354">
        <v>405</v>
      </c>
      <c r="B5" s="356" t="s">
        <v>96</v>
      </c>
      <c r="C5" s="358">
        <v>44925</v>
      </c>
      <c r="D5" s="356" t="s">
        <v>510</v>
      </c>
      <c r="E5" s="356" t="s">
        <v>511</v>
      </c>
      <c r="F5" s="250">
        <v>1028</v>
      </c>
      <c r="G5" s="250" t="s">
        <v>512</v>
      </c>
      <c r="H5" s="250" t="s">
        <v>322</v>
      </c>
      <c r="I5" s="250" t="s">
        <v>513</v>
      </c>
      <c r="J5" s="250" t="s">
        <v>514</v>
      </c>
      <c r="K5" s="250" t="s">
        <v>515</v>
      </c>
      <c r="L5" s="250" t="s">
        <v>516</v>
      </c>
      <c r="M5" s="250" t="s">
        <v>517</v>
      </c>
      <c r="N5" s="250" t="s">
        <v>518</v>
      </c>
      <c r="O5" s="252">
        <v>30</v>
      </c>
      <c r="P5" s="251">
        <v>44974</v>
      </c>
      <c r="Q5" s="253">
        <v>351</v>
      </c>
      <c r="R5" s="250" t="s">
        <v>519</v>
      </c>
      <c r="S5" s="254" t="s">
        <v>301</v>
      </c>
      <c r="T5" s="254" t="s">
        <v>36</v>
      </c>
      <c r="U5" s="255" t="s">
        <v>326</v>
      </c>
      <c r="V5" s="376" t="s">
        <v>193</v>
      </c>
      <c r="W5" s="250" t="s">
        <v>520</v>
      </c>
      <c r="X5" s="254" t="s">
        <v>325</v>
      </c>
      <c r="Y5" s="255" t="s">
        <v>334</v>
      </c>
      <c r="Z5" s="367" t="s">
        <v>334</v>
      </c>
      <c r="AA5" s="250" t="s">
        <v>521</v>
      </c>
      <c r="AB5" s="250" t="str">
        <f t="shared" ref="AB5:AB36" si="0">CONCATENATE("Actividad de Control Id ",A5,": ",W5," 
","Indicador ",Q5,": ",AA5)</f>
        <v xml:space="preserve">Actividad de Control Id 405: Control consistente con reporte oportuno de ejecución y/o seguimiento (sin soportes en la carpeta aportada).
Se sugiere validar la coherencia de la actividad del control vigente  con los puntos de control documentados en los procedimientos vigentes  y concatenar la información.   
Indicador 351: El indicador asociado a la actividad de control  cuenta con medición y análisis durante el 2° trimestre de 2024, pero la carpeta https://invias-my.sharepoint.com/:f:/g/personal/sep_invias_gov_co/Eu7_8gjom9dOuCrRBDTtBFcBEyz3dDyeJCFSiGyA6dfWnw?e=qefiEZ está vacía.
</v>
      </c>
      <c r="AC5" s="250" t="s">
        <v>222</v>
      </c>
      <c r="AD5" s="356" t="s">
        <v>220</v>
      </c>
      <c r="AE5" s="383">
        <v>0.5</v>
      </c>
      <c r="AF5" s="350" t="s">
        <v>522</v>
      </c>
    </row>
    <row r="6" spans="1:32" ht="192" hidden="1" thickBot="1" x14ac:dyDescent="0.25">
      <c r="A6" s="374"/>
      <c r="B6" s="375"/>
      <c r="C6" s="375"/>
      <c r="D6" s="375"/>
      <c r="E6" s="375"/>
      <c r="F6" s="242">
        <v>1106</v>
      </c>
      <c r="G6" s="242" t="s">
        <v>523</v>
      </c>
      <c r="H6" s="242" t="s">
        <v>322</v>
      </c>
      <c r="I6" s="242"/>
      <c r="J6" s="242" t="s">
        <v>514</v>
      </c>
      <c r="K6" s="242" t="s">
        <v>515</v>
      </c>
      <c r="L6" s="242" t="s">
        <v>516</v>
      </c>
      <c r="M6" s="242" t="s">
        <v>517</v>
      </c>
      <c r="N6" s="242" t="s">
        <v>518</v>
      </c>
      <c r="O6" s="256">
        <v>30</v>
      </c>
      <c r="P6" s="257">
        <v>45026</v>
      </c>
      <c r="Q6" s="258">
        <v>335</v>
      </c>
      <c r="R6" s="242" t="s">
        <v>524</v>
      </c>
      <c r="S6" s="259" t="s">
        <v>325</v>
      </c>
      <c r="T6" s="259" t="s">
        <v>325</v>
      </c>
      <c r="U6" s="260" t="s">
        <v>326</v>
      </c>
      <c r="V6" s="370"/>
      <c r="W6" s="242" t="s">
        <v>525</v>
      </c>
      <c r="X6" s="259" t="s">
        <v>325</v>
      </c>
      <c r="Y6" s="260" t="s">
        <v>334</v>
      </c>
      <c r="Z6" s="370"/>
      <c r="AA6" s="242" t="s">
        <v>526</v>
      </c>
      <c r="AB6" s="242" t="str">
        <f t="shared" si="0"/>
        <v xml:space="preserve">Actividad de Control Id : Control consistente con reporte oportuno de ejecución y/o seguimiento.
Se sugiere validar la coherencia de la actividad del control vigente  con los puntos de control documentados en los procedimientos vigentes  y concatenar la información.   
Indicador 335: Indicador medido y analizado en el 2° Trimestre de 2024.
Se sugiere validar la coherencia de la actividad del control vigente  con los puntos de control documentados en los procedimientos vigentes  y concatenar la información.  </v>
      </c>
      <c r="AC6" s="242" t="s">
        <v>222</v>
      </c>
      <c r="AD6" s="375"/>
      <c r="AE6" s="384"/>
      <c r="AF6" s="373"/>
    </row>
    <row r="7" spans="1:32" ht="179.25" hidden="1" thickBot="1" x14ac:dyDescent="0.25">
      <c r="A7" s="374"/>
      <c r="B7" s="375"/>
      <c r="C7" s="375"/>
      <c r="D7" s="375"/>
      <c r="E7" s="375"/>
      <c r="F7" s="242">
        <v>1107</v>
      </c>
      <c r="G7" s="242" t="s">
        <v>527</v>
      </c>
      <c r="H7" s="242" t="s">
        <v>322</v>
      </c>
      <c r="I7" s="242"/>
      <c r="J7" s="242" t="s">
        <v>528</v>
      </c>
      <c r="K7" s="242" t="s">
        <v>515</v>
      </c>
      <c r="L7" s="242" t="s">
        <v>516</v>
      </c>
      <c r="M7" s="242" t="s">
        <v>517</v>
      </c>
      <c r="N7" s="242" t="s">
        <v>518</v>
      </c>
      <c r="O7" s="256">
        <v>40</v>
      </c>
      <c r="P7" s="257">
        <v>45026</v>
      </c>
      <c r="Q7" s="258">
        <v>443</v>
      </c>
      <c r="R7" s="242" t="s">
        <v>529</v>
      </c>
      <c r="S7" s="259" t="s">
        <v>301</v>
      </c>
      <c r="T7" s="259" t="s">
        <v>36</v>
      </c>
      <c r="U7" s="260" t="s">
        <v>326</v>
      </c>
      <c r="V7" s="370"/>
      <c r="W7" s="242" t="s">
        <v>530</v>
      </c>
      <c r="X7" s="259" t="s">
        <v>37</v>
      </c>
      <c r="Y7" s="261" t="s">
        <v>37</v>
      </c>
      <c r="Z7" s="370"/>
      <c r="AA7" s="242" t="s">
        <v>531</v>
      </c>
      <c r="AB7" s="242" t="str">
        <f t="shared" si="0"/>
        <v>Actividad de Control Id : Control consistente con reporte oportuno de ejecución y/o seguimiento (sin soportes en la carpeta aportada)
Se sugiere validar la coherencia de la actividad del control vigente  con los puntos de control documentados en los procedimientos vigentes  y concatenar la información.   
Indicador 443: Según el analisis documentado no aplica el indicador, las variables no fueron medidas.
Es importante definir si el indicador será objeto de rediseño y/o validar si aplica meta para el indicador</v>
      </c>
      <c r="AC7" s="242" t="s">
        <v>221</v>
      </c>
      <c r="AD7" s="375"/>
      <c r="AE7" s="384"/>
      <c r="AF7" s="373"/>
    </row>
    <row r="8" spans="1:32" ht="179.25" hidden="1" thickBot="1" x14ac:dyDescent="0.25">
      <c r="A8" s="374"/>
      <c r="B8" s="375"/>
      <c r="C8" s="375"/>
      <c r="D8" s="375"/>
      <c r="E8" s="375"/>
      <c r="F8" s="242">
        <v>1108</v>
      </c>
      <c r="G8" s="242" t="s">
        <v>532</v>
      </c>
      <c r="H8" s="242" t="s">
        <v>313</v>
      </c>
      <c r="I8" s="242"/>
      <c r="J8" s="242" t="s">
        <v>528</v>
      </c>
      <c r="K8" s="242" t="s">
        <v>515</v>
      </c>
      <c r="L8" s="242" t="s">
        <v>516</v>
      </c>
      <c r="M8" s="242" t="s">
        <v>517</v>
      </c>
      <c r="N8" s="242" t="s">
        <v>518</v>
      </c>
      <c r="O8" s="256">
        <v>40</v>
      </c>
      <c r="P8" s="257">
        <v>45026</v>
      </c>
      <c r="Q8" s="258">
        <v>444</v>
      </c>
      <c r="R8" s="242" t="s">
        <v>533</v>
      </c>
      <c r="S8" s="259" t="s">
        <v>36</v>
      </c>
      <c r="T8" s="259" t="s">
        <v>36</v>
      </c>
      <c r="U8" s="262" t="s">
        <v>193</v>
      </c>
      <c r="V8" s="370"/>
      <c r="W8" s="242" t="s">
        <v>520</v>
      </c>
      <c r="X8" s="259" t="s">
        <v>37</v>
      </c>
      <c r="Y8" s="261" t="s">
        <v>37</v>
      </c>
      <c r="Z8" s="370"/>
      <c r="AA8" s="242" t="s">
        <v>531</v>
      </c>
      <c r="AB8" s="242" t="str">
        <f t="shared" si="0"/>
        <v>Actividad de Control Id : Control consistente con reporte oportuno de ejecución y/o seguimiento (sin soportes en la carpeta aportada).
Se sugiere validar la coherencia de la actividad del control vigente  con los puntos de control documentados en los procedimientos vigentes  y concatenar la información.   
Indicador 444: Según el analisis documentado no aplica el indicador, las variables no fueron medidas.
Es importante definir si el indicador será objeto de rediseño y/o validar si aplica meta para el indicador</v>
      </c>
      <c r="AC8" s="242" t="s">
        <v>220</v>
      </c>
      <c r="AD8" s="382"/>
      <c r="AE8" s="384"/>
      <c r="AF8" s="373"/>
    </row>
    <row r="9" spans="1:32" ht="128.25" hidden="1" thickBot="1" x14ac:dyDescent="0.25">
      <c r="A9" s="355"/>
      <c r="B9" s="357"/>
      <c r="C9" s="357"/>
      <c r="D9" s="357"/>
      <c r="E9" s="357"/>
      <c r="F9" s="263">
        <v>1109</v>
      </c>
      <c r="G9" s="263" t="s">
        <v>534</v>
      </c>
      <c r="H9" s="263" t="s">
        <v>322</v>
      </c>
      <c r="I9" s="263"/>
      <c r="J9" s="263" t="s">
        <v>528</v>
      </c>
      <c r="K9" s="263" t="s">
        <v>515</v>
      </c>
      <c r="L9" s="263" t="s">
        <v>516</v>
      </c>
      <c r="M9" s="263" t="s">
        <v>517</v>
      </c>
      <c r="N9" s="263" t="s">
        <v>518</v>
      </c>
      <c r="O9" s="264">
        <v>40</v>
      </c>
      <c r="P9" s="265">
        <v>45026</v>
      </c>
      <c r="Q9" s="266">
        <v>335</v>
      </c>
      <c r="R9" s="263" t="s">
        <v>524</v>
      </c>
      <c r="S9" s="267" t="s">
        <v>325</v>
      </c>
      <c r="T9" s="267" t="s">
        <v>325</v>
      </c>
      <c r="U9" s="268" t="s">
        <v>326</v>
      </c>
      <c r="V9" s="368"/>
      <c r="W9" s="263" t="s">
        <v>525</v>
      </c>
      <c r="X9" s="267"/>
      <c r="Y9" s="269"/>
      <c r="Z9" s="368"/>
      <c r="AA9" s="263" t="s">
        <v>535</v>
      </c>
      <c r="AB9" s="263" t="str">
        <f t="shared" si="0"/>
        <v>Actividad de Control Id : Control consistente con reporte oportuno de ejecución y/o seguimiento.
Se sugiere validar la coherencia de la actividad del control vigente  con los puntos de control documentados en los procedimientos vigentes  y concatenar la información.   
Indicador 335: Indcar analizado en otra actividad de control</v>
      </c>
      <c r="AC9" s="263" t="s">
        <v>222</v>
      </c>
      <c r="AD9" s="357"/>
      <c r="AE9" s="385"/>
      <c r="AF9" s="351"/>
    </row>
    <row r="10" spans="1:32" ht="102.75" hidden="1" thickBot="1" x14ac:dyDescent="0.25">
      <c r="A10" s="359">
        <v>406</v>
      </c>
      <c r="B10" s="361" t="s">
        <v>89</v>
      </c>
      <c r="C10" s="363">
        <v>44925</v>
      </c>
      <c r="D10" s="361" t="s">
        <v>536</v>
      </c>
      <c r="E10" s="361" t="s">
        <v>537</v>
      </c>
      <c r="F10" s="270">
        <v>1030</v>
      </c>
      <c r="G10" s="270" t="s">
        <v>538</v>
      </c>
      <c r="H10" s="270" t="s">
        <v>322</v>
      </c>
      <c r="I10" s="270" t="s">
        <v>539</v>
      </c>
      <c r="J10" s="270" t="s">
        <v>528</v>
      </c>
      <c r="K10" s="270" t="s">
        <v>515</v>
      </c>
      <c r="L10" s="270" t="s">
        <v>516</v>
      </c>
      <c r="M10" s="270" t="s">
        <v>517</v>
      </c>
      <c r="N10" s="270" t="s">
        <v>518</v>
      </c>
      <c r="O10" s="272">
        <v>40</v>
      </c>
      <c r="P10" s="271">
        <v>44988</v>
      </c>
      <c r="Q10" s="273">
        <v>362</v>
      </c>
      <c r="R10" s="270" t="s">
        <v>540</v>
      </c>
      <c r="S10" s="274" t="s">
        <v>316</v>
      </c>
      <c r="T10" s="274" t="s">
        <v>37</v>
      </c>
      <c r="U10" s="275" t="s">
        <v>37</v>
      </c>
      <c r="V10" s="369" t="s">
        <v>326</v>
      </c>
      <c r="W10" s="270" t="s">
        <v>541</v>
      </c>
      <c r="X10" s="274" t="s">
        <v>37</v>
      </c>
      <c r="Y10" s="275" t="s">
        <v>37</v>
      </c>
      <c r="Z10" s="369" t="s">
        <v>334</v>
      </c>
      <c r="AA10" s="270" t="s">
        <v>531</v>
      </c>
      <c r="AB10" s="270" t="str">
        <f t="shared" si="0"/>
        <v>Actividad de Control Id 406: 	No hubo cambios en la normatividad durante el trimestre 
Indicador 362: Según el analisis documentado no aplica el indicador, las variables no fueron medidas.
Es importante definir si el indicador será objeto de rediseño y/o validar si aplica meta para el indicador</v>
      </c>
      <c r="AC10" s="270" t="s">
        <v>222</v>
      </c>
      <c r="AD10" s="371" t="s">
        <v>222</v>
      </c>
      <c r="AE10" s="372">
        <v>1</v>
      </c>
      <c r="AF10" s="350" t="s">
        <v>542</v>
      </c>
    </row>
    <row r="11" spans="1:32" ht="128.25" hidden="1" thickBot="1" x14ac:dyDescent="0.25">
      <c r="A11" s="374"/>
      <c r="B11" s="362"/>
      <c r="C11" s="362"/>
      <c r="D11" s="362"/>
      <c r="E11" s="362"/>
      <c r="F11" s="246">
        <v>1031</v>
      </c>
      <c r="G11" s="246" t="s">
        <v>543</v>
      </c>
      <c r="H11" s="246" t="s">
        <v>322</v>
      </c>
      <c r="I11" s="246" t="s">
        <v>539</v>
      </c>
      <c r="J11" s="246" t="s">
        <v>514</v>
      </c>
      <c r="K11" s="246" t="s">
        <v>515</v>
      </c>
      <c r="L11" s="246" t="s">
        <v>516</v>
      </c>
      <c r="M11" s="246" t="s">
        <v>517</v>
      </c>
      <c r="N11" s="246" t="s">
        <v>518</v>
      </c>
      <c r="O11" s="278">
        <v>30</v>
      </c>
      <c r="P11" s="279">
        <v>44988</v>
      </c>
      <c r="Q11" s="280">
        <v>363</v>
      </c>
      <c r="R11" s="246" t="s">
        <v>544</v>
      </c>
      <c r="S11" s="281" t="s">
        <v>325</v>
      </c>
      <c r="T11" s="281" t="s">
        <v>325</v>
      </c>
      <c r="U11" s="282" t="s">
        <v>326</v>
      </c>
      <c r="V11" s="353"/>
      <c r="W11" s="246" t="s">
        <v>545</v>
      </c>
      <c r="X11" s="281" t="s">
        <v>325</v>
      </c>
      <c r="Y11" s="282" t="s">
        <v>334</v>
      </c>
      <c r="Z11" s="353"/>
      <c r="AA11" s="246" t="s">
        <v>531</v>
      </c>
      <c r="AB11" s="246" t="str">
        <f t="shared" si="0"/>
        <v>Actividad de Control Id : Aporta matriz de seguimiento e informa "Se efectuó seguimiento a los contratos que se encuentran en ejecución. sin cambios en la normatividad." 
Indicador 363: Según el analisis documentado no aplica el indicador, las variables no fueron medidas.
Es importante definir si el indicador será objeto de rediseño y/o validar si aplica meta para el indicador</v>
      </c>
      <c r="AC11" s="246" t="s">
        <v>222</v>
      </c>
      <c r="AD11" s="347"/>
      <c r="AE11" s="349"/>
      <c r="AF11" s="351"/>
    </row>
    <row r="12" spans="1:32" ht="90" hidden="1" thickBot="1" x14ac:dyDescent="0.25">
      <c r="A12" s="283">
        <v>407</v>
      </c>
      <c r="B12" s="284" t="s">
        <v>90</v>
      </c>
      <c r="C12" s="285">
        <v>44925</v>
      </c>
      <c r="D12" s="286" t="s">
        <v>546</v>
      </c>
      <c r="E12" s="286" t="s">
        <v>537</v>
      </c>
      <c r="F12" s="286">
        <v>1033</v>
      </c>
      <c r="G12" s="286" t="s">
        <v>547</v>
      </c>
      <c r="H12" s="286" t="s">
        <v>313</v>
      </c>
      <c r="I12" s="286" t="s">
        <v>548</v>
      </c>
      <c r="J12" s="286" t="s">
        <v>528</v>
      </c>
      <c r="K12" s="286" t="s">
        <v>549</v>
      </c>
      <c r="L12" s="286" t="s">
        <v>516</v>
      </c>
      <c r="M12" s="286" t="s">
        <v>517</v>
      </c>
      <c r="N12" s="286" t="s">
        <v>518</v>
      </c>
      <c r="O12" s="287">
        <v>50</v>
      </c>
      <c r="P12" s="285">
        <v>44988</v>
      </c>
      <c r="Q12" s="288">
        <v>364</v>
      </c>
      <c r="R12" s="286" t="s">
        <v>550</v>
      </c>
      <c r="S12" s="289" t="s">
        <v>316</v>
      </c>
      <c r="T12" s="289" t="s">
        <v>37</v>
      </c>
      <c r="U12" s="290" t="s">
        <v>37</v>
      </c>
      <c r="V12" s="291" t="s">
        <v>37</v>
      </c>
      <c r="W12" s="286" t="s">
        <v>551</v>
      </c>
      <c r="X12" s="289" t="s">
        <v>325</v>
      </c>
      <c r="Y12" s="292" t="s">
        <v>334</v>
      </c>
      <c r="Z12" s="293" t="s">
        <v>334</v>
      </c>
      <c r="AA12" s="286" t="s">
        <v>552</v>
      </c>
      <c r="AB12" s="286" t="str">
        <f t="shared" si="0"/>
        <v>Actividad de Control Id 407: Se adelanta ene el último trimestre de cada vigencia 
Indicador 364: Indicador anual, con medición en el corte de diciembre de 2023</v>
      </c>
      <c r="AC12" s="286" t="s">
        <v>222</v>
      </c>
      <c r="AD12" s="286" t="s">
        <v>222</v>
      </c>
      <c r="AE12" s="294">
        <v>1</v>
      </c>
      <c r="AF12" s="295" t="s">
        <v>542</v>
      </c>
    </row>
    <row r="13" spans="1:32" ht="179.25" thickBot="1" x14ac:dyDescent="0.25">
      <c r="A13" s="354">
        <v>408</v>
      </c>
      <c r="B13" s="356" t="s">
        <v>97</v>
      </c>
      <c r="C13" s="358">
        <v>44925</v>
      </c>
      <c r="D13" s="356" t="s">
        <v>553</v>
      </c>
      <c r="E13" s="356" t="s">
        <v>337</v>
      </c>
      <c r="F13" s="250">
        <v>1035</v>
      </c>
      <c r="G13" s="250" t="s">
        <v>554</v>
      </c>
      <c r="H13" s="250" t="s">
        <v>313</v>
      </c>
      <c r="I13" s="250" t="s">
        <v>555</v>
      </c>
      <c r="J13" s="250" t="s">
        <v>528</v>
      </c>
      <c r="K13" s="250" t="s">
        <v>515</v>
      </c>
      <c r="L13" s="250" t="s">
        <v>516</v>
      </c>
      <c r="M13" s="250" t="s">
        <v>556</v>
      </c>
      <c r="N13" s="250" t="s">
        <v>518</v>
      </c>
      <c r="O13" s="252">
        <v>40</v>
      </c>
      <c r="P13" s="251">
        <v>44988</v>
      </c>
      <c r="Q13" s="253">
        <v>359</v>
      </c>
      <c r="R13" s="250" t="s">
        <v>557</v>
      </c>
      <c r="S13" s="254" t="s">
        <v>36</v>
      </c>
      <c r="T13" s="254" t="s">
        <v>36</v>
      </c>
      <c r="U13" s="296" t="s">
        <v>193</v>
      </c>
      <c r="V13" s="376" t="s">
        <v>193</v>
      </c>
      <c r="W13" s="250" t="s">
        <v>558</v>
      </c>
      <c r="X13" s="254" t="s">
        <v>36</v>
      </c>
      <c r="Y13" s="296" t="s">
        <v>62</v>
      </c>
      <c r="Z13" s="376" t="s">
        <v>62</v>
      </c>
      <c r="AA13" s="250" t="s">
        <v>559</v>
      </c>
      <c r="AB13" s="250" t="str">
        <f t="shared" si="0"/>
        <v>Actividad de Control Id 408: Control sin reporte de ejecución durante la vigencia.
Por lo anteriormente expuesto, se sugiere rediseñar el control, diseñar un plan de choque para mejorar el flujo de información o modificar la frecuencia de ejecución.  
Indicador 359: El indicador asociado a la actividad de control no cuenta con medición ni análisis durante la vigencia 2024.
Es importante definir si el indicador será objeto de rediseño o se definirá un plan de choque para asegurar el oportuno flujo de información.</v>
      </c>
      <c r="AC13" s="250" t="s">
        <v>217</v>
      </c>
      <c r="AD13" s="346" t="s">
        <v>217</v>
      </c>
      <c r="AE13" s="348">
        <v>0</v>
      </c>
      <c r="AF13" s="366" t="s">
        <v>560</v>
      </c>
    </row>
    <row r="14" spans="1:32" ht="179.25" hidden="1" thickBot="1" x14ac:dyDescent="0.25">
      <c r="A14" s="374"/>
      <c r="B14" s="375"/>
      <c r="C14" s="375"/>
      <c r="D14" s="375"/>
      <c r="E14" s="375"/>
      <c r="F14" s="242">
        <v>1036</v>
      </c>
      <c r="G14" s="242" t="s">
        <v>561</v>
      </c>
      <c r="H14" s="242" t="s">
        <v>313</v>
      </c>
      <c r="I14" s="242" t="s">
        <v>555</v>
      </c>
      <c r="J14" s="242" t="s">
        <v>528</v>
      </c>
      <c r="K14" s="242" t="s">
        <v>515</v>
      </c>
      <c r="L14" s="242" t="s">
        <v>516</v>
      </c>
      <c r="M14" s="242" t="s">
        <v>556</v>
      </c>
      <c r="N14" s="242" t="s">
        <v>518</v>
      </c>
      <c r="O14" s="256">
        <v>40</v>
      </c>
      <c r="P14" s="257">
        <v>44988</v>
      </c>
      <c r="Q14" s="258">
        <v>360</v>
      </c>
      <c r="R14" s="242" t="s">
        <v>562</v>
      </c>
      <c r="S14" s="259" t="s">
        <v>36</v>
      </c>
      <c r="T14" s="259" t="s">
        <v>36</v>
      </c>
      <c r="U14" s="262" t="s">
        <v>193</v>
      </c>
      <c r="V14" s="370"/>
      <c r="W14" s="242" t="s">
        <v>558</v>
      </c>
      <c r="X14" s="259" t="s">
        <v>36</v>
      </c>
      <c r="Y14" s="262" t="s">
        <v>62</v>
      </c>
      <c r="Z14" s="370"/>
      <c r="AA14" s="242" t="s">
        <v>559</v>
      </c>
      <c r="AB14" s="242" t="str">
        <f t="shared" si="0"/>
        <v>Actividad de Control Id : Control sin reporte de ejecución durante la vigencia.
Por lo anteriormente expuesto, se sugiere rediseñar el control, diseñar un plan de choque para mejorar el flujo de información o modificar la frecuencia de ejecución.  
Indicador 360: El indicador asociado a la actividad de control no cuenta con medición ni análisis durante la vigencia 2024.
Es importante definir si el indicador será objeto de rediseño o se definirá un plan de choque para asegurar el oportuno flujo de información.</v>
      </c>
      <c r="AC14" s="242" t="s">
        <v>217</v>
      </c>
      <c r="AD14" s="371"/>
      <c r="AE14" s="372"/>
      <c r="AF14" s="373"/>
    </row>
    <row r="15" spans="1:32" ht="179.25" hidden="1" thickBot="1" x14ac:dyDescent="0.25">
      <c r="A15" s="355"/>
      <c r="B15" s="357"/>
      <c r="C15" s="357"/>
      <c r="D15" s="357"/>
      <c r="E15" s="357"/>
      <c r="F15" s="263">
        <v>1037</v>
      </c>
      <c r="G15" s="263" t="s">
        <v>563</v>
      </c>
      <c r="H15" s="263" t="s">
        <v>313</v>
      </c>
      <c r="I15" s="263" t="s">
        <v>555</v>
      </c>
      <c r="J15" s="263" t="s">
        <v>528</v>
      </c>
      <c r="K15" s="263" t="s">
        <v>515</v>
      </c>
      <c r="L15" s="263" t="s">
        <v>516</v>
      </c>
      <c r="M15" s="263" t="s">
        <v>556</v>
      </c>
      <c r="N15" s="263" t="s">
        <v>518</v>
      </c>
      <c r="O15" s="264">
        <v>40</v>
      </c>
      <c r="P15" s="265">
        <v>44988</v>
      </c>
      <c r="Q15" s="266">
        <v>361</v>
      </c>
      <c r="R15" s="263" t="s">
        <v>564</v>
      </c>
      <c r="S15" s="267" t="s">
        <v>36</v>
      </c>
      <c r="T15" s="267" t="s">
        <v>36</v>
      </c>
      <c r="U15" s="269" t="s">
        <v>193</v>
      </c>
      <c r="V15" s="368"/>
      <c r="W15" s="263" t="s">
        <v>558</v>
      </c>
      <c r="X15" s="267" t="s">
        <v>36</v>
      </c>
      <c r="Y15" s="269" t="s">
        <v>62</v>
      </c>
      <c r="Z15" s="368"/>
      <c r="AA15" s="263" t="s">
        <v>559</v>
      </c>
      <c r="AB15" s="263" t="str">
        <f t="shared" si="0"/>
        <v>Actividad de Control Id : Control sin reporte de ejecución durante la vigencia.
Por lo anteriormente expuesto, se sugiere rediseñar el control, diseñar un plan de choque para mejorar el flujo de información o modificar la frecuencia de ejecución.  
Indicador 361: El indicador asociado a la actividad de control no cuenta con medición ni análisis durante la vigencia 2024.
Es importante definir si el indicador será objeto de rediseño o se definirá un plan de choque para asegurar el oportuno flujo de información.</v>
      </c>
      <c r="AC15" s="263" t="s">
        <v>217</v>
      </c>
      <c r="AD15" s="347"/>
      <c r="AE15" s="349"/>
      <c r="AF15" s="351"/>
    </row>
    <row r="16" spans="1:32" ht="166.5" hidden="1" thickBot="1" x14ac:dyDescent="0.25">
      <c r="A16" s="297">
        <v>409</v>
      </c>
      <c r="B16" s="276" t="s">
        <v>86</v>
      </c>
      <c r="C16" s="298">
        <v>44925</v>
      </c>
      <c r="D16" s="276" t="s">
        <v>565</v>
      </c>
      <c r="E16" s="276" t="s">
        <v>350</v>
      </c>
      <c r="F16" s="276">
        <v>1039</v>
      </c>
      <c r="G16" s="276" t="s">
        <v>566</v>
      </c>
      <c r="H16" s="276" t="s">
        <v>322</v>
      </c>
      <c r="I16" s="276" t="s">
        <v>567</v>
      </c>
      <c r="J16" s="276" t="s">
        <v>528</v>
      </c>
      <c r="K16" s="276" t="s">
        <v>515</v>
      </c>
      <c r="L16" s="276" t="s">
        <v>516</v>
      </c>
      <c r="M16" s="276" t="s">
        <v>517</v>
      </c>
      <c r="N16" s="276" t="s">
        <v>518</v>
      </c>
      <c r="O16" s="299">
        <v>40</v>
      </c>
      <c r="P16" s="298">
        <v>44988</v>
      </c>
      <c r="Q16" s="300">
        <v>383</v>
      </c>
      <c r="R16" s="276" t="s">
        <v>568</v>
      </c>
      <c r="S16" s="301" t="s">
        <v>325</v>
      </c>
      <c r="T16" s="301" t="s">
        <v>325</v>
      </c>
      <c r="U16" s="302" t="s">
        <v>326</v>
      </c>
      <c r="V16" s="303" t="s">
        <v>326</v>
      </c>
      <c r="W16" s="276" t="s">
        <v>525</v>
      </c>
      <c r="X16" s="301" t="s">
        <v>325</v>
      </c>
      <c r="Y16" s="302" t="s">
        <v>334</v>
      </c>
      <c r="Z16" s="303" t="s">
        <v>334</v>
      </c>
      <c r="AA16" s="276" t="s">
        <v>569</v>
      </c>
      <c r="AB16" s="276" t="str">
        <f t="shared" si="0"/>
        <v>Actividad de Control Id 409: Control consistente con reporte oportuno de ejecución y/o seguimiento.
Se sugiere validar la coherencia de la actividad del control vigente  con los puntos de control documentados en los procedimientos vigentes  y concatenar la información.   
Indicador 383: Indicador medido y analizado en el 2° Trimestre de 2024.
Se sugiere validar la varaibles reportadas, en la medida que indica coordinar "1411" proyectos de "2612".</v>
      </c>
      <c r="AC16" s="276" t="s">
        <v>222</v>
      </c>
      <c r="AD16" s="276" t="s">
        <v>222</v>
      </c>
      <c r="AE16" s="277">
        <v>1</v>
      </c>
      <c r="AF16" s="304" t="s">
        <v>570</v>
      </c>
    </row>
    <row r="17" spans="1:32" ht="204.75" hidden="1" thickBot="1" x14ac:dyDescent="0.25">
      <c r="A17" s="284">
        <v>410</v>
      </c>
      <c r="B17" s="286" t="s">
        <v>88</v>
      </c>
      <c r="C17" s="285">
        <v>44925</v>
      </c>
      <c r="D17" s="286" t="s">
        <v>571</v>
      </c>
      <c r="E17" s="286" t="s">
        <v>311</v>
      </c>
      <c r="F17" s="286">
        <v>1041</v>
      </c>
      <c r="G17" s="286" t="s">
        <v>572</v>
      </c>
      <c r="H17" s="286" t="s">
        <v>289</v>
      </c>
      <c r="I17" s="286"/>
      <c r="J17" s="286" t="s">
        <v>528</v>
      </c>
      <c r="K17" s="286" t="s">
        <v>515</v>
      </c>
      <c r="L17" s="286" t="s">
        <v>516</v>
      </c>
      <c r="M17" s="286" t="s">
        <v>517</v>
      </c>
      <c r="N17" s="286" t="s">
        <v>518</v>
      </c>
      <c r="O17" s="287">
        <v>40</v>
      </c>
      <c r="P17" s="285">
        <v>44988</v>
      </c>
      <c r="Q17" s="288">
        <v>356</v>
      </c>
      <c r="R17" s="286" t="s">
        <v>573</v>
      </c>
      <c r="S17" s="289" t="s">
        <v>325</v>
      </c>
      <c r="T17" s="289" t="s">
        <v>325</v>
      </c>
      <c r="U17" s="292" t="s">
        <v>326</v>
      </c>
      <c r="V17" s="293" t="s">
        <v>326</v>
      </c>
      <c r="W17" s="286" t="s">
        <v>574</v>
      </c>
      <c r="X17" s="289" t="s">
        <v>325</v>
      </c>
      <c r="Y17" s="292" t="s">
        <v>334</v>
      </c>
      <c r="Z17" s="293" t="s">
        <v>334</v>
      </c>
      <c r="AA17" s="286" t="s">
        <v>575</v>
      </c>
      <c r="AB17" s="286" t="str">
        <f t="shared" si="0"/>
        <v>Actividad de Control Id 410: Control consistente con reporte oportuno de ejecución y/o seguimiento.
Se recomienda articular el control con la implementación del ciclo de gobernanza regulatoria de la política de mejora normativa, contemplando los lineamientos recibidos en la asesoría técnica del Departamento Nacional de Planeación DNP en la sesión del pasado 02/07. 
Indicador 356: El indicador es anual y  registra análisis de la vigencia 2023
Es importante definir si el indicador será objeto de rediseño para alinearse con el ciclo de gobernanza regulatoria de la política de mejora normativa.</v>
      </c>
      <c r="AC17" s="286" t="s">
        <v>222</v>
      </c>
      <c r="AD17" s="286" t="s">
        <v>222</v>
      </c>
      <c r="AE17" s="294">
        <v>1</v>
      </c>
      <c r="AF17" s="295" t="s">
        <v>576</v>
      </c>
    </row>
    <row r="18" spans="1:32" ht="166.5" hidden="1" thickBot="1" x14ac:dyDescent="0.25">
      <c r="A18" s="359">
        <v>411</v>
      </c>
      <c r="B18" s="361" t="s">
        <v>102</v>
      </c>
      <c r="C18" s="363">
        <v>44925</v>
      </c>
      <c r="D18" s="361" t="s">
        <v>577</v>
      </c>
      <c r="E18" s="361" t="s">
        <v>287</v>
      </c>
      <c r="F18" s="270">
        <v>1043</v>
      </c>
      <c r="G18" s="270" t="s">
        <v>578</v>
      </c>
      <c r="H18" s="270" t="s">
        <v>313</v>
      </c>
      <c r="I18" s="270"/>
      <c r="J18" s="270" t="s">
        <v>528</v>
      </c>
      <c r="K18" s="270" t="s">
        <v>515</v>
      </c>
      <c r="L18" s="270" t="s">
        <v>516</v>
      </c>
      <c r="M18" s="270" t="s">
        <v>517</v>
      </c>
      <c r="N18" s="270" t="s">
        <v>518</v>
      </c>
      <c r="O18" s="272">
        <v>40</v>
      </c>
      <c r="P18" s="271">
        <v>44988</v>
      </c>
      <c r="Q18" s="273">
        <v>478</v>
      </c>
      <c r="R18" s="270" t="s">
        <v>579</v>
      </c>
      <c r="S18" s="274" t="s">
        <v>301</v>
      </c>
      <c r="T18" s="274" t="s">
        <v>325</v>
      </c>
      <c r="U18" s="305" t="s">
        <v>191</v>
      </c>
      <c r="V18" s="381" t="s">
        <v>191</v>
      </c>
      <c r="W18" s="270" t="s">
        <v>580</v>
      </c>
      <c r="X18" s="274" t="s">
        <v>36</v>
      </c>
      <c r="Y18" s="306" t="s">
        <v>62</v>
      </c>
      <c r="Z18" s="352" t="s">
        <v>62</v>
      </c>
      <c r="AA18" s="270" t="s">
        <v>559</v>
      </c>
      <c r="AB18" s="270" t="str">
        <f t="shared" si="0"/>
        <v>Actividad de Control Id 411: Control sin reporte de ejecución durante la vigencia.
Por lo anteriormente expuesto, se sugiere rediseñar el control y modificar la frecuencia de ejecución.  
Indicador 478: El indicador asociado a la actividad de control no cuenta con medición ni análisis durante la vigencia 2024.
Es importante definir si el indicador será objeto de rediseño o se definirá un plan de choque para asegurar el oportuno flujo de información.</v>
      </c>
      <c r="AC18" s="270" t="s">
        <v>220</v>
      </c>
      <c r="AD18" s="346" t="s">
        <v>220</v>
      </c>
      <c r="AE18" s="348">
        <v>0.5</v>
      </c>
      <c r="AF18" s="350" t="s">
        <v>581</v>
      </c>
    </row>
    <row r="19" spans="1:32" ht="166.5" hidden="1" thickBot="1" x14ac:dyDescent="0.25">
      <c r="A19" s="374"/>
      <c r="B19" s="375"/>
      <c r="C19" s="375"/>
      <c r="D19" s="375"/>
      <c r="E19" s="375"/>
      <c r="F19" s="242">
        <v>1044</v>
      </c>
      <c r="G19" s="242" t="s">
        <v>582</v>
      </c>
      <c r="H19" s="242" t="s">
        <v>322</v>
      </c>
      <c r="I19" s="242"/>
      <c r="J19" s="242" t="s">
        <v>514</v>
      </c>
      <c r="K19" s="242" t="s">
        <v>515</v>
      </c>
      <c r="L19" s="242" t="s">
        <v>516</v>
      </c>
      <c r="M19" s="242" t="s">
        <v>517</v>
      </c>
      <c r="N19" s="242" t="s">
        <v>518</v>
      </c>
      <c r="O19" s="256">
        <v>30</v>
      </c>
      <c r="P19" s="257">
        <v>44988</v>
      </c>
      <c r="Q19" s="258">
        <v>366</v>
      </c>
      <c r="R19" s="242" t="s">
        <v>583</v>
      </c>
      <c r="S19" s="259" t="s">
        <v>301</v>
      </c>
      <c r="T19" s="259" t="s">
        <v>325</v>
      </c>
      <c r="U19" s="307" t="s">
        <v>191</v>
      </c>
      <c r="V19" s="370"/>
      <c r="W19" s="242" t="s">
        <v>580</v>
      </c>
      <c r="X19" s="259" t="s">
        <v>36</v>
      </c>
      <c r="Y19" s="262" t="s">
        <v>62</v>
      </c>
      <c r="Z19" s="370"/>
      <c r="AA19" s="242" t="s">
        <v>559</v>
      </c>
      <c r="AB19" s="242" t="str">
        <f t="shared" si="0"/>
        <v>Actividad de Control Id : Control sin reporte de ejecución durante la vigencia.
Por lo anteriormente expuesto, se sugiere rediseñar el control y modificar la frecuencia de ejecución.  
Indicador 366: El indicador asociado a la actividad de control no cuenta con medición ni análisis durante la vigencia 2024.
Es importante definir si el indicador será objeto de rediseño o se definirá un plan de choque para asegurar el oportuno flujo de información.</v>
      </c>
      <c r="AC19" s="242" t="s">
        <v>220</v>
      </c>
      <c r="AD19" s="371"/>
      <c r="AE19" s="372"/>
      <c r="AF19" s="373"/>
    </row>
    <row r="20" spans="1:32" ht="166.5" hidden="1" thickBot="1" x14ac:dyDescent="0.25">
      <c r="A20" s="360"/>
      <c r="B20" s="362"/>
      <c r="C20" s="362"/>
      <c r="D20" s="362"/>
      <c r="E20" s="362"/>
      <c r="F20" s="246">
        <v>1045</v>
      </c>
      <c r="G20" s="246" t="s">
        <v>584</v>
      </c>
      <c r="H20" s="246" t="s">
        <v>322</v>
      </c>
      <c r="I20" s="246"/>
      <c r="J20" s="246" t="s">
        <v>514</v>
      </c>
      <c r="K20" s="246" t="s">
        <v>515</v>
      </c>
      <c r="L20" s="246" t="s">
        <v>516</v>
      </c>
      <c r="M20" s="246" t="s">
        <v>517</v>
      </c>
      <c r="N20" s="246" t="s">
        <v>518</v>
      </c>
      <c r="O20" s="278">
        <v>30</v>
      </c>
      <c r="P20" s="279">
        <v>44988</v>
      </c>
      <c r="Q20" s="280">
        <v>367</v>
      </c>
      <c r="R20" s="246" t="s">
        <v>585</v>
      </c>
      <c r="S20" s="281" t="s">
        <v>301</v>
      </c>
      <c r="T20" s="281" t="s">
        <v>325</v>
      </c>
      <c r="U20" s="308" t="s">
        <v>191</v>
      </c>
      <c r="V20" s="353"/>
      <c r="W20" s="246" t="s">
        <v>580</v>
      </c>
      <c r="X20" s="281" t="s">
        <v>36</v>
      </c>
      <c r="Y20" s="309" t="s">
        <v>62</v>
      </c>
      <c r="Z20" s="353"/>
      <c r="AA20" s="246" t="s">
        <v>559</v>
      </c>
      <c r="AB20" s="246" t="str">
        <f t="shared" si="0"/>
        <v>Actividad de Control Id : Control sin reporte de ejecución durante la vigencia.
Por lo anteriormente expuesto, se sugiere rediseñar el control y modificar la frecuencia de ejecución.  
Indicador 367: El indicador asociado a la actividad de control no cuenta con medición ni análisis durante la vigencia 2024.
Es importante definir si el indicador será objeto de rediseño o se definirá un plan de choque para asegurar el oportuno flujo de información.</v>
      </c>
      <c r="AC20" s="246" t="s">
        <v>220</v>
      </c>
      <c r="AD20" s="347"/>
      <c r="AE20" s="349"/>
      <c r="AF20" s="351"/>
    </row>
    <row r="21" spans="1:32" ht="166.5" hidden="1" thickBot="1" x14ac:dyDescent="0.25">
      <c r="A21" s="354">
        <v>412</v>
      </c>
      <c r="B21" s="356" t="s">
        <v>103</v>
      </c>
      <c r="C21" s="358">
        <v>44925</v>
      </c>
      <c r="D21" s="356" t="s">
        <v>586</v>
      </c>
      <c r="E21" s="356" t="s">
        <v>287</v>
      </c>
      <c r="F21" s="250">
        <v>1047</v>
      </c>
      <c r="G21" s="250" t="s">
        <v>587</v>
      </c>
      <c r="H21" s="250" t="s">
        <v>313</v>
      </c>
      <c r="I21" s="250"/>
      <c r="J21" s="250" t="s">
        <v>528</v>
      </c>
      <c r="K21" s="250" t="s">
        <v>515</v>
      </c>
      <c r="L21" s="250" t="s">
        <v>516</v>
      </c>
      <c r="M21" s="250" t="s">
        <v>517</v>
      </c>
      <c r="N21" s="250" t="s">
        <v>518</v>
      </c>
      <c r="O21" s="252">
        <v>40</v>
      </c>
      <c r="P21" s="251">
        <v>44988</v>
      </c>
      <c r="Q21" s="253">
        <v>479</v>
      </c>
      <c r="R21" s="250" t="s">
        <v>588</v>
      </c>
      <c r="S21" s="254" t="s">
        <v>301</v>
      </c>
      <c r="T21" s="254" t="s">
        <v>325</v>
      </c>
      <c r="U21" s="310" t="s">
        <v>191</v>
      </c>
      <c r="V21" s="364" t="s">
        <v>191</v>
      </c>
      <c r="W21" s="250" t="s">
        <v>580</v>
      </c>
      <c r="X21" s="254" t="s">
        <v>36</v>
      </c>
      <c r="Y21" s="296" t="s">
        <v>62</v>
      </c>
      <c r="Z21" s="376" t="s">
        <v>62</v>
      </c>
      <c r="AA21" s="250" t="s">
        <v>559</v>
      </c>
      <c r="AB21" s="250" t="str">
        <f t="shared" si="0"/>
        <v>Actividad de Control Id 412: Control sin reporte de ejecución durante la vigencia.
Por lo anteriormente expuesto, se sugiere rediseñar el control y modificar la frecuencia de ejecución.  
Indicador 479: El indicador asociado a la actividad de control no cuenta con medición ni análisis durante la vigencia 2024.
Es importante definir si el indicador será objeto de rediseño o se definirá un plan de choque para asegurar el oportuno flujo de información.</v>
      </c>
      <c r="AC21" s="250" t="s">
        <v>220</v>
      </c>
      <c r="AD21" s="346" t="s">
        <v>220</v>
      </c>
      <c r="AE21" s="348">
        <v>0.5</v>
      </c>
      <c r="AF21" s="350" t="s">
        <v>581</v>
      </c>
    </row>
    <row r="22" spans="1:32" ht="166.5" hidden="1" thickBot="1" x14ac:dyDescent="0.25">
      <c r="A22" s="374"/>
      <c r="B22" s="375"/>
      <c r="C22" s="375"/>
      <c r="D22" s="375"/>
      <c r="E22" s="375"/>
      <c r="F22" s="242">
        <v>1048</v>
      </c>
      <c r="G22" s="242" t="s">
        <v>589</v>
      </c>
      <c r="H22" s="242" t="s">
        <v>322</v>
      </c>
      <c r="I22" s="242"/>
      <c r="J22" s="242" t="s">
        <v>514</v>
      </c>
      <c r="K22" s="242" t="s">
        <v>515</v>
      </c>
      <c r="L22" s="242" t="s">
        <v>516</v>
      </c>
      <c r="M22" s="242" t="s">
        <v>517</v>
      </c>
      <c r="N22" s="242" t="s">
        <v>518</v>
      </c>
      <c r="O22" s="256">
        <v>30</v>
      </c>
      <c r="P22" s="257">
        <v>44988</v>
      </c>
      <c r="Q22" s="258">
        <v>369</v>
      </c>
      <c r="R22" s="242" t="s">
        <v>590</v>
      </c>
      <c r="S22" s="259" t="s">
        <v>301</v>
      </c>
      <c r="T22" s="259" t="s">
        <v>325</v>
      </c>
      <c r="U22" s="307" t="s">
        <v>191</v>
      </c>
      <c r="V22" s="370"/>
      <c r="W22" s="242" t="s">
        <v>580</v>
      </c>
      <c r="X22" s="259" t="s">
        <v>36</v>
      </c>
      <c r="Y22" s="262" t="s">
        <v>62</v>
      </c>
      <c r="Z22" s="370"/>
      <c r="AA22" s="242" t="s">
        <v>559</v>
      </c>
      <c r="AB22" s="242" t="str">
        <f t="shared" si="0"/>
        <v>Actividad de Control Id : Control sin reporte de ejecución durante la vigencia.
Por lo anteriormente expuesto, se sugiere rediseñar el control y modificar la frecuencia de ejecución.  
Indicador 369: El indicador asociado a la actividad de control no cuenta con medición ni análisis durante la vigencia 2024.
Es importante definir si el indicador será objeto de rediseño o se definirá un plan de choque para asegurar el oportuno flujo de información.</v>
      </c>
      <c r="AC22" s="242" t="s">
        <v>220</v>
      </c>
      <c r="AD22" s="371"/>
      <c r="AE22" s="372"/>
      <c r="AF22" s="373"/>
    </row>
    <row r="23" spans="1:32" ht="166.5" hidden="1" thickBot="1" x14ac:dyDescent="0.25">
      <c r="A23" s="355"/>
      <c r="B23" s="357"/>
      <c r="C23" s="357"/>
      <c r="D23" s="357"/>
      <c r="E23" s="357"/>
      <c r="F23" s="263">
        <v>1049</v>
      </c>
      <c r="G23" s="263" t="s">
        <v>591</v>
      </c>
      <c r="H23" s="263" t="s">
        <v>322</v>
      </c>
      <c r="I23" s="263"/>
      <c r="J23" s="263" t="s">
        <v>514</v>
      </c>
      <c r="K23" s="263" t="s">
        <v>515</v>
      </c>
      <c r="L23" s="263" t="s">
        <v>516</v>
      </c>
      <c r="M23" s="263" t="s">
        <v>517</v>
      </c>
      <c r="N23" s="263" t="s">
        <v>518</v>
      </c>
      <c r="O23" s="264">
        <v>30</v>
      </c>
      <c r="P23" s="265">
        <v>44988</v>
      </c>
      <c r="Q23" s="266">
        <v>370</v>
      </c>
      <c r="R23" s="263" t="s">
        <v>592</v>
      </c>
      <c r="S23" s="267" t="s">
        <v>301</v>
      </c>
      <c r="T23" s="267" t="s">
        <v>325</v>
      </c>
      <c r="U23" s="312" t="s">
        <v>191</v>
      </c>
      <c r="V23" s="368"/>
      <c r="W23" s="263" t="s">
        <v>580</v>
      </c>
      <c r="X23" s="267" t="s">
        <v>36</v>
      </c>
      <c r="Y23" s="269" t="s">
        <v>62</v>
      </c>
      <c r="Z23" s="368"/>
      <c r="AA23" s="263" t="s">
        <v>559</v>
      </c>
      <c r="AB23" s="263" t="str">
        <f t="shared" si="0"/>
        <v>Actividad de Control Id : Control sin reporte de ejecución durante la vigencia.
Por lo anteriormente expuesto, se sugiere rediseñar el control y modificar la frecuencia de ejecución.  
Indicador 370: El indicador asociado a la actividad de control no cuenta con medición ni análisis durante la vigencia 2024.
Es importante definir si el indicador será objeto de rediseño o se definirá un plan de choque para asegurar el oportuno flujo de información.</v>
      </c>
      <c r="AC23" s="263" t="s">
        <v>220</v>
      </c>
      <c r="AD23" s="347"/>
      <c r="AE23" s="349"/>
      <c r="AF23" s="351"/>
    </row>
    <row r="24" spans="1:32" ht="153.75" thickBot="1" x14ac:dyDescent="0.25">
      <c r="A24" s="359">
        <v>414</v>
      </c>
      <c r="B24" s="361" t="s">
        <v>99</v>
      </c>
      <c r="C24" s="363">
        <v>44925</v>
      </c>
      <c r="D24" s="361" t="s">
        <v>593</v>
      </c>
      <c r="E24" s="361" t="s">
        <v>472</v>
      </c>
      <c r="F24" s="270">
        <v>1054</v>
      </c>
      <c r="G24" s="270" t="s">
        <v>594</v>
      </c>
      <c r="H24" s="270" t="s">
        <v>313</v>
      </c>
      <c r="I24" s="270" t="s">
        <v>595</v>
      </c>
      <c r="J24" s="270" t="s">
        <v>528</v>
      </c>
      <c r="K24" s="270" t="s">
        <v>515</v>
      </c>
      <c r="L24" s="270" t="s">
        <v>516</v>
      </c>
      <c r="M24" s="270" t="s">
        <v>517</v>
      </c>
      <c r="N24" s="270" t="s">
        <v>518</v>
      </c>
      <c r="O24" s="272">
        <v>40</v>
      </c>
      <c r="P24" s="271">
        <v>45013</v>
      </c>
      <c r="Q24" s="273">
        <v>448</v>
      </c>
      <c r="R24" s="270" t="s">
        <v>596</v>
      </c>
      <c r="S24" s="274" t="s">
        <v>36</v>
      </c>
      <c r="T24" s="274" t="s">
        <v>36</v>
      </c>
      <c r="U24" s="306" t="s">
        <v>193</v>
      </c>
      <c r="V24" s="352" t="s">
        <v>193</v>
      </c>
      <c r="W24" s="270" t="s">
        <v>558</v>
      </c>
      <c r="X24" s="274" t="s">
        <v>325</v>
      </c>
      <c r="Y24" s="313" t="s">
        <v>334</v>
      </c>
      <c r="Z24" s="369" t="s">
        <v>334</v>
      </c>
      <c r="AA24" s="314" t="s">
        <v>597</v>
      </c>
      <c r="AB24" s="270" t="str">
        <f t="shared" si="0"/>
        <v>Actividad de Control Id 414: Control sin reporte de ejecución durante la vigencia.
Por lo anteriormente expuesto, se sugiere rediseñar el control, diseñar un plan de choque para mejorar el flujo de información o modificar la frecuencia de ejecución.  
Indicador 448: Indicador medido y analizado en el 2° Trimestre de 2024.
Pendiente validar si aplica meta para el indicador o debe ser rediseñado para que genere alertas.</v>
      </c>
      <c r="AC24" s="270" t="s">
        <v>220</v>
      </c>
      <c r="AD24" s="346" t="s">
        <v>220</v>
      </c>
      <c r="AE24" s="348">
        <v>0.5</v>
      </c>
      <c r="AF24" s="350" t="s">
        <v>598</v>
      </c>
    </row>
    <row r="25" spans="1:32" ht="153.75" hidden="1" thickBot="1" x14ac:dyDescent="0.25">
      <c r="A25" s="360"/>
      <c r="B25" s="362"/>
      <c r="C25" s="362"/>
      <c r="D25" s="362"/>
      <c r="E25" s="362"/>
      <c r="F25" s="246">
        <v>1055</v>
      </c>
      <c r="G25" s="246" t="s">
        <v>599</v>
      </c>
      <c r="H25" s="246" t="s">
        <v>313</v>
      </c>
      <c r="I25" s="246" t="s">
        <v>595</v>
      </c>
      <c r="J25" s="246" t="s">
        <v>528</v>
      </c>
      <c r="K25" s="246" t="s">
        <v>515</v>
      </c>
      <c r="L25" s="246" t="s">
        <v>516</v>
      </c>
      <c r="M25" s="246" t="s">
        <v>517</v>
      </c>
      <c r="N25" s="246" t="s">
        <v>518</v>
      </c>
      <c r="O25" s="278">
        <v>40</v>
      </c>
      <c r="P25" s="279">
        <v>45013</v>
      </c>
      <c r="Q25" s="280">
        <v>449</v>
      </c>
      <c r="R25" s="246" t="s">
        <v>600</v>
      </c>
      <c r="S25" s="281" t="s">
        <v>36</v>
      </c>
      <c r="T25" s="281" t="s">
        <v>36</v>
      </c>
      <c r="U25" s="309" t="s">
        <v>193</v>
      </c>
      <c r="V25" s="353"/>
      <c r="W25" s="246" t="s">
        <v>558</v>
      </c>
      <c r="X25" s="281" t="s">
        <v>325</v>
      </c>
      <c r="Y25" s="282" t="s">
        <v>334</v>
      </c>
      <c r="Z25" s="353"/>
      <c r="AA25" s="315" t="s">
        <v>597</v>
      </c>
      <c r="AB25" s="246" t="str">
        <f t="shared" si="0"/>
        <v>Actividad de Control Id : Control sin reporte de ejecución durante la vigencia.
Por lo anteriormente expuesto, se sugiere rediseñar el control, diseñar un plan de choque para mejorar el flujo de información o modificar la frecuencia de ejecución.  
Indicador 449: Indicador medido y analizado en el 2° Trimestre de 2024.
Pendiente validar si aplica meta para el indicador o debe ser rediseñado para que genere alertas.</v>
      </c>
      <c r="AC25" s="246" t="s">
        <v>220</v>
      </c>
      <c r="AD25" s="347"/>
      <c r="AE25" s="349"/>
      <c r="AF25" s="351"/>
    </row>
    <row r="26" spans="1:32" ht="166.5" hidden="1" thickBot="1" x14ac:dyDescent="0.25">
      <c r="A26" s="354">
        <v>415</v>
      </c>
      <c r="B26" s="356" t="s">
        <v>100</v>
      </c>
      <c r="C26" s="358">
        <v>44925</v>
      </c>
      <c r="D26" s="356" t="s">
        <v>601</v>
      </c>
      <c r="E26" s="356" t="s">
        <v>472</v>
      </c>
      <c r="F26" s="250">
        <v>1057</v>
      </c>
      <c r="G26" s="250" t="s">
        <v>602</v>
      </c>
      <c r="H26" s="250" t="s">
        <v>603</v>
      </c>
      <c r="I26" s="250" t="s">
        <v>604</v>
      </c>
      <c r="J26" s="250" t="s">
        <v>528</v>
      </c>
      <c r="K26" s="250" t="s">
        <v>515</v>
      </c>
      <c r="L26" s="250" t="s">
        <v>605</v>
      </c>
      <c r="M26" s="250" t="s">
        <v>517</v>
      </c>
      <c r="N26" s="250" t="s">
        <v>518</v>
      </c>
      <c r="O26" s="252">
        <v>40</v>
      </c>
      <c r="P26" s="251">
        <v>45013</v>
      </c>
      <c r="Q26" s="253">
        <v>451</v>
      </c>
      <c r="R26" s="250" t="s">
        <v>606</v>
      </c>
      <c r="S26" s="254" t="s">
        <v>325</v>
      </c>
      <c r="T26" s="254" t="s">
        <v>325</v>
      </c>
      <c r="U26" s="255" t="s">
        <v>326</v>
      </c>
      <c r="V26" s="367" t="s">
        <v>326</v>
      </c>
      <c r="W26" s="250" t="s">
        <v>607</v>
      </c>
      <c r="X26" s="254" t="s">
        <v>325</v>
      </c>
      <c r="Y26" s="255" t="s">
        <v>334</v>
      </c>
      <c r="Z26" s="344" t="s">
        <v>334</v>
      </c>
      <c r="AA26" s="316" t="s">
        <v>597</v>
      </c>
      <c r="AB26" s="250" t="str">
        <f t="shared" si="0"/>
        <v>Actividad de Control Id 415: Control consistente con reporte oportuno de ejecución y/o seguimiento.
Se sugiere validar la coherencia de la actividad del control vigente  con los puntos de control documentados en los procedimientos vigentes  y concatenar la información.   
Indicador 451: Indicador medido y analizado en el 2° Trimestre de 2024.
Pendiente validar si aplica meta para el indicador o debe ser rediseñado para que genere alertas.</v>
      </c>
      <c r="AC26" s="250" t="s">
        <v>222</v>
      </c>
      <c r="AD26" s="346" t="s">
        <v>221</v>
      </c>
      <c r="AE26" s="348">
        <v>0.75</v>
      </c>
      <c r="AF26" s="350" t="s">
        <v>598</v>
      </c>
    </row>
    <row r="27" spans="1:32" ht="128.25" hidden="1" thickBot="1" x14ac:dyDescent="0.25">
      <c r="A27" s="374"/>
      <c r="B27" s="375"/>
      <c r="C27" s="375"/>
      <c r="D27" s="375"/>
      <c r="E27" s="375"/>
      <c r="F27" s="242">
        <v>1202</v>
      </c>
      <c r="G27" s="242" t="s">
        <v>608</v>
      </c>
      <c r="H27" s="242" t="s">
        <v>289</v>
      </c>
      <c r="I27" s="242"/>
      <c r="J27" s="242" t="s">
        <v>528</v>
      </c>
      <c r="K27" s="242" t="s">
        <v>515</v>
      </c>
      <c r="L27" s="242" t="s">
        <v>605</v>
      </c>
      <c r="M27" s="242" t="s">
        <v>517</v>
      </c>
      <c r="N27" s="242" t="s">
        <v>518</v>
      </c>
      <c r="O27" s="256">
        <v>40</v>
      </c>
      <c r="P27" s="257">
        <v>45183</v>
      </c>
      <c r="Q27" s="258">
        <v>451</v>
      </c>
      <c r="R27" s="242" t="s">
        <v>606</v>
      </c>
      <c r="S27" s="259" t="s">
        <v>325</v>
      </c>
      <c r="T27" s="259" t="s">
        <v>325</v>
      </c>
      <c r="U27" s="260" t="s">
        <v>326</v>
      </c>
      <c r="V27" s="370"/>
      <c r="W27" s="242" t="s">
        <v>607</v>
      </c>
      <c r="X27" s="259"/>
      <c r="Y27" s="262"/>
      <c r="Z27" s="380"/>
      <c r="AA27" s="242" t="s">
        <v>535</v>
      </c>
      <c r="AB27" s="242" t="str">
        <f t="shared" si="0"/>
        <v>Actividad de Control Id : Control consistente con reporte oportuno de ejecución y/o seguimiento.
Se sugiere validar la coherencia de la actividad del control vigente  con los puntos de control documentados en los procedimientos vigentes  y concatenar la información.   
Indicador 451: Indcar analizado en otra actividad de control</v>
      </c>
      <c r="AC27" s="242" t="s">
        <v>222</v>
      </c>
      <c r="AD27" s="371"/>
      <c r="AE27" s="372"/>
      <c r="AF27" s="373"/>
    </row>
    <row r="28" spans="1:32" ht="128.25" hidden="1" thickBot="1" x14ac:dyDescent="0.25">
      <c r="A28" s="355"/>
      <c r="B28" s="357"/>
      <c r="C28" s="357"/>
      <c r="D28" s="357"/>
      <c r="E28" s="357"/>
      <c r="F28" s="263">
        <v>1203</v>
      </c>
      <c r="G28" s="263" t="s">
        <v>609</v>
      </c>
      <c r="H28" s="263" t="s">
        <v>289</v>
      </c>
      <c r="I28" s="263"/>
      <c r="J28" s="263" t="s">
        <v>610</v>
      </c>
      <c r="K28" s="263" t="s">
        <v>515</v>
      </c>
      <c r="L28" s="263" t="s">
        <v>605</v>
      </c>
      <c r="M28" s="263" t="s">
        <v>517</v>
      </c>
      <c r="N28" s="263" t="s">
        <v>518</v>
      </c>
      <c r="O28" s="264">
        <v>25</v>
      </c>
      <c r="P28" s="265">
        <v>45183</v>
      </c>
      <c r="Q28" s="266">
        <v>451</v>
      </c>
      <c r="R28" s="263" t="s">
        <v>606</v>
      </c>
      <c r="S28" s="267" t="s">
        <v>325</v>
      </c>
      <c r="T28" s="267" t="s">
        <v>325</v>
      </c>
      <c r="U28" s="268" t="s">
        <v>326</v>
      </c>
      <c r="V28" s="368"/>
      <c r="W28" s="263" t="s">
        <v>607</v>
      </c>
      <c r="X28" s="267"/>
      <c r="Y28" s="269"/>
      <c r="Z28" s="345"/>
      <c r="AA28" s="263" t="s">
        <v>535</v>
      </c>
      <c r="AB28" s="263" t="str">
        <f t="shared" si="0"/>
        <v>Actividad de Control Id : Control consistente con reporte oportuno de ejecución y/o seguimiento.
Se sugiere validar la coherencia de la actividad del control vigente  con los puntos de control documentados en los procedimientos vigentes  y concatenar la información.   
Indicador 451: Indcar analizado en otra actividad de control</v>
      </c>
      <c r="AC28" s="263" t="s">
        <v>221</v>
      </c>
      <c r="AD28" s="347"/>
      <c r="AE28" s="349"/>
      <c r="AF28" s="351"/>
    </row>
    <row r="29" spans="1:32" ht="192" hidden="1" thickBot="1" x14ac:dyDescent="0.25">
      <c r="A29" s="297">
        <v>416</v>
      </c>
      <c r="B29" s="276" t="s">
        <v>101</v>
      </c>
      <c r="C29" s="298">
        <v>44925</v>
      </c>
      <c r="D29" s="276" t="s">
        <v>611</v>
      </c>
      <c r="E29" s="276" t="s">
        <v>472</v>
      </c>
      <c r="F29" s="276">
        <v>1059</v>
      </c>
      <c r="G29" s="276" t="s">
        <v>612</v>
      </c>
      <c r="H29" s="276" t="s">
        <v>313</v>
      </c>
      <c r="I29" s="276" t="s">
        <v>613</v>
      </c>
      <c r="J29" s="276" t="s">
        <v>528</v>
      </c>
      <c r="K29" s="276" t="s">
        <v>515</v>
      </c>
      <c r="L29" s="276" t="s">
        <v>516</v>
      </c>
      <c r="M29" s="276" t="s">
        <v>517</v>
      </c>
      <c r="N29" s="276" t="s">
        <v>518</v>
      </c>
      <c r="O29" s="299">
        <v>40</v>
      </c>
      <c r="P29" s="298">
        <v>45013</v>
      </c>
      <c r="Q29" s="300">
        <v>450</v>
      </c>
      <c r="R29" s="276" t="s">
        <v>614</v>
      </c>
      <c r="S29" s="301" t="s">
        <v>325</v>
      </c>
      <c r="T29" s="301" t="s">
        <v>325</v>
      </c>
      <c r="U29" s="302" t="s">
        <v>326</v>
      </c>
      <c r="V29" s="303" t="s">
        <v>326</v>
      </c>
      <c r="W29" s="276" t="s">
        <v>607</v>
      </c>
      <c r="X29" s="301" t="s">
        <v>36</v>
      </c>
      <c r="Y29" s="317" t="s">
        <v>62</v>
      </c>
      <c r="Z29" s="318" t="s">
        <v>62</v>
      </c>
      <c r="AA29" s="276" t="s">
        <v>615</v>
      </c>
      <c r="AB29" s="276" t="str">
        <f t="shared" si="0"/>
        <v>Actividad de Control Id 416: Control consistente con reporte oportuno de ejecución y/o seguimiento.
Se sugiere validar la coherencia de la actividad del control vigente  con los puntos de control documentados en los procedimientos vigentes  y concatenar la información.   
Indicador 450: El indicador asociado a la actividad de control no cuenta con medición ni análisis durante el 2° trimestre de 2024 (reporte hasta marzo).
Es importante definir si el indicador será objeto de rediseño o se definirá un plan de choque para asegurar el oportuno flujo de información.</v>
      </c>
      <c r="AC29" s="276" t="s">
        <v>220</v>
      </c>
      <c r="AD29" s="276" t="s">
        <v>220</v>
      </c>
      <c r="AE29" s="277">
        <v>0.5</v>
      </c>
      <c r="AF29" s="304" t="s">
        <v>598</v>
      </c>
    </row>
    <row r="30" spans="1:32" ht="204.75" thickBot="1" x14ac:dyDescent="0.25">
      <c r="A30" s="354">
        <v>417</v>
      </c>
      <c r="B30" s="356" t="s">
        <v>92</v>
      </c>
      <c r="C30" s="358">
        <v>44925</v>
      </c>
      <c r="D30" s="356" t="s">
        <v>616</v>
      </c>
      <c r="E30" s="356" t="s">
        <v>458</v>
      </c>
      <c r="F30" s="250">
        <v>1061</v>
      </c>
      <c r="G30" s="250" t="s">
        <v>617</v>
      </c>
      <c r="H30" s="250" t="s">
        <v>313</v>
      </c>
      <c r="I30" s="250" t="s">
        <v>618</v>
      </c>
      <c r="J30" s="250" t="s">
        <v>528</v>
      </c>
      <c r="K30" s="250" t="s">
        <v>515</v>
      </c>
      <c r="L30" s="250" t="s">
        <v>516</v>
      </c>
      <c r="M30" s="250" t="s">
        <v>517</v>
      </c>
      <c r="N30" s="250" t="s">
        <v>518</v>
      </c>
      <c r="O30" s="252">
        <v>40</v>
      </c>
      <c r="P30" s="251">
        <v>45013</v>
      </c>
      <c r="Q30" s="253">
        <v>434</v>
      </c>
      <c r="R30" s="250" t="s">
        <v>619</v>
      </c>
      <c r="S30" s="254" t="s">
        <v>36</v>
      </c>
      <c r="T30" s="254" t="s">
        <v>36</v>
      </c>
      <c r="U30" s="296" t="s">
        <v>193</v>
      </c>
      <c r="V30" s="376" t="s">
        <v>193</v>
      </c>
      <c r="W30" s="250" t="s">
        <v>620</v>
      </c>
      <c r="X30" s="254" t="s">
        <v>301</v>
      </c>
      <c r="Y30" s="319" t="s">
        <v>205</v>
      </c>
      <c r="Z30" s="311" t="s">
        <v>205</v>
      </c>
      <c r="AA30" s="250" t="s">
        <v>621</v>
      </c>
      <c r="AB30" s="250" t="str">
        <f t="shared" si="0"/>
        <v>Actividad de Control Id 417: Control sin reporte de ejecución durante la vigencia.
Por lo anteriormente expuesto, se sugiere rediseñar el control, diseñar un plan de choque para mejorar el flujo de información o modificar la frecuencia de ejecución.  
Indicador 434: El indicador anual, cuyo reporte con corte a  diciembre de 2023 fue "0" (...No obstante, se debe revisar qué actividades se pueden desarrollar con el recurso interno y buscar la contratación para la vigencia 2024.)
Es importante definir si el indicador será objeto de rediseño o se definirá un plan de choque para asegurar el oportuno flujo de información.</v>
      </c>
      <c r="AC30" s="250" t="s">
        <v>220</v>
      </c>
      <c r="AD30" s="346" t="s">
        <v>220</v>
      </c>
      <c r="AE30" s="348">
        <v>0.5</v>
      </c>
      <c r="AF30" s="350" t="s">
        <v>622</v>
      </c>
    </row>
    <row r="31" spans="1:32" ht="153.75" hidden="1" thickBot="1" x14ac:dyDescent="0.25">
      <c r="A31" s="355"/>
      <c r="B31" s="357"/>
      <c r="C31" s="357"/>
      <c r="D31" s="357"/>
      <c r="E31" s="357"/>
      <c r="F31" s="263">
        <v>1062</v>
      </c>
      <c r="G31" s="263" t="s">
        <v>623</v>
      </c>
      <c r="H31" s="263" t="s">
        <v>313</v>
      </c>
      <c r="I31" s="263" t="s">
        <v>618</v>
      </c>
      <c r="J31" s="263" t="s">
        <v>528</v>
      </c>
      <c r="K31" s="263" t="s">
        <v>515</v>
      </c>
      <c r="L31" s="263" t="s">
        <v>516</v>
      </c>
      <c r="M31" s="263" t="s">
        <v>517</v>
      </c>
      <c r="N31" s="263" t="s">
        <v>518</v>
      </c>
      <c r="O31" s="264">
        <v>40</v>
      </c>
      <c r="P31" s="265">
        <v>45013</v>
      </c>
      <c r="Q31" s="266">
        <v>435</v>
      </c>
      <c r="R31" s="263" t="s">
        <v>624</v>
      </c>
      <c r="S31" s="267" t="s">
        <v>36</v>
      </c>
      <c r="T31" s="267" t="s">
        <v>36</v>
      </c>
      <c r="U31" s="269" t="s">
        <v>193</v>
      </c>
      <c r="V31" s="368"/>
      <c r="W31" s="263" t="s">
        <v>620</v>
      </c>
      <c r="X31" s="267" t="s">
        <v>325</v>
      </c>
      <c r="Y31" s="268" t="s">
        <v>334</v>
      </c>
      <c r="Z31" s="320" t="s">
        <v>334</v>
      </c>
      <c r="AA31" s="321" t="s">
        <v>625</v>
      </c>
      <c r="AB31" s="263" t="str">
        <f t="shared" si="0"/>
        <v>Actividad de Control Id : Control sin reporte de ejecución durante la vigencia.
Por lo anteriormente expuesto, se sugiere rediseñar el control, diseñar un plan de choque para mejorar el flujo de información o modificar la frecuencia de ejecución.  
Indicador 435: Indicador anual medido y analizado en  2023.
Pendiente validar si aplica meta para el indicador o debe ser rediseñado para que genere alertas.</v>
      </c>
      <c r="AC31" s="263" t="s">
        <v>220</v>
      </c>
      <c r="AD31" s="347"/>
      <c r="AE31" s="349"/>
      <c r="AF31" s="351"/>
    </row>
    <row r="32" spans="1:32" ht="153.75" thickBot="1" x14ac:dyDescent="0.25">
      <c r="A32" s="359">
        <v>419</v>
      </c>
      <c r="B32" s="361" t="s">
        <v>94</v>
      </c>
      <c r="C32" s="363">
        <v>44925</v>
      </c>
      <c r="D32" s="361" t="s">
        <v>626</v>
      </c>
      <c r="E32" s="361" t="s">
        <v>458</v>
      </c>
      <c r="F32" s="270">
        <v>1066</v>
      </c>
      <c r="G32" s="270" t="s">
        <v>627</v>
      </c>
      <c r="H32" s="270" t="s">
        <v>313</v>
      </c>
      <c r="I32" s="270" t="s">
        <v>628</v>
      </c>
      <c r="J32" s="270" t="s">
        <v>528</v>
      </c>
      <c r="K32" s="270" t="s">
        <v>515</v>
      </c>
      <c r="L32" s="270" t="s">
        <v>516</v>
      </c>
      <c r="M32" s="270" t="s">
        <v>517</v>
      </c>
      <c r="N32" s="270" t="s">
        <v>518</v>
      </c>
      <c r="O32" s="272">
        <v>40</v>
      </c>
      <c r="P32" s="271">
        <v>45013</v>
      </c>
      <c r="Q32" s="273">
        <v>436</v>
      </c>
      <c r="R32" s="270" t="s">
        <v>629</v>
      </c>
      <c r="S32" s="274" t="s">
        <v>36</v>
      </c>
      <c r="T32" s="274" t="s">
        <v>36</v>
      </c>
      <c r="U32" s="306" t="s">
        <v>193</v>
      </c>
      <c r="V32" s="352" t="s">
        <v>193</v>
      </c>
      <c r="W32" s="270" t="s">
        <v>620</v>
      </c>
      <c r="X32" s="274" t="s">
        <v>325</v>
      </c>
      <c r="Y32" s="313" t="s">
        <v>334</v>
      </c>
      <c r="Z32" s="352" t="s">
        <v>62</v>
      </c>
      <c r="AA32" s="314" t="s">
        <v>625</v>
      </c>
      <c r="AB32" s="270" t="str">
        <f t="shared" si="0"/>
        <v>Actividad de Control Id 419: Control sin reporte de ejecución durante la vigencia.
Por lo anteriormente expuesto, se sugiere rediseñar el control, diseñar un plan de choque para mejorar el flujo de información o modificar la frecuencia de ejecución.  
Indicador 436: Indicador anual medido y analizado en  2023.
Pendiente validar si aplica meta para el indicador o debe ser rediseñado para que genere alertas.</v>
      </c>
      <c r="AC32" s="270" t="s">
        <v>220</v>
      </c>
      <c r="AD32" s="346" t="s">
        <v>220</v>
      </c>
      <c r="AE32" s="348">
        <v>0.5</v>
      </c>
      <c r="AF32" s="350" t="s">
        <v>622</v>
      </c>
    </row>
    <row r="33" spans="1:32" ht="153.75" hidden="1" thickBot="1" x14ac:dyDescent="0.25">
      <c r="A33" s="374"/>
      <c r="B33" s="375"/>
      <c r="C33" s="375"/>
      <c r="D33" s="375"/>
      <c r="E33" s="375"/>
      <c r="F33" s="242">
        <v>1067</v>
      </c>
      <c r="G33" s="242" t="s">
        <v>630</v>
      </c>
      <c r="H33" s="242" t="s">
        <v>631</v>
      </c>
      <c r="I33" s="242" t="s">
        <v>628</v>
      </c>
      <c r="J33" s="242" t="s">
        <v>514</v>
      </c>
      <c r="K33" s="242" t="s">
        <v>515</v>
      </c>
      <c r="L33" s="242" t="s">
        <v>516</v>
      </c>
      <c r="M33" s="242" t="s">
        <v>517</v>
      </c>
      <c r="N33" s="242" t="s">
        <v>518</v>
      </c>
      <c r="O33" s="256">
        <v>30</v>
      </c>
      <c r="P33" s="257">
        <v>45013</v>
      </c>
      <c r="Q33" s="258">
        <v>437</v>
      </c>
      <c r="R33" s="242" t="s">
        <v>632</v>
      </c>
      <c r="S33" s="259" t="s">
        <v>36</v>
      </c>
      <c r="T33" s="259" t="s">
        <v>36</v>
      </c>
      <c r="U33" s="262" t="s">
        <v>193</v>
      </c>
      <c r="V33" s="370"/>
      <c r="W33" s="242" t="s">
        <v>620</v>
      </c>
      <c r="X33" s="259" t="s">
        <v>325</v>
      </c>
      <c r="Y33" s="260" t="s">
        <v>334</v>
      </c>
      <c r="Z33" s="370"/>
      <c r="AA33" s="322" t="s">
        <v>625</v>
      </c>
      <c r="AB33" s="242" t="str">
        <f t="shared" si="0"/>
        <v>Actividad de Control Id : Control sin reporte de ejecución durante la vigencia.
Por lo anteriormente expuesto, se sugiere rediseñar el control, diseñar un plan de choque para mejorar el flujo de información o modificar la frecuencia de ejecución.  
Indicador 437: Indicador anual medido y analizado en  2023.
Pendiente validar si aplica meta para el indicador o debe ser rediseñado para que genere alertas.</v>
      </c>
      <c r="AC33" s="242" t="s">
        <v>220</v>
      </c>
      <c r="AD33" s="371"/>
      <c r="AE33" s="372"/>
      <c r="AF33" s="373"/>
    </row>
    <row r="34" spans="1:32" ht="166.5" hidden="1" thickBot="1" x14ac:dyDescent="0.25">
      <c r="A34" s="360"/>
      <c r="B34" s="362"/>
      <c r="C34" s="362"/>
      <c r="D34" s="362"/>
      <c r="E34" s="362"/>
      <c r="F34" s="246">
        <v>1068</v>
      </c>
      <c r="G34" s="246" t="s">
        <v>633</v>
      </c>
      <c r="H34" s="246" t="s">
        <v>289</v>
      </c>
      <c r="I34" s="246" t="s">
        <v>628</v>
      </c>
      <c r="J34" s="246" t="s">
        <v>514</v>
      </c>
      <c r="K34" s="246" t="s">
        <v>515</v>
      </c>
      <c r="L34" s="246" t="s">
        <v>516</v>
      </c>
      <c r="M34" s="246" t="s">
        <v>517</v>
      </c>
      <c r="N34" s="246" t="s">
        <v>518</v>
      </c>
      <c r="O34" s="278">
        <v>30</v>
      </c>
      <c r="P34" s="279">
        <v>45013</v>
      </c>
      <c r="Q34" s="280">
        <v>331</v>
      </c>
      <c r="R34" s="246" t="s">
        <v>634</v>
      </c>
      <c r="S34" s="281" t="s">
        <v>301</v>
      </c>
      <c r="T34" s="281" t="s">
        <v>301</v>
      </c>
      <c r="U34" s="308" t="s">
        <v>191</v>
      </c>
      <c r="V34" s="353"/>
      <c r="W34" s="246" t="s">
        <v>635</v>
      </c>
      <c r="X34" s="281" t="s">
        <v>36</v>
      </c>
      <c r="Y34" s="309" t="s">
        <v>62</v>
      </c>
      <c r="Z34" s="353"/>
      <c r="AA34" s="246" t="s">
        <v>636</v>
      </c>
      <c r="AB34" s="246" t="str">
        <f t="shared" si="0"/>
        <v>Actividad de Control Id : Control con reporte de ejecución que precisa realizarse de forma difernte a lo documentado.
Por lo anteriormente expuesto, se sugiere rediseñar el control y modificar la frecuencia de ejecución.  
Indicador 331: El indicador mensual con último reporte con corte a enero.
Es importante definir si el indicador será objeto de rediseño o se definirá un plan de choque para asegurar el oportuno flujo de información.</v>
      </c>
      <c r="AC34" s="246" t="s">
        <v>220</v>
      </c>
      <c r="AD34" s="347"/>
      <c r="AE34" s="349"/>
      <c r="AF34" s="351"/>
    </row>
    <row r="35" spans="1:32" ht="153.75" hidden="1" thickBot="1" x14ac:dyDescent="0.25">
      <c r="A35" s="354">
        <v>420</v>
      </c>
      <c r="B35" s="356" t="s">
        <v>637</v>
      </c>
      <c r="C35" s="358">
        <v>44925</v>
      </c>
      <c r="D35" s="356" t="s">
        <v>638</v>
      </c>
      <c r="E35" s="356" t="s">
        <v>478</v>
      </c>
      <c r="F35" s="250">
        <v>1071</v>
      </c>
      <c r="G35" s="250" t="s">
        <v>639</v>
      </c>
      <c r="H35" s="250" t="s">
        <v>322</v>
      </c>
      <c r="I35" s="250"/>
      <c r="J35" s="250" t="s">
        <v>528</v>
      </c>
      <c r="K35" s="250" t="s">
        <v>515</v>
      </c>
      <c r="L35" s="250" t="s">
        <v>516</v>
      </c>
      <c r="M35" s="250" t="s">
        <v>517</v>
      </c>
      <c r="N35" s="250" t="s">
        <v>518</v>
      </c>
      <c r="O35" s="252">
        <v>40</v>
      </c>
      <c r="P35" s="251">
        <v>45456</v>
      </c>
      <c r="Q35" s="253">
        <v>313</v>
      </c>
      <c r="R35" s="250" t="s">
        <v>640</v>
      </c>
      <c r="S35" s="254" t="s">
        <v>325</v>
      </c>
      <c r="T35" s="254" t="s">
        <v>325</v>
      </c>
      <c r="U35" s="255" t="s">
        <v>326</v>
      </c>
      <c r="V35" s="367" t="s">
        <v>326</v>
      </c>
      <c r="W35" s="250" t="s">
        <v>641</v>
      </c>
      <c r="X35" s="254" t="s">
        <v>325</v>
      </c>
      <c r="Y35" s="255" t="s">
        <v>334</v>
      </c>
      <c r="Z35" s="367" t="s">
        <v>334</v>
      </c>
      <c r="AA35" s="250" t="s">
        <v>642</v>
      </c>
      <c r="AB35" s="250" t="str">
        <f t="shared" si="0"/>
        <v>Actividad de Control Id 420: Control consistente con reporte oportuno de ejecución y/o seguimiento.
Politica Institucional de Adminsitración del riesgo y porocedimientos asociados en revisión. 
Indicador 313: Indicador mensual medido y analizado en el corte.
Se implementaron mejoras en la parametrización del criterio de monitoreo del estado del arte y se medirá trimestralmente, con seguimiento mensual</v>
      </c>
      <c r="AC35" s="250" t="s">
        <v>222</v>
      </c>
      <c r="AD35" s="346" t="s">
        <v>222</v>
      </c>
      <c r="AE35" s="348">
        <v>1</v>
      </c>
      <c r="AF35" s="350" t="s">
        <v>643</v>
      </c>
    </row>
    <row r="36" spans="1:32" ht="102.75" hidden="1" thickBot="1" x14ac:dyDescent="0.25">
      <c r="A36" s="374"/>
      <c r="B36" s="375"/>
      <c r="C36" s="375"/>
      <c r="D36" s="375"/>
      <c r="E36" s="375"/>
      <c r="F36" s="242">
        <v>1072</v>
      </c>
      <c r="G36" s="242" t="s">
        <v>644</v>
      </c>
      <c r="H36" s="242" t="s">
        <v>313</v>
      </c>
      <c r="I36" s="242"/>
      <c r="J36" s="242" t="s">
        <v>528</v>
      </c>
      <c r="K36" s="242" t="s">
        <v>515</v>
      </c>
      <c r="L36" s="242" t="s">
        <v>516</v>
      </c>
      <c r="M36" s="242" t="s">
        <v>517</v>
      </c>
      <c r="N36" s="242" t="s">
        <v>518</v>
      </c>
      <c r="O36" s="256">
        <v>40</v>
      </c>
      <c r="P36" s="257">
        <v>45013</v>
      </c>
      <c r="Q36" s="258">
        <v>313</v>
      </c>
      <c r="R36" s="242" t="s">
        <v>640</v>
      </c>
      <c r="S36" s="259" t="s">
        <v>325</v>
      </c>
      <c r="T36" s="259" t="s">
        <v>325</v>
      </c>
      <c r="U36" s="260" t="s">
        <v>326</v>
      </c>
      <c r="V36" s="370"/>
      <c r="W36" s="242" t="s">
        <v>641</v>
      </c>
      <c r="X36" s="259"/>
      <c r="Y36" s="262"/>
      <c r="Z36" s="370"/>
      <c r="AA36" s="242" t="s">
        <v>535</v>
      </c>
      <c r="AB36" s="242" t="str">
        <f t="shared" si="0"/>
        <v>Actividad de Control Id : Control consistente con reporte oportuno de ejecución y/o seguimiento.
Politica Institucional de Adminsitración del riesgo y porocedimientos asociados en revisión. 
Indicador 313: Indcar analizado en otra actividad de control</v>
      </c>
      <c r="AC36" s="242" t="s">
        <v>222</v>
      </c>
      <c r="AD36" s="371"/>
      <c r="AE36" s="372"/>
      <c r="AF36" s="373"/>
    </row>
    <row r="37" spans="1:32" ht="102.75" hidden="1" thickBot="1" x14ac:dyDescent="0.25">
      <c r="A37" s="374"/>
      <c r="B37" s="375"/>
      <c r="C37" s="375"/>
      <c r="D37" s="375"/>
      <c r="E37" s="375"/>
      <c r="F37" s="242">
        <v>1074</v>
      </c>
      <c r="G37" s="242" t="s">
        <v>645</v>
      </c>
      <c r="H37" s="242" t="s">
        <v>322</v>
      </c>
      <c r="I37" s="242"/>
      <c r="J37" s="242" t="s">
        <v>610</v>
      </c>
      <c r="K37" s="242" t="s">
        <v>515</v>
      </c>
      <c r="L37" s="242" t="s">
        <v>516</v>
      </c>
      <c r="M37" s="242" t="s">
        <v>517</v>
      </c>
      <c r="N37" s="242" t="s">
        <v>518</v>
      </c>
      <c r="O37" s="256">
        <v>25</v>
      </c>
      <c r="P37" s="257">
        <v>45013</v>
      </c>
      <c r="Q37" s="258" t="s">
        <v>646</v>
      </c>
      <c r="R37" s="242" t="s">
        <v>647</v>
      </c>
      <c r="S37" s="259" t="s">
        <v>325</v>
      </c>
      <c r="T37" s="259" t="s">
        <v>325</v>
      </c>
      <c r="U37" s="260" t="s">
        <v>326</v>
      </c>
      <c r="V37" s="370"/>
      <c r="W37" s="242" t="s">
        <v>641</v>
      </c>
      <c r="X37" s="259" t="s">
        <v>325</v>
      </c>
      <c r="Y37" s="260" t="s">
        <v>334</v>
      </c>
      <c r="Z37" s="370"/>
      <c r="AA37" s="242" t="s">
        <v>648</v>
      </c>
      <c r="AB37" s="242" t="str">
        <f t="shared" ref="AB37:AB68" si="1">CONCATENATE("Actividad de Control Id ",A37,": ",W37," 
","Indicador ",Q37,": ",AA37)</f>
        <v>Actividad de Control Id : Control consistente con reporte oportuno de ejecución y/o seguimiento.
Politica Institucional de Adminsitración del riesgo y porocedimientos asociados en revisión. 
Indicador 462 y 464: Indicadores mensuales, medidos y analizados en el corte.</v>
      </c>
      <c r="AC37" s="242" t="s">
        <v>222</v>
      </c>
      <c r="AD37" s="371"/>
      <c r="AE37" s="372"/>
      <c r="AF37" s="373"/>
    </row>
    <row r="38" spans="1:32" ht="153.75" hidden="1" thickBot="1" x14ac:dyDescent="0.25">
      <c r="A38" s="355"/>
      <c r="B38" s="357"/>
      <c r="C38" s="357"/>
      <c r="D38" s="357"/>
      <c r="E38" s="357"/>
      <c r="F38" s="263">
        <v>1386</v>
      </c>
      <c r="G38" s="263" t="s">
        <v>649</v>
      </c>
      <c r="H38" s="263" t="s">
        <v>322</v>
      </c>
      <c r="I38" s="263"/>
      <c r="J38" s="263" t="s">
        <v>514</v>
      </c>
      <c r="K38" s="263" t="s">
        <v>515</v>
      </c>
      <c r="L38" s="263" t="s">
        <v>516</v>
      </c>
      <c r="M38" s="263" t="s">
        <v>517</v>
      </c>
      <c r="N38" s="263" t="s">
        <v>518</v>
      </c>
      <c r="O38" s="264">
        <v>30</v>
      </c>
      <c r="P38" s="265">
        <v>45456</v>
      </c>
      <c r="Q38" s="266">
        <v>487</v>
      </c>
      <c r="R38" s="263" t="s">
        <v>650</v>
      </c>
      <c r="S38" s="267" t="s">
        <v>325</v>
      </c>
      <c r="T38" s="267" t="s">
        <v>325</v>
      </c>
      <c r="U38" s="268" t="s">
        <v>326</v>
      </c>
      <c r="V38" s="368"/>
      <c r="W38" s="263" t="s">
        <v>651</v>
      </c>
      <c r="X38" s="267" t="s">
        <v>325</v>
      </c>
      <c r="Y38" s="268" t="s">
        <v>334</v>
      </c>
      <c r="Z38" s="368"/>
      <c r="AA38" s="263" t="s">
        <v>652</v>
      </c>
      <c r="AB38" s="263" t="str">
        <f t="shared" si="1"/>
        <v>Actividad de Control Id : Control consistente con reporte oportuno de ejecución y/o seguimiento.
Control documentado en el mapa de aseguramiento 
Indicador 487: Indicador trimestral, con meta, medido y analizado en el corte, actualmente en revisión de complmeentos.
Registra menor desemepeño al programado.</v>
      </c>
      <c r="AC38" s="263" t="s">
        <v>222</v>
      </c>
      <c r="AD38" s="347"/>
      <c r="AE38" s="349"/>
      <c r="AF38" s="351"/>
    </row>
    <row r="39" spans="1:32" ht="141" hidden="1" thickBot="1" x14ac:dyDescent="0.25">
      <c r="A39" s="359">
        <v>422</v>
      </c>
      <c r="B39" s="361" t="s">
        <v>653</v>
      </c>
      <c r="C39" s="363">
        <v>44925</v>
      </c>
      <c r="D39" s="361" t="s">
        <v>654</v>
      </c>
      <c r="E39" s="361" t="s">
        <v>478</v>
      </c>
      <c r="F39" s="270">
        <v>1080</v>
      </c>
      <c r="G39" s="270" t="s">
        <v>655</v>
      </c>
      <c r="H39" s="270" t="s">
        <v>313</v>
      </c>
      <c r="I39" s="270" t="s">
        <v>656</v>
      </c>
      <c r="J39" s="270" t="s">
        <v>528</v>
      </c>
      <c r="K39" s="270" t="s">
        <v>515</v>
      </c>
      <c r="L39" s="270" t="s">
        <v>516</v>
      </c>
      <c r="M39" s="270" t="s">
        <v>517</v>
      </c>
      <c r="N39" s="270" t="s">
        <v>518</v>
      </c>
      <c r="O39" s="272">
        <v>40</v>
      </c>
      <c r="P39" s="271">
        <v>45013</v>
      </c>
      <c r="Q39" s="273">
        <v>467</v>
      </c>
      <c r="R39" s="270" t="s">
        <v>657</v>
      </c>
      <c r="S39" s="274" t="s">
        <v>325</v>
      </c>
      <c r="T39" s="274" t="s">
        <v>325</v>
      </c>
      <c r="U39" s="313" t="s">
        <v>326</v>
      </c>
      <c r="V39" s="369" t="s">
        <v>326</v>
      </c>
      <c r="W39" s="270" t="s">
        <v>658</v>
      </c>
      <c r="X39" s="274" t="s">
        <v>325</v>
      </c>
      <c r="Y39" s="313" t="s">
        <v>334</v>
      </c>
      <c r="Z39" s="369" t="s">
        <v>334</v>
      </c>
      <c r="AA39" s="314" t="s">
        <v>625</v>
      </c>
      <c r="AB39" s="270" t="str">
        <f t="shared" si="1"/>
        <v>Actividad de Control Id 422: Control consistente con reporte oportuno de ejecución y/o seguimiento.
Control en homologación dentro del procedimiento interno 
Indicador 467: Indicador anual medido y analizado en  2023.
Pendiente validar si aplica meta para el indicador o debe ser rediseñado para que genere alertas.</v>
      </c>
      <c r="AC39" s="270" t="s">
        <v>222</v>
      </c>
      <c r="AD39" s="346" t="s">
        <v>222</v>
      </c>
      <c r="AE39" s="348">
        <v>1</v>
      </c>
      <c r="AF39" s="350" t="s">
        <v>643</v>
      </c>
    </row>
    <row r="40" spans="1:32" ht="141" hidden="1" thickBot="1" x14ac:dyDescent="0.25">
      <c r="A40" s="374"/>
      <c r="B40" s="375"/>
      <c r="C40" s="375"/>
      <c r="D40" s="375"/>
      <c r="E40" s="375"/>
      <c r="F40" s="242">
        <v>1081</v>
      </c>
      <c r="G40" s="242" t="s">
        <v>659</v>
      </c>
      <c r="H40" s="242" t="s">
        <v>313</v>
      </c>
      <c r="I40" s="242" t="s">
        <v>656</v>
      </c>
      <c r="J40" s="242" t="s">
        <v>528</v>
      </c>
      <c r="K40" s="242" t="s">
        <v>515</v>
      </c>
      <c r="L40" s="242" t="s">
        <v>516</v>
      </c>
      <c r="M40" s="242" t="s">
        <v>517</v>
      </c>
      <c r="N40" s="242" t="s">
        <v>518</v>
      </c>
      <c r="O40" s="256">
        <v>40</v>
      </c>
      <c r="P40" s="257">
        <v>45013</v>
      </c>
      <c r="Q40" s="258">
        <v>468</v>
      </c>
      <c r="R40" s="242" t="s">
        <v>660</v>
      </c>
      <c r="S40" s="259" t="s">
        <v>325</v>
      </c>
      <c r="T40" s="259" t="s">
        <v>325</v>
      </c>
      <c r="U40" s="260" t="s">
        <v>326</v>
      </c>
      <c r="V40" s="370"/>
      <c r="W40" s="242" t="s">
        <v>658</v>
      </c>
      <c r="X40" s="259" t="s">
        <v>325</v>
      </c>
      <c r="Y40" s="260" t="s">
        <v>334</v>
      </c>
      <c r="Z40" s="370"/>
      <c r="AA40" s="322" t="s">
        <v>625</v>
      </c>
      <c r="AB40" s="242" t="str">
        <f t="shared" si="1"/>
        <v>Actividad de Control Id : Control consistente con reporte oportuno de ejecución y/o seguimiento.
Control en homologación dentro del procedimiento interno 
Indicador 468: Indicador anual medido y analizado en  2023.
Pendiente validar si aplica meta para el indicador o debe ser rediseñado para que genere alertas.</v>
      </c>
      <c r="AC40" s="242" t="s">
        <v>222</v>
      </c>
      <c r="AD40" s="371"/>
      <c r="AE40" s="372"/>
      <c r="AF40" s="373"/>
    </row>
    <row r="41" spans="1:32" ht="141" hidden="1" thickBot="1" x14ac:dyDescent="0.25">
      <c r="A41" s="360"/>
      <c r="B41" s="362"/>
      <c r="C41" s="362"/>
      <c r="D41" s="362"/>
      <c r="E41" s="362"/>
      <c r="F41" s="246">
        <v>1082</v>
      </c>
      <c r="G41" s="246" t="s">
        <v>661</v>
      </c>
      <c r="H41" s="246" t="s">
        <v>313</v>
      </c>
      <c r="I41" s="246" t="s">
        <v>656</v>
      </c>
      <c r="J41" s="246" t="s">
        <v>514</v>
      </c>
      <c r="K41" s="246" t="s">
        <v>515</v>
      </c>
      <c r="L41" s="246" t="s">
        <v>516</v>
      </c>
      <c r="M41" s="246" t="s">
        <v>517</v>
      </c>
      <c r="N41" s="246" t="s">
        <v>518</v>
      </c>
      <c r="O41" s="278">
        <v>30</v>
      </c>
      <c r="P41" s="279">
        <v>45013</v>
      </c>
      <c r="Q41" s="280">
        <v>469</v>
      </c>
      <c r="R41" s="246" t="s">
        <v>662</v>
      </c>
      <c r="S41" s="281" t="s">
        <v>325</v>
      </c>
      <c r="T41" s="281" t="s">
        <v>325</v>
      </c>
      <c r="U41" s="282" t="s">
        <v>326</v>
      </c>
      <c r="V41" s="353"/>
      <c r="W41" s="246" t="s">
        <v>658</v>
      </c>
      <c r="X41" s="281" t="s">
        <v>325</v>
      </c>
      <c r="Y41" s="282" t="s">
        <v>334</v>
      </c>
      <c r="Z41" s="353"/>
      <c r="AA41" s="315" t="s">
        <v>625</v>
      </c>
      <c r="AB41" s="246" t="str">
        <f t="shared" si="1"/>
        <v>Actividad de Control Id : Control consistente con reporte oportuno de ejecución y/o seguimiento.
Control en homologación dentro del procedimiento interno 
Indicador 469: Indicador anual medido y analizado en  2023.
Pendiente validar si aplica meta para el indicador o debe ser rediseñado para que genere alertas.</v>
      </c>
      <c r="AC41" s="246" t="s">
        <v>222</v>
      </c>
      <c r="AD41" s="347"/>
      <c r="AE41" s="349"/>
      <c r="AF41" s="351"/>
    </row>
    <row r="42" spans="1:32" ht="141" hidden="1" thickBot="1" x14ac:dyDescent="0.25">
      <c r="A42" s="354">
        <v>423</v>
      </c>
      <c r="B42" s="356" t="s">
        <v>663</v>
      </c>
      <c r="C42" s="358">
        <v>44925</v>
      </c>
      <c r="D42" s="356" t="s">
        <v>664</v>
      </c>
      <c r="E42" s="356" t="s">
        <v>478</v>
      </c>
      <c r="F42" s="250">
        <v>1084</v>
      </c>
      <c r="G42" s="250" t="s">
        <v>665</v>
      </c>
      <c r="H42" s="250" t="s">
        <v>313</v>
      </c>
      <c r="I42" s="250" t="s">
        <v>666</v>
      </c>
      <c r="J42" s="250" t="s">
        <v>528</v>
      </c>
      <c r="K42" s="250" t="s">
        <v>515</v>
      </c>
      <c r="L42" s="250" t="s">
        <v>516</v>
      </c>
      <c r="M42" s="250" t="s">
        <v>517</v>
      </c>
      <c r="N42" s="250" t="s">
        <v>518</v>
      </c>
      <c r="O42" s="252">
        <v>40</v>
      </c>
      <c r="P42" s="251">
        <v>45456</v>
      </c>
      <c r="Q42" s="253">
        <v>470</v>
      </c>
      <c r="R42" s="250" t="s">
        <v>667</v>
      </c>
      <c r="S42" s="311" t="s">
        <v>325</v>
      </c>
      <c r="T42" s="254" t="s">
        <v>325</v>
      </c>
      <c r="U42" s="255" t="s">
        <v>326</v>
      </c>
      <c r="V42" s="367" t="s">
        <v>326</v>
      </c>
      <c r="W42" s="250" t="s">
        <v>658</v>
      </c>
      <c r="X42" s="254" t="s">
        <v>325</v>
      </c>
      <c r="Y42" s="255" t="s">
        <v>334</v>
      </c>
      <c r="Z42" s="367" t="s">
        <v>334</v>
      </c>
      <c r="AA42" s="316" t="s">
        <v>625</v>
      </c>
      <c r="AB42" s="250" t="str">
        <f t="shared" si="1"/>
        <v>Actividad de Control Id 423: Control consistente con reporte oportuno de ejecución y/o seguimiento.
Control en homologación dentro del procedimiento interno 
Indicador 470: Indicador anual medido y analizado en  2023.
Pendiente validar si aplica meta para el indicador o debe ser rediseñado para que genere alertas.</v>
      </c>
      <c r="AC42" s="250" t="s">
        <v>222</v>
      </c>
      <c r="AD42" s="346" t="s">
        <v>222</v>
      </c>
      <c r="AE42" s="348">
        <v>1</v>
      </c>
      <c r="AF42" s="350" t="s">
        <v>643</v>
      </c>
    </row>
    <row r="43" spans="1:32" ht="102.75" hidden="1" thickBot="1" x14ac:dyDescent="0.25">
      <c r="A43" s="374"/>
      <c r="B43" s="375"/>
      <c r="C43" s="375"/>
      <c r="D43" s="375"/>
      <c r="E43" s="375"/>
      <c r="F43" s="242">
        <v>1085</v>
      </c>
      <c r="G43" s="242" t="s">
        <v>668</v>
      </c>
      <c r="H43" s="242" t="s">
        <v>313</v>
      </c>
      <c r="I43" s="242" t="s">
        <v>666</v>
      </c>
      <c r="J43" s="242" t="s">
        <v>514</v>
      </c>
      <c r="K43" s="242" t="s">
        <v>515</v>
      </c>
      <c r="L43" s="242" t="s">
        <v>516</v>
      </c>
      <c r="M43" s="242" t="s">
        <v>517</v>
      </c>
      <c r="N43" s="242" t="s">
        <v>518</v>
      </c>
      <c r="O43" s="256">
        <v>30</v>
      </c>
      <c r="P43" s="257">
        <v>45456</v>
      </c>
      <c r="Q43" s="258">
        <v>471</v>
      </c>
      <c r="R43" s="242" t="s">
        <v>669</v>
      </c>
      <c r="S43" s="323" t="s">
        <v>325</v>
      </c>
      <c r="T43" s="323" t="s">
        <v>325</v>
      </c>
      <c r="U43" s="324" t="s">
        <v>326</v>
      </c>
      <c r="V43" s="370"/>
      <c r="W43" s="242"/>
      <c r="X43" s="259" t="s">
        <v>325</v>
      </c>
      <c r="Y43" s="260" t="s">
        <v>334</v>
      </c>
      <c r="Z43" s="370"/>
      <c r="AA43" s="322" t="s">
        <v>625</v>
      </c>
      <c r="AB43" s="242" t="str">
        <f t="shared" si="1"/>
        <v>Actividad de Control Id :  
Indicador 471: Indicador anual medido y analizado en  2023.
Pendiente validar si aplica meta para el indicador o debe ser rediseñado para que genere alertas.</v>
      </c>
      <c r="AC43" s="242" t="s">
        <v>222</v>
      </c>
      <c r="AD43" s="371"/>
      <c r="AE43" s="372"/>
      <c r="AF43" s="373"/>
    </row>
    <row r="44" spans="1:32" ht="141" hidden="1" thickBot="1" x14ac:dyDescent="0.25">
      <c r="A44" s="374"/>
      <c r="B44" s="375"/>
      <c r="C44" s="375"/>
      <c r="D44" s="375"/>
      <c r="E44" s="375"/>
      <c r="F44" s="242">
        <v>1086</v>
      </c>
      <c r="G44" s="242" t="s">
        <v>670</v>
      </c>
      <c r="H44" s="242" t="s">
        <v>313</v>
      </c>
      <c r="I44" s="242" t="s">
        <v>666</v>
      </c>
      <c r="J44" s="242" t="s">
        <v>528</v>
      </c>
      <c r="K44" s="242" t="s">
        <v>515</v>
      </c>
      <c r="L44" s="242" t="s">
        <v>516</v>
      </c>
      <c r="M44" s="242" t="s">
        <v>517</v>
      </c>
      <c r="N44" s="242" t="s">
        <v>518</v>
      </c>
      <c r="O44" s="256">
        <v>40</v>
      </c>
      <c r="P44" s="257">
        <v>45456</v>
      </c>
      <c r="Q44" s="258">
        <v>472</v>
      </c>
      <c r="R44" s="242" t="s">
        <v>671</v>
      </c>
      <c r="S44" s="325" t="s">
        <v>325</v>
      </c>
      <c r="T44" s="259" t="s">
        <v>325</v>
      </c>
      <c r="U44" s="260" t="s">
        <v>326</v>
      </c>
      <c r="V44" s="370"/>
      <c r="W44" s="242" t="s">
        <v>658</v>
      </c>
      <c r="X44" s="259" t="s">
        <v>325</v>
      </c>
      <c r="Y44" s="260" t="s">
        <v>334</v>
      </c>
      <c r="Z44" s="370"/>
      <c r="AA44" s="322" t="s">
        <v>625</v>
      </c>
      <c r="AB44" s="242" t="str">
        <f t="shared" si="1"/>
        <v>Actividad de Control Id : Control consistente con reporte oportuno de ejecución y/o seguimiento.
Control en homologación dentro del procedimiento interno 
Indicador 472: Indicador anual medido y analizado en  2023.
Pendiente validar si aplica meta para el indicador o debe ser rediseñado para que genere alertas.</v>
      </c>
      <c r="AC44" s="242" t="s">
        <v>222</v>
      </c>
      <c r="AD44" s="371"/>
      <c r="AE44" s="372"/>
      <c r="AF44" s="373"/>
    </row>
    <row r="45" spans="1:32" ht="141" hidden="1" thickBot="1" x14ac:dyDescent="0.25">
      <c r="A45" s="355"/>
      <c r="B45" s="357"/>
      <c r="C45" s="357"/>
      <c r="D45" s="357"/>
      <c r="E45" s="357"/>
      <c r="F45" s="263">
        <v>1385</v>
      </c>
      <c r="G45" s="263" t="s">
        <v>672</v>
      </c>
      <c r="H45" s="263" t="s">
        <v>313</v>
      </c>
      <c r="I45" s="263" t="s">
        <v>673</v>
      </c>
      <c r="J45" s="263" t="s">
        <v>528</v>
      </c>
      <c r="K45" s="263" t="s">
        <v>515</v>
      </c>
      <c r="L45" s="263" t="s">
        <v>516</v>
      </c>
      <c r="M45" s="263" t="s">
        <v>517</v>
      </c>
      <c r="N45" s="263" t="s">
        <v>518</v>
      </c>
      <c r="O45" s="264">
        <v>40</v>
      </c>
      <c r="P45" s="265">
        <v>45456</v>
      </c>
      <c r="Q45" s="266">
        <v>486</v>
      </c>
      <c r="R45" s="263" t="s">
        <v>674</v>
      </c>
      <c r="S45" s="326" t="s">
        <v>325</v>
      </c>
      <c r="T45" s="267" t="s">
        <v>325</v>
      </c>
      <c r="U45" s="268" t="s">
        <v>326</v>
      </c>
      <c r="V45" s="368"/>
      <c r="W45" s="263" t="s">
        <v>658</v>
      </c>
      <c r="X45" s="267" t="s">
        <v>325</v>
      </c>
      <c r="Y45" s="268" t="s">
        <v>334</v>
      </c>
      <c r="Z45" s="368"/>
      <c r="AA45" s="321" t="s">
        <v>625</v>
      </c>
      <c r="AB45" s="263" t="str">
        <f t="shared" si="1"/>
        <v>Actividad de Control Id : Control consistente con reporte oportuno de ejecución y/o seguimiento.
Control en homologación dentro del procedimiento interno 
Indicador 486: Indicador anual medido y analizado en  2023.
Pendiente validar si aplica meta para el indicador o debe ser rediseñado para que genere alertas.</v>
      </c>
      <c r="AC45" s="263" t="s">
        <v>222</v>
      </c>
      <c r="AD45" s="347"/>
      <c r="AE45" s="349"/>
      <c r="AF45" s="351"/>
    </row>
    <row r="46" spans="1:32" ht="141" hidden="1" thickBot="1" x14ac:dyDescent="0.25">
      <c r="A46" s="359">
        <v>424</v>
      </c>
      <c r="B46" s="361" t="s">
        <v>675</v>
      </c>
      <c r="C46" s="363">
        <v>44925</v>
      </c>
      <c r="D46" s="361" t="s">
        <v>676</v>
      </c>
      <c r="E46" s="361" t="s">
        <v>478</v>
      </c>
      <c r="F46" s="270">
        <v>1089</v>
      </c>
      <c r="G46" s="270" t="s">
        <v>677</v>
      </c>
      <c r="H46" s="270" t="s">
        <v>289</v>
      </c>
      <c r="I46" s="270" t="s">
        <v>678</v>
      </c>
      <c r="J46" s="270" t="s">
        <v>514</v>
      </c>
      <c r="K46" s="270" t="s">
        <v>515</v>
      </c>
      <c r="L46" s="270" t="s">
        <v>516</v>
      </c>
      <c r="M46" s="270" t="s">
        <v>517</v>
      </c>
      <c r="N46" s="270" t="s">
        <v>518</v>
      </c>
      <c r="O46" s="272">
        <v>30</v>
      </c>
      <c r="P46" s="271">
        <v>45013</v>
      </c>
      <c r="Q46" s="273">
        <v>475</v>
      </c>
      <c r="R46" s="270" t="s">
        <v>679</v>
      </c>
      <c r="S46" s="274" t="s">
        <v>325</v>
      </c>
      <c r="T46" s="274" t="s">
        <v>325</v>
      </c>
      <c r="U46" s="313" t="s">
        <v>326</v>
      </c>
      <c r="V46" s="369" t="s">
        <v>326</v>
      </c>
      <c r="W46" s="270" t="s">
        <v>658</v>
      </c>
      <c r="X46" s="274" t="s">
        <v>325</v>
      </c>
      <c r="Y46" s="313" t="s">
        <v>334</v>
      </c>
      <c r="Z46" s="369" t="s">
        <v>334</v>
      </c>
      <c r="AA46" s="327" t="s">
        <v>680</v>
      </c>
      <c r="AB46" s="270" t="str">
        <f t="shared" si="1"/>
        <v>Actividad de Control Id 424: Control consistente con reporte oportuno de ejecución y/o seguimiento.
Control en homologación dentro del procedimiento interno 
Indicador 475: Indicar mensaul con reporte y analisis oportuno.
Pendiente validar si aplica meta para el indicador o debe ser rediseñado para que genere alertas.</v>
      </c>
      <c r="AC46" s="270" t="s">
        <v>222</v>
      </c>
      <c r="AD46" s="346" t="s">
        <v>222</v>
      </c>
      <c r="AE46" s="348">
        <v>1</v>
      </c>
      <c r="AF46" s="350" t="s">
        <v>643</v>
      </c>
    </row>
    <row r="47" spans="1:32" ht="141" hidden="1" thickBot="1" x14ac:dyDescent="0.25">
      <c r="A47" s="374"/>
      <c r="B47" s="375"/>
      <c r="C47" s="375"/>
      <c r="D47" s="375"/>
      <c r="E47" s="375"/>
      <c r="F47" s="242">
        <v>1090</v>
      </c>
      <c r="G47" s="242" t="s">
        <v>681</v>
      </c>
      <c r="H47" s="242" t="s">
        <v>322</v>
      </c>
      <c r="I47" s="242" t="s">
        <v>678</v>
      </c>
      <c r="J47" s="242" t="s">
        <v>528</v>
      </c>
      <c r="K47" s="242" t="s">
        <v>515</v>
      </c>
      <c r="L47" s="242" t="s">
        <v>516</v>
      </c>
      <c r="M47" s="242" t="s">
        <v>517</v>
      </c>
      <c r="N47" s="242" t="s">
        <v>518</v>
      </c>
      <c r="O47" s="256">
        <v>40</v>
      </c>
      <c r="P47" s="257">
        <v>45013</v>
      </c>
      <c r="Q47" s="258">
        <v>471</v>
      </c>
      <c r="R47" s="242" t="s">
        <v>669</v>
      </c>
      <c r="S47" s="323" t="s">
        <v>325</v>
      </c>
      <c r="T47" s="323" t="s">
        <v>325</v>
      </c>
      <c r="U47" s="324" t="s">
        <v>326</v>
      </c>
      <c r="V47" s="370"/>
      <c r="W47" s="242" t="s">
        <v>658</v>
      </c>
      <c r="X47" s="259" t="s">
        <v>325</v>
      </c>
      <c r="Y47" s="260" t="s">
        <v>334</v>
      </c>
      <c r="Z47" s="378"/>
      <c r="AA47" s="328" t="s">
        <v>625</v>
      </c>
      <c r="AB47" s="242" t="str">
        <f t="shared" si="1"/>
        <v>Actividad de Control Id : Control consistente con reporte oportuno de ejecución y/o seguimiento.
Control en homologación dentro del procedimiento interno 
Indicador 471: Indicador anual medido y analizado en  2023.
Pendiente validar si aplica meta para el indicador o debe ser rediseñado para que genere alertas.</v>
      </c>
      <c r="AC47" s="242" t="s">
        <v>222</v>
      </c>
      <c r="AD47" s="371"/>
      <c r="AE47" s="372"/>
      <c r="AF47" s="373"/>
    </row>
    <row r="48" spans="1:32" ht="102.75" hidden="1" thickBot="1" x14ac:dyDescent="0.25">
      <c r="A48" s="360"/>
      <c r="B48" s="362"/>
      <c r="C48" s="362"/>
      <c r="D48" s="362"/>
      <c r="E48" s="362"/>
      <c r="F48" s="246">
        <v>1368</v>
      </c>
      <c r="G48" s="246" t="s">
        <v>682</v>
      </c>
      <c r="H48" s="246" t="s">
        <v>322</v>
      </c>
      <c r="I48" s="246" t="s">
        <v>678</v>
      </c>
      <c r="J48" s="246" t="s">
        <v>528</v>
      </c>
      <c r="K48" s="246" t="s">
        <v>515</v>
      </c>
      <c r="L48" s="246" t="s">
        <v>516</v>
      </c>
      <c r="M48" s="246" t="s">
        <v>517</v>
      </c>
      <c r="N48" s="246" t="s">
        <v>518</v>
      </c>
      <c r="O48" s="278">
        <v>40</v>
      </c>
      <c r="P48" s="279">
        <v>45341</v>
      </c>
      <c r="Q48" s="280">
        <v>475</v>
      </c>
      <c r="R48" s="246" t="s">
        <v>683</v>
      </c>
      <c r="S48" s="281" t="s">
        <v>325</v>
      </c>
      <c r="T48" s="281" t="s">
        <v>325</v>
      </c>
      <c r="U48" s="282" t="s">
        <v>326</v>
      </c>
      <c r="V48" s="353"/>
      <c r="W48" s="246" t="s">
        <v>684</v>
      </c>
      <c r="X48" s="281"/>
      <c r="Y48" s="309"/>
      <c r="Z48" s="379"/>
      <c r="AA48" s="246" t="s">
        <v>535</v>
      </c>
      <c r="AB48" s="246" t="str">
        <f t="shared" si="1"/>
        <v>Actividad de Control Id : Control consistente con reporte oportuno de ejecución y/o seguimiento.
Control en revisión, no se otrorgan VB según lo informado 
Indicador 475: Indcar analizado en otra actividad de control</v>
      </c>
      <c r="AC48" s="246" t="s">
        <v>222</v>
      </c>
      <c r="AD48" s="347"/>
      <c r="AE48" s="349"/>
      <c r="AF48" s="351"/>
    </row>
    <row r="49" spans="1:32" ht="179.25" thickBot="1" x14ac:dyDescent="0.25">
      <c r="A49" s="354">
        <v>425</v>
      </c>
      <c r="B49" s="356" t="s">
        <v>105</v>
      </c>
      <c r="C49" s="358">
        <v>44925</v>
      </c>
      <c r="D49" s="356" t="s">
        <v>685</v>
      </c>
      <c r="E49" s="356" t="s">
        <v>404</v>
      </c>
      <c r="F49" s="250">
        <v>1092</v>
      </c>
      <c r="G49" s="250" t="s">
        <v>686</v>
      </c>
      <c r="H49" s="250" t="s">
        <v>289</v>
      </c>
      <c r="I49" s="250" t="s">
        <v>687</v>
      </c>
      <c r="J49" s="250" t="s">
        <v>528</v>
      </c>
      <c r="K49" s="250" t="s">
        <v>515</v>
      </c>
      <c r="L49" s="250" t="s">
        <v>605</v>
      </c>
      <c r="M49" s="250" t="s">
        <v>517</v>
      </c>
      <c r="N49" s="250" t="s">
        <v>518</v>
      </c>
      <c r="O49" s="252">
        <v>40</v>
      </c>
      <c r="P49" s="251">
        <v>45013</v>
      </c>
      <c r="Q49" s="253">
        <v>410</v>
      </c>
      <c r="R49" s="250" t="s">
        <v>688</v>
      </c>
      <c r="S49" s="254" t="s">
        <v>36</v>
      </c>
      <c r="T49" s="254" t="s">
        <v>36</v>
      </c>
      <c r="U49" s="296" t="s">
        <v>193</v>
      </c>
      <c r="V49" s="376" t="s">
        <v>193</v>
      </c>
      <c r="W49" s="250" t="s">
        <v>689</v>
      </c>
      <c r="X49" s="254" t="s">
        <v>36</v>
      </c>
      <c r="Y49" s="296" t="s">
        <v>62</v>
      </c>
      <c r="Z49" s="376" t="s">
        <v>62</v>
      </c>
      <c r="AA49" s="250" t="s">
        <v>559</v>
      </c>
      <c r="AB49" s="250" t="str">
        <f t="shared" si="1"/>
        <v>Actividad de Control Id 425: Control sin reporte de ejecución durante el 2° trimestre de 2024.
Por lo anteriormente expuesto, se sugiere rediseñar el control, diseñar un plan de choque para mejorar el flujo de información o modificar la frecuencia de ejecución.  
Indicador 410: El indicador asociado a la actividad de control no cuenta con medición ni análisis durante la vigencia 2024.
Es importante definir si el indicador será objeto de rediseño o se definirá un plan de choque para asegurar el oportuno flujo de información.</v>
      </c>
      <c r="AC49" s="250" t="s">
        <v>219</v>
      </c>
      <c r="AD49" s="346" t="s">
        <v>219</v>
      </c>
      <c r="AE49" s="348">
        <v>0.25</v>
      </c>
      <c r="AF49" s="350" t="s">
        <v>690</v>
      </c>
    </row>
    <row r="50" spans="1:32" ht="166.5" hidden="1" thickBot="1" x14ac:dyDescent="0.25">
      <c r="A50" s="374"/>
      <c r="B50" s="375"/>
      <c r="C50" s="375"/>
      <c r="D50" s="375"/>
      <c r="E50" s="375"/>
      <c r="F50" s="242">
        <v>1093</v>
      </c>
      <c r="G50" s="242" t="s">
        <v>691</v>
      </c>
      <c r="H50" s="242" t="s">
        <v>322</v>
      </c>
      <c r="I50" s="242"/>
      <c r="J50" s="242" t="s">
        <v>514</v>
      </c>
      <c r="K50" s="242" t="s">
        <v>515</v>
      </c>
      <c r="L50" s="242" t="s">
        <v>516</v>
      </c>
      <c r="M50" s="242" t="s">
        <v>517</v>
      </c>
      <c r="N50" s="242" t="s">
        <v>518</v>
      </c>
      <c r="O50" s="256">
        <v>30</v>
      </c>
      <c r="P50" s="257">
        <v>45013</v>
      </c>
      <c r="Q50" s="258">
        <v>411</v>
      </c>
      <c r="R50" s="242" t="s">
        <v>692</v>
      </c>
      <c r="S50" s="259" t="s">
        <v>36</v>
      </c>
      <c r="T50" s="259" t="s">
        <v>36</v>
      </c>
      <c r="U50" s="262" t="s">
        <v>193</v>
      </c>
      <c r="V50" s="370"/>
      <c r="W50" s="242" t="s">
        <v>689</v>
      </c>
      <c r="X50" s="259" t="s">
        <v>36</v>
      </c>
      <c r="Y50" s="262" t="s">
        <v>62</v>
      </c>
      <c r="Z50" s="370"/>
      <c r="AA50" s="242" t="s">
        <v>693</v>
      </c>
      <c r="AB50" s="242" t="str">
        <f t="shared" si="1"/>
        <v xml:space="preserve">Actividad de Control Id : Control sin reporte de ejecución durante el 2° trimestre de 2024.
Por lo anteriormente expuesto, se sugiere rediseñar el control, diseñar un plan de choque para mejorar el flujo de información o modificar la frecuencia de ejecución.  
Indicador 411: Último reporte con corte a 1° trimestre.
Por lo anteriormente expuesto, se sugiere rediseñar el control, diseñar un plan de choque para mejorar el flujo de información o modificar la frecuencia de ejecución. </v>
      </c>
      <c r="AC50" s="242" t="s">
        <v>219</v>
      </c>
      <c r="AD50" s="371"/>
      <c r="AE50" s="372"/>
      <c r="AF50" s="373"/>
    </row>
    <row r="51" spans="1:32" ht="179.25" hidden="1" thickBot="1" x14ac:dyDescent="0.25">
      <c r="A51" s="374"/>
      <c r="B51" s="375"/>
      <c r="C51" s="375"/>
      <c r="D51" s="375"/>
      <c r="E51" s="375"/>
      <c r="F51" s="242">
        <v>1094</v>
      </c>
      <c r="G51" s="242" t="s">
        <v>694</v>
      </c>
      <c r="H51" s="242" t="s">
        <v>289</v>
      </c>
      <c r="I51" s="242" t="s">
        <v>687</v>
      </c>
      <c r="J51" s="242" t="s">
        <v>528</v>
      </c>
      <c r="K51" s="242" t="s">
        <v>515</v>
      </c>
      <c r="L51" s="242" t="s">
        <v>516</v>
      </c>
      <c r="M51" s="242" t="s">
        <v>517</v>
      </c>
      <c r="N51" s="242" t="s">
        <v>518</v>
      </c>
      <c r="O51" s="256">
        <v>40</v>
      </c>
      <c r="P51" s="257">
        <v>45013</v>
      </c>
      <c r="Q51" s="258">
        <v>412</v>
      </c>
      <c r="R51" s="242" t="s">
        <v>695</v>
      </c>
      <c r="S51" s="259" t="s">
        <v>36</v>
      </c>
      <c r="T51" s="259" t="s">
        <v>36</v>
      </c>
      <c r="U51" s="262" t="s">
        <v>193</v>
      </c>
      <c r="V51" s="370"/>
      <c r="W51" s="242" t="s">
        <v>689</v>
      </c>
      <c r="X51" s="259" t="s">
        <v>36</v>
      </c>
      <c r="Y51" s="262" t="s">
        <v>62</v>
      </c>
      <c r="Z51" s="370"/>
      <c r="AA51" s="242" t="s">
        <v>696</v>
      </c>
      <c r="AB51" s="242" t="str">
        <f t="shared" si="1"/>
        <v>Actividad de Control Id : Control sin reporte de ejecución durante el 2° trimestre de 2024.
Por lo anteriormente expuesto, se sugiere rediseñar el control, diseñar un plan de choque para mejorar el flujo de información o modificar la frecuencia de ejecución.  
Indicador 412: El indicador asociado a la actividad de control no cuenta con medición ni análisis durante la vigencia 2024.
Es importante definir si el indicador será objeto de rediseño o se definirá un plan de choque para asegurar el oportuno flujo de información</v>
      </c>
      <c r="AC51" s="242" t="s">
        <v>219</v>
      </c>
      <c r="AD51" s="371"/>
      <c r="AE51" s="372"/>
      <c r="AF51" s="373"/>
    </row>
    <row r="52" spans="1:32" ht="179.25" hidden="1" thickBot="1" x14ac:dyDescent="0.25">
      <c r="A52" s="374"/>
      <c r="B52" s="375"/>
      <c r="C52" s="375"/>
      <c r="D52" s="375"/>
      <c r="E52" s="375"/>
      <c r="F52" s="242">
        <v>1095</v>
      </c>
      <c r="G52" s="242" t="s">
        <v>697</v>
      </c>
      <c r="H52" s="242" t="s">
        <v>313</v>
      </c>
      <c r="I52" s="242" t="s">
        <v>687</v>
      </c>
      <c r="J52" s="242" t="s">
        <v>528</v>
      </c>
      <c r="K52" s="242" t="s">
        <v>515</v>
      </c>
      <c r="L52" s="242" t="s">
        <v>516</v>
      </c>
      <c r="M52" s="242" t="s">
        <v>517</v>
      </c>
      <c r="N52" s="242" t="s">
        <v>518</v>
      </c>
      <c r="O52" s="256">
        <v>40</v>
      </c>
      <c r="P52" s="257">
        <v>45013</v>
      </c>
      <c r="Q52" s="258">
        <v>413</v>
      </c>
      <c r="R52" s="242" t="s">
        <v>698</v>
      </c>
      <c r="S52" s="259" t="s">
        <v>36</v>
      </c>
      <c r="T52" s="259" t="s">
        <v>36</v>
      </c>
      <c r="U52" s="262" t="s">
        <v>193</v>
      </c>
      <c r="V52" s="370"/>
      <c r="W52" s="242" t="s">
        <v>689</v>
      </c>
      <c r="X52" s="259" t="s">
        <v>36</v>
      </c>
      <c r="Y52" s="262" t="s">
        <v>62</v>
      </c>
      <c r="Z52" s="370"/>
      <c r="AA52" s="242" t="s">
        <v>696</v>
      </c>
      <c r="AB52" s="242" t="str">
        <f t="shared" si="1"/>
        <v>Actividad de Control Id : Control sin reporte de ejecución durante el 2° trimestre de 2024.
Por lo anteriormente expuesto, se sugiere rediseñar el control, diseñar un plan de choque para mejorar el flujo de información o modificar la frecuencia de ejecución.  
Indicador 413: El indicador asociado a la actividad de control no cuenta con medición ni análisis durante la vigencia 2024.
Es importante definir si el indicador será objeto de rediseño o se definirá un plan de choque para asegurar el oportuno flujo de información</v>
      </c>
      <c r="AC52" s="242" t="s">
        <v>219</v>
      </c>
      <c r="AD52" s="371"/>
      <c r="AE52" s="372"/>
      <c r="AF52" s="373"/>
    </row>
    <row r="53" spans="1:32" ht="153.75" hidden="1" thickBot="1" x14ac:dyDescent="0.25">
      <c r="A53" s="355"/>
      <c r="B53" s="357"/>
      <c r="C53" s="357"/>
      <c r="D53" s="357"/>
      <c r="E53" s="357"/>
      <c r="F53" s="263">
        <v>1096</v>
      </c>
      <c r="G53" s="263" t="s">
        <v>699</v>
      </c>
      <c r="H53" s="263" t="s">
        <v>313</v>
      </c>
      <c r="I53" s="263" t="s">
        <v>687</v>
      </c>
      <c r="J53" s="263" t="s">
        <v>528</v>
      </c>
      <c r="K53" s="263" t="s">
        <v>515</v>
      </c>
      <c r="L53" s="263" t="s">
        <v>605</v>
      </c>
      <c r="M53" s="263" t="s">
        <v>517</v>
      </c>
      <c r="N53" s="263" t="s">
        <v>518</v>
      </c>
      <c r="O53" s="264">
        <v>40</v>
      </c>
      <c r="P53" s="265">
        <v>45013</v>
      </c>
      <c r="Q53" s="266">
        <v>414</v>
      </c>
      <c r="R53" s="263" t="s">
        <v>700</v>
      </c>
      <c r="S53" s="267" t="s">
        <v>36</v>
      </c>
      <c r="T53" s="267" t="s">
        <v>36</v>
      </c>
      <c r="U53" s="269" t="s">
        <v>193</v>
      </c>
      <c r="V53" s="368"/>
      <c r="W53" s="263" t="s">
        <v>689</v>
      </c>
      <c r="X53" s="267" t="s">
        <v>36</v>
      </c>
      <c r="Y53" s="269" t="s">
        <v>62</v>
      </c>
      <c r="Z53" s="368"/>
      <c r="AA53" s="321" t="s">
        <v>625</v>
      </c>
      <c r="AB53" s="263" t="str">
        <f t="shared" si="1"/>
        <v>Actividad de Control Id : Control sin reporte de ejecución durante el 2° trimestre de 2024.
Por lo anteriormente expuesto, se sugiere rediseñar el control, diseñar un plan de choque para mejorar el flujo de información o modificar la frecuencia de ejecución.  
Indicador 414: Indicador anual medido y analizado en  2023.
Pendiente validar si aplica meta para el indicador o debe ser rediseñado para que genere alertas.</v>
      </c>
      <c r="AC53" s="263" t="s">
        <v>219</v>
      </c>
      <c r="AD53" s="347"/>
      <c r="AE53" s="349"/>
      <c r="AF53" s="351"/>
    </row>
    <row r="54" spans="1:32" ht="179.25" thickBot="1" x14ac:dyDescent="0.25">
      <c r="A54" s="359">
        <v>426</v>
      </c>
      <c r="B54" s="361" t="s">
        <v>106</v>
      </c>
      <c r="C54" s="363">
        <v>44925</v>
      </c>
      <c r="D54" s="361" t="s">
        <v>701</v>
      </c>
      <c r="E54" s="361" t="s">
        <v>404</v>
      </c>
      <c r="F54" s="270">
        <v>1098</v>
      </c>
      <c r="G54" s="270" t="s">
        <v>702</v>
      </c>
      <c r="H54" s="270" t="s">
        <v>289</v>
      </c>
      <c r="I54" s="270" t="s">
        <v>703</v>
      </c>
      <c r="J54" s="270" t="s">
        <v>514</v>
      </c>
      <c r="K54" s="270" t="s">
        <v>515</v>
      </c>
      <c r="L54" s="270" t="s">
        <v>516</v>
      </c>
      <c r="M54" s="270" t="s">
        <v>517</v>
      </c>
      <c r="N54" s="270" t="s">
        <v>518</v>
      </c>
      <c r="O54" s="272">
        <v>30</v>
      </c>
      <c r="P54" s="271">
        <v>45013</v>
      </c>
      <c r="Q54" s="273">
        <v>408</v>
      </c>
      <c r="R54" s="270" t="s">
        <v>704</v>
      </c>
      <c r="S54" s="274" t="s">
        <v>36</v>
      </c>
      <c r="T54" s="274" t="s">
        <v>36</v>
      </c>
      <c r="U54" s="306" t="s">
        <v>193</v>
      </c>
      <c r="V54" s="352" t="s">
        <v>193</v>
      </c>
      <c r="W54" s="250" t="s">
        <v>558</v>
      </c>
      <c r="X54" s="274" t="s">
        <v>36</v>
      </c>
      <c r="Y54" s="306" t="s">
        <v>62</v>
      </c>
      <c r="Z54" s="352" t="s">
        <v>62</v>
      </c>
      <c r="AA54" s="270" t="s">
        <v>696</v>
      </c>
      <c r="AB54" s="270" t="str">
        <f t="shared" si="1"/>
        <v>Actividad de Control Id 426: Control sin reporte de ejecución durante la vigencia.
Por lo anteriormente expuesto, se sugiere rediseñar el control, diseñar un plan de choque para mejorar el flujo de información o modificar la frecuencia de ejecución.  
Indicador 408: El indicador asociado a la actividad de control no cuenta con medición ni análisis durante la vigencia 2024.
Es importante definir si el indicador será objeto de rediseño o se definirá un plan de choque para asegurar el oportuno flujo de información</v>
      </c>
      <c r="AC54" s="270" t="s">
        <v>217</v>
      </c>
      <c r="AD54" s="346" t="s">
        <v>217</v>
      </c>
      <c r="AE54" s="348">
        <v>0</v>
      </c>
      <c r="AF54" s="350" t="s">
        <v>690</v>
      </c>
    </row>
    <row r="55" spans="1:32" ht="115.5" hidden="1" thickBot="1" x14ac:dyDescent="0.25">
      <c r="A55" s="374"/>
      <c r="B55" s="375"/>
      <c r="C55" s="375"/>
      <c r="D55" s="375"/>
      <c r="E55" s="375"/>
      <c r="F55" s="242">
        <v>1099</v>
      </c>
      <c r="G55" s="242" t="s">
        <v>705</v>
      </c>
      <c r="H55" s="242" t="s">
        <v>289</v>
      </c>
      <c r="I55" s="242" t="s">
        <v>703</v>
      </c>
      <c r="J55" s="242" t="s">
        <v>514</v>
      </c>
      <c r="K55" s="242" t="s">
        <v>515</v>
      </c>
      <c r="L55" s="242" t="s">
        <v>516</v>
      </c>
      <c r="M55" s="242" t="s">
        <v>517</v>
      </c>
      <c r="N55" s="242" t="s">
        <v>518</v>
      </c>
      <c r="O55" s="256">
        <v>30</v>
      </c>
      <c r="P55" s="257">
        <v>45013</v>
      </c>
      <c r="Q55" s="258">
        <v>408</v>
      </c>
      <c r="R55" s="242" t="s">
        <v>704</v>
      </c>
      <c r="S55" s="259" t="s">
        <v>36</v>
      </c>
      <c r="T55" s="259" t="s">
        <v>36</v>
      </c>
      <c r="U55" s="262" t="s">
        <v>193</v>
      </c>
      <c r="V55" s="370"/>
      <c r="W55" s="242" t="s">
        <v>558</v>
      </c>
      <c r="X55" s="259"/>
      <c r="Y55" s="262"/>
      <c r="Z55" s="370"/>
      <c r="AA55" s="242" t="s">
        <v>535</v>
      </c>
      <c r="AB55" s="242" t="str">
        <f t="shared" si="1"/>
        <v>Actividad de Control Id : Control sin reporte de ejecución durante la vigencia.
Por lo anteriormente expuesto, se sugiere rediseñar el control, diseñar un plan de choque para mejorar el flujo de información o modificar la frecuencia de ejecución.  
Indicador 408: Indcar analizado en otra actividad de control</v>
      </c>
      <c r="AC55" s="242" t="s">
        <v>217</v>
      </c>
      <c r="AD55" s="371"/>
      <c r="AE55" s="372"/>
      <c r="AF55" s="373"/>
    </row>
    <row r="56" spans="1:32" ht="179.25" hidden="1" thickBot="1" x14ac:dyDescent="0.25">
      <c r="A56" s="374"/>
      <c r="B56" s="375"/>
      <c r="C56" s="375"/>
      <c r="D56" s="375"/>
      <c r="E56" s="375"/>
      <c r="F56" s="242">
        <v>1100</v>
      </c>
      <c r="G56" s="242" t="s">
        <v>706</v>
      </c>
      <c r="H56" s="242" t="s">
        <v>289</v>
      </c>
      <c r="I56" s="242" t="s">
        <v>703</v>
      </c>
      <c r="J56" s="242" t="s">
        <v>528</v>
      </c>
      <c r="K56" s="242" t="s">
        <v>549</v>
      </c>
      <c r="L56" s="242" t="s">
        <v>516</v>
      </c>
      <c r="M56" s="242" t="s">
        <v>517</v>
      </c>
      <c r="N56" s="242" t="s">
        <v>518</v>
      </c>
      <c r="O56" s="256">
        <v>50</v>
      </c>
      <c r="P56" s="257">
        <v>45013</v>
      </c>
      <c r="Q56" s="258">
        <v>409</v>
      </c>
      <c r="R56" s="242" t="s">
        <v>707</v>
      </c>
      <c r="S56" s="259" t="s">
        <v>36</v>
      </c>
      <c r="T56" s="259" t="s">
        <v>36</v>
      </c>
      <c r="U56" s="262" t="s">
        <v>193</v>
      </c>
      <c r="V56" s="370"/>
      <c r="W56" s="242" t="s">
        <v>558</v>
      </c>
      <c r="X56" s="259" t="s">
        <v>36</v>
      </c>
      <c r="Y56" s="262" t="s">
        <v>62</v>
      </c>
      <c r="Z56" s="370"/>
      <c r="AA56" s="242" t="s">
        <v>696</v>
      </c>
      <c r="AB56" s="242" t="str">
        <f t="shared" si="1"/>
        <v>Actividad de Control Id : Control sin reporte de ejecución durante la vigencia.
Por lo anteriormente expuesto, se sugiere rediseñar el control, diseñar un plan de choque para mejorar el flujo de información o modificar la frecuencia de ejecución.  
Indicador 409: El indicador asociado a la actividad de control no cuenta con medición ni análisis durante la vigencia 2024.
Es importante definir si el indicador será objeto de rediseño o se definirá un plan de choque para asegurar el oportuno flujo de información</v>
      </c>
      <c r="AC56" s="242" t="s">
        <v>217</v>
      </c>
      <c r="AD56" s="371"/>
      <c r="AE56" s="372"/>
      <c r="AF56" s="373"/>
    </row>
    <row r="57" spans="1:32" ht="179.25" hidden="1" thickBot="1" x14ac:dyDescent="0.25">
      <c r="A57" s="360"/>
      <c r="B57" s="362"/>
      <c r="C57" s="362"/>
      <c r="D57" s="362"/>
      <c r="E57" s="362"/>
      <c r="F57" s="246">
        <v>1101</v>
      </c>
      <c r="G57" s="246" t="s">
        <v>708</v>
      </c>
      <c r="H57" s="246" t="s">
        <v>289</v>
      </c>
      <c r="I57" s="246" t="s">
        <v>703</v>
      </c>
      <c r="J57" s="246" t="s">
        <v>610</v>
      </c>
      <c r="K57" s="246" t="s">
        <v>515</v>
      </c>
      <c r="L57" s="246" t="s">
        <v>516</v>
      </c>
      <c r="M57" s="246" t="s">
        <v>517</v>
      </c>
      <c r="N57" s="246" t="s">
        <v>518</v>
      </c>
      <c r="O57" s="278">
        <v>25</v>
      </c>
      <c r="P57" s="279">
        <v>45013</v>
      </c>
      <c r="Q57" s="280">
        <v>415</v>
      </c>
      <c r="R57" s="246" t="s">
        <v>709</v>
      </c>
      <c r="S57" s="281" t="s">
        <v>36</v>
      </c>
      <c r="T57" s="281" t="s">
        <v>36</v>
      </c>
      <c r="U57" s="309" t="s">
        <v>193</v>
      </c>
      <c r="V57" s="353"/>
      <c r="W57" s="242" t="s">
        <v>558</v>
      </c>
      <c r="X57" s="281" t="s">
        <v>36</v>
      </c>
      <c r="Y57" s="309" t="s">
        <v>62</v>
      </c>
      <c r="Z57" s="353"/>
      <c r="AA57" s="246" t="s">
        <v>696</v>
      </c>
      <c r="AB57" s="246" t="str">
        <f t="shared" si="1"/>
        <v>Actividad de Control Id : Control sin reporte de ejecución durante la vigencia.
Por lo anteriormente expuesto, se sugiere rediseñar el control, diseñar un plan de choque para mejorar el flujo de información o modificar la frecuencia de ejecución.  
Indicador 415: El indicador asociado a la actividad de control no cuenta con medición ni análisis durante la vigencia 2024.
Es importante definir si el indicador será objeto de rediseño o se definirá un plan de choque para asegurar el oportuno flujo de información</v>
      </c>
      <c r="AC57" s="246" t="s">
        <v>217</v>
      </c>
      <c r="AD57" s="347"/>
      <c r="AE57" s="349"/>
      <c r="AF57" s="351"/>
    </row>
    <row r="58" spans="1:32" ht="166.5" hidden="1" thickBot="1" x14ac:dyDescent="0.25">
      <c r="A58" s="354">
        <v>427</v>
      </c>
      <c r="B58" s="356" t="s">
        <v>87</v>
      </c>
      <c r="C58" s="358">
        <v>44925</v>
      </c>
      <c r="D58" s="356" t="s">
        <v>710</v>
      </c>
      <c r="E58" s="356" t="s">
        <v>372</v>
      </c>
      <c r="F58" s="250">
        <v>1102</v>
      </c>
      <c r="G58" s="250" t="s">
        <v>711</v>
      </c>
      <c r="H58" s="250" t="s">
        <v>322</v>
      </c>
      <c r="I58" s="250" t="s">
        <v>712</v>
      </c>
      <c r="J58" s="250" t="s">
        <v>528</v>
      </c>
      <c r="K58" s="250" t="s">
        <v>515</v>
      </c>
      <c r="L58" s="250" t="s">
        <v>516</v>
      </c>
      <c r="M58" s="250" t="s">
        <v>517</v>
      </c>
      <c r="N58" s="250" t="s">
        <v>518</v>
      </c>
      <c r="O58" s="252">
        <v>40</v>
      </c>
      <c r="P58" s="251">
        <v>45013</v>
      </c>
      <c r="Q58" s="253">
        <v>394</v>
      </c>
      <c r="R58" s="250" t="s">
        <v>713</v>
      </c>
      <c r="S58" s="254" t="s">
        <v>325</v>
      </c>
      <c r="T58" s="254" t="s">
        <v>325</v>
      </c>
      <c r="U58" s="255" t="s">
        <v>326</v>
      </c>
      <c r="V58" s="367" t="s">
        <v>326</v>
      </c>
      <c r="W58" s="250" t="s">
        <v>607</v>
      </c>
      <c r="X58" s="254" t="s">
        <v>325</v>
      </c>
      <c r="Y58" s="255" t="s">
        <v>334</v>
      </c>
      <c r="Z58" s="367" t="s">
        <v>334</v>
      </c>
      <c r="AA58" s="316" t="s">
        <v>625</v>
      </c>
      <c r="AB58" s="250" t="str">
        <f t="shared" si="1"/>
        <v>Actividad de Control Id 427: Control consistente con reporte oportuno de ejecución y/o seguimiento.
Se sugiere validar la coherencia de la actividad del control vigente  con los puntos de control documentados en los procedimientos vigentes  y concatenar la información.   
Indicador 394: Indicador anual medido y analizado en  2023.
Pendiente validar si aplica meta para el indicador o debe ser rediseñado para que genere alertas.</v>
      </c>
      <c r="AC58" s="250" t="s">
        <v>222</v>
      </c>
      <c r="AD58" s="346" t="s">
        <v>222</v>
      </c>
      <c r="AE58" s="348">
        <v>1</v>
      </c>
      <c r="AF58" s="350" t="s">
        <v>714</v>
      </c>
    </row>
    <row r="59" spans="1:32" ht="128.25" hidden="1" thickBot="1" x14ac:dyDescent="0.25">
      <c r="A59" s="374"/>
      <c r="B59" s="375"/>
      <c r="C59" s="375"/>
      <c r="D59" s="375"/>
      <c r="E59" s="375"/>
      <c r="F59" s="242">
        <v>1103</v>
      </c>
      <c r="G59" s="242" t="s">
        <v>715</v>
      </c>
      <c r="H59" s="242" t="s">
        <v>322</v>
      </c>
      <c r="I59" s="242" t="s">
        <v>712</v>
      </c>
      <c r="J59" s="242" t="s">
        <v>514</v>
      </c>
      <c r="K59" s="242" t="s">
        <v>515</v>
      </c>
      <c r="L59" s="242" t="s">
        <v>516</v>
      </c>
      <c r="M59" s="242" t="s">
        <v>517</v>
      </c>
      <c r="N59" s="242" t="s">
        <v>518</v>
      </c>
      <c r="O59" s="256">
        <v>30</v>
      </c>
      <c r="P59" s="257">
        <v>45013</v>
      </c>
      <c r="Q59" s="258">
        <v>394</v>
      </c>
      <c r="R59" s="242" t="s">
        <v>713</v>
      </c>
      <c r="S59" s="259" t="s">
        <v>325</v>
      </c>
      <c r="T59" s="259" t="s">
        <v>325</v>
      </c>
      <c r="U59" s="260" t="s">
        <v>326</v>
      </c>
      <c r="V59" s="370"/>
      <c r="W59" s="242" t="s">
        <v>607</v>
      </c>
      <c r="X59" s="259"/>
      <c r="Y59" s="262"/>
      <c r="Z59" s="370"/>
      <c r="AA59" s="242" t="s">
        <v>535</v>
      </c>
      <c r="AB59" s="242" t="str">
        <f t="shared" si="1"/>
        <v>Actividad de Control Id : Control consistente con reporte oportuno de ejecución y/o seguimiento.
Se sugiere validar la coherencia de la actividad del control vigente  con los puntos de control documentados en los procedimientos vigentes  y concatenar la información.   
Indicador 394: Indcar analizado en otra actividad de control</v>
      </c>
      <c r="AC59" s="242" t="s">
        <v>222</v>
      </c>
      <c r="AD59" s="371"/>
      <c r="AE59" s="372"/>
      <c r="AF59" s="373"/>
    </row>
    <row r="60" spans="1:32" ht="64.5" hidden="1" thickBot="1" x14ac:dyDescent="0.25">
      <c r="A60" s="355"/>
      <c r="B60" s="357"/>
      <c r="C60" s="357"/>
      <c r="D60" s="357"/>
      <c r="E60" s="357"/>
      <c r="F60" s="263">
        <v>1104</v>
      </c>
      <c r="G60" s="263" t="s">
        <v>716</v>
      </c>
      <c r="H60" s="263" t="s">
        <v>313</v>
      </c>
      <c r="I60" s="263" t="s">
        <v>712</v>
      </c>
      <c r="J60" s="263" t="s">
        <v>528</v>
      </c>
      <c r="K60" s="263" t="s">
        <v>515</v>
      </c>
      <c r="L60" s="263" t="s">
        <v>516</v>
      </c>
      <c r="M60" s="263" t="s">
        <v>517</v>
      </c>
      <c r="N60" s="263" t="s">
        <v>518</v>
      </c>
      <c r="O60" s="264">
        <v>40</v>
      </c>
      <c r="P60" s="265">
        <v>45013</v>
      </c>
      <c r="Q60" s="266">
        <v>394</v>
      </c>
      <c r="R60" s="263" t="s">
        <v>713</v>
      </c>
      <c r="S60" s="267" t="s">
        <v>316</v>
      </c>
      <c r="T60" s="267" t="s">
        <v>37</v>
      </c>
      <c r="U60" s="329" t="s">
        <v>37</v>
      </c>
      <c r="V60" s="368"/>
      <c r="W60" s="263" t="s">
        <v>717</v>
      </c>
      <c r="X60" s="267"/>
      <c r="Y60" s="269"/>
      <c r="Z60" s="368"/>
      <c r="AA60" s="263" t="s">
        <v>535</v>
      </c>
      <c r="AB60" s="263" t="str">
        <f t="shared" si="1"/>
        <v>Actividad de Control Id : Según lo reportado será adelanada en el último trimestre del año 
Indicador 394: Indcar analizado en otra actividad de control</v>
      </c>
      <c r="AC60" s="263" t="s">
        <v>222</v>
      </c>
      <c r="AD60" s="347"/>
      <c r="AE60" s="349"/>
      <c r="AF60" s="351"/>
    </row>
    <row r="61" spans="1:32" ht="409.6" hidden="1" thickBot="1" x14ac:dyDescent="0.25">
      <c r="A61" s="359">
        <v>434</v>
      </c>
      <c r="B61" s="361" t="s">
        <v>718</v>
      </c>
      <c r="C61" s="363">
        <v>44925</v>
      </c>
      <c r="D61" s="361" t="s">
        <v>719</v>
      </c>
      <c r="E61" s="361" t="s">
        <v>720</v>
      </c>
      <c r="F61" s="270">
        <v>1120</v>
      </c>
      <c r="G61" s="270" t="s">
        <v>721</v>
      </c>
      <c r="H61" s="270" t="s">
        <v>322</v>
      </c>
      <c r="I61" s="270" t="s">
        <v>722</v>
      </c>
      <c r="J61" s="270" t="s">
        <v>514</v>
      </c>
      <c r="K61" s="270" t="s">
        <v>515</v>
      </c>
      <c r="L61" s="270" t="s">
        <v>516</v>
      </c>
      <c r="M61" s="270" t="s">
        <v>517</v>
      </c>
      <c r="N61" s="270" t="s">
        <v>518</v>
      </c>
      <c r="O61" s="272">
        <v>30</v>
      </c>
      <c r="P61" s="271">
        <v>45044</v>
      </c>
      <c r="Q61" s="273">
        <v>352</v>
      </c>
      <c r="R61" s="270" t="s">
        <v>723</v>
      </c>
      <c r="S61" s="274" t="s">
        <v>325</v>
      </c>
      <c r="T61" s="274" t="s">
        <v>325</v>
      </c>
      <c r="U61" s="313" t="s">
        <v>326</v>
      </c>
      <c r="V61" s="369" t="s">
        <v>326</v>
      </c>
      <c r="W61" s="270" t="s">
        <v>607</v>
      </c>
      <c r="X61" s="274" t="s">
        <v>325</v>
      </c>
      <c r="Y61" s="313" t="s">
        <v>334</v>
      </c>
      <c r="Z61" s="369" t="s">
        <v>334</v>
      </c>
      <c r="AA61" s="327" t="s">
        <v>724</v>
      </c>
      <c r="AB61" s="270" t="str">
        <f t="shared" si="1"/>
        <v>Actividad de Control Id 434: Control consistente con reporte oportuno de ejecución y/o seguimiento.
Se sugiere validar la coherencia de la actividad del control vigente  con los puntos de control documentados en los procedimientos vigentes  y concatenar la información.   
Indicador 352: Pendiente validar si aplica meta para el indicador id 352 “Liquidaciones realizadas en el mes_RG” o si debe ser rediseñado para que genere alertas.</v>
      </c>
      <c r="AC61" s="270" t="s">
        <v>222</v>
      </c>
      <c r="AD61" s="346" t="s">
        <v>222</v>
      </c>
      <c r="AE61" s="348">
        <v>1</v>
      </c>
      <c r="AF61" s="350" t="s">
        <v>725</v>
      </c>
    </row>
    <row r="62" spans="1:32" ht="409.6" hidden="1" thickBot="1" x14ac:dyDescent="0.25">
      <c r="A62" s="360"/>
      <c r="B62" s="362"/>
      <c r="C62" s="362"/>
      <c r="D62" s="362"/>
      <c r="E62" s="362"/>
      <c r="F62" s="246">
        <v>1121</v>
      </c>
      <c r="G62" s="246" t="s">
        <v>726</v>
      </c>
      <c r="H62" s="246" t="s">
        <v>322</v>
      </c>
      <c r="I62" s="246" t="s">
        <v>727</v>
      </c>
      <c r="J62" s="246" t="s">
        <v>514</v>
      </c>
      <c r="K62" s="246" t="s">
        <v>515</v>
      </c>
      <c r="L62" s="246" t="s">
        <v>516</v>
      </c>
      <c r="M62" s="246" t="s">
        <v>517</v>
      </c>
      <c r="N62" s="246" t="s">
        <v>518</v>
      </c>
      <c r="O62" s="278">
        <v>30</v>
      </c>
      <c r="P62" s="279">
        <v>45044</v>
      </c>
      <c r="Q62" s="280">
        <v>352</v>
      </c>
      <c r="R62" s="246" t="s">
        <v>728</v>
      </c>
      <c r="S62" s="281" t="s">
        <v>325</v>
      </c>
      <c r="T62" s="281" t="s">
        <v>325</v>
      </c>
      <c r="U62" s="282" t="s">
        <v>326</v>
      </c>
      <c r="V62" s="353"/>
      <c r="W62" s="246" t="s">
        <v>607</v>
      </c>
      <c r="X62" s="281"/>
      <c r="Y62" s="309"/>
      <c r="Z62" s="377"/>
      <c r="AA62" s="246" t="s">
        <v>535</v>
      </c>
      <c r="AB62" s="246" t="str">
        <f t="shared" si="1"/>
        <v>Actividad de Control Id : Control consistente con reporte oportuno de ejecución y/o seguimiento.
Se sugiere validar la coherencia de la actividad del control vigente  con los puntos de control documentados en los procedimientos vigentes  y concatenar la información.   
Indicador 352: Indcar analizado en otra actividad de control</v>
      </c>
      <c r="AC62" s="246" t="s">
        <v>222</v>
      </c>
      <c r="AD62" s="347"/>
      <c r="AE62" s="349"/>
      <c r="AF62" s="351"/>
    </row>
    <row r="63" spans="1:32" ht="383.25" hidden="1" thickBot="1" x14ac:dyDescent="0.25">
      <c r="A63" s="354">
        <v>435</v>
      </c>
      <c r="B63" s="356" t="s">
        <v>729</v>
      </c>
      <c r="C63" s="358">
        <v>44925</v>
      </c>
      <c r="D63" s="356" t="s">
        <v>730</v>
      </c>
      <c r="E63" s="356" t="s">
        <v>720</v>
      </c>
      <c r="F63" s="250">
        <v>1123</v>
      </c>
      <c r="G63" s="250" t="s">
        <v>731</v>
      </c>
      <c r="H63" s="250" t="s">
        <v>322</v>
      </c>
      <c r="I63" s="250" t="s">
        <v>732</v>
      </c>
      <c r="J63" s="250" t="s">
        <v>528</v>
      </c>
      <c r="K63" s="250" t="s">
        <v>515</v>
      </c>
      <c r="L63" s="250" t="s">
        <v>516</v>
      </c>
      <c r="M63" s="250" t="s">
        <v>517</v>
      </c>
      <c r="N63" s="250" t="s">
        <v>518</v>
      </c>
      <c r="O63" s="252">
        <v>40</v>
      </c>
      <c r="P63" s="251">
        <v>45098</v>
      </c>
      <c r="Q63" s="253">
        <v>455</v>
      </c>
      <c r="R63" s="250" t="s">
        <v>733</v>
      </c>
      <c r="S63" s="254" t="s">
        <v>325</v>
      </c>
      <c r="T63" s="254" t="s">
        <v>325</v>
      </c>
      <c r="U63" s="255" t="s">
        <v>326</v>
      </c>
      <c r="V63" s="367" t="s">
        <v>326</v>
      </c>
      <c r="W63" s="250" t="s">
        <v>607</v>
      </c>
      <c r="X63" s="254" t="s">
        <v>36</v>
      </c>
      <c r="Y63" s="296" t="s">
        <v>62</v>
      </c>
      <c r="Z63" s="376" t="s">
        <v>62</v>
      </c>
      <c r="AA63" s="250" t="s">
        <v>615</v>
      </c>
      <c r="AB63" s="250" t="str">
        <f t="shared" si="1"/>
        <v>Actividad de Control Id 435: Control consistente con reporte oportuno de ejecución y/o seguimiento.
Se sugiere validar la coherencia de la actividad del control vigente  con los puntos de control documentados en los procedimientos vigentes  y concatenar la información.   
Indicador 455: El indicador asociado a la actividad de control no cuenta con medición ni análisis durante el 2° trimestre de 2024 (reporte hasta marzo).
Es importante definir si el indicador será objeto de rediseño o se definirá un plan de choque para asegurar el oportuno flujo de información.</v>
      </c>
      <c r="AC63" s="250" t="s">
        <v>220</v>
      </c>
      <c r="AD63" s="346" t="s">
        <v>220</v>
      </c>
      <c r="AE63" s="348">
        <v>0.5</v>
      </c>
      <c r="AF63" s="350" t="s">
        <v>725</v>
      </c>
    </row>
    <row r="64" spans="1:32" ht="370.5" hidden="1" thickBot="1" x14ac:dyDescent="0.25">
      <c r="A64" s="355"/>
      <c r="B64" s="357"/>
      <c r="C64" s="357"/>
      <c r="D64" s="357"/>
      <c r="E64" s="357"/>
      <c r="F64" s="263">
        <v>1124</v>
      </c>
      <c r="G64" s="263" t="s">
        <v>734</v>
      </c>
      <c r="H64" s="263" t="s">
        <v>322</v>
      </c>
      <c r="I64" s="263" t="s">
        <v>732</v>
      </c>
      <c r="J64" s="263" t="s">
        <v>528</v>
      </c>
      <c r="K64" s="263" t="s">
        <v>515</v>
      </c>
      <c r="L64" s="263" t="s">
        <v>605</v>
      </c>
      <c r="M64" s="263" t="s">
        <v>556</v>
      </c>
      <c r="N64" s="263" t="s">
        <v>735</v>
      </c>
      <c r="O64" s="264">
        <v>40</v>
      </c>
      <c r="P64" s="265">
        <v>45098</v>
      </c>
      <c r="Q64" s="266">
        <v>456</v>
      </c>
      <c r="R64" s="263" t="s">
        <v>736</v>
      </c>
      <c r="S64" s="267" t="s">
        <v>325</v>
      </c>
      <c r="T64" s="267" t="s">
        <v>325</v>
      </c>
      <c r="U64" s="268" t="s">
        <v>326</v>
      </c>
      <c r="V64" s="368"/>
      <c r="W64" s="263" t="s">
        <v>607</v>
      </c>
      <c r="X64" s="267" t="s">
        <v>36</v>
      </c>
      <c r="Y64" s="269" t="s">
        <v>62</v>
      </c>
      <c r="Z64" s="368"/>
      <c r="AA64" s="263" t="s">
        <v>615</v>
      </c>
      <c r="AB64" s="263" t="str">
        <f t="shared" si="1"/>
        <v>Actividad de Control Id : Control consistente con reporte oportuno de ejecución y/o seguimiento.
Se sugiere validar la coherencia de la actividad del control vigente  con los puntos de control documentados en los procedimientos vigentes  y concatenar la información.   
Indicador 456: El indicador asociado a la actividad de control no cuenta con medición ni análisis durante el 2° trimestre de 2024 (reporte hasta marzo).
Es importante definir si el indicador será objeto de rediseño o se definirá un plan de choque para asegurar el oportuno flujo de información.</v>
      </c>
      <c r="AC64" s="263" t="s">
        <v>220</v>
      </c>
      <c r="AD64" s="347"/>
      <c r="AE64" s="349"/>
      <c r="AF64" s="351"/>
    </row>
    <row r="65" spans="1:32" ht="409.6" hidden="1" thickBot="1" x14ac:dyDescent="0.25">
      <c r="A65" s="359">
        <v>436</v>
      </c>
      <c r="B65" s="361" t="s">
        <v>737</v>
      </c>
      <c r="C65" s="363">
        <v>44925</v>
      </c>
      <c r="D65" s="361" t="s">
        <v>738</v>
      </c>
      <c r="E65" s="361" t="s">
        <v>720</v>
      </c>
      <c r="F65" s="270">
        <v>1126</v>
      </c>
      <c r="G65" s="270" t="s">
        <v>739</v>
      </c>
      <c r="H65" s="270" t="s">
        <v>322</v>
      </c>
      <c r="I65" s="270" t="s">
        <v>740</v>
      </c>
      <c r="J65" s="270" t="s">
        <v>528</v>
      </c>
      <c r="K65" s="270" t="s">
        <v>515</v>
      </c>
      <c r="L65" s="270" t="s">
        <v>516</v>
      </c>
      <c r="M65" s="270" t="s">
        <v>517</v>
      </c>
      <c r="N65" s="270" t="s">
        <v>518</v>
      </c>
      <c r="O65" s="272">
        <v>40</v>
      </c>
      <c r="P65" s="271">
        <v>45098</v>
      </c>
      <c r="Q65" s="273">
        <v>457</v>
      </c>
      <c r="R65" s="270" t="s">
        <v>741</v>
      </c>
      <c r="S65" s="274" t="s">
        <v>325</v>
      </c>
      <c r="T65" s="274" t="s">
        <v>325</v>
      </c>
      <c r="U65" s="313" t="s">
        <v>326</v>
      </c>
      <c r="V65" s="369" t="s">
        <v>326</v>
      </c>
      <c r="W65" s="270" t="s">
        <v>607</v>
      </c>
      <c r="X65" s="274" t="s">
        <v>36</v>
      </c>
      <c r="Y65" s="306" t="s">
        <v>62</v>
      </c>
      <c r="Z65" s="352" t="s">
        <v>62</v>
      </c>
      <c r="AA65" s="270" t="s">
        <v>615</v>
      </c>
      <c r="AB65" s="270" t="str">
        <f t="shared" si="1"/>
        <v>Actividad de Control Id 436: Control consistente con reporte oportuno de ejecución y/o seguimiento.
Se sugiere validar la coherencia de la actividad del control vigente  con los puntos de control documentados en los procedimientos vigentes  y concatenar la información.   
Indicador 457: El indicador asociado a la actividad de control no cuenta con medición ni análisis durante el 2° trimestre de 2024 (reporte hasta marzo).
Es importante definir si el indicador será objeto de rediseño o se definirá un plan de choque para asegurar el oportuno flujo de información.</v>
      </c>
      <c r="AC65" s="270" t="s">
        <v>220</v>
      </c>
      <c r="AD65" s="346" t="s">
        <v>220</v>
      </c>
      <c r="AE65" s="348">
        <v>0.5</v>
      </c>
      <c r="AF65" s="350" t="s">
        <v>725</v>
      </c>
    </row>
    <row r="66" spans="1:32" ht="357.75" hidden="1" thickBot="1" x14ac:dyDescent="0.25">
      <c r="A66" s="360"/>
      <c r="B66" s="362"/>
      <c r="C66" s="362"/>
      <c r="D66" s="362"/>
      <c r="E66" s="362"/>
      <c r="F66" s="246">
        <v>1127</v>
      </c>
      <c r="G66" s="246" t="s">
        <v>742</v>
      </c>
      <c r="H66" s="246" t="s">
        <v>322</v>
      </c>
      <c r="I66" s="246" t="s">
        <v>740</v>
      </c>
      <c r="J66" s="246" t="s">
        <v>610</v>
      </c>
      <c r="K66" s="246" t="s">
        <v>515</v>
      </c>
      <c r="L66" s="246" t="s">
        <v>605</v>
      </c>
      <c r="M66" s="246" t="s">
        <v>517</v>
      </c>
      <c r="N66" s="246" t="s">
        <v>735</v>
      </c>
      <c r="O66" s="278">
        <v>25</v>
      </c>
      <c r="P66" s="279">
        <v>45098</v>
      </c>
      <c r="Q66" s="280">
        <v>458</v>
      </c>
      <c r="R66" s="246" t="s">
        <v>743</v>
      </c>
      <c r="S66" s="281" t="s">
        <v>325</v>
      </c>
      <c r="T66" s="281" t="s">
        <v>325</v>
      </c>
      <c r="U66" s="282" t="s">
        <v>326</v>
      </c>
      <c r="V66" s="353"/>
      <c r="W66" s="246" t="s">
        <v>607</v>
      </c>
      <c r="X66" s="281" t="s">
        <v>36</v>
      </c>
      <c r="Y66" s="309" t="s">
        <v>62</v>
      </c>
      <c r="Z66" s="353"/>
      <c r="AA66" s="246" t="s">
        <v>615</v>
      </c>
      <c r="AB66" s="246" t="str">
        <f t="shared" si="1"/>
        <v>Actividad de Control Id : Control consistente con reporte oportuno de ejecución y/o seguimiento.
Se sugiere validar la coherencia de la actividad del control vigente  con los puntos de control documentados en los procedimientos vigentes  y concatenar la información.   
Indicador 458: El indicador asociado a la actividad de control no cuenta con medición ni análisis durante el 2° trimestre de 2024 (reporte hasta marzo).
Es importante definir si el indicador será objeto de rediseño o se definirá un plan de choque para asegurar el oportuno flujo de información.</v>
      </c>
      <c r="AC66" s="246" t="s">
        <v>220</v>
      </c>
      <c r="AD66" s="347"/>
      <c r="AE66" s="349"/>
      <c r="AF66" s="351"/>
    </row>
    <row r="67" spans="1:32" ht="166.5" thickBot="1" x14ac:dyDescent="0.25">
      <c r="A67" s="354">
        <v>437</v>
      </c>
      <c r="B67" s="356" t="s">
        <v>91</v>
      </c>
      <c r="C67" s="358">
        <v>44925</v>
      </c>
      <c r="D67" s="356" t="s">
        <v>744</v>
      </c>
      <c r="E67" s="356" t="s">
        <v>745</v>
      </c>
      <c r="F67" s="250">
        <v>1130</v>
      </c>
      <c r="G67" s="250" t="s">
        <v>746</v>
      </c>
      <c r="H67" s="250" t="s">
        <v>289</v>
      </c>
      <c r="I67" s="250" t="s">
        <v>747</v>
      </c>
      <c r="J67" s="250" t="s">
        <v>528</v>
      </c>
      <c r="K67" s="250" t="s">
        <v>515</v>
      </c>
      <c r="L67" s="250" t="s">
        <v>605</v>
      </c>
      <c r="M67" s="250" t="s">
        <v>517</v>
      </c>
      <c r="N67" s="250" t="s">
        <v>518</v>
      </c>
      <c r="O67" s="252">
        <v>40</v>
      </c>
      <c r="P67" s="251">
        <v>45427</v>
      </c>
      <c r="Q67" s="253">
        <v>377</v>
      </c>
      <c r="R67" s="250" t="s">
        <v>748</v>
      </c>
      <c r="S67" s="254" t="s">
        <v>36</v>
      </c>
      <c r="T67" s="254" t="s">
        <v>36</v>
      </c>
      <c r="U67" s="296" t="s">
        <v>193</v>
      </c>
      <c r="V67" s="376" t="s">
        <v>193</v>
      </c>
      <c r="W67" s="250" t="s">
        <v>558</v>
      </c>
      <c r="X67" s="254" t="s">
        <v>301</v>
      </c>
      <c r="Y67" s="319" t="s">
        <v>205</v>
      </c>
      <c r="Z67" s="376" t="s">
        <v>62</v>
      </c>
      <c r="AA67" s="250" t="s">
        <v>749</v>
      </c>
      <c r="AB67" s="250" t="str">
        <f t="shared" si="1"/>
        <v>Actividad de Control Id 437: Control sin reporte de ejecución durante la vigencia.
Por lo anteriormente expuesto, se sugiere rediseñar el control, diseñar un plan de choque para mejorar el flujo de información o modificar la frecuencia de ejecución.  
Indicador 377: El indicador mensual que no cuenta con medición ni análisis junio (reporte hasta mayo).
Es importante definir si el indicador será objeto de rediseño o se definirá un plan de choque para asegurar el oportuno flujo de información.</v>
      </c>
      <c r="AC67" s="250" t="s">
        <v>217</v>
      </c>
      <c r="AD67" s="346" t="s">
        <v>217</v>
      </c>
      <c r="AE67" s="348">
        <v>0</v>
      </c>
      <c r="AF67" s="366" t="s">
        <v>560</v>
      </c>
    </row>
    <row r="68" spans="1:32" ht="153.75" hidden="1" thickBot="1" x14ac:dyDescent="0.25">
      <c r="A68" s="374"/>
      <c r="B68" s="375"/>
      <c r="C68" s="375"/>
      <c r="D68" s="375"/>
      <c r="E68" s="375"/>
      <c r="F68" s="242">
        <v>1131</v>
      </c>
      <c r="G68" s="242" t="s">
        <v>750</v>
      </c>
      <c r="H68" s="242" t="s">
        <v>289</v>
      </c>
      <c r="I68" s="242" t="s">
        <v>747</v>
      </c>
      <c r="J68" s="242" t="s">
        <v>514</v>
      </c>
      <c r="K68" s="242" t="s">
        <v>515</v>
      </c>
      <c r="L68" s="242" t="s">
        <v>516</v>
      </c>
      <c r="M68" s="242" t="s">
        <v>517</v>
      </c>
      <c r="N68" s="242" t="s">
        <v>518</v>
      </c>
      <c r="O68" s="256">
        <v>30</v>
      </c>
      <c r="P68" s="257">
        <v>45427</v>
      </c>
      <c r="Q68" s="258">
        <v>343</v>
      </c>
      <c r="R68" s="242" t="s">
        <v>751</v>
      </c>
      <c r="S68" s="259" t="s">
        <v>36</v>
      </c>
      <c r="T68" s="259" t="s">
        <v>36</v>
      </c>
      <c r="U68" s="262" t="s">
        <v>193</v>
      </c>
      <c r="V68" s="370"/>
      <c r="W68" s="242" t="s">
        <v>558</v>
      </c>
      <c r="X68" s="259" t="s">
        <v>36</v>
      </c>
      <c r="Y68" s="262" t="s">
        <v>62</v>
      </c>
      <c r="Z68" s="370"/>
      <c r="AA68" s="322" t="s">
        <v>625</v>
      </c>
      <c r="AB68" s="242" t="str">
        <f t="shared" si="1"/>
        <v>Actividad de Control Id : Control sin reporte de ejecución durante la vigencia.
Por lo anteriormente expuesto, se sugiere rediseñar el control, diseñar un plan de choque para mejorar el flujo de información o modificar la frecuencia de ejecución.  
Indicador 343: Indicador anual medido y analizado en  2023.
Pendiente validar si aplica meta para el indicador o debe ser rediseñado para que genere alertas.</v>
      </c>
      <c r="AC68" s="242" t="s">
        <v>217</v>
      </c>
      <c r="AD68" s="371"/>
      <c r="AE68" s="372"/>
      <c r="AF68" s="373"/>
    </row>
    <row r="69" spans="1:32" ht="179.25" hidden="1" thickBot="1" x14ac:dyDescent="0.25">
      <c r="A69" s="355"/>
      <c r="B69" s="357"/>
      <c r="C69" s="357"/>
      <c r="D69" s="357"/>
      <c r="E69" s="357"/>
      <c r="F69" s="263">
        <v>1132</v>
      </c>
      <c r="G69" s="263" t="s">
        <v>752</v>
      </c>
      <c r="H69" s="263" t="s">
        <v>322</v>
      </c>
      <c r="I69" s="263" t="s">
        <v>747</v>
      </c>
      <c r="J69" s="263" t="s">
        <v>610</v>
      </c>
      <c r="K69" s="263" t="s">
        <v>515</v>
      </c>
      <c r="L69" s="263" t="s">
        <v>516</v>
      </c>
      <c r="M69" s="263" t="s">
        <v>556</v>
      </c>
      <c r="N69" s="263" t="s">
        <v>518</v>
      </c>
      <c r="O69" s="264">
        <v>25</v>
      </c>
      <c r="P69" s="265">
        <v>45427</v>
      </c>
      <c r="Q69" s="266">
        <v>379</v>
      </c>
      <c r="R69" s="263" t="s">
        <v>753</v>
      </c>
      <c r="S69" s="267" t="s">
        <v>36</v>
      </c>
      <c r="T69" s="267" t="s">
        <v>36</v>
      </c>
      <c r="U69" s="269" t="s">
        <v>193</v>
      </c>
      <c r="V69" s="368"/>
      <c r="W69" s="263" t="s">
        <v>754</v>
      </c>
      <c r="X69" s="267" t="s">
        <v>36</v>
      </c>
      <c r="Y69" s="269" t="s">
        <v>62</v>
      </c>
      <c r="Z69" s="368"/>
      <c r="AA69" s="263" t="s">
        <v>755</v>
      </c>
      <c r="AB69" s="263" t="str">
        <f t="shared" ref="AB69:AB82" si="2">CONCATENATE("Actividad de Control Id ",A69,": ",W69," 
","Indicador ",Q69,": ",AA69)</f>
        <v>Actividad de Control Id : Control sin reporte de ejecución durante la vigencia..
Por lo anteriormente expuesto, se sugiere rediseñar el control, diseñar un plan de choque para mejorar el flujo de información o modificar la frecuencia de ejecución.  
Indicador 379: El indicador semestral que no cuenta con medición ni análisis en 2024 (reporte hasta diciembre de 2023).
Es importante definir si el indicador será objeto de rediseño o se definirá un plan de choque para asegurar el oportuno flujo de información.</v>
      </c>
      <c r="AC69" s="263" t="s">
        <v>217</v>
      </c>
      <c r="AD69" s="347"/>
      <c r="AE69" s="349"/>
      <c r="AF69" s="351"/>
    </row>
    <row r="70" spans="1:32" ht="166.5" hidden="1" thickBot="1" x14ac:dyDescent="0.25">
      <c r="A70" s="359">
        <v>440</v>
      </c>
      <c r="B70" s="361" t="s">
        <v>108</v>
      </c>
      <c r="C70" s="363">
        <v>44925</v>
      </c>
      <c r="D70" s="361" t="s">
        <v>756</v>
      </c>
      <c r="E70" s="361" t="s">
        <v>757</v>
      </c>
      <c r="F70" s="270">
        <v>1143</v>
      </c>
      <c r="G70" s="270" t="s">
        <v>758</v>
      </c>
      <c r="H70" s="270" t="s">
        <v>322</v>
      </c>
      <c r="I70" s="270" t="s">
        <v>759</v>
      </c>
      <c r="J70" s="270" t="s">
        <v>514</v>
      </c>
      <c r="K70" s="270" t="s">
        <v>515</v>
      </c>
      <c r="L70" s="270" t="s">
        <v>516</v>
      </c>
      <c r="M70" s="270" t="s">
        <v>517</v>
      </c>
      <c r="N70" s="270" t="s">
        <v>518</v>
      </c>
      <c r="O70" s="272">
        <v>30</v>
      </c>
      <c r="P70" s="271">
        <v>45141</v>
      </c>
      <c r="Q70" s="273">
        <v>391</v>
      </c>
      <c r="R70" s="270" t="s">
        <v>760</v>
      </c>
      <c r="S70" s="274" t="s">
        <v>325</v>
      </c>
      <c r="T70" s="274" t="s">
        <v>325</v>
      </c>
      <c r="U70" s="313" t="s">
        <v>326</v>
      </c>
      <c r="V70" s="369" t="s">
        <v>326</v>
      </c>
      <c r="W70" s="270" t="s">
        <v>607</v>
      </c>
      <c r="X70" s="274" t="s">
        <v>325</v>
      </c>
      <c r="Y70" s="313" t="s">
        <v>334</v>
      </c>
      <c r="Z70" s="369" t="s">
        <v>334</v>
      </c>
      <c r="AA70" s="314" t="s">
        <v>761</v>
      </c>
      <c r="AB70" s="270" t="str">
        <f t="shared" si="2"/>
        <v>Actividad de Control Id 440: Control consistente con reporte oportuno de ejecución y/o seguimiento.
Se sugiere validar la coherencia de la actividad del control vigente  con los puntos de control documentados en los procedimientos vigentes  y concatenar la información.   
Indicador 391: Indicador medido y analizado en el 2° Trimestre de 2024.
Pendiente validar si debe ser rediseñado o continuará levantandose la informacion (AZ)</v>
      </c>
      <c r="AC70" s="270" t="s">
        <v>222</v>
      </c>
      <c r="AD70" s="346" t="s">
        <v>222</v>
      </c>
      <c r="AE70" s="348">
        <v>1</v>
      </c>
      <c r="AF70" s="350" t="s">
        <v>762</v>
      </c>
    </row>
    <row r="71" spans="1:32" ht="166.5" hidden="1" thickBot="1" x14ac:dyDescent="0.25">
      <c r="A71" s="374"/>
      <c r="B71" s="375"/>
      <c r="C71" s="375"/>
      <c r="D71" s="375"/>
      <c r="E71" s="375"/>
      <c r="F71" s="242">
        <v>1144</v>
      </c>
      <c r="G71" s="242" t="s">
        <v>763</v>
      </c>
      <c r="H71" s="242" t="s">
        <v>313</v>
      </c>
      <c r="I71" s="242" t="s">
        <v>759</v>
      </c>
      <c r="J71" s="242" t="s">
        <v>528</v>
      </c>
      <c r="K71" s="242" t="s">
        <v>515</v>
      </c>
      <c r="L71" s="242" t="s">
        <v>516</v>
      </c>
      <c r="M71" s="242" t="s">
        <v>517</v>
      </c>
      <c r="N71" s="242" t="s">
        <v>518</v>
      </c>
      <c r="O71" s="256">
        <v>40</v>
      </c>
      <c r="P71" s="257">
        <v>45141</v>
      </c>
      <c r="Q71" s="258">
        <v>392</v>
      </c>
      <c r="R71" s="242" t="s">
        <v>764</v>
      </c>
      <c r="S71" s="259" t="s">
        <v>325</v>
      </c>
      <c r="T71" s="259" t="s">
        <v>325</v>
      </c>
      <c r="U71" s="260" t="s">
        <v>326</v>
      </c>
      <c r="V71" s="370"/>
      <c r="W71" s="242" t="s">
        <v>607</v>
      </c>
      <c r="X71" s="259" t="s">
        <v>325</v>
      </c>
      <c r="Y71" s="260" t="s">
        <v>334</v>
      </c>
      <c r="Z71" s="370"/>
      <c r="AA71" s="322" t="s">
        <v>625</v>
      </c>
      <c r="AB71" s="242" t="str">
        <f t="shared" si="2"/>
        <v>Actividad de Control Id : Control consistente con reporte oportuno de ejecución y/o seguimiento.
Se sugiere validar la coherencia de la actividad del control vigente  con los puntos de control documentados en los procedimientos vigentes  y concatenar la información.   
Indicador 392: Indicador anual medido y analizado en  2023.
Pendiente validar si aplica meta para el indicador o debe ser rediseñado para que genere alertas.</v>
      </c>
      <c r="AC71" s="242" t="s">
        <v>222</v>
      </c>
      <c r="AD71" s="371"/>
      <c r="AE71" s="372"/>
      <c r="AF71" s="373"/>
    </row>
    <row r="72" spans="1:32" ht="166.5" hidden="1" thickBot="1" x14ac:dyDescent="0.25">
      <c r="A72" s="360"/>
      <c r="B72" s="362"/>
      <c r="C72" s="362"/>
      <c r="D72" s="362"/>
      <c r="E72" s="362"/>
      <c r="F72" s="246">
        <v>1145</v>
      </c>
      <c r="G72" s="246" t="s">
        <v>765</v>
      </c>
      <c r="H72" s="246" t="s">
        <v>322</v>
      </c>
      <c r="I72" s="246"/>
      <c r="J72" s="246" t="s">
        <v>528</v>
      </c>
      <c r="K72" s="246" t="s">
        <v>515</v>
      </c>
      <c r="L72" s="246" t="s">
        <v>516</v>
      </c>
      <c r="M72" s="246" t="s">
        <v>517</v>
      </c>
      <c r="N72" s="246" t="s">
        <v>518</v>
      </c>
      <c r="O72" s="278">
        <v>40</v>
      </c>
      <c r="P72" s="279">
        <v>45141</v>
      </c>
      <c r="Q72" s="280">
        <v>393</v>
      </c>
      <c r="R72" s="246" t="s">
        <v>766</v>
      </c>
      <c r="S72" s="281" t="s">
        <v>325</v>
      </c>
      <c r="T72" s="281" t="s">
        <v>325</v>
      </c>
      <c r="U72" s="282" t="s">
        <v>326</v>
      </c>
      <c r="V72" s="353"/>
      <c r="W72" s="246" t="s">
        <v>607</v>
      </c>
      <c r="X72" s="281" t="s">
        <v>325</v>
      </c>
      <c r="Y72" s="282" t="s">
        <v>334</v>
      </c>
      <c r="Z72" s="353"/>
      <c r="AA72" s="315" t="s">
        <v>761</v>
      </c>
      <c r="AB72" s="246" t="str">
        <f t="shared" si="2"/>
        <v>Actividad de Control Id : Control consistente con reporte oportuno de ejecución y/o seguimiento.
Se sugiere validar la coherencia de la actividad del control vigente  con los puntos de control documentados en los procedimientos vigentes  y concatenar la información.   
Indicador 393: Indicador medido y analizado en el 2° Trimestre de 2024.
Pendiente validar si debe ser rediseñado o continuará levantandose la informacion (AZ)</v>
      </c>
      <c r="AC72" s="246" t="s">
        <v>222</v>
      </c>
      <c r="AD72" s="347"/>
      <c r="AE72" s="349"/>
      <c r="AF72" s="351"/>
    </row>
    <row r="73" spans="1:32" ht="166.5" hidden="1" thickBot="1" x14ac:dyDescent="0.25">
      <c r="A73" s="354">
        <v>450</v>
      </c>
      <c r="B73" s="356" t="s">
        <v>104</v>
      </c>
      <c r="C73" s="358">
        <v>44925</v>
      </c>
      <c r="D73" s="356" t="s">
        <v>767</v>
      </c>
      <c r="E73" s="356" t="s">
        <v>423</v>
      </c>
      <c r="F73" s="250">
        <v>1180</v>
      </c>
      <c r="G73" s="250" t="s">
        <v>768</v>
      </c>
      <c r="H73" s="250" t="s">
        <v>313</v>
      </c>
      <c r="I73" s="250" t="s">
        <v>769</v>
      </c>
      <c r="J73" s="250" t="s">
        <v>528</v>
      </c>
      <c r="K73" s="250" t="s">
        <v>515</v>
      </c>
      <c r="L73" s="250" t="s">
        <v>516</v>
      </c>
      <c r="M73" s="250" t="s">
        <v>517</v>
      </c>
      <c r="N73" s="250" t="s">
        <v>518</v>
      </c>
      <c r="O73" s="252">
        <v>40</v>
      </c>
      <c r="P73" s="251">
        <v>45149</v>
      </c>
      <c r="Q73" s="253">
        <v>416</v>
      </c>
      <c r="R73" s="250" t="s">
        <v>770</v>
      </c>
      <c r="S73" s="254" t="s">
        <v>325</v>
      </c>
      <c r="T73" s="254" t="s">
        <v>325</v>
      </c>
      <c r="U73" s="255" t="s">
        <v>326</v>
      </c>
      <c r="V73" s="367" t="s">
        <v>326</v>
      </c>
      <c r="W73" s="250" t="s">
        <v>771</v>
      </c>
      <c r="X73" s="254" t="s">
        <v>325</v>
      </c>
      <c r="Y73" s="255" t="s">
        <v>334</v>
      </c>
      <c r="Z73" s="367" t="s">
        <v>334</v>
      </c>
      <c r="AA73" s="316" t="s">
        <v>625</v>
      </c>
      <c r="AB73" s="250" t="str">
        <f t="shared" si="2"/>
        <v>Actividad de Control Id 450: Control anual reportado en el 1° triemstre como cumplido. 
Se sugiere validar la coherencia de la actividad del control vigente  con los puntos de control documentados en los procedimientos vigentes  y concatenar la información.   
Indicador 416: Indicador anual medido y analizado en  2023.
Pendiente validar si aplica meta para el indicador o debe ser rediseñado para que genere alertas.</v>
      </c>
      <c r="AC73" s="250" t="s">
        <v>222</v>
      </c>
      <c r="AD73" s="346" t="s">
        <v>222</v>
      </c>
      <c r="AE73" s="348">
        <v>1</v>
      </c>
      <c r="AF73" s="350" t="s">
        <v>772</v>
      </c>
    </row>
    <row r="74" spans="1:32" ht="192" hidden="1" thickBot="1" x14ac:dyDescent="0.25">
      <c r="A74" s="355"/>
      <c r="B74" s="357"/>
      <c r="C74" s="357"/>
      <c r="D74" s="357"/>
      <c r="E74" s="357"/>
      <c r="F74" s="263">
        <v>1181</v>
      </c>
      <c r="G74" s="263" t="s">
        <v>773</v>
      </c>
      <c r="H74" s="263" t="s">
        <v>313</v>
      </c>
      <c r="I74" s="263" t="s">
        <v>769</v>
      </c>
      <c r="J74" s="263" t="s">
        <v>528</v>
      </c>
      <c r="K74" s="263" t="s">
        <v>515</v>
      </c>
      <c r="L74" s="263" t="s">
        <v>516</v>
      </c>
      <c r="M74" s="263" t="s">
        <v>517</v>
      </c>
      <c r="N74" s="263" t="s">
        <v>518</v>
      </c>
      <c r="O74" s="264">
        <v>40</v>
      </c>
      <c r="P74" s="265">
        <v>45149</v>
      </c>
      <c r="Q74" s="266">
        <v>417</v>
      </c>
      <c r="R74" s="263" t="s">
        <v>774</v>
      </c>
      <c r="S74" s="267" t="s">
        <v>325</v>
      </c>
      <c r="T74" s="267" t="s">
        <v>325</v>
      </c>
      <c r="U74" s="268" t="s">
        <v>326</v>
      </c>
      <c r="V74" s="368"/>
      <c r="W74" s="263" t="s">
        <v>775</v>
      </c>
      <c r="X74" s="267" t="s">
        <v>325</v>
      </c>
      <c r="Y74" s="268" t="s">
        <v>334</v>
      </c>
      <c r="Z74" s="368"/>
      <c r="AA74" s="321" t="s">
        <v>625</v>
      </c>
      <c r="AB74" s="263" t="str">
        <f t="shared" si="2"/>
        <v>Actividad de Control Id : Control anual reportado en el 1° triemstre como cumplido., pendiente seguimiento (capacitaciones sobre gestión documental en el Plan Institucional de Capacitación)
Se sugiere validar la coherencia de la actividad del control vigente  con los puntos de control documentados en los procedimientos vigentes  y concatenar la información.   
Indicador 417: Indicador anual medido y analizado en  2023.
Pendiente validar si aplica meta para el indicador o debe ser rediseñado para que genere alertas.</v>
      </c>
      <c r="AC74" s="263" t="s">
        <v>222</v>
      </c>
      <c r="AD74" s="347"/>
      <c r="AE74" s="349"/>
      <c r="AF74" s="351"/>
    </row>
    <row r="75" spans="1:32" ht="166.5" thickBot="1" x14ac:dyDescent="0.25">
      <c r="A75" s="359">
        <v>451</v>
      </c>
      <c r="B75" s="361" t="s">
        <v>776</v>
      </c>
      <c r="C75" s="363">
        <v>44925</v>
      </c>
      <c r="D75" s="361" t="s">
        <v>777</v>
      </c>
      <c r="E75" s="361" t="s">
        <v>437</v>
      </c>
      <c r="F75" s="270">
        <v>1183</v>
      </c>
      <c r="G75" s="270" t="s">
        <v>778</v>
      </c>
      <c r="H75" s="270" t="s">
        <v>289</v>
      </c>
      <c r="I75" s="270" t="s">
        <v>779</v>
      </c>
      <c r="J75" s="270" t="s">
        <v>514</v>
      </c>
      <c r="K75" s="270" t="s">
        <v>515</v>
      </c>
      <c r="L75" s="270" t="s">
        <v>605</v>
      </c>
      <c r="M75" s="270" t="s">
        <v>517</v>
      </c>
      <c r="N75" s="270" t="s">
        <v>518</v>
      </c>
      <c r="O75" s="272">
        <v>30</v>
      </c>
      <c r="P75" s="271">
        <v>45166</v>
      </c>
      <c r="Q75" s="273">
        <v>428</v>
      </c>
      <c r="R75" s="270" t="s">
        <v>780</v>
      </c>
      <c r="S75" s="274" t="s">
        <v>36</v>
      </c>
      <c r="T75" s="274" t="s">
        <v>36</v>
      </c>
      <c r="U75" s="306" t="s">
        <v>193</v>
      </c>
      <c r="V75" s="352" t="s">
        <v>193</v>
      </c>
      <c r="W75" s="270" t="s">
        <v>781</v>
      </c>
      <c r="X75" s="274" t="s">
        <v>36</v>
      </c>
      <c r="Y75" s="306" t="s">
        <v>62</v>
      </c>
      <c r="Z75" s="352" t="s">
        <v>62</v>
      </c>
      <c r="AA75" s="270" t="s">
        <v>782</v>
      </c>
      <c r="AB75" s="270" t="str">
        <f t="shared" si="2"/>
        <v>Actividad de Control Id 451: Control sin reporte de ejecución durante 2024.
Por lo anteriormente expuesto, se sugiere rediseñar el control, diseñar un plan de choque para mejorar el flujo de información o modificar la frecuencia de ejecución.  
Indicador 428: El indicador trimestral que no cuenta con medición ni análisis en 2024. 
Es importante definir si el indicador será objeto de rediseño o se definirá un plan de choque para asegurar el oportuno flujo de información.</v>
      </c>
      <c r="AC75" s="270" t="s">
        <v>217</v>
      </c>
      <c r="AD75" s="346" t="s">
        <v>217</v>
      </c>
      <c r="AE75" s="348">
        <v>0</v>
      </c>
      <c r="AF75" s="366" t="s">
        <v>560</v>
      </c>
    </row>
    <row r="76" spans="1:32" ht="166.5" hidden="1" thickBot="1" x14ac:dyDescent="0.25">
      <c r="A76" s="360"/>
      <c r="B76" s="362"/>
      <c r="C76" s="362"/>
      <c r="D76" s="362"/>
      <c r="E76" s="362"/>
      <c r="F76" s="246">
        <v>1184</v>
      </c>
      <c r="G76" s="246" t="s">
        <v>783</v>
      </c>
      <c r="H76" s="246" t="s">
        <v>322</v>
      </c>
      <c r="I76" s="246" t="s">
        <v>779</v>
      </c>
      <c r="J76" s="246" t="s">
        <v>528</v>
      </c>
      <c r="K76" s="246" t="s">
        <v>515</v>
      </c>
      <c r="L76" s="246" t="s">
        <v>516</v>
      </c>
      <c r="M76" s="246" t="s">
        <v>517</v>
      </c>
      <c r="N76" s="246" t="s">
        <v>518</v>
      </c>
      <c r="O76" s="278">
        <v>40</v>
      </c>
      <c r="P76" s="279">
        <v>45166</v>
      </c>
      <c r="Q76" s="280">
        <v>429</v>
      </c>
      <c r="R76" s="246" t="s">
        <v>784</v>
      </c>
      <c r="S76" s="281" t="s">
        <v>36</v>
      </c>
      <c r="T76" s="281" t="s">
        <v>36</v>
      </c>
      <c r="U76" s="309" t="s">
        <v>193</v>
      </c>
      <c r="V76" s="353"/>
      <c r="W76" s="246" t="s">
        <v>781</v>
      </c>
      <c r="X76" s="281" t="s">
        <v>36</v>
      </c>
      <c r="Y76" s="309" t="s">
        <v>62</v>
      </c>
      <c r="Z76" s="353"/>
      <c r="AA76" s="246" t="s">
        <v>785</v>
      </c>
      <c r="AB76" s="246" t="str">
        <f t="shared" si="2"/>
        <v>Actividad de Control Id : Control sin reporte de ejecución durante 2024.
Por lo anteriormente expuesto, se sugiere rediseñar el control, diseñar un plan de choque para mejorar el flujo de información o modificar la frecuencia de ejecución.  
Indicador 429: El indicador mensual que no cuenta con medición ni análisis en el 2° trimestre de  2024. 
Es importante definir si el indicador será objeto de rediseño o se definirá un plan de choque para asegurar el oportuno flujo de información.</v>
      </c>
      <c r="AC76" s="246" t="s">
        <v>217</v>
      </c>
      <c r="AD76" s="347"/>
      <c r="AE76" s="349"/>
      <c r="AF76" s="351"/>
    </row>
    <row r="77" spans="1:32" ht="115.5" hidden="1" thickBot="1" x14ac:dyDescent="0.25">
      <c r="A77" s="354">
        <v>454</v>
      </c>
      <c r="B77" s="356" t="s">
        <v>95</v>
      </c>
      <c r="C77" s="358">
        <v>44925</v>
      </c>
      <c r="D77" s="356" t="s">
        <v>786</v>
      </c>
      <c r="E77" s="356" t="s">
        <v>458</v>
      </c>
      <c r="F77" s="250">
        <v>1195</v>
      </c>
      <c r="G77" s="250" t="s">
        <v>787</v>
      </c>
      <c r="H77" s="250" t="s">
        <v>313</v>
      </c>
      <c r="I77" s="250" t="s">
        <v>788</v>
      </c>
      <c r="J77" s="250" t="s">
        <v>528</v>
      </c>
      <c r="K77" s="250" t="s">
        <v>515</v>
      </c>
      <c r="L77" s="250" t="s">
        <v>516</v>
      </c>
      <c r="M77" s="250" t="s">
        <v>517</v>
      </c>
      <c r="N77" s="250" t="s">
        <v>518</v>
      </c>
      <c r="O77" s="252">
        <v>40</v>
      </c>
      <c r="P77" s="251">
        <v>45183</v>
      </c>
      <c r="Q77" s="253">
        <v>438</v>
      </c>
      <c r="R77" s="250" t="s">
        <v>789</v>
      </c>
      <c r="S77" s="254" t="s">
        <v>301</v>
      </c>
      <c r="T77" s="254" t="s">
        <v>36</v>
      </c>
      <c r="U77" s="310" t="s">
        <v>191</v>
      </c>
      <c r="V77" s="364" t="s">
        <v>191</v>
      </c>
      <c r="W77" s="250" t="s">
        <v>790</v>
      </c>
      <c r="X77" s="254" t="s">
        <v>325</v>
      </c>
      <c r="Y77" s="255" t="s">
        <v>334</v>
      </c>
      <c r="Z77" s="344" t="s">
        <v>334</v>
      </c>
      <c r="AA77" s="316" t="s">
        <v>625</v>
      </c>
      <c r="AB77" s="250" t="str">
        <f t="shared" si="2"/>
        <v>Actividad de Control Id 454: El reporte de cumplimiento precisó "Se debe hacer ajuste del catálogo de servicios relacionado con el grupo de Sistemas de Información" 
Indicador 438: Indicador anual medido y analizado en  2023.
Pendiente validar si aplica meta para el indicador o debe ser rediseñado para que genere alertas.</v>
      </c>
      <c r="AC77" s="250" t="s">
        <v>221</v>
      </c>
      <c r="AD77" s="346" t="s">
        <v>221</v>
      </c>
      <c r="AE77" s="348">
        <v>0.75</v>
      </c>
      <c r="AF77" s="350" t="s">
        <v>791</v>
      </c>
    </row>
    <row r="78" spans="1:32" ht="90" hidden="1" thickBot="1" x14ac:dyDescent="0.25">
      <c r="A78" s="355"/>
      <c r="B78" s="357"/>
      <c r="C78" s="357"/>
      <c r="D78" s="357"/>
      <c r="E78" s="357"/>
      <c r="F78" s="263">
        <v>1196</v>
      </c>
      <c r="G78" s="263" t="s">
        <v>792</v>
      </c>
      <c r="H78" s="263" t="s">
        <v>289</v>
      </c>
      <c r="I78" s="263"/>
      <c r="J78" s="263" t="s">
        <v>514</v>
      </c>
      <c r="K78" s="263" t="s">
        <v>515</v>
      </c>
      <c r="L78" s="263" t="s">
        <v>516</v>
      </c>
      <c r="M78" s="263" t="s">
        <v>517</v>
      </c>
      <c r="N78" s="263" t="s">
        <v>518</v>
      </c>
      <c r="O78" s="264">
        <v>30</v>
      </c>
      <c r="P78" s="265">
        <v>45183</v>
      </c>
      <c r="Q78" s="266">
        <v>439</v>
      </c>
      <c r="R78" s="263" t="s">
        <v>793</v>
      </c>
      <c r="S78" s="267" t="s">
        <v>325</v>
      </c>
      <c r="T78" s="267" t="s">
        <v>325</v>
      </c>
      <c r="U78" s="268" t="s">
        <v>326</v>
      </c>
      <c r="V78" s="365"/>
      <c r="W78" s="263" t="s">
        <v>794</v>
      </c>
      <c r="X78" s="267" t="s">
        <v>325</v>
      </c>
      <c r="Y78" s="268" t="s">
        <v>334</v>
      </c>
      <c r="Z78" s="345"/>
      <c r="AA78" s="321" t="s">
        <v>625</v>
      </c>
      <c r="AB78" s="263" t="str">
        <f t="shared" si="2"/>
        <v>Actividad de Control Id : Pendiente ANS 
Indicador 439: Indicador anual medido y analizado en  2023.
Pendiente validar si aplica meta para el indicador o debe ser rediseñado para que genere alertas.</v>
      </c>
      <c r="AC78" s="263" t="s">
        <v>222</v>
      </c>
      <c r="AD78" s="347"/>
      <c r="AE78" s="349"/>
      <c r="AF78" s="351"/>
    </row>
    <row r="79" spans="1:32" ht="153" x14ac:dyDescent="0.2">
      <c r="A79" s="359">
        <v>521</v>
      </c>
      <c r="B79" s="361" t="s">
        <v>795</v>
      </c>
      <c r="C79" s="363">
        <v>45250</v>
      </c>
      <c r="D79" s="361" t="s">
        <v>796</v>
      </c>
      <c r="E79" s="361" t="s">
        <v>404</v>
      </c>
      <c r="F79" s="270">
        <v>1365</v>
      </c>
      <c r="G79" s="270" t="s">
        <v>797</v>
      </c>
      <c r="H79" s="270" t="s">
        <v>313</v>
      </c>
      <c r="I79" s="270" t="s">
        <v>798</v>
      </c>
      <c r="J79" s="270" t="s">
        <v>514</v>
      </c>
      <c r="K79" s="270" t="s">
        <v>515</v>
      </c>
      <c r="L79" s="270" t="s">
        <v>605</v>
      </c>
      <c r="M79" s="270" t="s">
        <v>556</v>
      </c>
      <c r="N79" s="270" t="s">
        <v>735</v>
      </c>
      <c r="O79" s="272">
        <v>30</v>
      </c>
      <c r="P79" s="271">
        <v>45288</v>
      </c>
      <c r="Q79" s="273">
        <v>463</v>
      </c>
      <c r="R79" s="270" t="s">
        <v>799</v>
      </c>
      <c r="S79" s="274" t="s">
        <v>36</v>
      </c>
      <c r="T79" s="274" t="s">
        <v>36</v>
      </c>
      <c r="U79" s="306" t="s">
        <v>193</v>
      </c>
      <c r="V79" s="352" t="s">
        <v>193</v>
      </c>
      <c r="W79" s="270" t="s">
        <v>689</v>
      </c>
      <c r="X79" s="274" t="s">
        <v>325</v>
      </c>
      <c r="Y79" s="313" t="s">
        <v>334</v>
      </c>
      <c r="Z79" s="344" t="s">
        <v>334</v>
      </c>
      <c r="AA79" s="314" t="s">
        <v>625</v>
      </c>
      <c r="AB79" s="270" t="str">
        <f t="shared" si="2"/>
        <v>Actividad de Control Id 521: Control sin reporte de ejecución durante el 2° trimestre de 2024.
Por lo anteriormente expuesto, se sugiere rediseñar el control, diseñar un plan de choque para mejorar el flujo de información o modificar la frecuencia de ejecución.  
Indicador 463: Indicador anual medido y analizado en  2023.
Pendiente validar si aplica meta para el indicador o debe ser rediseñado para que genere alertas.</v>
      </c>
      <c r="AC79" s="270" t="s">
        <v>220</v>
      </c>
      <c r="AD79" s="346" t="s">
        <v>220</v>
      </c>
      <c r="AE79" s="348">
        <v>0.5</v>
      </c>
      <c r="AF79" s="350" t="s">
        <v>800</v>
      </c>
    </row>
    <row r="80" spans="1:32" ht="115.5" hidden="1" thickBot="1" x14ac:dyDescent="0.25">
      <c r="A80" s="360"/>
      <c r="B80" s="362"/>
      <c r="C80" s="362"/>
      <c r="D80" s="362"/>
      <c r="E80" s="362"/>
      <c r="F80" s="246">
        <v>1366</v>
      </c>
      <c r="G80" s="246" t="s">
        <v>801</v>
      </c>
      <c r="H80" s="246" t="s">
        <v>313</v>
      </c>
      <c r="I80" s="246" t="s">
        <v>802</v>
      </c>
      <c r="J80" s="246" t="s">
        <v>610</v>
      </c>
      <c r="K80" s="246" t="s">
        <v>515</v>
      </c>
      <c r="L80" s="246" t="s">
        <v>605</v>
      </c>
      <c r="M80" s="246" t="s">
        <v>517</v>
      </c>
      <c r="N80" s="246" t="s">
        <v>735</v>
      </c>
      <c r="O80" s="278">
        <v>25</v>
      </c>
      <c r="P80" s="279">
        <v>45288</v>
      </c>
      <c r="Q80" s="280">
        <v>463</v>
      </c>
      <c r="R80" s="246" t="s">
        <v>799</v>
      </c>
      <c r="S80" s="281" t="s">
        <v>36</v>
      </c>
      <c r="T80" s="281" t="s">
        <v>36</v>
      </c>
      <c r="U80" s="309" t="s">
        <v>193</v>
      </c>
      <c r="V80" s="353"/>
      <c r="W80" s="246" t="s">
        <v>689</v>
      </c>
      <c r="X80" s="281"/>
      <c r="Y80" s="309"/>
      <c r="Z80" s="345"/>
      <c r="AA80" s="246" t="s">
        <v>535</v>
      </c>
      <c r="AB80" s="246" t="str">
        <f t="shared" si="2"/>
        <v>Actividad de Control Id : Control sin reporte de ejecución durante el 2° trimestre de 2024.
Por lo anteriormente expuesto, se sugiere rediseñar el control, diseñar un plan de choque para mejorar el flujo de información o modificar la frecuencia de ejecución.  
Indicador 463: Indcar analizado en otra actividad de control</v>
      </c>
      <c r="AC80" s="246" t="s">
        <v>220</v>
      </c>
      <c r="AD80" s="347"/>
      <c r="AE80" s="349"/>
      <c r="AF80" s="351"/>
    </row>
    <row r="81" spans="1:32" ht="165.75" hidden="1" x14ac:dyDescent="0.2">
      <c r="A81" s="354">
        <v>523</v>
      </c>
      <c r="B81" s="356" t="s">
        <v>107</v>
      </c>
      <c r="C81" s="358">
        <v>45426</v>
      </c>
      <c r="D81" s="356" t="s">
        <v>803</v>
      </c>
      <c r="E81" s="356" t="s">
        <v>358</v>
      </c>
      <c r="F81" s="250">
        <v>1383</v>
      </c>
      <c r="G81" s="250" t="s">
        <v>804</v>
      </c>
      <c r="H81" s="250" t="s">
        <v>289</v>
      </c>
      <c r="I81" s="250" t="s">
        <v>805</v>
      </c>
      <c r="J81" s="250" t="s">
        <v>514</v>
      </c>
      <c r="K81" s="250" t="s">
        <v>515</v>
      </c>
      <c r="L81" s="250" t="s">
        <v>605</v>
      </c>
      <c r="M81" s="250" t="s">
        <v>517</v>
      </c>
      <c r="N81" s="250" t="s">
        <v>518</v>
      </c>
      <c r="O81" s="252">
        <v>30</v>
      </c>
      <c r="P81" s="251">
        <v>45455</v>
      </c>
      <c r="Q81" s="253">
        <v>484</v>
      </c>
      <c r="R81" s="250" t="s">
        <v>806</v>
      </c>
      <c r="S81" s="254" t="s">
        <v>325</v>
      </c>
      <c r="T81" s="254" t="s">
        <v>325</v>
      </c>
      <c r="U81" s="255" t="s">
        <v>326</v>
      </c>
      <c r="V81" s="344" t="s">
        <v>326</v>
      </c>
      <c r="W81" s="250" t="s">
        <v>607</v>
      </c>
      <c r="X81" s="254" t="s">
        <v>325</v>
      </c>
      <c r="Y81" s="255" t="s">
        <v>334</v>
      </c>
      <c r="Z81" s="344" t="s">
        <v>334</v>
      </c>
      <c r="AA81" s="316" t="s">
        <v>807</v>
      </c>
      <c r="AB81" s="250" t="str">
        <f t="shared" si="2"/>
        <v>Actividad de Control Id 523: Control consistente con reporte oportuno de ejecución y/o seguimiento.
Se sugiere validar la coherencia de la actividad del control vigente  con los puntos de control documentados en los procedimientos vigentes  y concatenar la información.   
Indicador 484: Indicador trimestral medido y analizado en  2024.
Pendiente validar si aplica meta para el indicador o debe ser rediseñado para que genere alertas.</v>
      </c>
      <c r="AC81" s="250" t="s">
        <v>222</v>
      </c>
      <c r="AD81" s="346" t="s">
        <v>220</v>
      </c>
      <c r="AE81" s="348">
        <v>0.5</v>
      </c>
      <c r="AF81" s="350" t="s">
        <v>808</v>
      </c>
    </row>
    <row r="82" spans="1:32" ht="102.75" hidden="1" thickBot="1" x14ac:dyDescent="0.25">
      <c r="A82" s="355"/>
      <c r="B82" s="357"/>
      <c r="C82" s="357"/>
      <c r="D82" s="357"/>
      <c r="E82" s="357"/>
      <c r="F82" s="263">
        <v>1384</v>
      </c>
      <c r="G82" s="263" t="s">
        <v>809</v>
      </c>
      <c r="H82" s="263" t="s">
        <v>313</v>
      </c>
      <c r="I82" s="263" t="s">
        <v>810</v>
      </c>
      <c r="J82" s="263" t="s">
        <v>528</v>
      </c>
      <c r="K82" s="263" t="s">
        <v>515</v>
      </c>
      <c r="L82" s="263" t="s">
        <v>605</v>
      </c>
      <c r="M82" s="263" t="s">
        <v>556</v>
      </c>
      <c r="N82" s="263" t="s">
        <v>735</v>
      </c>
      <c r="O82" s="264">
        <v>40</v>
      </c>
      <c r="P82" s="265">
        <v>45455</v>
      </c>
      <c r="Q82" s="266">
        <v>387</v>
      </c>
      <c r="R82" s="263" t="s">
        <v>811</v>
      </c>
      <c r="S82" s="267" t="s">
        <v>316</v>
      </c>
      <c r="T82" s="267" t="s">
        <v>37</v>
      </c>
      <c r="U82" s="329" t="s">
        <v>37</v>
      </c>
      <c r="V82" s="345"/>
      <c r="W82" s="263" t="s">
        <v>812</v>
      </c>
      <c r="X82" s="267" t="s">
        <v>325</v>
      </c>
      <c r="Y82" s="268" t="s">
        <v>334</v>
      </c>
      <c r="Z82" s="345"/>
      <c r="AA82" s="263" t="s">
        <v>813</v>
      </c>
      <c r="AB82" s="263" t="str">
        <f t="shared" si="2"/>
        <v>Actividad de Control Id : Actividad de control recientemente aprobada 
Indicador 387: Indicador anual medido y analizado en 2023.
Pendiente validar si aplica meta para el indicador o debe ser rediseñado para que genere alertas.</v>
      </c>
      <c r="AC82" s="263" t="s">
        <v>220</v>
      </c>
      <c r="AD82" s="347"/>
      <c r="AE82" s="349"/>
      <c r="AF82" s="351"/>
    </row>
  </sheetData>
  <sheetProtection formatCells="0" formatColumns="0" formatRows="0" insertColumns="0" insertRows="0" insertHyperlinks="0" deleteColumns="0" deleteRows="0" sort="0" autoFilter="0" pivotTables="0"/>
  <autoFilter ref="A4:AF82" xr:uid="{F0099985-12B9-4B64-8DED-1368D576D014}">
    <filterColumn colId="21">
      <filters>
        <filter val="Sin reporte durante la vigencia"/>
      </filters>
    </filterColumn>
  </autoFilter>
  <mergeCells count="272">
    <mergeCell ref="A13:A15"/>
    <mergeCell ref="B13:B15"/>
    <mergeCell ref="C13:C15"/>
    <mergeCell ref="D13:D15"/>
    <mergeCell ref="E13:E15"/>
    <mergeCell ref="V13:V15"/>
    <mergeCell ref="A1:B1"/>
    <mergeCell ref="C1:P1"/>
    <mergeCell ref="A2:P2"/>
    <mergeCell ref="S2:AF2"/>
    <mergeCell ref="A3:E3"/>
    <mergeCell ref="F3:P3"/>
    <mergeCell ref="S3:W3"/>
    <mergeCell ref="X3:AA3"/>
    <mergeCell ref="AB3:AB4"/>
    <mergeCell ref="AC3:AC4"/>
    <mergeCell ref="AD3:AD4"/>
    <mergeCell ref="AE3:AE4"/>
    <mergeCell ref="AF3:AF4"/>
    <mergeCell ref="Z5:Z9"/>
    <mergeCell ref="AD5:AD9"/>
    <mergeCell ref="AE5:AE9"/>
    <mergeCell ref="AF5:AF9"/>
    <mergeCell ref="A10:A11"/>
    <mergeCell ref="B10:B11"/>
    <mergeCell ref="C10:C11"/>
    <mergeCell ref="D10:D11"/>
    <mergeCell ref="E10:E11"/>
    <mergeCell ref="A5:A9"/>
    <mergeCell ref="B5:B9"/>
    <mergeCell ref="C5:C9"/>
    <mergeCell ref="D5:D9"/>
    <mergeCell ref="E5:E9"/>
    <mergeCell ref="V5:V9"/>
    <mergeCell ref="Z13:Z15"/>
    <mergeCell ref="AD13:AD15"/>
    <mergeCell ref="AE13:AE15"/>
    <mergeCell ref="AF13:AF15"/>
    <mergeCell ref="V10:V11"/>
    <mergeCell ref="Z10:Z11"/>
    <mergeCell ref="AD10:AD11"/>
    <mergeCell ref="AE10:AE11"/>
    <mergeCell ref="AF10:AF11"/>
    <mergeCell ref="A21:A23"/>
    <mergeCell ref="B21:B23"/>
    <mergeCell ref="C21:C23"/>
    <mergeCell ref="D21:D23"/>
    <mergeCell ref="A18:A20"/>
    <mergeCell ref="B18:B20"/>
    <mergeCell ref="C18:C20"/>
    <mergeCell ref="D18:D20"/>
    <mergeCell ref="E18:E20"/>
    <mergeCell ref="E21:E23"/>
    <mergeCell ref="V21:V23"/>
    <mergeCell ref="Z21:Z23"/>
    <mergeCell ref="AD21:AD23"/>
    <mergeCell ref="AE21:AE23"/>
    <mergeCell ref="AF21:AF23"/>
    <mergeCell ref="V18:V20"/>
    <mergeCell ref="Z18:Z20"/>
    <mergeCell ref="AD18:AD20"/>
    <mergeCell ref="AE18:AE20"/>
    <mergeCell ref="AF18:AF20"/>
    <mergeCell ref="A26:A28"/>
    <mergeCell ref="B26:B28"/>
    <mergeCell ref="C26:C28"/>
    <mergeCell ref="D26:D28"/>
    <mergeCell ref="A24:A25"/>
    <mergeCell ref="B24:B25"/>
    <mergeCell ref="C24:C25"/>
    <mergeCell ref="D24:D25"/>
    <mergeCell ref="E24:E25"/>
    <mergeCell ref="E26:E28"/>
    <mergeCell ref="V26:V28"/>
    <mergeCell ref="Z26:Z28"/>
    <mergeCell ref="AD26:AD28"/>
    <mergeCell ref="AE26:AE28"/>
    <mergeCell ref="AF26:AF28"/>
    <mergeCell ref="V24:V25"/>
    <mergeCell ref="Z24:Z25"/>
    <mergeCell ref="AD24:AD25"/>
    <mergeCell ref="AE24:AE25"/>
    <mergeCell ref="AF24:AF25"/>
    <mergeCell ref="A35:A38"/>
    <mergeCell ref="B35:B38"/>
    <mergeCell ref="C35:C38"/>
    <mergeCell ref="D35:D38"/>
    <mergeCell ref="V30:V31"/>
    <mergeCell ref="AD30:AD31"/>
    <mergeCell ref="AE30:AE31"/>
    <mergeCell ref="AF30:AF31"/>
    <mergeCell ref="A32:A34"/>
    <mergeCell ref="B32:B34"/>
    <mergeCell ref="C32:C34"/>
    <mergeCell ref="D32:D34"/>
    <mergeCell ref="E32:E34"/>
    <mergeCell ref="A30:A31"/>
    <mergeCell ref="B30:B31"/>
    <mergeCell ref="C30:C31"/>
    <mergeCell ref="D30:D31"/>
    <mergeCell ref="E30:E31"/>
    <mergeCell ref="E35:E38"/>
    <mergeCell ref="V35:V38"/>
    <mergeCell ref="Z35:Z38"/>
    <mergeCell ref="AD35:AD38"/>
    <mergeCell ref="AE35:AE38"/>
    <mergeCell ref="AF35:AF38"/>
    <mergeCell ref="V32:V34"/>
    <mergeCell ref="Z32:Z34"/>
    <mergeCell ref="AD32:AD34"/>
    <mergeCell ref="AE32:AE34"/>
    <mergeCell ref="AF32:AF34"/>
    <mergeCell ref="A42:A45"/>
    <mergeCell ref="B42:B45"/>
    <mergeCell ref="C42:C45"/>
    <mergeCell ref="D42:D45"/>
    <mergeCell ref="A39:A41"/>
    <mergeCell ref="B39:B41"/>
    <mergeCell ref="C39:C41"/>
    <mergeCell ref="D39:D41"/>
    <mergeCell ref="E39:E41"/>
    <mergeCell ref="E42:E45"/>
    <mergeCell ref="V42:V45"/>
    <mergeCell ref="Z42:Z45"/>
    <mergeCell ref="AD42:AD45"/>
    <mergeCell ref="AE42:AE45"/>
    <mergeCell ref="AF42:AF45"/>
    <mergeCell ref="V39:V41"/>
    <mergeCell ref="Z39:Z41"/>
    <mergeCell ref="AD39:AD41"/>
    <mergeCell ref="AE39:AE41"/>
    <mergeCell ref="AF39:AF41"/>
    <mergeCell ref="A49:A53"/>
    <mergeCell ref="B49:B53"/>
    <mergeCell ref="C49:C53"/>
    <mergeCell ref="D49:D53"/>
    <mergeCell ref="A46:A48"/>
    <mergeCell ref="B46:B48"/>
    <mergeCell ref="C46:C48"/>
    <mergeCell ref="D46:D48"/>
    <mergeCell ref="E46:E48"/>
    <mergeCell ref="E49:E53"/>
    <mergeCell ref="V49:V53"/>
    <mergeCell ref="Z49:Z53"/>
    <mergeCell ref="AD49:AD53"/>
    <mergeCell ref="AE49:AE53"/>
    <mergeCell ref="AF49:AF53"/>
    <mergeCell ref="V46:V48"/>
    <mergeCell ref="Z46:Z48"/>
    <mergeCell ref="AD46:AD48"/>
    <mergeCell ref="AE46:AE48"/>
    <mergeCell ref="AF46:AF48"/>
    <mergeCell ref="A58:A60"/>
    <mergeCell ref="B58:B60"/>
    <mergeCell ref="C58:C60"/>
    <mergeCell ref="D58:D60"/>
    <mergeCell ref="A54:A57"/>
    <mergeCell ref="B54:B57"/>
    <mergeCell ref="C54:C57"/>
    <mergeCell ref="D54:D57"/>
    <mergeCell ref="E54:E57"/>
    <mergeCell ref="E58:E60"/>
    <mergeCell ref="V58:V60"/>
    <mergeCell ref="Z58:Z60"/>
    <mergeCell ref="AD58:AD60"/>
    <mergeCell ref="AE58:AE60"/>
    <mergeCell ref="AF58:AF60"/>
    <mergeCell ref="V54:V57"/>
    <mergeCell ref="Z54:Z57"/>
    <mergeCell ref="AD54:AD57"/>
    <mergeCell ref="AE54:AE57"/>
    <mergeCell ref="AF54:AF57"/>
    <mergeCell ref="A63:A64"/>
    <mergeCell ref="B63:B64"/>
    <mergeCell ref="C63:C64"/>
    <mergeCell ref="D63:D64"/>
    <mergeCell ref="A61:A62"/>
    <mergeCell ref="B61:B62"/>
    <mergeCell ref="C61:C62"/>
    <mergeCell ref="D61:D62"/>
    <mergeCell ref="E61:E62"/>
    <mergeCell ref="E63:E64"/>
    <mergeCell ref="V63:V64"/>
    <mergeCell ref="Z63:Z64"/>
    <mergeCell ref="AD63:AD64"/>
    <mergeCell ref="AE63:AE64"/>
    <mergeCell ref="AF63:AF64"/>
    <mergeCell ref="V61:V62"/>
    <mergeCell ref="Z61:Z62"/>
    <mergeCell ref="AD61:AD62"/>
    <mergeCell ref="AE61:AE62"/>
    <mergeCell ref="AF61:AF62"/>
    <mergeCell ref="A67:A69"/>
    <mergeCell ref="B67:B69"/>
    <mergeCell ref="C67:C69"/>
    <mergeCell ref="D67:D69"/>
    <mergeCell ref="A65:A66"/>
    <mergeCell ref="B65:B66"/>
    <mergeCell ref="C65:C66"/>
    <mergeCell ref="D65:D66"/>
    <mergeCell ref="E65:E66"/>
    <mergeCell ref="E67:E69"/>
    <mergeCell ref="V67:V69"/>
    <mergeCell ref="Z67:Z69"/>
    <mergeCell ref="AD67:AD69"/>
    <mergeCell ref="AE67:AE69"/>
    <mergeCell ref="AF67:AF69"/>
    <mergeCell ref="V65:V66"/>
    <mergeCell ref="Z65:Z66"/>
    <mergeCell ref="AD65:AD66"/>
    <mergeCell ref="AE65:AE66"/>
    <mergeCell ref="AF65:AF66"/>
    <mergeCell ref="A73:A74"/>
    <mergeCell ref="B73:B74"/>
    <mergeCell ref="C73:C74"/>
    <mergeCell ref="D73:D74"/>
    <mergeCell ref="A70:A72"/>
    <mergeCell ref="B70:B72"/>
    <mergeCell ref="C70:C72"/>
    <mergeCell ref="D70:D72"/>
    <mergeCell ref="E70:E72"/>
    <mergeCell ref="E73:E74"/>
    <mergeCell ref="V73:V74"/>
    <mergeCell ref="Z73:Z74"/>
    <mergeCell ref="AD73:AD74"/>
    <mergeCell ref="AE73:AE74"/>
    <mergeCell ref="AF73:AF74"/>
    <mergeCell ref="V70:V72"/>
    <mergeCell ref="Z70:Z72"/>
    <mergeCell ref="AD70:AD72"/>
    <mergeCell ref="AE70:AE72"/>
    <mergeCell ref="AF70:AF72"/>
    <mergeCell ref="A77:A78"/>
    <mergeCell ref="B77:B78"/>
    <mergeCell ref="C77:C78"/>
    <mergeCell ref="D77:D78"/>
    <mergeCell ref="A75:A76"/>
    <mergeCell ref="B75:B76"/>
    <mergeCell ref="C75:C76"/>
    <mergeCell ref="D75:D76"/>
    <mergeCell ref="E75:E76"/>
    <mergeCell ref="E77:E78"/>
    <mergeCell ref="V77:V78"/>
    <mergeCell ref="Z77:Z78"/>
    <mergeCell ref="AD77:AD78"/>
    <mergeCell ref="AE77:AE78"/>
    <mergeCell ref="AF77:AF78"/>
    <mergeCell ref="V75:V76"/>
    <mergeCell ref="Z75:Z76"/>
    <mergeCell ref="AD75:AD76"/>
    <mergeCell ref="AE75:AE76"/>
    <mergeCell ref="AF75:AF76"/>
    <mergeCell ref="A81:A82"/>
    <mergeCell ref="B81:B82"/>
    <mergeCell ref="C81:C82"/>
    <mergeCell ref="D81:D82"/>
    <mergeCell ref="A79:A80"/>
    <mergeCell ref="B79:B80"/>
    <mergeCell ref="C79:C80"/>
    <mergeCell ref="D79:D80"/>
    <mergeCell ref="E79:E80"/>
    <mergeCell ref="E81:E82"/>
    <mergeCell ref="V81:V82"/>
    <mergeCell ref="Z81:Z82"/>
    <mergeCell ref="AD81:AD82"/>
    <mergeCell ref="AE81:AE82"/>
    <mergeCell ref="AF81:AF82"/>
    <mergeCell ref="V79:V80"/>
    <mergeCell ref="Z79:Z80"/>
    <mergeCell ref="AD79:AD80"/>
    <mergeCell ref="AE79:AE80"/>
    <mergeCell ref="AF79:AF80"/>
  </mergeCells>
  <dataValidations count="3">
    <dataValidation type="list" allowBlank="1" showInputMessage="1" showErrorMessage="1" sqref="S5:S82 JO5:JO82 TK5:TK82 ADG5:ADG82 ANC5:ANC82 AWY5:AWY82 BGU5:BGU82 BQQ5:BQQ82 CAM5:CAM82 CKI5:CKI82 CUE5:CUE82 DEA5:DEA82 DNW5:DNW82 DXS5:DXS82 EHO5:EHO82 ERK5:ERK82 FBG5:FBG82 FLC5:FLC82 FUY5:FUY82 GEU5:GEU82 GOQ5:GOQ82 GYM5:GYM82 HII5:HII82 HSE5:HSE82 ICA5:ICA82 ILW5:ILW82 IVS5:IVS82 JFO5:JFO82 JPK5:JPK82 JZG5:JZG82 KJC5:KJC82 KSY5:KSY82 LCU5:LCU82 LMQ5:LMQ82 LWM5:LWM82 MGI5:MGI82 MQE5:MQE82 NAA5:NAA82 NJW5:NJW82 NTS5:NTS82 ODO5:ODO82 ONK5:ONK82 OXG5:OXG82 PHC5:PHC82 PQY5:PQY82 QAU5:QAU82 QKQ5:QKQ82 QUM5:QUM82 REI5:REI82 ROE5:ROE82 RYA5:RYA82 SHW5:SHW82 SRS5:SRS82 TBO5:TBO82 TLK5:TLK82 TVG5:TVG82 UFC5:UFC82 UOY5:UOY82 UYU5:UYU82 VIQ5:VIQ82 VSM5:VSM82 WCI5:WCI82 WME5:WME82 WWA5:WWA82 S65541:S65618 JO65541:JO65618 TK65541:TK65618 ADG65541:ADG65618 ANC65541:ANC65618 AWY65541:AWY65618 BGU65541:BGU65618 BQQ65541:BQQ65618 CAM65541:CAM65618 CKI65541:CKI65618 CUE65541:CUE65618 DEA65541:DEA65618 DNW65541:DNW65618 DXS65541:DXS65618 EHO65541:EHO65618 ERK65541:ERK65618 FBG65541:FBG65618 FLC65541:FLC65618 FUY65541:FUY65618 GEU65541:GEU65618 GOQ65541:GOQ65618 GYM65541:GYM65618 HII65541:HII65618 HSE65541:HSE65618 ICA65541:ICA65618 ILW65541:ILW65618 IVS65541:IVS65618 JFO65541:JFO65618 JPK65541:JPK65618 JZG65541:JZG65618 KJC65541:KJC65618 KSY65541:KSY65618 LCU65541:LCU65618 LMQ65541:LMQ65618 LWM65541:LWM65618 MGI65541:MGI65618 MQE65541:MQE65618 NAA65541:NAA65618 NJW65541:NJW65618 NTS65541:NTS65618 ODO65541:ODO65618 ONK65541:ONK65618 OXG65541:OXG65618 PHC65541:PHC65618 PQY65541:PQY65618 QAU65541:QAU65618 QKQ65541:QKQ65618 QUM65541:QUM65618 REI65541:REI65618 ROE65541:ROE65618 RYA65541:RYA65618 SHW65541:SHW65618 SRS65541:SRS65618 TBO65541:TBO65618 TLK65541:TLK65618 TVG65541:TVG65618 UFC65541:UFC65618 UOY65541:UOY65618 UYU65541:UYU65618 VIQ65541:VIQ65618 VSM65541:VSM65618 WCI65541:WCI65618 WME65541:WME65618 WWA65541:WWA65618 S131077:S131154 JO131077:JO131154 TK131077:TK131154 ADG131077:ADG131154 ANC131077:ANC131154 AWY131077:AWY131154 BGU131077:BGU131154 BQQ131077:BQQ131154 CAM131077:CAM131154 CKI131077:CKI131154 CUE131077:CUE131154 DEA131077:DEA131154 DNW131077:DNW131154 DXS131077:DXS131154 EHO131077:EHO131154 ERK131077:ERK131154 FBG131077:FBG131154 FLC131077:FLC131154 FUY131077:FUY131154 GEU131077:GEU131154 GOQ131077:GOQ131154 GYM131077:GYM131154 HII131077:HII131154 HSE131077:HSE131154 ICA131077:ICA131154 ILW131077:ILW131154 IVS131077:IVS131154 JFO131077:JFO131154 JPK131077:JPK131154 JZG131077:JZG131154 KJC131077:KJC131154 KSY131077:KSY131154 LCU131077:LCU131154 LMQ131077:LMQ131154 LWM131077:LWM131154 MGI131077:MGI131154 MQE131077:MQE131154 NAA131077:NAA131154 NJW131077:NJW131154 NTS131077:NTS131154 ODO131077:ODO131154 ONK131077:ONK131154 OXG131077:OXG131154 PHC131077:PHC131154 PQY131077:PQY131154 QAU131077:QAU131154 QKQ131077:QKQ131154 QUM131077:QUM131154 REI131077:REI131154 ROE131077:ROE131154 RYA131077:RYA131154 SHW131077:SHW131154 SRS131077:SRS131154 TBO131077:TBO131154 TLK131077:TLK131154 TVG131077:TVG131154 UFC131077:UFC131154 UOY131077:UOY131154 UYU131077:UYU131154 VIQ131077:VIQ131154 VSM131077:VSM131154 WCI131077:WCI131154 WME131077:WME131154 WWA131077:WWA131154 S196613:S196690 JO196613:JO196690 TK196613:TK196690 ADG196613:ADG196690 ANC196613:ANC196690 AWY196613:AWY196690 BGU196613:BGU196690 BQQ196613:BQQ196690 CAM196613:CAM196690 CKI196613:CKI196690 CUE196613:CUE196690 DEA196613:DEA196690 DNW196613:DNW196690 DXS196613:DXS196690 EHO196613:EHO196690 ERK196613:ERK196690 FBG196613:FBG196690 FLC196613:FLC196690 FUY196613:FUY196690 GEU196613:GEU196690 GOQ196613:GOQ196690 GYM196613:GYM196690 HII196613:HII196690 HSE196613:HSE196690 ICA196613:ICA196690 ILW196613:ILW196690 IVS196613:IVS196690 JFO196613:JFO196690 JPK196613:JPK196690 JZG196613:JZG196690 KJC196613:KJC196690 KSY196613:KSY196690 LCU196613:LCU196690 LMQ196613:LMQ196690 LWM196613:LWM196690 MGI196613:MGI196690 MQE196613:MQE196690 NAA196613:NAA196690 NJW196613:NJW196690 NTS196613:NTS196690 ODO196613:ODO196690 ONK196613:ONK196690 OXG196613:OXG196690 PHC196613:PHC196690 PQY196613:PQY196690 QAU196613:QAU196690 QKQ196613:QKQ196690 QUM196613:QUM196690 REI196613:REI196690 ROE196613:ROE196690 RYA196613:RYA196690 SHW196613:SHW196690 SRS196613:SRS196690 TBO196613:TBO196690 TLK196613:TLK196690 TVG196613:TVG196690 UFC196613:UFC196690 UOY196613:UOY196690 UYU196613:UYU196690 VIQ196613:VIQ196690 VSM196613:VSM196690 WCI196613:WCI196690 WME196613:WME196690 WWA196613:WWA196690 S262149:S262226 JO262149:JO262226 TK262149:TK262226 ADG262149:ADG262226 ANC262149:ANC262226 AWY262149:AWY262226 BGU262149:BGU262226 BQQ262149:BQQ262226 CAM262149:CAM262226 CKI262149:CKI262226 CUE262149:CUE262226 DEA262149:DEA262226 DNW262149:DNW262226 DXS262149:DXS262226 EHO262149:EHO262226 ERK262149:ERK262226 FBG262149:FBG262226 FLC262149:FLC262226 FUY262149:FUY262226 GEU262149:GEU262226 GOQ262149:GOQ262226 GYM262149:GYM262226 HII262149:HII262226 HSE262149:HSE262226 ICA262149:ICA262226 ILW262149:ILW262226 IVS262149:IVS262226 JFO262149:JFO262226 JPK262149:JPK262226 JZG262149:JZG262226 KJC262149:KJC262226 KSY262149:KSY262226 LCU262149:LCU262226 LMQ262149:LMQ262226 LWM262149:LWM262226 MGI262149:MGI262226 MQE262149:MQE262226 NAA262149:NAA262226 NJW262149:NJW262226 NTS262149:NTS262226 ODO262149:ODO262226 ONK262149:ONK262226 OXG262149:OXG262226 PHC262149:PHC262226 PQY262149:PQY262226 QAU262149:QAU262226 QKQ262149:QKQ262226 QUM262149:QUM262226 REI262149:REI262226 ROE262149:ROE262226 RYA262149:RYA262226 SHW262149:SHW262226 SRS262149:SRS262226 TBO262149:TBO262226 TLK262149:TLK262226 TVG262149:TVG262226 UFC262149:UFC262226 UOY262149:UOY262226 UYU262149:UYU262226 VIQ262149:VIQ262226 VSM262149:VSM262226 WCI262149:WCI262226 WME262149:WME262226 WWA262149:WWA262226 S327685:S327762 JO327685:JO327762 TK327685:TK327762 ADG327685:ADG327762 ANC327685:ANC327762 AWY327685:AWY327762 BGU327685:BGU327762 BQQ327685:BQQ327762 CAM327685:CAM327762 CKI327685:CKI327762 CUE327685:CUE327762 DEA327685:DEA327762 DNW327685:DNW327762 DXS327685:DXS327762 EHO327685:EHO327762 ERK327685:ERK327762 FBG327685:FBG327762 FLC327685:FLC327762 FUY327685:FUY327762 GEU327685:GEU327762 GOQ327685:GOQ327762 GYM327685:GYM327762 HII327685:HII327762 HSE327685:HSE327762 ICA327685:ICA327762 ILW327685:ILW327762 IVS327685:IVS327762 JFO327685:JFO327762 JPK327685:JPK327762 JZG327685:JZG327762 KJC327685:KJC327762 KSY327685:KSY327762 LCU327685:LCU327762 LMQ327685:LMQ327762 LWM327685:LWM327762 MGI327685:MGI327762 MQE327685:MQE327762 NAA327685:NAA327762 NJW327685:NJW327762 NTS327685:NTS327762 ODO327685:ODO327762 ONK327685:ONK327762 OXG327685:OXG327762 PHC327685:PHC327762 PQY327685:PQY327762 QAU327685:QAU327762 QKQ327685:QKQ327762 QUM327685:QUM327762 REI327685:REI327762 ROE327685:ROE327762 RYA327685:RYA327762 SHW327685:SHW327762 SRS327685:SRS327762 TBO327685:TBO327762 TLK327685:TLK327762 TVG327685:TVG327762 UFC327685:UFC327762 UOY327685:UOY327762 UYU327685:UYU327762 VIQ327685:VIQ327762 VSM327685:VSM327762 WCI327685:WCI327762 WME327685:WME327762 WWA327685:WWA327762 S393221:S393298 JO393221:JO393298 TK393221:TK393298 ADG393221:ADG393298 ANC393221:ANC393298 AWY393221:AWY393298 BGU393221:BGU393298 BQQ393221:BQQ393298 CAM393221:CAM393298 CKI393221:CKI393298 CUE393221:CUE393298 DEA393221:DEA393298 DNW393221:DNW393298 DXS393221:DXS393298 EHO393221:EHO393298 ERK393221:ERK393298 FBG393221:FBG393298 FLC393221:FLC393298 FUY393221:FUY393298 GEU393221:GEU393298 GOQ393221:GOQ393298 GYM393221:GYM393298 HII393221:HII393298 HSE393221:HSE393298 ICA393221:ICA393298 ILW393221:ILW393298 IVS393221:IVS393298 JFO393221:JFO393298 JPK393221:JPK393298 JZG393221:JZG393298 KJC393221:KJC393298 KSY393221:KSY393298 LCU393221:LCU393298 LMQ393221:LMQ393298 LWM393221:LWM393298 MGI393221:MGI393298 MQE393221:MQE393298 NAA393221:NAA393298 NJW393221:NJW393298 NTS393221:NTS393298 ODO393221:ODO393298 ONK393221:ONK393298 OXG393221:OXG393298 PHC393221:PHC393298 PQY393221:PQY393298 QAU393221:QAU393298 QKQ393221:QKQ393298 QUM393221:QUM393298 REI393221:REI393298 ROE393221:ROE393298 RYA393221:RYA393298 SHW393221:SHW393298 SRS393221:SRS393298 TBO393221:TBO393298 TLK393221:TLK393298 TVG393221:TVG393298 UFC393221:UFC393298 UOY393221:UOY393298 UYU393221:UYU393298 VIQ393221:VIQ393298 VSM393221:VSM393298 WCI393221:WCI393298 WME393221:WME393298 WWA393221:WWA393298 S458757:S458834 JO458757:JO458834 TK458757:TK458834 ADG458757:ADG458834 ANC458757:ANC458834 AWY458757:AWY458834 BGU458757:BGU458834 BQQ458757:BQQ458834 CAM458757:CAM458834 CKI458757:CKI458834 CUE458757:CUE458834 DEA458757:DEA458834 DNW458757:DNW458834 DXS458757:DXS458834 EHO458757:EHO458834 ERK458757:ERK458834 FBG458757:FBG458834 FLC458757:FLC458834 FUY458757:FUY458834 GEU458757:GEU458834 GOQ458757:GOQ458834 GYM458757:GYM458834 HII458757:HII458834 HSE458757:HSE458834 ICA458757:ICA458834 ILW458757:ILW458834 IVS458757:IVS458834 JFO458757:JFO458834 JPK458757:JPK458834 JZG458757:JZG458834 KJC458757:KJC458834 KSY458757:KSY458834 LCU458757:LCU458834 LMQ458757:LMQ458834 LWM458757:LWM458834 MGI458757:MGI458834 MQE458757:MQE458834 NAA458757:NAA458834 NJW458757:NJW458834 NTS458757:NTS458834 ODO458757:ODO458834 ONK458757:ONK458834 OXG458757:OXG458834 PHC458757:PHC458834 PQY458757:PQY458834 QAU458757:QAU458834 QKQ458757:QKQ458834 QUM458757:QUM458834 REI458757:REI458834 ROE458757:ROE458834 RYA458757:RYA458834 SHW458757:SHW458834 SRS458757:SRS458834 TBO458757:TBO458834 TLK458757:TLK458834 TVG458757:TVG458834 UFC458757:UFC458834 UOY458757:UOY458834 UYU458757:UYU458834 VIQ458757:VIQ458834 VSM458757:VSM458834 WCI458757:WCI458834 WME458757:WME458834 WWA458757:WWA458834 S524293:S524370 JO524293:JO524370 TK524293:TK524370 ADG524293:ADG524370 ANC524293:ANC524370 AWY524293:AWY524370 BGU524293:BGU524370 BQQ524293:BQQ524370 CAM524293:CAM524370 CKI524293:CKI524370 CUE524293:CUE524370 DEA524293:DEA524370 DNW524293:DNW524370 DXS524293:DXS524370 EHO524293:EHO524370 ERK524293:ERK524370 FBG524293:FBG524370 FLC524293:FLC524370 FUY524293:FUY524370 GEU524293:GEU524370 GOQ524293:GOQ524370 GYM524293:GYM524370 HII524293:HII524370 HSE524293:HSE524370 ICA524293:ICA524370 ILW524293:ILW524370 IVS524293:IVS524370 JFO524293:JFO524370 JPK524293:JPK524370 JZG524293:JZG524370 KJC524293:KJC524370 KSY524293:KSY524370 LCU524293:LCU524370 LMQ524293:LMQ524370 LWM524293:LWM524370 MGI524293:MGI524370 MQE524293:MQE524370 NAA524293:NAA524370 NJW524293:NJW524370 NTS524293:NTS524370 ODO524293:ODO524370 ONK524293:ONK524370 OXG524293:OXG524370 PHC524293:PHC524370 PQY524293:PQY524370 QAU524293:QAU524370 QKQ524293:QKQ524370 QUM524293:QUM524370 REI524293:REI524370 ROE524293:ROE524370 RYA524293:RYA524370 SHW524293:SHW524370 SRS524293:SRS524370 TBO524293:TBO524370 TLK524293:TLK524370 TVG524293:TVG524370 UFC524293:UFC524370 UOY524293:UOY524370 UYU524293:UYU524370 VIQ524293:VIQ524370 VSM524293:VSM524370 WCI524293:WCI524370 WME524293:WME524370 WWA524293:WWA524370 S589829:S589906 JO589829:JO589906 TK589829:TK589906 ADG589829:ADG589906 ANC589829:ANC589906 AWY589829:AWY589906 BGU589829:BGU589906 BQQ589829:BQQ589906 CAM589829:CAM589906 CKI589829:CKI589906 CUE589829:CUE589906 DEA589829:DEA589906 DNW589829:DNW589906 DXS589829:DXS589906 EHO589829:EHO589906 ERK589829:ERK589906 FBG589829:FBG589906 FLC589829:FLC589906 FUY589829:FUY589906 GEU589829:GEU589906 GOQ589829:GOQ589906 GYM589829:GYM589906 HII589829:HII589906 HSE589829:HSE589906 ICA589829:ICA589906 ILW589829:ILW589906 IVS589829:IVS589906 JFO589829:JFO589906 JPK589829:JPK589906 JZG589829:JZG589906 KJC589829:KJC589906 KSY589829:KSY589906 LCU589829:LCU589906 LMQ589829:LMQ589906 LWM589829:LWM589906 MGI589829:MGI589906 MQE589829:MQE589906 NAA589829:NAA589906 NJW589829:NJW589906 NTS589829:NTS589906 ODO589829:ODO589906 ONK589829:ONK589906 OXG589829:OXG589906 PHC589829:PHC589906 PQY589829:PQY589906 QAU589829:QAU589906 QKQ589829:QKQ589906 QUM589829:QUM589906 REI589829:REI589906 ROE589829:ROE589906 RYA589829:RYA589906 SHW589829:SHW589906 SRS589829:SRS589906 TBO589829:TBO589906 TLK589829:TLK589906 TVG589829:TVG589906 UFC589829:UFC589906 UOY589829:UOY589906 UYU589829:UYU589906 VIQ589829:VIQ589906 VSM589829:VSM589906 WCI589829:WCI589906 WME589829:WME589906 WWA589829:WWA589906 S655365:S655442 JO655365:JO655442 TK655365:TK655442 ADG655365:ADG655442 ANC655365:ANC655442 AWY655365:AWY655442 BGU655365:BGU655442 BQQ655365:BQQ655442 CAM655365:CAM655442 CKI655365:CKI655442 CUE655365:CUE655442 DEA655365:DEA655442 DNW655365:DNW655442 DXS655365:DXS655442 EHO655365:EHO655442 ERK655365:ERK655442 FBG655365:FBG655442 FLC655365:FLC655442 FUY655365:FUY655442 GEU655365:GEU655442 GOQ655365:GOQ655442 GYM655365:GYM655442 HII655365:HII655442 HSE655365:HSE655442 ICA655365:ICA655442 ILW655365:ILW655442 IVS655365:IVS655442 JFO655365:JFO655442 JPK655365:JPK655442 JZG655365:JZG655442 KJC655365:KJC655442 KSY655365:KSY655442 LCU655365:LCU655442 LMQ655365:LMQ655442 LWM655365:LWM655442 MGI655365:MGI655442 MQE655365:MQE655442 NAA655365:NAA655442 NJW655365:NJW655442 NTS655365:NTS655442 ODO655365:ODO655442 ONK655365:ONK655442 OXG655365:OXG655442 PHC655365:PHC655442 PQY655365:PQY655442 QAU655365:QAU655442 QKQ655365:QKQ655442 QUM655365:QUM655442 REI655365:REI655442 ROE655365:ROE655442 RYA655365:RYA655442 SHW655365:SHW655442 SRS655365:SRS655442 TBO655365:TBO655442 TLK655365:TLK655442 TVG655365:TVG655442 UFC655365:UFC655442 UOY655365:UOY655442 UYU655365:UYU655442 VIQ655365:VIQ655442 VSM655365:VSM655442 WCI655365:WCI655442 WME655365:WME655442 WWA655365:WWA655442 S720901:S720978 JO720901:JO720978 TK720901:TK720978 ADG720901:ADG720978 ANC720901:ANC720978 AWY720901:AWY720978 BGU720901:BGU720978 BQQ720901:BQQ720978 CAM720901:CAM720978 CKI720901:CKI720978 CUE720901:CUE720978 DEA720901:DEA720978 DNW720901:DNW720978 DXS720901:DXS720978 EHO720901:EHO720978 ERK720901:ERK720978 FBG720901:FBG720978 FLC720901:FLC720978 FUY720901:FUY720978 GEU720901:GEU720978 GOQ720901:GOQ720978 GYM720901:GYM720978 HII720901:HII720978 HSE720901:HSE720978 ICA720901:ICA720978 ILW720901:ILW720978 IVS720901:IVS720978 JFO720901:JFO720978 JPK720901:JPK720978 JZG720901:JZG720978 KJC720901:KJC720978 KSY720901:KSY720978 LCU720901:LCU720978 LMQ720901:LMQ720978 LWM720901:LWM720978 MGI720901:MGI720978 MQE720901:MQE720978 NAA720901:NAA720978 NJW720901:NJW720978 NTS720901:NTS720978 ODO720901:ODO720978 ONK720901:ONK720978 OXG720901:OXG720978 PHC720901:PHC720978 PQY720901:PQY720978 QAU720901:QAU720978 QKQ720901:QKQ720978 QUM720901:QUM720978 REI720901:REI720978 ROE720901:ROE720978 RYA720901:RYA720978 SHW720901:SHW720978 SRS720901:SRS720978 TBO720901:TBO720978 TLK720901:TLK720978 TVG720901:TVG720978 UFC720901:UFC720978 UOY720901:UOY720978 UYU720901:UYU720978 VIQ720901:VIQ720978 VSM720901:VSM720978 WCI720901:WCI720978 WME720901:WME720978 WWA720901:WWA720978 S786437:S786514 JO786437:JO786514 TK786437:TK786514 ADG786437:ADG786514 ANC786437:ANC786514 AWY786437:AWY786514 BGU786437:BGU786514 BQQ786437:BQQ786514 CAM786437:CAM786514 CKI786437:CKI786514 CUE786437:CUE786514 DEA786437:DEA786514 DNW786437:DNW786514 DXS786437:DXS786514 EHO786437:EHO786514 ERK786437:ERK786514 FBG786437:FBG786514 FLC786437:FLC786514 FUY786437:FUY786514 GEU786437:GEU786514 GOQ786437:GOQ786514 GYM786437:GYM786514 HII786437:HII786514 HSE786437:HSE786514 ICA786437:ICA786514 ILW786437:ILW786514 IVS786437:IVS786514 JFO786437:JFO786514 JPK786437:JPK786514 JZG786437:JZG786514 KJC786437:KJC786514 KSY786437:KSY786514 LCU786437:LCU786514 LMQ786437:LMQ786514 LWM786437:LWM786514 MGI786437:MGI786514 MQE786437:MQE786514 NAA786437:NAA786514 NJW786437:NJW786514 NTS786437:NTS786514 ODO786437:ODO786514 ONK786437:ONK786514 OXG786437:OXG786514 PHC786437:PHC786514 PQY786437:PQY786514 QAU786437:QAU786514 QKQ786437:QKQ786514 QUM786437:QUM786514 REI786437:REI786514 ROE786437:ROE786514 RYA786437:RYA786514 SHW786437:SHW786514 SRS786437:SRS786514 TBO786437:TBO786514 TLK786437:TLK786514 TVG786437:TVG786514 UFC786437:UFC786514 UOY786437:UOY786514 UYU786437:UYU786514 VIQ786437:VIQ786514 VSM786437:VSM786514 WCI786437:WCI786514 WME786437:WME786514 WWA786437:WWA786514 S851973:S852050 JO851973:JO852050 TK851973:TK852050 ADG851973:ADG852050 ANC851973:ANC852050 AWY851973:AWY852050 BGU851973:BGU852050 BQQ851973:BQQ852050 CAM851973:CAM852050 CKI851973:CKI852050 CUE851973:CUE852050 DEA851973:DEA852050 DNW851973:DNW852050 DXS851973:DXS852050 EHO851973:EHO852050 ERK851973:ERK852050 FBG851973:FBG852050 FLC851973:FLC852050 FUY851973:FUY852050 GEU851973:GEU852050 GOQ851973:GOQ852050 GYM851973:GYM852050 HII851973:HII852050 HSE851973:HSE852050 ICA851973:ICA852050 ILW851973:ILW852050 IVS851973:IVS852050 JFO851973:JFO852050 JPK851973:JPK852050 JZG851973:JZG852050 KJC851973:KJC852050 KSY851973:KSY852050 LCU851973:LCU852050 LMQ851973:LMQ852050 LWM851973:LWM852050 MGI851973:MGI852050 MQE851973:MQE852050 NAA851973:NAA852050 NJW851973:NJW852050 NTS851973:NTS852050 ODO851973:ODO852050 ONK851973:ONK852050 OXG851973:OXG852050 PHC851973:PHC852050 PQY851973:PQY852050 QAU851973:QAU852050 QKQ851973:QKQ852050 QUM851973:QUM852050 REI851973:REI852050 ROE851973:ROE852050 RYA851973:RYA852050 SHW851973:SHW852050 SRS851973:SRS852050 TBO851973:TBO852050 TLK851973:TLK852050 TVG851973:TVG852050 UFC851973:UFC852050 UOY851973:UOY852050 UYU851973:UYU852050 VIQ851973:VIQ852050 VSM851973:VSM852050 WCI851973:WCI852050 WME851973:WME852050 WWA851973:WWA852050 S917509:S917586 JO917509:JO917586 TK917509:TK917586 ADG917509:ADG917586 ANC917509:ANC917586 AWY917509:AWY917586 BGU917509:BGU917586 BQQ917509:BQQ917586 CAM917509:CAM917586 CKI917509:CKI917586 CUE917509:CUE917586 DEA917509:DEA917586 DNW917509:DNW917586 DXS917509:DXS917586 EHO917509:EHO917586 ERK917509:ERK917586 FBG917509:FBG917586 FLC917509:FLC917586 FUY917509:FUY917586 GEU917509:GEU917586 GOQ917509:GOQ917586 GYM917509:GYM917586 HII917509:HII917586 HSE917509:HSE917586 ICA917509:ICA917586 ILW917509:ILW917586 IVS917509:IVS917586 JFO917509:JFO917586 JPK917509:JPK917586 JZG917509:JZG917586 KJC917509:KJC917586 KSY917509:KSY917586 LCU917509:LCU917586 LMQ917509:LMQ917586 LWM917509:LWM917586 MGI917509:MGI917586 MQE917509:MQE917586 NAA917509:NAA917586 NJW917509:NJW917586 NTS917509:NTS917586 ODO917509:ODO917586 ONK917509:ONK917586 OXG917509:OXG917586 PHC917509:PHC917586 PQY917509:PQY917586 QAU917509:QAU917586 QKQ917509:QKQ917586 QUM917509:QUM917586 REI917509:REI917586 ROE917509:ROE917586 RYA917509:RYA917586 SHW917509:SHW917586 SRS917509:SRS917586 TBO917509:TBO917586 TLK917509:TLK917586 TVG917509:TVG917586 UFC917509:UFC917586 UOY917509:UOY917586 UYU917509:UYU917586 VIQ917509:VIQ917586 VSM917509:VSM917586 WCI917509:WCI917586 WME917509:WME917586 WWA917509:WWA917586 S983045:S983122 JO983045:JO983122 TK983045:TK983122 ADG983045:ADG983122 ANC983045:ANC983122 AWY983045:AWY983122 BGU983045:BGU983122 BQQ983045:BQQ983122 CAM983045:CAM983122 CKI983045:CKI983122 CUE983045:CUE983122 DEA983045:DEA983122 DNW983045:DNW983122 DXS983045:DXS983122 EHO983045:EHO983122 ERK983045:ERK983122 FBG983045:FBG983122 FLC983045:FLC983122 FUY983045:FUY983122 GEU983045:GEU983122 GOQ983045:GOQ983122 GYM983045:GYM983122 HII983045:HII983122 HSE983045:HSE983122 ICA983045:ICA983122 ILW983045:ILW983122 IVS983045:IVS983122 JFO983045:JFO983122 JPK983045:JPK983122 JZG983045:JZG983122 KJC983045:KJC983122 KSY983045:KSY983122 LCU983045:LCU983122 LMQ983045:LMQ983122 LWM983045:LWM983122 MGI983045:MGI983122 MQE983045:MQE983122 NAA983045:NAA983122 NJW983045:NJW983122 NTS983045:NTS983122 ODO983045:ODO983122 ONK983045:ONK983122 OXG983045:OXG983122 PHC983045:PHC983122 PQY983045:PQY983122 QAU983045:QAU983122 QKQ983045:QKQ983122 QUM983045:QUM983122 REI983045:REI983122 ROE983045:ROE983122 RYA983045:RYA983122 SHW983045:SHW983122 SRS983045:SRS983122 TBO983045:TBO983122 TLK983045:TLK983122 TVG983045:TVG983122 UFC983045:UFC983122 UOY983045:UOY983122 UYU983045:UYU983122 VIQ983045:VIQ983122 VSM983045:VSM983122 WCI983045:WCI983122 WME983045:WME983122 WWA983045:WWA983122" xr:uid="{5F02F588-7203-4DDE-ADE2-48DCAC463882}">
      <formula1>"Si, Parcial, No,No aplica en el corte"</formula1>
    </dataValidation>
    <dataValidation type="list" allowBlank="1" showInputMessage="1" showErrorMessage="1" sqref="T4:T82 JP4:JP82 TL4:TL82 ADH4:ADH82 AND4:AND82 AWZ4:AWZ82 BGV4:BGV82 BQR4:BQR82 CAN4:CAN82 CKJ4:CKJ82 CUF4:CUF82 DEB4:DEB82 DNX4:DNX82 DXT4:DXT82 EHP4:EHP82 ERL4:ERL82 FBH4:FBH82 FLD4:FLD82 FUZ4:FUZ82 GEV4:GEV82 GOR4:GOR82 GYN4:GYN82 HIJ4:HIJ82 HSF4:HSF82 ICB4:ICB82 ILX4:ILX82 IVT4:IVT82 JFP4:JFP82 JPL4:JPL82 JZH4:JZH82 KJD4:KJD82 KSZ4:KSZ82 LCV4:LCV82 LMR4:LMR82 LWN4:LWN82 MGJ4:MGJ82 MQF4:MQF82 NAB4:NAB82 NJX4:NJX82 NTT4:NTT82 ODP4:ODP82 ONL4:ONL82 OXH4:OXH82 PHD4:PHD82 PQZ4:PQZ82 QAV4:QAV82 QKR4:QKR82 QUN4:QUN82 REJ4:REJ82 ROF4:ROF82 RYB4:RYB82 SHX4:SHX82 SRT4:SRT82 TBP4:TBP82 TLL4:TLL82 TVH4:TVH82 UFD4:UFD82 UOZ4:UOZ82 UYV4:UYV82 VIR4:VIR82 VSN4:VSN82 WCJ4:WCJ82 WMF4:WMF82 WWB4:WWB82 T65540:T65618 JP65540:JP65618 TL65540:TL65618 ADH65540:ADH65618 AND65540:AND65618 AWZ65540:AWZ65618 BGV65540:BGV65618 BQR65540:BQR65618 CAN65540:CAN65618 CKJ65540:CKJ65618 CUF65540:CUF65618 DEB65540:DEB65618 DNX65540:DNX65618 DXT65540:DXT65618 EHP65540:EHP65618 ERL65540:ERL65618 FBH65540:FBH65618 FLD65540:FLD65618 FUZ65540:FUZ65618 GEV65540:GEV65618 GOR65540:GOR65618 GYN65540:GYN65618 HIJ65540:HIJ65618 HSF65540:HSF65618 ICB65540:ICB65618 ILX65540:ILX65618 IVT65540:IVT65618 JFP65540:JFP65618 JPL65540:JPL65618 JZH65540:JZH65618 KJD65540:KJD65618 KSZ65540:KSZ65618 LCV65540:LCV65618 LMR65540:LMR65618 LWN65540:LWN65618 MGJ65540:MGJ65618 MQF65540:MQF65618 NAB65540:NAB65618 NJX65540:NJX65618 NTT65540:NTT65618 ODP65540:ODP65618 ONL65540:ONL65618 OXH65540:OXH65618 PHD65540:PHD65618 PQZ65540:PQZ65618 QAV65540:QAV65618 QKR65540:QKR65618 QUN65540:QUN65618 REJ65540:REJ65618 ROF65540:ROF65618 RYB65540:RYB65618 SHX65540:SHX65618 SRT65540:SRT65618 TBP65540:TBP65618 TLL65540:TLL65618 TVH65540:TVH65618 UFD65540:UFD65618 UOZ65540:UOZ65618 UYV65540:UYV65618 VIR65540:VIR65618 VSN65540:VSN65618 WCJ65540:WCJ65618 WMF65540:WMF65618 WWB65540:WWB65618 T131076:T131154 JP131076:JP131154 TL131076:TL131154 ADH131076:ADH131154 AND131076:AND131154 AWZ131076:AWZ131154 BGV131076:BGV131154 BQR131076:BQR131154 CAN131076:CAN131154 CKJ131076:CKJ131154 CUF131076:CUF131154 DEB131076:DEB131154 DNX131076:DNX131154 DXT131076:DXT131154 EHP131076:EHP131154 ERL131076:ERL131154 FBH131076:FBH131154 FLD131076:FLD131154 FUZ131076:FUZ131154 GEV131076:GEV131154 GOR131076:GOR131154 GYN131076:GYN131154 HIJ131076:HIJ131154 HSF131076:HSF131154 ICB131076:ICB131154 ILX131076:ILX131154 IVT131076:IVT131154 JFP131076:JFP131154 JPL131076:JPL131154 JZH131076:JZH131154 KJD131076:KJD131154 KSZ131076:KSZ131154 LCV131076:LCV131154 LMR131076:LMR131154 LWN131076:LWN131154 MGJ131076:MGJ131154 MQF131076:MQF131154 NAB131076:NAB131154 NJX131076:NJX131154 NTT131076:NTT131154 ODP131076:ODP131154 ONL131076:ONL131154 OXH131076:OXH131154 PHD131076:PHD131154 PQZ131076:PQZ131154 QAV131076:QAV131154 QKR131076:QKR131154 QUN131076:QUN131154 REJ131076:REJ131154 ROF131076:ROF131154 RYB131076:RYB131154 SHX131076:SHX131154 SRT131076:SRT131154 TBP131076:TBP131154 TLL131076:TLL131154 TVH131076:TVH131154 UFD131076:UFD131154 UOZ131076:UOZ131154 UYV131076:UYV131154 VIR131076:VIR131154 VSN131076:VSN131154 WCJ131076:WCJ131154 WMF131076:WMF131154 WWB131076:WWB131154 T196612:T196690 JP196612:JP196690 TL196612:TL196690 ADH196612:ADH196690 AND196612:AND196690 AWZ196612:AWZ196690 BGV196612:BGV196690 BQR196612:BQR196690 CAN196612:CAN196690 CKJ196612:CKJ196690 CUF196612:CUF196690 DEB196612:DEB196690 DNX196612:DNX196690 DXT196612:DXT196690 EHP196612:EHP196690 ERL196612:ERL196690 FBH196612:FBH196690 FLD196612:FLD196690 FUZ196612:FUZ196690 GEV196612:GEV196690 GOR196612:GOR196690 GYN196612:GYN196690 HIJ196612:HIJ196690 HSF196612:HSF196690 ICB196612:ICB196690 ILX196612:ILX196690 IVT196612:IVT196690 JFP196612:JFP196690 JPL196612:JPL196690 JZH196612:JZH196690 KJD196612:KJD196690 KSZ196612:KSZ196690 LCV196612:LCV196690 LMR196612:LMR196690 LWN196612:LWN196690 MGJ196612:MGJ196690 MQF196612:MQF196690 NAB196612:NAB196690 NJX196612:NJX196690 NTT196612:NTT196690 ODP196612:ODP196690 ONL196612:ONL196690 OXH196612:OXH196690 PHD196612:PHD196690 PQZ196612:PQZ196690 QAV196612:QAV196690 QKR196612:QKR196690 QUN196612:QUN196690 REJ196612:REJ196690 ROF196612:ROF196690 RYB196612:RYB196690 SHX196612:SHX196690 SRT196612:SRT196690 TBP196612:TBP196690 TLL196612:TLL196690 TVH196612:TVH196690 UFD196612:UFD196690 UOZ196612:UOZ196690 UYV196612:UYV196690 VIR196612:VIR196690 VSN196612:VSN196690 WCJ196612:WCJ196690 WMF196612:WMF196690 WWB196612:WWB196690 T262148:T262226 JP262148:JP262226 TL262148:TL262226 ADH262148:ADH262226 AND262148:AND262226 AWZ262148:AWZ262226 BGV262148:BGV262226 BQR262148:BQR262226 CAN262148:CAN262226 CKJ262148:CKJ262226 CUF262148:CUF262226 DEB262148:DEB262226 DNX262148:DNX262226 DXT262148:DXT262226 EHP262148:EHP262226 ERL262148:ERL262226 FBH262148:FBH262226 FLD262148:FLD262226 FUZ262148:FUZ262226 GEV262148:GEV262226 GOR262148:GOR262226 GYN262148:GYN262226 HIJ262148:HIJ262226 HSF262148:HSF262226 ICB262148:ICB262226 ILX262148:ILX262226 IVT262148:IVT262226 JFP262148:JFP262226 JPL262148:JPL262226 JZH262148:JZH262226 KJD262148:KJD262226 KSZ262148:KSZ262226 LCV262148:LCV262226 LMR262148:LMR262226 LWN262148:LWN262226 MGJ262148:MGJ262226 MQF262148:MQF262226 NAB262148:NAB262226 NJX262148:NJX262226 NTT262148:NTT262226 ODP262148:ODP262226 ONL262148:ONL262226 OXH262148:OXH262226 PHD262148:PHD262226 PQZ262148:PQZ262226 QAV262148:QAV262226 QKR262148:QKR262226 QUN262148:QUN262226 REJ262148:REJ262226 ROF262148:ROF262226 RYB262148:RYB262226 SHX262148:SHX262226 SRT262148:SRT262226 TBP262148:TBP262226 TLL262148:TLL262226 TVH262148:TVH262226 UFD262148:UFD262226 UOZ262148:UOZ262226 UYV262148:UYV262226 VIR262148:VIR262226 VSN262148:VSN262226 WCJ262148:WCJ262226 WMF262148:WMF262226 WWB262148:WWB262226 T327684:T327762 JP327684:JP327762 TL327684:TL327762 ADH327684:ADH327762 AND327684:AND327762 AWZ327684:AWZ327762 BGV327684:BGV327762 BQR327684:BQR327762 CAN327684:CAN327762 CKJ327684:CKJ327762 CUF327684:CUF327762 DEB327684:DEB327762 DNX327684:DNX327762 DXT327684:DXT327762 EHP327684:EHP327762 ERL327684:ERL327762 FBH327684:FBH327762 FLD327684:FLD327762 FUZ327684:FUZ327762 GEV327684:GEV327762 GOR327684:GOR327762 GYN327684:GYN327762 HIJ327684:HIJ327762 HSF327684:HSF327762 ICB327684:ICB327762 ILX327684:ILX327762 IVT327684:IVT327762 JFP327684:JFP327762 JPL327684:JPL327762 JZH327684:JZH327762 KJD327684:KJD327762 KSZ327684:KSZ327762 LCV327684:LCV327762 LMR327684:LMR327762 LWN327684:LWN327762 MGJ327684:MGJ327762 MQF327684:MQF327762 NAB327684:NAB327762 NJX327684:NJX327762 NTT327684:NTT327762 ODP327684:ODP327762 ONL327684:ONL327762 OXH327684:OXH327762 PHD327684:PHD327762 PQZ327684:PQZ327762 QAV327684:QAV327762 QKR327684:QKR327762 QUN327684:QUN327762 REJ327684:REJ327762 ROF327684:ROF327762 RYB327684:RYB327762 SHX327684:SHX327762 SRT327684:SRT327762 TBP327684:TBP327762 TLL327684:TLL327762 TVH327684:TVH327762 UFD327684:UFD327762 UOZ327684:UOZ327762 UYV327684:UYV327762 VIR327684:VIR327762 VSN327684:VSN327762 WCJ327684:WCJ327762 WMF327684:WMF327762 WWB327684:WWB327762 T393220:T393298 JP393220:JP393298 TL393220:TL393298 ADH393220:ADH393298 AND393220:AND393298 AWZ393220:AWZ393298 BGV393220:BGV393298 BQR393220:BQR393298 CAN393220:CAN393298 CKJ393220:CKJ393298 CUF393220:CUF393298 DEB393220:DEB393298 DNX393220:DNX393298 DXT393220:DXT393298 EHP393220:EHP393298 ERL393220:ERL393298 FBH393220:FBH393298 FLD393220:FLD393298 FUZ393220:FUZ393298 GEV393220:GEV393298 GOR393220:GOR393298 GYN393220:GYN393298 HIJ393220:HIJ393298 HSF393220:HSF393298 ICB393220:ICB393298 ILX393220:ILX393298 IVT393220:IVT393298 JFP393220:JFP393298 JPL393220:JPL393298 JZH393220:JZH393298 KJD393220:KJD393298 KSZ393220:KSZ393298 LCV393220:LCV393298 LMR393220:LMR393298 LWN393220:LWN393298 MGJ393220:MGJ393298 MQF393220:MQF393298 NAB393220:NAB393298 NJX393220:NJX393298 NTT393220:NTT393298 ODP393220:ODP393298 ONL393220:ONL393298 OXH393220:OXH393298 PHD393220:PHD393298 PQZ393220:PQZ393298 QAV393220:QAV393298 QKR393220:QKR393298 QUN393220:QUN393298 REJ393220:REJ393298 ROF393220:ROF393298 RYB393220:RYB393298 SHX393220:SHX393298 SRT393220:SRT393298 TBP393220:TBP393298 TLL393220:TLL393298 TVH393220:TVH393298 UFD393220:UFD393298 UOZ393220:UOZ393298 UYV393220:UYV393298 VIR393220:VIR393298 VSN393220:VSN393298 WCJ393220:WCJ393298 WMF393220:WMF393298 WWB393220:WWB393298 T458756:T458834 JP458756:JP458834 TL458756:TL458834 ADH458756:ADH458834 AND458756:AND458834 AWZ458756:AWZ458834 BGV458756:BGV458834 BQR458756:BQR458834 CAN458756:CAN458834 CKJ458756:CKJ458834 CUF458756:CUF458834 DEB458756:DEB458834 DNX458756:DNX458834 DXT458756:DXT458834 EHP458756:EHP458834 ERL458756:ERL458834 FBH458756:FBH458834 FLD458756:FLD458834 FUZ458756:FUZ458834 GEV458756:GEV458834 GOR458756:GOR458834 GYN458756:GYN458834 HIJ458756:HIJ458834 HSF458756:HSF458834 ICB458756:ICB458834 ILX458756:ILX458834 IVT458756:IVT458834 JFP458756:JFP458834 JPL458756:JPL458834 JZH458756:JZH458834 KJD458756:KJD458834 KSZ458756:KSZ458834 LCV458756:LCV458834 LMR458756:LMR458834 LWN458756:LWN458834 MGJ458756:MGJ458834 MQF458756:MQF458834 NAB458756:NAB458834 NJX458756:NJX458834 NTT458756:NTT458834 ODP458756:ODP458834 ONL458756:ONL458834 OXH458756:OXH458834 PHD458756:PHD458834 PQZ458756:PQZ458834 QAV458756:QAV458834 QKR458756:QKR458834 QUN458756:QUN458834 REJ458756:REJ458834 ROF458756:ROF458834 RYB458756:RYB458834 SHX458756:SHX458834 SRT458756:SRT458834 TBP458756:TBP458834 TLL458756:TLL458834 TVH458756:TVH458834 UFD458756:UFD458834 UOZ458756:UOZ458834 UYV458756:UYV458834 VIR458756:VIR458834 VSN458756:VSN458834 WCJ458756:WCJ458834 WMF458756:WMF458834 WWB458756:WWB458834 T524292:T524370 JP524292:JP524370 TL524292:TL524370 ADH524292:ADH524370 AND524292:AND524370 AWZ524292:AWZ524370 BGV524292:BGV524370 BQR524292:BQR524370 CAN524292:CAN524370 CKJ524292:CKJ524370 CUF524292:CUF524370 DEB524292:DEB524370 DNX524292:DNX524370 DXT524292:DXT524370 EHP524292:EHP524370 ERL524292:ERL524370 FBH524292:FBH524370 FLD524292:FLD524370 FUZ524292:FUZ524370 GEV524292:GEV524370 GOR524292:GOR524370 GYN524292:GYN524370 HIJ524292:HIJ524370 HSF524292:HSF524370 ICB524292:ICB524370 ILX524292:ILX524370 IVT524292:IVT524370 JFP524292:JFP524370 JPL524292:JPL524370 JZH524292:JZH524370 KJD524292:KJD524370 KSZ524292:KSZ524370 LCV524292:LCV524370 LMR524292:LMR524370 LWN524292:LWN524370 MGJ524292:MGJ524370 MQF524292:MQF524370 NAB524292:NAB524370 NJX524292:NJX524370 NTT524292:NTT524370 ODP524292:ODP524370 ONL524292:ONL524370 OXH524292:OXH524370 PHD524292:PHD524370 PQZ524292:PQZ524370 QAV524292:QAV524370 QKR524292:QKR524370 QUN524292:QUN524370 REJ524292:REJ524370 ROF524292:ROF524370 RYB524292:RYB524370 SHX524292:SHX524370 SRT524292:SRT524370 TBP524292:TBP524370 TLL524292:TLL524370 TVH524292:TVH524370 UFD524292:UFD524370 UOZ524292:UOZ524370 UYV524292:UYV524370 VIR524292:VIR524370 VSN524292:VSN524370 WCJ524292:WCJ524370 WMF524292:WMF524370 WWB524292:WWB524370 T589828:T589906 JP589828:JP589906 TL589828:TL589906 ADH589828:ADH589906 AND589828:AND589906 AWZ589828:AWZ589906 BGV589828:BGV589906 BQR589828:BQR589906 CAN589828:CAN589906 CKJ589828:CKJ589906 CUF589828:CUF589906 DEB589828:DEB589906 DNX589828:DNX589906 DXT589828:DXT589906 EHP589828:EHP589906 ERL589828:ERL589906 FBH589828:FBH589906 FLD589828:FLD589906 FUZ589828:FUZ589906 GEV589828:GEV589906 GOR589828:GOR589906 GYN589828:GYN589906 HIJ589828:HIJ589906 HSF589828:HSF589906 ICB589828:ICB589906 ILX589828:ILX589906 IVT589828:IVT589906 JFP589828:JFP589906 JPL589828:JPL589906 JZH589828:JZH589906 KJD589828:KJD589906 KSZ589828:KSZ589906 LCV589828:LCV589906 LMR589828:LMR589906 LWN589828:LWN589906 MGJ589828:MGJ589906 MQF589828:MQF589906 NAB589828:NAB589906 NJX589828:NJX589906 NTT589828:NTT589906 ODP589828:ODP589906 ONL589828:ONL589906 OXH589828:OXH589906 PHD589828:PHD589906 PQZ589828:PQZ589906 QAV589828:QAV589906 QKR589828:QKR589906 QUN589828:QUN589906 REJ589828:REJ589906 ROF589828:ROF589906 RYB589828:RYB589906 SHX589828:SHX589906 SRT589828:SRT589906 TBP589828:TBP589906 TLL589828:TLL589906 TVH589828:TVH589906 UFD589828:UFD589906 UOZ589828:UOZ589906 UYV589828:UYV589906 VIR589828:VIR589906 VSN589828:VSN589906 WCJ589828:WCJ589906 WMF589828:WMF589906 WWB589828:WWB589906 T655364:T655442 JP655364:JP655442 TL655364:TL655442 ADH655364:ADH655442 AND655364:AND655442 AWZ655364:AWZ655442 BGV655364:BGV655442 BQR655364:BQR655442 CAN655364:CAN655442 CKJ655364:CKJ655442 CUF655364:CUF655442 DEB655364:DEB655442 DNX655364:DNX655442 DXT655364:DXT655442 EHP655364:EHP655442 ERL655364:ERL655442 FBH655364:FBH655442 FLD655364:FLD655442 FUZ655364:FUZ655442 GEV655364:GEV655442 GOR655364:GOR655442 GYN655364:GYN655442 HIJ655364:HIJ655442 HSF655364:HSF655442 ICB655364:ICB655442 ILX655364:ILX655442 IVT655364:IVT655442 JFP655364:JFP655442 JPL655364:JPL655442 JZH655364:JZH655442 KJD655364:KJD655442 KSZ655364:KSZ655442 LCV655364:LCV655442 LMR655364:LMR655442 LWN655364:LWN655442 MGJ655364:MGJ655442 MQF655364:MQF655442 NAB655364:NAB655442 NJX655364:NJX655442 NTT655364:NTT655442 ODP655364:ODP655442 ONL655364:ONL655442 OXH655364:OXH655442 PHD655364:PHD655442 PQZ655364:PQZ655442 QAV655364:QAV655442 QKR655364:QKR655442 QUN655364:QUN655442 REJ655364:REJ655442 ROF655364:ROF655442 RYB655364:RYB655442 SHX655364:SHX655442 SRT655364:SRT655442 TBP655364:TBP655442 TLL655364:TLL655442 TVH655364:TVH655442 UFD655364:UFD655442 UOZ655364:UOZ655442 UYV655364:UYV655442 VIR655364:VIR655442 VSN655364:VSN655442 WCJ655364:WCJ655442 WMF655364:WMF655442 WWB655364:WWB655442 T720900:T720978 JP720900:JP720978 TL720900:TL720978 ADH720900:ADH720978 AND720900:AND720978 AWZ720900:AWZ720978 BGV720900:BGV720978 BQR720900:BQR720978 CAN720900:CAN720978 CKJ720900:CKJ720978 CUF720900:CUF720978 DEB720900:DEB720978 DNX720900:DNX720978 DXT720900:DXT720978 EHP720900:EHP720978 ERL720900:ERL720978 FBH720900:FBH720978 FLD720900:FLD720978 FUZ720900:FUZ720978 GEV720900:GEV720978 GOR720900:GOR720978 GYN720900:GYN720978 HIJ720900:HIJ720978 HSF720900:HSF720978 ICB720900:ICB720978 ILX720900:ILX720978 IVT720900:IVT720978 JFP720900:JFP720978 JPL720900:JPL720978 JZH720900:JZH720978 KJD720900:KJD720978 KSZ720900:KSZ720978 LCV720900:LCV720978 LMR720900:LMR720978 LWN720900:LWN720978 MGJ720900:MGJ720978 MQF720900:MQF720978 NAB720900:NAB720978 NJX720900:NJX720978 NTT720900:NTT720978 ODP720900:ODP720978 ONL720900:ONL720978 OXH720900:OXH720978 PHD720900:PHD720978 PQZ720900:PQZ720978 QAV720900:QAV720978 QKR720900:QKR720978 QUN720900:QUN720978 REJ720900:REJ720978 ROF720900:ROF720978 RYB720900:RYB720978 SHX720900:SHX720978 SRT720900:SRT720978 TBP720900:TBP720978 TLL720900:TLL720978 TVH720900:TVH720978 UFD720900:UFD720978 UOZ720900:UOZ720978 UYV720900:UYV720978 VIR720900:VIR720978 VSN720900:VSN720978 WCJ720900:WCJ720978 WMF720900:WMF720978 WWB720900:WWB720978 T786436:T786514 JP786436:JP786514 TL786436:TL786514 ADH786436:ADH786514 AND786436:AND786514 AWZ786436:AWZ786514 BGV786436:BGV786514 BQR786436:BQR786514 CAN786436:CAN786514 CKJ786436:CKJ786514 CUF786436:CUF786514 DEB786436:DEB786514 DNX786436:DNX786514 DXT786436:DXT786514 EHP786436:EHP786514 ERL786436:ERL786514 FBH786436:FBH786514 FLD786436:FLD786514 FUZ786436:FUZ786514 GEV786436:GEV786514 GOR786436:GOR786514 GYN786436:GYN786514 HIJ786436:HIJ786514 HSF786436:HSF786514 ICB786436:ICB786514 ILX786436:ILX786514 IVT786436:IVT786514 JFP786436:JFP786514 JPL786436:JPL786514 JZH786436:JZH786514 KJD786436:KJD786514 KSZ786436:KSZ786514 LCV786436:LCV786514 LMR786436:LMR786514 LWN786436:LWN786514 MGJ786436:MGJ786514 MQF786436:MQF786514 NAB786436:NAB786514 NJX786436:NJX786514 NTT786436:NTT786514 ODP786436:ODP786514 ONL786436:ONL786514 OXH786436:OXH786514 PHD786436:PHD786514 PQZ786436:PQZ786514 QAV786436:QAV786514 QKR786436:QKR786514 QUN786436:QUN786514 REJ786436:REJ786514 ROF786436:ROF786514 RYB786436:RYB786514 SHX786436:SHX786514 SRT786436:SRT786514 TBP786436:TBP786514 TLL786436:TLL786514 TVH786436:TVH786514 UFD786436:UFD786514 UOZ786436:UOZ786514 UYV786436:UYV786514 VIR786436:VIR786514 VSN786436:VSN786514 WCJ786436:WCJ786514 WMF786436:WMF786514 WWB786436:WWB786514 T851972:T852050 JP851972:JP852050 TL851972:TL852050 ADH851972:ADH852050 AND851972:AND852050 AWZ851972:AWZ852050 BGV851972:BGV852050 BQR851972:BQR852050 CAN851972:CAN852050 CKJ851972:CKJ852050 CUF851972:CUF852050 DEB851972:DEB852050 DNX851972:DNX852050 DXT851972:DXT852050 EHP851972:EHP852050 ERL851972:ERL852050 FBH851972:FBH852050 FLD851972:FLD852050 FUZ851972:FUZ852050 GEV851972:GEV852050 GOR851972:GOR852050 GYN851972:GYN852050 HIJ851972:HIJ852050 HSF851972:HSF852050 ICB851972:ICB852050 ILX851972:ILX852050 IVT851972:IVT852050 JFP851972:JFP852050 JPL851972:JPL852050 JZH851972:JZH852050 KJD851972:KJD852050 KSZ851972:KSZ852050 LCV851972:LCV852050 LMR851972:LMR852050 LWN851972:LWN852050 MGJ851972:MGJ852050 MQF851972:MQF852050 NAB851972:NAB852050 NJX851972:NJX852050 NTT851972:NTT852050 ODP851972:ODP852050 ONL851972:ONL852050 OXH851972:OXH852050 PHD851972:PHD852050 PQZ851972:PQZ852050 QAV851972:QAV852050 QKR851972:QKR852050 QUN851972:QUN852050 REJ851972:REJ852050 ROF851972:ROF852050 RYB851972:RYB852050 SHX851972:SHX852050 SRT851972:SRT852050 TBP851972:TBP852050 TLL851972:TLL852050 TVH851972:TVH852050 UFD851972:UFD852050 UOZ851972:UOZ852050 UYV851972:UYV852050 VIR851972:VIR852050 VSN851972:VSN852050 WCJ851972:WCJ852050 WMF851972:WMF852050 WWB851972:WWB852050 T917508:T917586 JP917508:JP917586 TL917508:TL917586 ADH917508:ADH917586 AND917508:AND917586 AWZ917508:AWZ917586 BGV917508:BGV917586 BQR917508:BQR917586 CAN917508:CAN917586 CKJ917508:CKJ917586 CUF917508:CUF917586 DEB917508:DEB917586 DNX917508:DNX917586 DXT917508:DXT917586 EHP917508:EHP917586 ERL917508:ERL917586 FBH917508:FBH917586 FLD917508:FLD917586 FUZ917508:FUZ917586 GEV917508:GEV917586 GOR917508:GOR917586 GYN917508:GYN917586 HIJ917508:HIJ917586 HSF917508:HSF917586 ICB917508:ICB917586 ILX917508:ILX917586 IVT917508:IVT917586 JFP917508:JFP917586 JPL917508:JPL917586 JZH917508:JZH917586 KJD917508:KJD917586 KSZ917508:KSZ917586 LCV917508:LCV917586 LMR917508:LMR917586 LWN917508:LWN917586 MGJ917508:MGJ917586 MQF917508:MQF917586 NAB917508:NAB917586 NJX917508:NJX917586 NTT917508:NTT917586 ODP917508:ODP917586 ONL917508:ONL917586 OXH917508:OXH917586 PHD917508:PHD917586 PQZ917508:PQZ917586 QAV917508:QAV917586 QKR917508:QKR917586 QUN917508:QUN917586 REJ917508:REJ917586 ROF917508:ROF917586 RYB917508:RYB917586 SHX917508:SHX917586 SRT917508:SRT917586 TBP917508:TBP917586 TLL917508:TLL917586 TVH917508:TVH917586 UFD917508:UFD917586 UOZ917508:UOZ917586 UYV917508:UYV917586 VIR917508:VIR917586 VSN917508:VSN917586 WCJ917508:WCJ917586 WMF917508:WMF917586 WWB917508:WWB917586 T983044:T983122 JP983044:JP983122 TL983044:TL983122 ADH983044:ADH983122 AND983044:AND983122 AWZ983044:AWZ983122 BGV983044:BGV983122 BQR983044:BQR983122 CAN983044:CAN983122 CKJ983044:CKJ983122 CUF983044:CUF983122 DEB983044:DEB983122 DNX983044:DNX983122 DXT983044:DXT983122 EHP983044:EHP983122 ERL983044:ERL983122 FBH983044:FBH983122 FLD983044:FLD983122 FUZ983044:FUZ983122 GEV983044:GEV983122 GOR983044:GOR983122 GYN983044:GYN983122 HIJ983044:HIJ983122 HSF983044:HSF983122 ICB983044:ICB983122 ILX983044:ILX983122 IVT983044:IVT983122 JFP983044:JFP983122 JPL983044:JPL983122 JZH983044:JZH983122 KJD983044:KJD983122 KSZ983044:KSZ983122 LCV983044:LCV983122 LMR983044:LMR983122 LWN983044:LWN983122 MGJ983044:MGJ983122 MQF983044:MQF983122 NAB983044:NAB983122 NJX983044:NJX983122 NTT983044:NTT983122 ODP983044:ODP983122 ONL983044:ONL983122 OXH983044:OXH983122 PHD983044:PHD983122 PQZ983044:PQZ983122 QAV983044:QAV983122 QKR983044:QKR983122 QUN983044:QUN983122 REJ983044:REJ983122 ROF983044:ROF983122 RYB983044:RYB983122 SHX983044:SHX983122 SRT983044:SRT983122 TBP983044:TBP983122 TLL983044:TLL983122 TVH983044:TVH983122 UFD983044:UFD983122 UOZ983044:UOZ983122 UYV983044:UYV983122 VIR983044:VIR983122 VSN983044:VSN983122 WCJ983044:WCJ983122 WMF983044:WMF983122 WWB983044:WWB983122 X5:X82 JT5:JT82 TP5:TP82 ADL5:ADL82 ANH5:ANH82 AXD5:AXD82 BGZ5:BGZ82 BQV5:BQV82 CAR5:CAR82 CKN5:CKN82 CUJ5:CUJ82 DEF5:DEF82 DOB5:DOB82 DXX5:DXX82 EHT5:EHT82 ERP5:ERP82 FBL5:FBL82 FLH5:FLH82 FVD5:FVD82 GEZ5:GEZ82 GOV5:GOV82 GYR5:GYR82 HIN5:HIN82 HSJ5:HSJ82 ICF5:ICF82 IMB5:IMB82 IVX5:IVX82 JFT5:JFT82 JPP5:JPP82 JZL5:JZL82 KJH5:KJH82 KTD5:KTD82 LCZ5:LCZ82 LMV5:LMV82 LWR5:LWR82 MGN5:MGN82 MQJ5:MQJ82 NAF5:NAF82 NKB5:NKB82 NTX5:NTX82 ODT5:ODT82 ONP5:ONP82 OXL5:OXL82 PHH5:PHH82 PRD5:PRD82 QAZ5:QAZ82 QKV5:QKV82 QUR5:QUR82 REN5:REN82 ROJ5:ROJ82 RYF5:RYF82 SIB5:SIB82 SRX5:SRX82 TBT5:TBT82 TLP5:TLP82 TVL5:TVL82 UFH5:UFH82 UPD5:UPD82 UYZ5:UYZ82 VIV5:VIV82 VSR5:VSR82 WCN5:WCN82 WMJ5:WMJ82 WWF5:WWF82 X65541:X65618 JT65541:JT65618 TP65541:TP65618 ADL65541:ADL65618 ANH65541:ANH65618 AXD65541:AXD65618 BGZ65541:BGZ65618 BQV65541:BQV65618 CAR65541:CAR65618 CKN65541:CKN65618 CUJ65541:CUJ65618 DEF65541:DEF65618 DOB65541:DOB65618 DXX65541:DXX65618 EHT65541:EHT65618 ERP65541:ERP65618 FBL65541:FBL65618 FLH65541:FLH65618 FVD65541:FVD65618 GEZ65541:GEZ65618 GOV65541:GOV65618 GYR65541:GYR65618 HIN65541:HIN65618 HSJ65541:HSJ65618 ICF65541:ICF65618 IMB65541:IMB65618 IVX65541:IVX65618 JFT65541:JFT65618 JPP65541:JPP65618 JZL65541:JZL65618 KJH65541:KJH65618 KTD65541:KTD65618 LCZ65541:LCZ65618 LMV65541:LMV65618 LWR65541:LWR65618 MGN65541:MGN65618 MQJ65541:MQJ65618 NAF65541:NAF65618 NKB65541:NKB65618 NTX65541:NTX65618 ODT65541:ODT65618 ONP65541:ONP65618 OXL65541:OXL65618 PHH65541:PHH65618 PRD65541:PRD65618 QAZ65541:QAZ65618 QKV65541:QKV65618 QUR65541:QUR65618 REN65541:REN65618 ROJ65541:ROJ65618 RYF65541:RYF65618 SIB65541:SIB65618 SRX65541:SRX65618 TBT65541:TBT65618 TLP65541:TLP65618 TVL65541:TVL65618 UFH65541:UFH65618 UPD65541:UPD65618 UYZ65541:UYZ65618 VIV65541:VIV65618 VSR65541:VSR65618 WCN65541:WCN65618 WMJ65541:WMJ65618 WWF65541:WWF65618 X131077:X131154 JT131077:JT131154 TP131077:TP131154 ADL131077:ADL131154 ANH131077:ANH131154 AXD131077:AXD131154 BGZ131077:BGZ131154 BQV131077:BQV131154 CAR131077:CAR131154 CKN131077:CKN131154 CUJ131077:CUJ131154 DEF131077:DEF131154 DOB131077:DOB131154 DXX131077:DXX131154 EHT131077:EHT131154 ERP131077:ERP131154 FBL131077:FBL131154 FLH131077:FLH131154 FVD131077:FVD131154 GEZ131077:GEZ131154 GOV131077:GOV131154 GYR131077:GYR131154 HIN131077:HIN131154 HSJ131077:HSJ131154 ICF131077:ICF131154 IMB131077:IMB131154 IVX131077:IVX131154 JFT131077:JFT131154 JPP131077:JPP131154 JZL131077:JZL131154 KJH131077:KJH131154 KTD131077:KTD131154 LCZ131077:LCZ131154 LMV131077:LMV131154 LWR131077:LWR131154 MGN131077:MGN131154 MQJ131077:MQJ131154 NAF131077:NAF131154 NKB131077:NKB131154 NTX131077:NTX131154 ODT131077:ODT131154 ONP131077:ONP131154 OXL131077:OXL131154 PHH131077:PHH131154 PRD131077:PRD131154 QAZ131077:QAZ131154 QKV131077:QKV131154 QUR131077:QUR131154 REN131077:REN131154 ROJ131077:ROJ131154 RYF131077:RYF131154 SIB131077:SIB131154 SRX131077:SRX131154 TBT131077:TBT131154 TLP131077:TLP131154 TVL131077:TVL131154 UFH131077:UFH131154 UPD131077:UPD131154 UYZ131077:UYZ131154 VIV131077:VIV131154 VSR131077:VSR131154 WCN131077:WCN131154 WMJ131077:WMJ131154 WWF131077:WWF131154 X196613:X196690 JT196613:JT196690 TP196613:TP196690 ADL196613:ADL196690 ANH196613:ANH196690 AXD196613:AXD196690 BGZ196613:BGZ196690 BQV196613:BQV196690 CAR196613:CAR196690 CKN196613:CKN196690 CUJ196613:CUJ196690 DEF196613:DEF196690 DOB196613:DOB196690 DXX196613:DXX196690 EHT196613:EHT196690 ERP196613:ERP196690 FBL196613:FBL196690 FLH196613:FLH196690 FVD196613:FVD196690 GEZ196613:GEZ196690 GOV196613:GOV196690 GYR196613:GYR196690 HIN196613:HIN196690 HSJ196613:HSJ196690 ICF196613:ICF196690 IMB196613:IMB196690 IVX196613:IVX196690 JFT196613:JFT196690 JPP196613:JPP196690 JZL196613:JZL196690 KJH196613:KJH196690 KTD196613:KTD196690 LCZ196613:LCZ196690 LMV196613:LMV196690 LWR196613:LWR196690 MGN196613:MGN196690 MQJ196613:MQJ196690 NAF196613:NAF196690 NKB196613:NKB196690 NTX196613:NTX196690 ODT196613:ODT196690 ONP196613:ONP196690 OXL196613:OXL196690 PHH196613:PHH196690 PRD196613:PRD196690 QAZ196613:QAZ196690 QKV196613:QKV196690 QUR196613:QUR196690 REN196613:REN196690 ROJ196613:ROJ196690 RYF196613:RYF196690 SIB196613:SIB196690 SRX196613:SRX196690 TBT196613:TBT196690 TLP196613:TLP196690 TVL196613:TVL196690 UFH196613:UFH196690 UPD196613:UPD196690 UYZ196613:UYZ196690 VIV196613:VIV196690 VSR196613:VSR196690 WCN196613:WCN196690 WMJ196613:WMJ196690 WWF196613:WWF196690 X262149:X262226 JT262149:JT262226 TP262149:TP262226 ADL262149:ADL262226 ANH262149:ANH262226 AXD262149:AXD262226 BGZ262149:BGZ262226 BQV262149:BQV262226 CAR262149:CAR262226 CKN262149:CKN262226 CUJ262149:CUJ262226 DEF262149:DEF262226 DOB262149:DOB262226 DXX262149:DXX262226 EHT262149:EHT262226 ERP262149:ERP262226 FBL262149:FBL262226 FLH262149:FLH262226 FVD262149:FVD262226 GEZ262149:GEZ262226 GOV262149:GOV262226 GYR262149:GYR262226 HIN262149:HIN262226 HSJ262149:HSJ262226 ICF262149:ICF262226 IMB262149:IMB262226 IVX262149:IVX262226 JFT262149:JFT262226 JPP262149:JPP262226 JZL262149:JZL262226 KJH262149:KJH262226 KTD262149:KTD262226 LCZ262149:LCZ262226 LMV262149:LMV262226 LWR262149:LWR262226 MGN262149:MGN262226 MQJ262149:MQJ262226 NAF262149:NAF262226 NKB262149:NKB262226 NTX262149:NTX262226 ODT262149:ODT262226 ONP262149:ONP262226 OXL262149:OXL262226 PHH262149:PHH262226 PRD262149:PRD262226 QAZ262149:QAZ262226 QKV262149:QKV262226 QUR262149:QUR262226 REN262149:REN262226 ROJ262149:ROJ262226 RYF262149:RYF262226 SIB262149:SIB262226 SRX262149:SRX262226 TBT262149:TBT262226 TLP262149:TLP262226 TVL262149:TVL262226 UFH262149:UFH262226 UPD262149:UPD262226 UYZ262149:UYZ262226 VIV262149:VIV262226 VSR262149:VSR262226 WCN262149:WCN262226 WMJ262149:WMJ262226 WWF262149:WWF262226 X327685:X327762 JT327685:JT327762 TP327685:TP327762 ADL327685:ADL327762 ANH327685:ANH327762 AXD327685:AXD327762 BGZ327685:BGZ327762 BQV327685:BQV327762 CAR327685:CAR327762 CKN327685:CKN327762 CUJ327685:CUJ327762 DEF327685:DEF327762 DOB327685:DOB327762 DXX327685:DXX327762 EHT327685:EHT327762 ERP327685:ERP327762 FBL327685:FBL327762 FLH327685:FLH327762 FVD327685:FVD327762 GEZ327685:GEZ327762 GOV327685:GOV327762 GYR327685:GYR327762 HIN327685:HIN327762 HSJ327685:HSJ327762 ICF327685:ICF327762 IMB327685:IMB327762 IVX327685:IVX327762 JFT327685:JFT327762 JPP327685:JPP327762 JZL327685:JZL327762 KJH327685:KJH327762 KTD327685:KTD327762 LCZ327685:LCZ327762 LMV327685:LMV327762 LWR327685:LWR327762 MGN327685:MGN327762 MQJ327685:MQJ327762 NAF327685:NAF327762 NKB327685:NKB327762 NTX327685:NTX327762 ODT327685:ODT327762 ONP327685:ONP327762 OXL327685:OXL327762 PHH327685:PHH327762 PRD327685:PRD327762 QAZ327685:QAZ327762 QKV327685:QKV327762 QUR327685:QUR327762 REN327685:REN327762 ROJ327685:ROJ327762 RYF327685:RYF327762 SIB327685:SIB327762 SRX327685:SRX327762 TBT327685:TBT327762 TLP327685:TLP327762 TVL327685:TVL327762 UFH327685:UFH327762 UPD327685:UPD327762 UYZ327685:UYZ327762 VIV327685:VIV327762 VSR327685:VSR327762 WCN327685:WCN327762 WMJ327685:WMJ327762 WWF327685:WWF327762 X393221:X393298 JT393221:JT393298 TP393221:TP393298 ADL393221:ADL393298 ANH393221:ANH393298 AXD393221:AXD393298 BGZ393221:BGZ393298 BQV393221:BQV393298 CAR393221:CAR393298 CKN393221:CKN393298 CUJ393221:CUJ393298 DEF393221:DEF393298 DOB393221:DOB393298 DXX393221:DXX393298 EHT393221:EHT393298 ERP393221:ERP393298 FBL393221:FBL393298 FLH393221:FLH393298 FVD393221:FVD393298 GEZ393221:GEZ393298 GOV393221:GOV393298 GYR393221:GYR393298 HIN393221:HIN393298 HSJ393221:HSJ393298 ICF393221:ICF393298 IMB393221:IMB393298 IVX393221:IVX393298 JFT393221:JFT393298 JPP393221:JPP393298 JZL393221:JZL393298 KJH393221:KJH393298 KTD393221:KTD393298 LCZ393221:LCZ393298 LMV393221:LMV393298 LWR393221:LWR393298 MGN393221:MGN393298 MQJ393221:MQJ393298 NAF393221:NAF393298 NKB393221:NKB393298 NTX393221:NTX393298 ODT393221:ODT393298 ONP393221:ONP393298 OXL393221:OXL393298 PHH393221:PHH393298 PRD393221:PRD393298 QAZ393221:QAZ393298 QKV393221:QKV393298 QUR393221:QUR393298 REN393221:REN393298 ROJ393221:ROJ393298 RYF393221:RYF393298 SIB393221:SIB393298 SRX393221:SRX393298 TBT393221:TBT393298 TLP393221:TLP393298 TVL393221:TVL393298 UFH393221:UFH393298 UPD393221:UPD393298 UYZ393221:UYZ393298 VIV393221:VIV393298 VSR393221:VSR393298 WCN393221:WCN393298 WMJ393221:WMJ393298 WWF393221:WWF393298 X458757:X458834 JT458757:JT458834 TP458757:TP458834 ADL458757:ADL458834 ANH458757:ANH458834 AXD458757:AXD458834 BGZ458757:BGZ458834 BQV458757:BQV458834 CAR458757:CAR458834 CKN458757:CKN458834 CUJ458757:CUJ458834 DEF458757:DEF458834 DOB458757:DOB458834 DXX458757:DXX458834 EHT458757:EHT458834 ERP458757:ERP458834 FBL458757:FBL458834 FLH458757:FLH458834 FVD458757:FVD458834 GEZ458757:GEZ458834 GOV458757:GOV458834 GYR458757:GYR458834 HIN458757:HIN458834 HSJ458757:HSJ458834 ICF458757:ICF458834 IMB458757:IMB458834 IVX458757:IVX458834 JFT458757:JFT458834 JPP458757:JPP458834 JZL458757:JZL458834 KJH458757:KJH458834 KTD458757:KTD458834 LCZ458757:LCZ458834 LMV458757:LMV458834 LWR458757:LWR458834 MGN458757:MGN458834 MQJ458757:MQJ458834 NAF458757:NAF458834 NKB458757:NKB458834 NTX458757:NTX458834 ODT458757:ODT458834 ONP458757:ONP458834 OXL458757:OXL458834 PHH458757:PHH458834 PRD458757:PRD458834 QAZ458757:QAZ458834 QKV458757:QKV458834 QUR458757:QUR458834 REN458757:REN458834 ROJ458757:ROJ458834 RYF458757:RYF458834 SIB458757:SIB458834 SRX458757:SRX458834 TBT458757:TBT458834 TLP458757:TLP458834 TVL458757:TVL458834 UFH458757:UFH458834 UPD458757:UPD458834 UYZ458757:UYZ458834 VIV458757:VIV458834 VSR458757:VSR458834 WCN458757:WCN458834 WMJ458757:WMJ458834 WWF458757:WWF458834 X524293:X524370 JT524293:JT524370 TP524293:TP524370 ADL524293:ADL524370 ANH524293:ANH524370 AXD524293:AXD524370 BGZ524293:BGZ524370 BQV524293:BQV524370 CAR524293:CAR524370 CKN524293:CKN524370 CUJ524293:CUJ524370 DEF524293:DEF524370 DOB524293:DOB524370 DXX524293:DXX524370 EHT524293:EHT524370 ERP524293:ERP524370 FBL524293:FBL524370 FLH524293:FLH524370 FVD524293:FVD524370 GEZ524293:GEZ524370 GOV524293:GOV524370 GYR524293:GYR524370 HIN524293:HIN524370 HSJ524293:HSJ524370 ICF524293:ICF524370 IMB524293:IMB524370 IVX524293:IVX524370 JFT524293:JFT524370 JPP524293:JPP524370 JZL524293:JZL524370 KJH524293:KJH524370 KTD524293:KTD524370 LCZ524293:LCZ524370 LMV524293:LMV524370 LWR524293:LWR524370 MGN524293:MGN524370 MQJ524293:MQJ524370 NAF524293:NAF524370 NKB524293:NKB524370 NTX524293:NTX524370 ODT524293:ODT524370 ONP524293:ONP524370 OXL524293:OXL524370 PHH524293:PHH524370 PRD524293:PRD524370 QAZ524293:QAZ524370 QKV524293:QKV524370 QUR524293:QUR524370 REN524293:REN524370 ROJ524293:ROJ524370 RYF524293:RYF524370 SIB524293:SIB524370 SRX524293:SRX524370 TBT524293:TBT524370 TLP524293:TLP524370 TVL524293:TVL524370 UFH524293:UFH524370 UPD524293:UPD524370 UYZ524293:UYZ524370 VIV524293:VIV524370 VSR524293:VSR524370 WCN524293:WCN524370 WMJ524293:WMJ524370 WWF524293:WWF524370 X589829:X589906 JT589829:JT589906 TP589829:TP589906 ADL589829:ADL589906 ANH589829:ANH589906 AXD589829:AXD589906 BGZ589829:BGZ589906 BQV589829:BQV589906 CAR589829:CAR589906 CKN589829:CKN589906 CUJ589829:CUJ589906 DEF589829:DEF589906 DOB589829:DOB589906 DXX589829:DXX589906 EHT589829:EHT589906 ERP589829:ERP589906 FBL589829:FBL589906 FLH589829:FLH589906 FVD589829:FVD589906 GEZ589829:GEZ589906 GOV589829:GOV589906 GYR589829:GYR589906 HIN589829:HIN589906 HSJ589829:HSJ589906 ICF589829:ICF589906 IMB589829:IMB589906 IVX589829:IVX589906 JFT589829:JFT589906 JPP589829:JPP589906 JZL589829:JZL589906 KJH589829:KJH589906 KTD589829:KTD589906 LCZ589829:LCZ589906 LMV589829:LMV589906 LWR589829:LWR589906 MGN589829:MGN589906 MQJ589829:MQJ589906 NAF589829:NAF589906 NKB589829:NKB589906 NTX589829:NTX589906 ODT589829:ODT589906 ONP589829:ONP589906 OXL589829:OXL589906 PHH589829:PHH589906 PRD589829:PRD589906 QAZ589829:QAZ589906 QKV589829:QKV589906 QUR589829:QUR589906 REN589829:REN589906 ROJ589829:ROJ589906 RYF589829:RYF589906 SIB589829:SIB589906 SRX589829:SRX589906 TBT589829:TBT589906 TLP589829:TLP589906 TVL589829:TVL589906 UFH589829:UFH589906 UPD589829:UPD589906 UYZ589829:UYZ589906 VIV589829:VIV589906 VSR589829:VSR589906 WCN589829:WCN589906 WMJ589829:WMJ589906 WWF589829:WWF589906 X655365:X655442 JT655365:JT655442 TP655365:TP655442 ADL655365:ADL655442 ANH655365:ANH655442 AXD655365:AXD655442 BGZ655365:BGZ655442 BQV655365:BQV655442 CAR655365:CAR655442 CKN655365:CKN655442 CUJ655365:CUJ655442 DEF655365:DEF655442 DOB655365:DOB655442 DXX655365:DXX655442 EHT655365:EHT655442 ERP655365:ERP655442 FBL655365:FBL655442 FLH655365:FLH655442 FVD655365:FVD655442 GEZ655365:GEZ655442 GOV655365:GOV655442 GYR655365:GYR655442 HIN655365:HIN655442 HSJ655365:HSJ655442 ICF655365:ICF655442 IMB655365:IMB655442 IVX655365:IVX655442 JFT655365:JFT655442 JPP655365:JPP655442 JZL655365:JZL655442 KJH655365:KJH655442 KTD655365:KTD655442 LCZ655365:LCZ655442 LMV655365:LMV655442 LWR655365:LWR655442 MGN655365:MGN655442 MQJ655365:MQJ655442 NAF655365:NAF655442 NKB655365:NKB655442 NTX655365:NTX655442 ODT655365:ODT655442 ONP655365:ONP655442 OXL655365:OXL655442 PHH655365:PHH655442 PRD655365:PRD655442 QAZ655365:QAZ655442 QKV655365:QKV655442 QUR655365:QUR655442 REN655365:REN655442 ROJ655365:ROJ655442 RYF655365:RYF655442 SIB655365:SIB655442 SRX655365:SRX655442 TBT655365:TBT655442 TLP655365:TLP655442 TVL655365:TVL655442 UFH655365:UFH655442 UPD655365:UPD655442 UYZ655365:UYZ655442 VIV655365:VIV655442 VSR655365:VSR655442 WCN655365:WCN655442 WMJ655365:WMJ655442 WWF655365:WWF655442 X720901:X720978 JT720901:JT720978 TP720901:TP720978 ADL720901:ADL720978 ANH720901:ANH720978 AXD720901:AXD720978 BGZ720901:BGZ720978 BQV720901:BQV720978 CAR720901:CAR720978 CKN720901:CKN720978 CUJ720901:CUJ720978 DEF720901:DEF720978 DOB720901:DOB720978 DXX720901:DXX720978 EHT720901:EHT720978 ERP720901:ERP720978 FBL720901:FBL720978 FLH720901:FLH720978 FVD720901:FVD720978 GEZ720901:GEZ720978 GOV720901:GOV720978 GYR720901:GYR720978 HIN720901:HIN720978 HSJ720901:HSJ720978 ICF720901:ICF720978 IMB720901:IMB720978 IVX720901:IVX720978 JFT720901:JFT720978 JPP720901:JPP720978 JZL720901:JZL720978 KJH720901:KJH720978 KTD720901:KTD720978 LCZ720901:LCZ720978 LMV720901:LMV720978 LWR720901:LWR720978 MGN720901:MGN720978 MQJ720901:MQJ720978 NAF720901:NAF720978 NKB720901:NKB720978 NTX720901:NTX720978 ODT720901:ODT720978 ONP720901:ONP720978 OXL720901:OXL720978 PHH720901:PHH720978 PRD720901:PRD720978 QAZ720901:QAZ720978 QKV720901:QKV720978 QUR720901:QUR720978 REN720901:REN720978 ROJ720901:ROJ720978 RYF720901:RYF720978 SIB720901:SIB720978 SRX720901:SRX720978 TBT720901:TBT720978 TLP720901:TLP720978 TVL720901:TVL720978 UFH720901:UFH720978 UPD720901:UPD720978 UYZ720901:UYZ720978 VIV720901:VIV720978 VSR720901:VSR720978 WCN720901:WCN720978 WMJ720901:WMJ720978 WWF720901:WWF720978 X786437:X786514 JT786437:JT786514 TP786437:TP786514 ADL786437:ADL786514 ANH786437:ANH786514 AXD786437:AXD786514 BGZ786437:BGZ786514 BQV786437:BQV786514 CAR786437:CAR786514 CKN786437:CKN786514 CUJ786437:CUJ786514 DEF786437:DEF786514 DOB786437:DOB786514 DXX786437:DXX786514 EHT786437:EHT786514 ERP786437:ERP786514 FBL786437:FBL786514 FLH786437:FLH786514 FVD786437:FVD786514 GEZ786437:GEZ786514 GOV786437:GOV786514 GYR786437:GYR786514 HIN786437:HIN786514 HSJ786437:HSJ786514 ICF786437:ICF786514 IMB786437:IMB786514 IVX786437:IVX786514 JFT786437:JFT786514 JPP786437:JPP786514 JZL786437:JZL786514 KJH786437:KJH786514 KTD786437:KTD786514 LCZ786437:LCZ786514 LMV786437:LMV786514 LWR786437:LWR786514 MGN786437:MGN786514 MQJ786437:MQJ786514 NAF786437:NAF786514 NKB786437:NKB786514 NTX786437:NTX786514 ODT786437:ODT786514 ONP786437:ONP786514 OXL786437:OXL786514 PHH786437:PHH786514 PRD786437:PRD786514 QAZ786437:QAZ786514 QKV786437:QKV786514 QUR786437:QUR786514 REN786437:REN786514 ROJ786437:ROJ786514 RYF786437:RYF786514 SIB786437:SIB786514 SRX786437:SRX786514 TBT786437:TBT786514 TLP786437:TLP786514 TVL786437:TVL786514 UFH786437:UFH786514 UPD786437:UPD786514 UYZ786437:UYZ786514 VIV786437:VIV786514 VSR786437:VSR786514 WCN786437:WCN786514 WMJ786437:WMJ786514 WWF786437:WWF786514 X851973:X852050 JT851973:JT852050 TP851973:TP852050 ADL851973:ADL852050 ANH851973:ANH852050 AXD851973:AXD852050 BGZ851973:BGZ852050 BQV851973:BQV852050 CAR851973:CAR852050 CKN851973:CKN852050 CUJ851973:CUJ852050 DEF851973:DEF852050 DOB851973:DOB852050 DXX851973:DXX852050 EHT851973:EHT852050 ERP851973:ERP852050 FBL851973:FBL852050 FLH851973:FLH852050 FVD851973:FVD852050 GEZ851973:GEZ852050 GOV851973:GOV852050 GYR851973:GYR852050 HIN851973:HIN852050 HSJ851973:HSJ852050 ICF851973:ICF852050 IMB851973:IMB852050 IVX851973:IVX852050 JFT851973:JFT852050 JPP851973:JPP852050 JZL851973:JZL852050 KJH851973:KJH852050 KTD851973:KTD852050 LCZ851973:LCZ852050 LMV851973:LMV852050 LWR851973:LWR852050 MGN851973:MGN852050 MQJ851973:MQJ852050 NAF851973:NAF852050 NKB851973:NKB852050 NTX851973:NTX852050 ODT851973:ODT852050 ONP851973:ONP852050 OXL851973:OXL852050 PHH851973:PHH852050 PRD851973:PRD852050 QAZ851973:QAZ852050 QKV851973:QKV852050 QUR851973:QUR852050 REN851973:REN852050 ROJ851973:ROJ852050 RYF851973:RYF852050 SIB851973:SIB852050 SRX851973:SRX852050 TBT851973:TBT852050 TLP851973:TLP852050 TVL851973:TVL852050 UFH851973:UFH852050 UPD851973:UPD852050 UYZ851973:UYZ852050 VIV851973:VIV852050 VSR851973:VSR852050 WCN851973:WCN852050 WMJ851973:WMJ852050 WWF851973:WWF852050 X917509:X917586 JT917509:JT917586 TP917509:TP917586 ADL917509:ADL917586 ANH917509:ANH917586 AXD917509:AXD917586 BGZ917509:BGZ917586 BQV917509:BQV917586 CAR917509:CAR917586 CKN917509:CKN917586 CUJ917509:CUJ917586 DEF917509:DEF917586 DOB917509:DOB917586 DXX917509:DXX917586 EHT917509:EHT917586 ERP917509:ERP917586 FBL917509:FBL917586 FLH917509:FLH917586 FVD917509:FVD917586 GEZ917509:GEZ917586 GOV917509:GOV917586 GYR917509:GYR917586 HIN917509:HIN917586 HSJ917509:HSJ917586 ICF917509:ICF917586 IMB917509:IMB917586 IVX917509:IVX917586 JFT917509:JFT917586 JPP917509:JPP917586 JZL917509:JZL917586 KJH917509:KJH917586 KTD917509:KTD917586 LCZ917509:LCZ917586 LMV917509:LMV917586 LWR917509:LWR917586 MGN917509:MGN917586 MQJ917509:MQJ917586 NAF917509:NAF917586 NKB917509:NKB917586 NTX917509:NTX917586 ODT917509:ODT917586 ONP917509:ONP917586 OXL917509:OXL917586 PHH917509:PHH917586 PRD917509:PRD917586 QAZ917509:QAZ917586 QKV917509:QKV917586 QUR917509:QUR917586 REN917509:REN917586 ROJ917509:ROJ917586 RYF917509:RYF917586 SIB917509:SIB917586 SRX917509:SRX917586 TBT917509:TBT917586 TLP917509:TLP917586 TVL917509:TVL917586 UFH917509:UFH917586 UPD917509:UPD917586 UYZ917509:UYZ917586 VIV917509:VIV917586 VSR917509:VSR917586 WCN917509:WCN917586 WMJ917509:WMJ917586 WWF917509:WWF917586 X983045:X983122 JT983045:JT983122 TP983045:TP983122 ADL983045:ADL983122 ANH983045:ANH983122 AXD983045:AXD983122 BGZ983045:BGZ983122 BQV983045:BQV983122 CAR983045:CAR983122 CKN983045:CKN983122 CUJ983045:CUJ983122 DEF983045:DEF983122 DOB983045:DOB983122 DXX983045:DXX983122 EHT983045:EHT983122 ERP983045:ERP983122 FBL983045:FBL983122 FLH983045:FLH983122 FVD983045:FVD983122 GEZ983045:GEZ983122 GOV983045:GOV983122 GYR983045:GYR983122 HIN983045:HIN983122 HSJ983045:HSJ983122 ICF983045:ICF983122 IMB983045:IMB983122 IVX983045:IVX983122 JFT983045:JFT983122 JPP983045:JPP983122 JZL983045:JZL983122 KJH983045:KJH983122 KTD983045:KTD983122 LCZ983045:LCZ983122 LMV983045:LMV983122 LWR983045:LWR983122 MGN983045:MGN983122 MQJ983045:MQJ983122 NAF983045:NAF983122 NKB983045:NKB983122 NTX983045:NTX983122 ODT983045:ODT983122 ONP983045:ONP983122 OXL983045:OXL983122 PHH983045:PHH983122 PRD983045:PRD983122 QAZ983045:QAZ983122 QKV983045:QKV983122 QUR983045:QUR983122 REN983045:REN983122 ROJ983045:ROJ983122 RYF983045:RYF983122 SIB983045:SIB983122 SRX983045:SRX983122 TBT983045:TBT983122 TLP983045:TLP983122 TVL983045:TVL983122 UFH983045:UFH983122 UPD983045:UPD983122 UYZ983045:UYZ983122 VIV983045:VIV983122 VSR983045:VSR983122 WCN983045:WCN983122 WMJ983045:WMJ983122 WWF983045:WWF983122" xr:uid="{8672400E-05B7-4EAD-A277-7B89DE6A303D}">
      <formula1>"Si, Parcial, No, No aplica"</formula1>
    </dataValidation>
    <dataValidation type="list" allowBlank="1" showInputMessage="1" showErrorMessage="1" sqref="U4:V4 JQ4:JR4 TM4:TN4 ADI4:ADJ4 ANE4:ANF4 AXA4:AXB4 BGW4:BGX4 BQS4:BQT4 CAO4:CAP4 CKK4:CKL4 CUG4:CUH4 DEC4:DED4 DNY4:DNZ4 DXU4:DXV4 EHQ4:EHR4 ERM4:ERN4 FBI4:FBJ4 FLE4:FLF4 FVA4:FVB4 GEW4:GEX4 GOS4:GOT4 GYO4:GYP4 HIK4:HIL4 HSG4:HSH4 ICC4:ICD4 ILY4:ILZ4 IVU4:IVV4 JFQ4:JFR4 JPM4:JPN4 JZI4:JZJ4 KJE4:KJF4 KTA4:KTB4 LCW4:LCX4 LMS4:LMT4 LWO4:LWP4 MGK4:MGL4 MQG4:MQH4 NAC4:NAD4 NJY4:NJZ4 NTU4:NTV4 ODQ4:ODR4 ONM4:ONN4 OXI4:OXJ4 PHE4:PHF4 PRA4:PRB4 QAW4:QAX4 QKS4:QKT4 QUO4:QUP4 REK4:REL4 ROG4:ROH4 RYC4:RYD4 SHY4:SHZ4 SRU4:SRV4 TBQ4:TBR4 TLM4:TLN4 TVI4:TVJ4 UFE4:UFF4 UPA4:UPB4 UYW4:UYX4 VIS4:VIT4 VSO4:VSP4 WCK4:WCL4 WMG4:WMH4 WWC4:WWD4 U65540:V65540 JQ65540:JR65540 TM65540:TN65540 ADI65540:ADJ65540 ANE65540:ANF65540 AXA65540:AXB65540 BGW65540:BGX65540 BQS65540:BQT65540 CAO65540:CAP65540 CKK65540:CKL65540 CUG65540:CUH65540 DEC65540:DED65540 DNY65540:DNZ65540 DXU65540:DXV65540 EHQ65540:EHR65540 ERM65540:ERN65540 FBI65540:FBJ65540 FLE65540:FLF65540 FVA65540:FVB65540 GEW65540:GEX65540 GOS65540:GOT65540 GYO65540:GYP65540 HIK65540:HIL65540 HSG65540:HSH65540 ICC65540:ICD65540 ILY65540:ILZ65540 IVU65540:IVV65540 JFQ65540:JFR65540 JPM65540:JPN65540 JZI65540:JZJ65540 KJE65540:KJF65540 KTA65540:KTB65540 LCW65540:LCX65540 LMS65540:LMT65540 LWO65540:LWP65540 MGK65540:MGL65540 MQG65540:MQH65540 NAC65540:NAD65540 NJY65540:NJZ65540 NTU65540:NTV65540 ODQ65540:ODR65540 ONM65540:ONN65540 OXI65540:OXJ65540 PHE65540:PHF65540 PRA65540:PRB65540 QAW65540:QAX65540 QKS65540:QKT65540 QUO65540:QUP65540 REK65540:REL65540 ROG65540:ROH65540 RYC65540:RYD65540 SHY65540:SHZ65540 SRU65540:SRV65540 TBQ65540:TBR65540 TLM65540:TLN65540 TVI65540:TVJ65540 UFE65540:UFF65540 UPA65540:UPB65540 UYW65540:UYX65540 VIS65540:VIT65540 VSO65540:VSP65540 WCK65540:WCL65540 WMG65540:WMH65540 WWC65540:WWD65540 U131076:V131076 JQ131076:JR131076 TM131076:TN131076 ADI131076:ADJ131076 ANE131076:ANF131076 AXA131076:AXB131076 BGW131076:BGX131076 BQS131076:BQT131076 CAO131076:CAP131076 CKK131076:CKL131076 CUG131076:CUH131076 DEC131076:DED131076 DNY131076:DNZ131076 DXU131076:DXV131076 EHQ131076:EHR131076 ERM131076:ERN131076 FBI131076:FBJ131076 FLE131076:FLF131076 FVA131076:FVB131076 GEW131076:GEX131076 GOS131076:GOT131076 GYO131076:GYP131076 HIK131076:HIL131076 HSG131076:HSH131076 ICC131076:ICD131076 ILY131076:ILZ131076 IVU131076:IVV131076 JFQ131076:JFR131076 JPM131076:JPN131076 JZI131076:JZJ131076 KJE131076:KJF131076 KTA131076:KTB131076 LCW131076:LCX131076 LMS131076:LMT131076 LWO131076:LWP131076 MGK131076:MGL131076 MQG131076:MQH131076 NAC131076:NAD131076 NJY131076:NJZ131076 NTU131076:NTV131076 ODQ131076:ODR131076 ONM131076:ONN131076 OXI131076:OXJ131076 PHE131076:PHF131076 PRA131076:PRB131076 QAW131076:QAX131076 QKS131076:QKT131076 QUO131076:QUP131076 REK131076:REL131076 ROG131076:ROH131076 RYC131076:RYD131076 SHY131076:SHZ131076 SRU131076:SRV131076 TBQ131076:TBR131076 TLM131076:TLN131076 TVI131076:TVJ131076 UFE131076:UFF131076 UPA131076:UPB131076 UYW131076:UYX131076 VIS131076:VIT131076 VSO131076:VSP131076 WCK131076:WCL131076 WMG131076:WMH131076 WWC131076:WWD131076 U196612:V196612 JQ196612:JR196612 TM196612:TN196612 ADI196612:ADJ196612 ANE196612:ANF196612 AXA196612:AXB196612 BGW196612:BGX196612 BQS196612:BQT196612 CAO196612:CAP196612 CKK196612:CKL196612 CUG196612:CUH196612 DEC196612:DED196612 DNY196612:DNZ196612 DXU196612:DXV196612 EHQ196612:EHR196612 ERM196612:ERN196612 FBI196612:FBJ196612 FLE196612:FLF196612 FVA196612:FVB196612 GEW196612:GEX196612 GOS196612:GOT196612 GYO196612:GYP196612 HIK196612:HIL196612 HSG196612:HSH196612 ICC196612:ICD196612 ILY196612:ILZ196612 IVU196612:IVV196612 JFQ196612:JFR196612 JPM196612:JPN196612 JZI196612:JZJ196612 KJE196612:KJF196612 KTA196612:KTB196612 LCW196612:LCX196612 LMS196612:LMT196612 LWO196612:LWP196612 MGK196612:MGL196612 MQG196612:MQH196612 NAC196612:NAD196612 NJY196612:NJZ196612 NTU196612:NTV196612 ODQ196612:ODR196612 ONM196612:ONN196612 OXI196612:OXJ196612 PHE196612:PHF196612 PRA196612:PRB196612 QAW196612:QAX196612 QKS196612:QKT196612 QUO196612:QUP196612 REK196612:REL196612 ROG196612:ROH196612 RYC196612:RYD196612 SHY196612:SHZ196612 SRU196612:SRV196612 TBQ196612:TBR196612 TLM196612:TLN196612 TVI196612:TVJ196612 UFE196612:UFF196612 UPA196612:UPB196612 UYW196612:UYX196612 VIS196612:VIT196612 VSO196612:VSP196612 WCK196612:WCL196612 WMG196612:WMH196612 WWC196612:WWD196612 U262148:V262148 JQ262148:JR262148 TM262148:TN262148 ADI262148:ADJ262148 ANE262148:ANF262148 AXA262148:AXB262148 BGW262148:BGX262148 BQS262148:BQT262148 CAO262148:CAP262148 CKK262148:CKL262148 CUG262148:CUH262148 DEC262148:DED262148 DNY262148:DNZ262148 DXU262148:DXV262148 EHQ262148:EHR262148 ERM262148:ERN262148 FBI262148:FBJ262148 FLE262148:FLF262148 FVA262148:FVB262148 GEW262148:GEX262148 GOS262148:GOT262148 GYO262148:GYP262148 HIK262148:HIL262148 HSG262148:HSH262148 ICC262148:ICD262148 ILY262148:ILZ262148 IVU262148:IVV262148 JFQ262148:JFR262148 JPM262148:JPN262148 JZI262148:JZJ262148 KJE262148:KJF262148 KTA262148:KTB262148 LCW262148:LCX262148 LMS262148:LMT262148 LWO262148:LWP262148 MGK262148:MGL262148 MQG262148:MQH262148 NAC262148:NAD262148 NJY262148:NJZ262148 NTU262148:NTV262148 ODQ262148:ODR262148 ONM262148:ONN262148 OXI262148:OXJ262148 PHE262148:PHF262148 PRA262148:PRB262148 QAW262148:QAX262148 QKS262148:QKT262148 QUO262148:QUP262148 REK262148:REL262148 ROG262148:ROH262148 RYC262148:RYD262148 SHY262148:SHZ262148 SRU262148:SRV262148 TBQ262148:TBR262148 TLM262148:TLN262148 TVI262148:TVJ262148 UFE262148:UFF262148 UPA262148:UPB262148 UYW262148:UYX262148 VIS262148:VIT262148 VSO262148:VSP262148 WCK262148:WCL262148 WMG262148:WMH262148 WWC262148:WWD262148 U327684:V327684 JQ327684:JR327684 TM327684:TN327684 ADI327684:ADJ327684 ANE327684:ANF327684 AXA327684:AXB327684 BGW327684:BGX327684 BQS327684:BQT327684 CAO327684:CAP327684 CKK327684:CKL327684 CUG327684:CUH327684 DEC327684:DED327684 DNY327684:DNZ327684 DXU327684:DXV327684 EHQ327684:EHR327684 ERM327684:ERN327684 FBI327684:FBJ327684 FLE327684:FLF327684 FVA327684:FVB327684 GEW327684:GEX327684 GOS327684:GOT327684 GYO327684:GYP327684 HIK327684:HIL327684 HSG327684:HSH327684 ICC327684:ICD327684 ILY327684:ILZ327684 IVU327684:IVV327684 JFQ327684:JFR327684 JPM327684:JPN327684 JZI327684:JZJ327684 KJE327684:KJF327684 KTA327684:KTB327684 LCW327684:LCX327684 LMS327684:LMT327684 LWO327684:LWP327684 MGK327684:MGL327684 MQG327684:MQH327684 NAC327684:NAD327684 NJY327684:NJZ327684 NTU327684:NTV327684 ODQ327684:ODR327684 ONM327684:ONN327684 OXI327684:OXJ327684 PHE327684:PHF327684 PRA327684:PRB327684 QAW327684:QAX327684 QKS327684:QKT327684 QUO327684:QUP327684 REK327684:REL327684 ROG327684:ROH327684 RYC327684:RYD327684 SHY327684:SHZ327684 SRU327684:SRV327684 TBQ327684:TBR327684 TLM327684:TLN327684 TVI327684:TVJ327684 UFE327684:UFF327684 UPA327684:UPB327684 UYW327684:UYX327684 VIS327684:VIT327684 VSO327684:VSP327684 WCK327684:WCL327684 WMG327684:WMH327684 WWC327684:WWD327684 U393220:V393220 JQ393220:JR393220 TM393220:TN393220 ADI393220:ADJ393220 ANE393220:ANF393220 AXA393220:AXB393220 BGW393220:BGX393220 BQS393220:BQT393220 CAO393220:CAP393220 CKK393220:CKL393220 CUG393220:CUH393220 DEC393220:DED393220 DNY393220:DNZ393220 DXU393220:DXV393220 EHQ393220:EHR393220 ERM393220:ERN393220 FBI393220:FBJ393220 FLE393220:FLF393220 FVA393220:FVB393220 GEW393220:GEX393220 GOS393220:GOT393220 GYO393220:GYP393220 HIK393220:HIL393220 HSG393220:HSH393220 ICC393220:ICD393220 ILY393220:ILZ393220 IVU393220:IVV393220 JFQ393220:JFR393220 JPM393220:JPN393220 JZI393220:JZJ393220 KJE393220:KJF393220 KTA393220:KTB393220 LCW393220:LCX393220 LMS393220:LMT393220 LWO393220:LWP393220 MGK393220:MGL393220 MQG393220:MQH393220 NAC393220:NAD393220 NJY393220:NJZ393220 NTU393220:NTV393220 ODQ393220:ODR393220 ONM393220:ONN393220 OXI393220:OXJ393220 PHE393220:PHF393220 PRA393220:PRB393220 QAW393220:QAX393220 QKS393220:QKT393220 QUO393220:QUP393220 REK393220:REL393220 ROG393220:ROH393220 RYC393220:RYD393220 SHY393220:SHZ393220 SRU393220:SRV393220 TBQ393220:TBR393220 TLM393220:TLN393220 TVI393220:TVJ393220 UFE393220:UFF393220 UPA393220:UPB393220 UYW393220:UYX393220 VIS393220:VIT393220 VSO393220:VSP393220 WCK393220:WCL393220 WMG393220:WMH393220 WWC393220:WWD393220 U458756:V458756 JQ458756:JR458756 TM458756:TN458756 ADI458756:ADJ458756 ANE458756:ANF458756 AXA458756:AXB458756 BGW458756:BGX458756 BQS458756:BQT458756 CAO458756:CAP458756 CKK458756:CKL458756 CUG458756:CUH458756 DEC458756:DED458756 DNY458756:DNZ458756 DXU458756:DXV458756 EHQ458756:EHR458756 ERM458756:ERN458756 FBI458756:FBJ458756 FLE458756:FLF458756 FVA458756:FVB458756 GEW458756:GEX458756 GOS458756:GOT458756 GYO458756:GYP458756 HIK458756:HIL458756 HSG458756:HSH458756 ICC458756:ICD458756 ILY458756:ILZ458756 IVU458756:IVV458756 JFQ458756:JFR458756 JPM458756:JPN458756 JZI458756:JZJ458756 KJE458756:KJF458756 KTA458756:KTB458756 LCW458756:LCX458756 LMS458756:LMT458756 LWO458756:LWP458756 MGK458756:MGL458756 MQG458756:MQH458756 NAC458756:NAD458756 NJY458756:NJZ458756 NTU458756:NTV458756 ODQ458756:ODR458756 ONM458756:ONN458756 OXI458756:OXJ458756 PHE458756:PHF458756 PRA458756:PRB458756 QAW458756:QAX458756 QKS458756:QKT458756 QUO458756:QUP458756 REK458756:REL458756 ROG458756:ROH458756 RYC458756:RYD458756 SHY458756:SHZ458756 SRU458756:SRV458756 TBQ458756:TBR458756 TLM458756:TLN458756 TVI458756:TVJ458756 UFE458756:UFF458756 UPA458756:UPB458756 UYW458756:UYX458756 VIS458756:VIT458756 VSO458756:VSP458756 WCK458756:WCL458756 WMG458756:WMH458756 WWC458756:WWD458756 U524292:V524292 JQ524292:JR524292 TM524292:TN524292 ADI524292:ADJ524292 ANE524292:ANF524292 AXA524292:AXB524292 BGW524292:BGX524292 BQS524292:BQT524292 CAO524292:CAP524292 CKK524292:CKL524292 CUG524292:CUH524292 DEC524292:DED524292 DNY524292:DNZ524292 DXU524292:DXV524292 EHQ524292:EHR524292 ERM524292:ERN524292 FBI524292:FBJ524292 FLE524292:FLF524292 FVA524292:FVB524292 GEW524292:GEX524292 GOS524292:GOT524292 GYO524292:GYP524292 HIK524292:HIL524292 HSG524292:HSH524292 ICC524292:ICD524292 ILY524292:ILZ524292 IVU524292:IVV524292 JFQ524292:JFR524292 JPM524292:JPN524292 JZI524292:JZJ524292 KJE524292:KJF524292 KTA524292:KTB524292 LCW524292:LCX524292 LMS524292:LMT524292 LWO524292:LWP524292 MGK524292:MGL524292 MQG524292:MQH524292 NAC524292:NAD524292 NJY524292:NJZ524292 NTU524292:NTV524292 ODQ524292:ODR524292 ONM524292:ONN524292 OXI524292:OXJ524292 PHE524292:PHF524292 PRA524292:PRB524292 QAW524292:QAX524292 QKS524292:QKT524292 QUO524292:QUP524292 REK524292:REL524292 ROG524292:ROH524292 RYC524292:RYD524292 SHY524292:SHZ524292 SRU524292:SRV524292 TBQ524292:TBR524292 TLM524292:TLN524292 TVI524292:TVJ524292 UFE524292:UFF524292 UPA524292:UPB524292 UYW524292:UYX524292 VIS524292:VIT524292 VSO524292:VSP524292 WCK524292:WCL524292 WMG524292:WMH524292 WWC524292:WWD524292 U589828:V589828 JQ589828:JR589828 TM589828:TN589828 ADI589828:ADJ589828 ANE589828:ANF589828 AXA589828:AXB589828 BGW589828:BGX589828 BQS589828:BQT589828 CAO589828:CAP589828 CKK589828:CKL589828 CUG589828:CUH589828 DEC589828:DED589828 DNY589828:DNZ589828 DXU589828:DXV589828 EHQ589828:EHR589828 ERM589828:ERN589828 FBI589828:FBJ589828 FLE589828:FLF589828 FVA589828:FVB589828 GEW589828:GEX589828 GOS589828:GOT589828 GYO589828:GYP589828 HIK589828:HIL589828 HSG589828:HSH589828 ICC589828:ICD589828 ILY589828:ILZ589828 IVU589828:IVV589828 JFQ589828:JFR589828 JPM589828:JPN589828 JZI589828:JZJ589828 KJE589828:KJF589828 KTA589828:KTB589828 LCW589828:LCX589828 LMS589828:LMT589828 LWO589828:LWP589828 MGK589828:MGL589828 MQG589828:MQH589828 NAC589828:NAD589828 NJY589828:NJZ589828 NTU589828:NTV589828 ODQ589828:ODR589828 ONM589828:ONN589828 OXI589828:OXJ589828 PHE589828:PHF589828 PRA589828:PRB589828 QAW589828:QAX589828 QKS589828:QKT589828 QUO589828:QUP589828 REK589828:REL589828 ROG589828:ROH589828 RYC589828:RYD589828 SHY589828:SHZ589828 SRU589828:SRV589828 TBQ589828:TBR589828 TLM589828:TLN589828 TVI589828:TVJ589828 UFE589828:UFF589828 UPA589828:UPB589828 UYW589828:UYX589828 VIS589828:VIT589828 VSO589828:VSP589828 WCK589828:WCL589828 WMG589828:WMH589828 WWC589828:WWD589828 U655364:V655364 JQ655364:JR655364 TM655364:TN655364 ADI655364:ADJ655364 ANE655364:ANF655364 AXA655364:AXB655364 BGW655364:BGX655364 BQS655364:BQT655364 CAO655364:CAP655364 CKK655364:CKL655364 CUG655364:CUH655364 DEC655364:DED655364 DNY655364:DNZ655364 DXU655364:DXV655364 EHQ655364:EHR655364 ERM655364:ERN655364 FBI655364:FBJ655364 FLE655364:FLF655364 FVA655364:FVB655364 GEW655364:GEX655364 GOS655364:GOT655364 GYO655364:GYP655364 HIK655364:HIL655364 HSG655364:HSH655364 ICC655364:ICD655364 ILY655364:ILZ655364 IVU655364:IVV655364 JFQ655364:JFR655364 JPM655364:JPN655364 JZI655364:JZJ655364 KJE655364:KJF655364 KTA655364:KTB655364 LCW655364:LCX655364 LMS655364:LMT655364 LWO655364:LWP655364 MGK655364:MGL655364 MQG655364:MQH655364 NAC655364:NAD655364 NJY655364:NJZ655364 NTU655364:NTV655364 ODQ655364:ODR655364 ONM655364:ONN655364 OXI655364:OXJ655364 PHE655364:PHF655364 PRA655364:PRB655364 QAW655364:QAX655364 QKS655364:QKT655364 QUO655364:QUP655364 REK655364:REL655364 ROG655364:ROH655364 RYC655364:RYD655364 SHY655364:SHZ655364 SRU655364:SRV655364 TBQ655364:TBR655364 TLM655364:TLN655364 TVI655364:TVJ655364 UFE655364:UFF655364 UPA655364:UPB655364 UYW655364:UYX655364 VIS655364:VIT655364 VSO655364:VSP655364 WCK655364:WCL655364 WMG655364:WMH655364 WWC655364:WWD655364 U720900:V720900 JQ720900:JR720900 TM720900:TN720900 ADI720900:ADJ720900 ANE720900:ANF720900 AXA720900:AXB720900 BGW720900:BGX720900 BQS720900:BQT720900 CAO720900:CAP720900 CKK720900:CKL720900 CUG720900:CUH720900 DEC720900:DED720900 DNY720900:DNZ720900 DXU720900:DXV720900 EHQ720900:EHR720900 ERM720900:ERN720900 FBI720900:FBJ720900 FLE720900:FLF720900 FVA720900:FVB720900 GEW720900:GEX720900 GOS720900:GOT720900 GYO720900:GYP720900 HIK720900:HIL720900 HSG720900:HSH720900 ICC720900:ICD720900 ILY720900:ILZ720900 IVU720900:IVV720900 JFQ720900:JFR720900 JPM720900:JPN720900 JZI720900:JZJ720900 KJE720900:KJF720900 KTA720900:KTB720900 LCW720900:LCX720900 LMS720900:LMT720900 LWO720900:LWP720900 MGK720900:MGL720900 MQG720900:MQH720900 NAC720900:NAD720900 NJY720900:NJZ720900 NTU720900:NTV720900 ODQ720900:ODR720900 ONM720900:ONN720900 OXI720900:OXJ720900 PHE720900:PHF720900 PRA720900:PRB720900 QAW720900:QAX720900 QKS720900:QKT720900 QUO720900:QUP720900 REK720900:REL720900 ROG720900:ROH720900 RYC720900:RYD720900 SHY720900:SHZ720900 SRU720900:SRV720900 TBQ720900:TBR720900 TLM720900:TLN720900 TVI720900:TVJ720900 UFE720900:UFF720900 UPA720900:UPB720900 UYW720900:UYX720900 VIS720900:VIT720900 VSO720900:VSP720900 WCK720900:WCL720900 WMG720900:WMH720900 WWC720900:WWD720900 U786436:V786436 JQ786436:JR786436 TM786436:TN786436 ADI786436:ADJ786436 ANE786436:ANF786436 AXA786436:AXB786436 BGW786436:BGX786436 BQS786436:BQT786436 CAO786436:CAP786436 CKK786436:CKL786436 CUG786436:CUH786436 DEC786436:DED786436 DNY786436:DNZ786436 DXU786436:DXV786436 EHQ786436:EHR786436 ERM786436:ERN786436 FBI786436:FBJ786436 FLE786436:FLF786436 FVA786436:FVB786436 GEW786436:GEX786436 GOS786436:GOT786436 GYO786436:GYP786436 HIK786436:HIL786436 HSG786436:HSH786436 ICC786436:ICD786436 ILY786436:ILZ786436 IVU786436:IVV786436 JFQ786436:JFR786436 JPM786436:JPN786436 JZI786436:JZJ786436 KJE786436:KJF786436 KTA786436:KTB786436 LCW786436:LCX786436 LMS786436:LMT786436 LWO786436:LWP786436 MGK786436:MGL786436 MQG786436:MQH786436 NAC786436:NAD786436 NJY786436:NJZ786436 NTU786436:NTV786436 ODQ786436:ODR786436 ONM786436:ONN786436 OXI786436:OXJ786436 PHE786436:PHF786436 PRA786436:PRB786436 QAW786436:QAX786436 QKS786436:QKT786436 QUO786436:QUP786436 REK786436:REL786436 ROG786436:ROH786436 RYC786436:RYD786436 SHY786436:SHZ786436 SRU786436:SRV786436 TBQ786436:TBR786436 TLM786436:TLN786436 TVI786436:TVJ786436 UFE786436:UFF786436 UPA786436:UPB786436 UYW786436:UYX786436 VIS786436:VIT786436 VSO786436:VSP786436 WCK786436:WCL786436 WMG786436:WMH786436 WWC786436:WWD786436 U851972:V851972 JQ851972:JR851972 TM851972:TN851972 ADI851972:ADJ851972 ANE851972:ANF851972 AXA851972:AXB851972 BGW851972:BGX851972 BQS851972:BQT851972 CAO851972:CAP851972 CKK851972:CKL851972 CUG851972:CUH851972 DEC851972:DED851972 DNY851972:DNZ851972 DXU851972:DXV851972 EHQ851972:EHR851972 ERM851972:ERN851972 FBI851972:FBJ851972 FLE851972:FLF851972 FVA851972:FVB851972 GEW851972:GEX851972 GOS851972:GOT851972 GYO851972:GYP851972 HIK851972:HIL851972 HSG851972:HSH851972 ICC851972:ICD851972 ILY851972:ILZ851972 IVU851972:IVV851972 JFQ851972:JFR851972 JPM851972:JPN851972 JZI851972:JZJ851972 KJE851972:KJF851972 KTA851972:KTB851972 LCW851972:LCX851972 LMS851972:LMT851972 LWO851972:LWP851972 MGK851972:MGL851972 MQG851972:MQH851972 NAC851972:NAD851972 NJY851972:NJZ851972 NTU851972:NTV851972 ODQ851972:ODR851972 ONM851972:ONN851972 OXI851972:OXJ851972 PHE851972:PHF851972 PRA851972:PRB851972 QAW851972:QAX851972 QKS851972:QKT851972 QUO851972:QUP851972 REK851972:REL851972 ROG851972:ROH851972 RYC851972:RYD851972 SHY851972:SHZ851972 SRU851972:SRV851972 TBQ851972:TBR851972 TLM851972:TLN851972 TVI851972:TVJ851972 UFE851972:UFF851972 UPA851972:UPB851972 UYW851972:UYX851972 VIS851972:VIT851972 VSO851972:VSP851972 WCK851972:WCL851972 WMG851972:WMH851972 WWC851972:WWD851972 U917508:V917508 JQ917508:JR917508 TM917508:TN917508 ADI917508:ADJ917508 ANE917508:ANF917508 AXA917508:AXB917508 BGW917508:BGX917508 BQS917508:BQT917508 CAO917508:CAP917508 CKK917508:CKL917508 CUG917508:CUH917508 DEC917508:DED917508 DNY917508:DNZ917508 DXU917508:DXV917508 EHQ917508:EHR917508 ERM917508:ERN917508 FBI917508:FBJ917508 FLE917508:FLF917508 FVA917508:FVB917508 GEW917508:GEX917508 GOS917508:GOT917508 GYO917508:GYP917508 HIK917508:HIL917508 HSG917508:HSH917508 ICC917508:ICD917508 ILY917508:ILZ917508 IVU917508:IVV917508 JFQ917508:JFR917508 JPM917508:JPN917508 JZI917508:JZJ917508 KJE917508:KJF917508 KTA917508:KTB917508 LCW917508:LCX917508 LMS917508:LMT917508 LWO917508:LWP917508 MGK917508:MGL917508 MQG917508:MQH917508 NAC917508:NAD917508 NJY917508:NJZ917508 NTU917508:NTV917508 ODQ917508:ODR917508 ONM917508:ONN917508 OXI917508:OXJ917508 PHE917508:PHF917508 PRA917508:PRB917508 QAW917508:QAX917508 QKS917508:QKT917508 QUO917508:QUP917508 REK917508:REL917508 ROG917508:ROH917508 RYC917508:RYD917508 SHY917508:SHZ917508 SRU917508:SRV917508 TBQ917508:TBR917508 TLM917508:TLN917508 TVI917508:TVJ917508 UFE917508:UFF917508 UPA917508:UPB917508 UYW917508:UYX917508 VIS917508:VIT917508 VSO917508:VSP917508 WCK917508:WCL917508 WMG917508:WMH917508 WWC917508:WWD917508 U983044:V983044 JQ983044:JR983044 TM983044:TN983044 ADI983044:ADJ983044 ANE983044:ANF983044 AXA983044:AXB983044 BGW983044:BGX983044 BQS983044:BQT983044 CAO983044:CAP983044 CKK983044:CKL983044 CUG983044:CUH983044 DEC983044:DED983044 DNY983044:DNZ983044 DXU983044:DXV983044 EHQ983044:EHR983044 ERM983044:ERN983044 FBI983044:FBJ983044 FLE983044:FLF983044 FVA983044:FVB983044 GEW983044:GEX983044 GOS983044:GOT983044 GYO983044:GYP983044 HIK983044:HIL983044 HSG983044:HSH983044 ICC983044:ICD983044 ILY983044:ILZ983044 IVU983044:IVV983044 JFQ983044:JFR983044 JPM983044:JPN983044 JZI983044:JZJ983044 KJE983044:KJF983044 KTA983044:KTB983044 LCW983044:LCX983044 LMS983044:LMT983044 LWO983044:LWP983044 MGK983044:MGL983044 MQG983044:MQH983044 NAC983044:NAD983044 NJY983044:NJZ983044 NTU983044:NTV983044 ODQ983044:ODR983044 ONM983044:ONN983044 OXI983044:OXJ983044 PHE983044:PHF983044 PRA983044:PRB983044 QAW983044:QAX983044 QKS983044:QKT983044 QUO983044:QUP983044 REK983044:REL983044 ROG983044:ROH983044 RYC983044:RYD983044 SHY983044:SHZ983044 SRU983044:SRV983044 TBQ983044:TBR983044 TLM983044:TLN983044 TVI983044:TVJ983044 UFE983044:UFF983044 UPA983044:UPB983044 UYW983044:UYX983044 VIS983044:VIT983044 VSO983044:VSP983044 WCK983044:WCL983044 WMG983044:WMH983044 WWC983044:WWD983044" xr:uid="{F003D48D-4953-485B-9680-2A7A15588921}">
      <formula1>"Consistente (reporte hasta 1T), Aleatoria (reportes parciales), No se ejecuta (según reporte), Sin reporte durante la vigencia, No aplica"</formula1>
    </dataValidation>
  </dataValidations>
  <hyperlinks>
    <hyperlink ref="AF5" r:id="rId1" xr:uid="{B04216F2-8615-432B-B843-16E14C32C961}"/>
    <hyperlink ref="AF10" r:id="rId2" xr:uid="{0312B597-EC79-47FA-A5B2-010F11EF93D8}"/>
    <hyperlink ref="AF12" r:id="rId3" xr:uid="{E88F795D-CCBB-410C-9768-C382C1D12B9A}"/>
    <hyperlink ref="AF17" r:id="rId4" xr:uid="{56B5CED5-F304-44BC-A0E9-0EE11B0FC07F}"/>
    <hyperlink ref="AF16" r:id="rId5" xr:uid="{7A25B2B8-DEDA-46F2-9FB2-C34327E62E3D}"/>
    <hyperlink ref="AF18" r:id="rId6" xr:uid="{79A99393-9E56-4945-B755-1B852310D1AE}"/>
    <hyperlink ref="AF21" r:id="rId7" xr:uid="{6F21F76B-2541-4904-98C6-60A7ACAE89EF}"/>
    <hyperlink ref="AF24" r:id="rId8" xr:uid="{B30B0562-9510-4FBA-A04E-35DA37C7729D}"/>
    <hyperlink ref="AF26" r:id="rId9" xr:uid="{33BD7F8C-5A80-4290-89B3-A15AE5969001}"/>
    <hyperlink ref="AF29" r:id="rId10" xr:uid="{942C4582-0145-4CC5-AA58-3F0484994D1C}"/>
    <hyperlink ref="AF30" r:id="rId11" xr:uid="{87DBE32B-EAA5-4B16-BEFB-013AC9C3A5FE}"/>
    <hyperlink ref="AF32" r:id="rId12" xr:uid="{01F7E810-B8A4-4079-9A53-7A9D71325502}"/>
    <hyperlink ref="AF35" r:id="rId13" xr:uid="{4FA5E52F-28D8-43D6-9B79-6CE39B768D6C}"/>
    <hyperlink ref="AF39" r:id="rId14" xr:uid="{BB6796BC-E510-447C-B708-B49C0C9BA8E2}"/>
    <hyperlink ref="AF42" r:id="rId15" xr:uid="{A2C6448C-BFF8-4532-9037-C7260BBB3A39}"/>
    <hyperlink ref="AF46" r:id="rId16" xr:uid="{9CA588CA-1BEB-4022-B27E-4FCA65517268}"/>
    <hyperlink ref="AF49" r:id="rId17" xr:uid="{5AD29A62-A527-4080-BA88-517D41C3D8CF}"/>
    <hyperlink ref="AF54" r:id="rId18" xr:uid="{DB304C2E-D070-4226-A83B-8E9A483B76BF}"/>
    <hyperlink ref="AF58" r:id="rId19" xr:uid="{21EE05D8-AF6A-43AF-87E8-3FC58FDE677D}"/>
    <hyperlink ref="AF61" r:id="rId20" xr:uid="{EC34BBE1-D2B4-44FE-82F5-03993E4F76AA}"/>
    <hyperlink ref="AF63" r:id="rId21" xr:uid="{F2044847-2873-404E-8883-E8D39BCC38E7}"/>
    <hyperlink ref="AF65" r:id="rId22" xr:uid="{3903898E-F050-4144-8E41-3CC7F75AA93A}"/>
    <hyperlink ref="AF70" r:id="rId23" xr:uid="{7B26ABE9-93AE-4301-AD1D-2AC6CC5A70A9}"/>
    <hyperlink ref="AF73" r:id="rId24" xr:uid="{EE807901-43E3-49FC-8A1F-88B4F93AA2F5}"/>
    <hyperlink ref="AF77" r:id="rId25" xr:uid="{4AAFD0B1-D9D8-4466-8C2E-720813782751}"/>
    <hyperlink ref="AF79" r:id="rId26" xr:uid="{C72A5B5A-76ED-4864-B9D7-8401B1F5002F}"/>
    <hyperlink ref="AF81" r:id="rId27" xr:uid="{41E3636F-3CD7-4F8D-AA9A-164D64047DAE}"/>
  </hyperlinks>
  <pageMargins left="0.7" right="0.7" top="0.75" bottom="0.75" header="0.3" footer="0.3"/>
  <pageSetup orientation="portrait" r:id="rId28"/>
  <headerFooter alignWithMargins="0"/>
  <drawing r:id="rId29"/>
  <extLst>
    <ext xmlns:x14="http://schemas.microsoft.com/office/spreadsheetml/2009/9/main" uri="{CCE6A557-97BC-4b89-ADB6-D9C93CAAB3DF}">
      <x14:dataValidations xmlns:xm="http://schemas.microsoft.com/office/excel/2006/main" count="3">
        <x14:dataValidation type="list" allowBlank="1" showInputMessage="1" showErrorMessage="1" xr:uid="{B850EBF5-4715-4238-9982-E4340C14C6D9}">
          <x14:formula1>
            <xm:f>Moni</xm:f>
          </x14:formula1>
          <xm:sqref>AC5:AC82 JY5:JY82 TU5:TU82 ADQ5:ADQ82 ANM5:ANM82 AXI5:AXI82 BHE5:BHE82 BRA5:BRA82 CAW5:CAW82 CKS5:CKS82 CUO5:CUO82 DEK5:DEK82 DOG5:DOG82 DYC5:DYC82 EHY5:EHY82 ERU5:ERU82 FBQ5:FBQ82 FLM5:FLM82 FVI5:FVI82 GFE5:GFE82 GPA5:GPA82 GYW5:GYW82 HIS5:HIS82 HSO5:HSO82 ICK5:ICK82 IMG5:IMG82 IWC5:IWC82 JFY5:JFY82 JPU5:JPU82 JZQ5:JZQ82 KJM5:KJM82 KTI5:KTI82 LDE5:LDE82 LNA5:LNA82 LWW5:LWW82 MGS5:MGS82 MQO5:MQO82 NAK5:NAK82 NKG5:NKG82 NUC5:NUC82 ODY5:ODY82 ONU5:ONU82 OXQ5:OXQ82 PHM5:PHM82 PRI5:PRI82 QBE5:QBE82 QLA5:QLA82 QUW5:QUW82 RES5:RES82 ROO5:ROO82 RYK5:RYK82 SIG5:SIG82 SSC5:SSC82 TBY5:TBY82 TLU5:TLU82 TVQ5:TVQ82 UFM5:UFM82 UPI5:UPI82 UZE5:UZE82 VJA5:VJA82 VSW5:VSW82 WCS5:WCS82 WMO5:WMO82 WWK5:WWK82 AC65541:AC65618 JY65541:JY65618 TU65541:TU65618 ADQ65541:ADQ65618 ANM65541:ANM65618 AXI65541:AXI65618 BHE65541:BHE65618 BRA65541:BRA65618 CAW65541:CAW65618 CKS65541:CKS65618 CUO65541:CUO65618 DEK65541:DEK65618 DOG65541:DOG65618 DYC65541:DYC65618 EHY65541:EHY65618 ERU65541:ERU65618 FBQ65541:FBQ65618 FLM65541:FLM65618 FVI65541:FVI65618 GFE65541:GFE65618 GPA65541:GPA65618 GYW65541:GYW65618 HIS65541:HIS65618 HSO65541:HSO65618 ICK65541:ICK65618 IMG65541:IMG65618 IWC65541:IWC65618 JFY65541:JFY65618 JPU65541:JPU65618 JZQ65541:JZQ65618 KJM65541:KJM65618 KTI65541:KTI65618 LDE65541:LDE65618 LNA65541:LNA65618 LWW65541:LWW65618 MGS65541:MGS65618 MQO65541:MQO65618 NAK65541:NAK65618 NKG65541:NKG65618 NUC65541:NUC65618 ODY65541:ODY65618 ONU65541:ONU65618 OXQ65541:OXQ65618 PHM65541:PHM65618 PRI65541:PRI65618 QBE65541:QBE65618 QLA65541:QLA65618 QUW65541:QUW65618 RES65541:RES65618 ROO65541:ROO65618 RYK65541:RYK65618 SIG65541:SIG65618 SSC65541:SSC65618 TBY65541:TBY65618 TLU65541:TLU65618 TVQ65541:TVQ65618 UFM65541:UFM65618 UPI65541:UPI65618 UZE65541:UZE65618 VJA65541:VJA65618 VSW65541:VSW65618 WCS65541:WCS65618 WMO65541:WMO65618 WWK65541:WWK65618 AC131077:AC131154 JY131077:JY131154 TU131077:TU131154 ADQ131077:ADQ131154 ANM131077:ANM131154 AXI131077:AXI131154 BHE131077:BHE131154 BRA131077:BRA131154 CAW131077:CAW131154 CKS131077:CKS131154 CUO131077:CUO131154 DEK131077:DEK131154 DOG131077:DOG131154 DYC131077:DYC131154 EHY131077:EHY131154 ERU131077:ERU131154 FBQ131077:FBQ131154 FLM131077:FLM131154 FVI131077:FVI131154 GFE131077:GFE131154 GPA131077:GPA131154 GYW131077:GYW131154 HIS131077:HIS131154 HSO131077:HSO131154 ICK131077:ICK131154 IMG131077:IMG131154 IWC131077:IWC131154 JFY131077:JFY131154 JPU131077:JPU131154 JZQ131077:JZQ131154 KJM131077:KJM131154 KTI131077:KTI131154 LDE131077:LDE131154 LNA131077:LNA131154 LWW131077:LWW131154 MGS131077:MGS131154 MQO131077:MQO131154 NAK131077:NAK131154 NKG131077:NKG131154 NUC131077:NUC131154 ODY131077:ODY131154 ONU131077:ONU131154 OXQ131077:OXQ131154 PHM131077:PHM131154 PRI131077:PRI131154 QBE131077:QBE131154 QLA131077:QLA131154 QUW131077:QUW131154 RES131077:RES131154 ROO131077:ROO131154 RYK131077:RYK131154 SIG131077:SIG131154 SSC131077:SSC131154 TBY131077:TBY131154 TLU131077:TLU131154 TVQ131077:TVQ131154 UFM131077:UFM131154 UPI131077:UPI131154 UZE131077:UZE131154 VJA131077:VJA131154 VSW131077:VSW131154 WCS131077:WCS131154 WMO131077:WMO131154 WWK131077:WWK131154 AC196613:AC196690 JY196613:JY196690 TU196613:TU196690 ADQ196613:ADQ196690 ANM196613:ANM196690 AXI196613:AXI196690 BHE196613:BHE196690 BRA196613:BRA196690 CAW196613:CAW196690 CKS196613:CKS196690 CUO196613:CUO196690 DEK196613:DEK196690 DOG196613:DOG196690 DYC196613:DYC196690 EHY196613:EHY196690 ERU196613:ERU196690 FBQ196613:FBQ196690 FLM196613:FLM196690 FVI196613:FVI196690 GFE196613:GFE196690 GPA196613:GPA196690 GYW196613:GYW196690 HIS196613:HIS196690 HSO196613:HSO196690 ICK196613:ICK196690 IMG196613:IMG196690 IWC196613:IWC196690 JFY196613:JFY196690 JPU196613:JPU196690 JZQ196613:JZQ196690 KJM196613:KJM196690 KTI196613:KTI196690 LDE196613:LDE196690 LNA196613:LNA196690 LWW196613:LWW196690 MGS196613:MGS196690 MQO196613:MQO196690 NAK196613:NAK196690 NKG196613:NKG196690 NUC196613:NUC196690 ODY196613:ODY196690 ONU196613:ONU196690 OXQ196613:OXQ196690 PHM196613:PHM196690 PRI196613:PRI196690 QBE196613:QBE196690 QLA196613:QLA196690 QUW196613:QUW196690 RES196613:RES196690 ROO196613:ROO196690 RYK196613:RYK196690 SIG196613:SIG196690 SSC196613:SSC196690 TBY196613:TBY196690 TLU196613:TLU196690 TVQ196613:TVQ196690 UFM196613:UFM196690 UPI196613:UPI196690 UZE196613:UZE196690 VJA196613:VJA196690 VSW196613:VSW196690 WCS196613:WCS196690 WMO196613:WMO196690 WWK196613:WWK196690 AC262149:AC262226 JY262149:JY262226 TU262149:TU262226 ADQ262149:ADQ262226 ANM262149:ANM262226 AXI262149:AXI262226 BHE262149:BHE262226 BRA262149:BRA262226 CAW262149:CAW262226 CKS262149:CKS262226 CUO262149:CUO262226 DEK262149:DEK262226 DOG262149:DOG262226 DYC262149:DYC262226 EHY262149:EHY262226 ERU262149:ERU262226 FBQ262149:FBQ262226 FLM262149:FLM262226 FVI262149:FVI262226 GFE262149:GFE262226 GPA262149:GPA262226 GYW262149:GYW262226 HIS262149:HIS262226 HSO262149:HSO262226 ICK262149:ICK262226 IMG262149:IMG262226 IWC262149:IWC262226 JFY262149:JFY262226 JPU262149:JPU262226 JZQ262149:JZQ262226 KJM262149:KJM262226 KTI262149:KTI262226 LDE262149:LDE262226 LNA262149:LNA262226 LWW262149:LWW262226 MGS262149:MGS262226 MQO262149:MQO262226 NAK262149:NAK262226 NKG262149:NKG262226 NUC262149:NUC262226 ODY262149:ODY262226 ONU262149:ONU262226 OXQ262149:OXQ262226 PHM262149:PHM262226 PRI262149:PRI262226 QBE262149:QBE262226 QLA262149:QLA262226 QUW262149:QUW262226 RES262149:RES262226 ROO262149:ROO262226 RYK262149:RYK262226 SIG262149:SIG262226 SSC262149:SSC262226 TBY262149:TBY262226 TLU262149:TLU262226 TVQ262149:TVQ262226 UFM262149:UFM262226 UPI262149:UPI262226 UZE262149:UZE262226 VJA262149:VJA262226 VSW262149:VSW262226 WCS262149:WCS262226 WMO262149:WMO262226 WWK262149:WWK262226 AC327685:AC327762 JY327685:JY327762 TU327685:TU327762 ADQ327685:ADQ327762 ANM327685:ANM327762 AXI327685:AXI327762 BHE327685:BHE327762 BRA327685:BRA327762 CAW327685:CAW327762 CKS327685:CKS327762 CUO327685:CUO327762 DEK327685:DEK327762 DOG327685:DOG327762 DYC327685:DYC327762 EHY327685:EHY327762 ERU327685:ERU327762 FBQ327685:FBQ327762 FLM327685:FLM327762 FVI327685:FVI327762 GFE327685:GFE327762 GPA327685:GPA327762 GYW327685:GYW327762 HIS327685:HIS327762 HSO327685:HSO327762 ICK327685:ICK327762 IMG327685:IMG327762 IWC327685:IWC327762 JFY327685:JFY327762 JPU327685:JPU327762 JZQ327685:JZQ327762 KJM327685:KJM327762 KTI327685:KTI327762 LDE327685:LDE327762 LNA327685:LNA327762 LWW327685:LWW327762 MGS327685:MGS327762 MQO327685:MQO327762 NAK327685:NAK327762 NKG327685:NKG327762 NUC327685:NUC327762 ODY327685:ODY327762 ONU327685:ONU327762 OXQ327685:OXQ327762 PHM327685:PHM327762 PRI327685:PRI327762 QBE327685:QBE327762 QLA327685:QLA327762 QUW327685:QUW327762 RES327685:RES327762 ROO327685:ROO327762 RYK327685:RYK327762 SIG327685:SIG327762 SSC327685:SSC327762 TBY327685:TBY327762 TLU327685:TLU327762 TVQ327685:TVQ327762 UFM327685:UFM327762 UPI327685:UPI327762 UZE327685:UZE327762 VJA327685:VJA327762 VSW327685:VSW327762 WCS327685:WCS327762 WMO327685:WMO327762 WWK327685:WWK327762 AC393221:AC393298 JY393221:JY393298 TU393221:TU393298 ADQ393221:ADQ393298 ANM393221:ANM393298 AXI393221:AXI393298 BHE393221:BHE393298 BRA393221:BRA393298 CAW393221:CAW393298 CKS393221:CKS393298 CUO393221:CUO393298 DEK393221:DEK393298 DOG393221:DOG393298 DYC393221:DYC393298 EHY393221:EHY393298 ERU393221:ERU393298 FBQ393221:FBQ393298 FLM393221:FLM393298 FVI393221:FVI393298 GFE393221:GFE393298 GPA393221:GPA393298 GYW393221:GYW393298 HIS393221:HIS393298 HSO393221:HSO393298 ICK393221:ICK393298 IMG393221:IMG393298 IWC393221:IWC393298 JFY393221:JFY393298 JPU393221:JPU393298 JZQ393221:JZQ393298 KJM393221:KJM393298 KTI393221:KTI393298 LDE393221:LDE393298 LNA393221:LNA393298 LWW393221:LWW393298 MGS393221:MGS393298 MQO393221:MQO393298 NAK393221:NAK393298 NKG393221:NKG393298 NUC393221:NUC393298 ODY393221:ODY393298 ONU393221:ONU393298 OXQ393221:OXQ393298 PHM393221:PHM393298 PRI393221:PRI393298 QBE393221:QBE393298 QLA393221:QLA393298 QUW393221:QUW393298 RES393221:RES393298 ROO393221:ROO393298 RYK393221:RYK393298 SIG393221:SIG393298 SSC393221:SSC393298 TBY393221:TBY393298 TLU393221:TLU393298 TVQ393221:TVQ393298 UFM393221:UFM393298 UPI393221:UPI393298 UZE393221:UZE393298 VJA393221:VJA393298 VSW393221:VSW393298 WCS393221:WCS393298 WMO393221:WMO393298 WWK393221:WWK393298 AC458757:AC458834 JY458757:JY458834 TU458757:TU458834 ADQ458757:ADQ458834 ANM458757:ANM458834 AXI458757:AXI458834 BHE458757:BHE458834 BRA458757:BRA458834 CAW458757:CAW458834 CKS458757:CKS458834 CUO458757:CUO458834 DEK458757:DEK458834 DOG458757:DOG458834 DYC458757:DYC458834 EHY458757:EHY458834 ERU458757:ERU458834 FBQ458757:FBQ458834 FLM458757:FLM458834 FVI458757:FVI458834 GFE458757:GFE458834 GPA458757:GPA458834 GYW458757:GYW458834 HIS458757:HIS458834 HSO458757:HSO458834 ICK458757:ICK458834 IMG458757:IMG458834 IWC458757:IWC458834 JFY458757:JFY458834 JPU458757:JPU458834 JZQ458757:JZQ458834 KJM458757:KJM458834 KTI458757:KTI458834 LDE458757:LDE458834 LNA458757:LNA458834 LWW458757:LWW458834 MGS458757:MGS458834 MQO458757:MQO458834 NAK458757:NAK458834 NKG458757:NKG458834 NUC458757:NUC458834 ODY458757:ODY458834 ONU458757:ONU458834 OXQ458757:OXQ458834 PHM458757:PHM458834 PRI458757:PRI458834 QBE458757:QBE458834 QLA458757:QLA458834 QUW458757:QUW458834 RES458757:RES458834 ROO458757:ROO458834 RYK458757:RYK458834 SIG458757:SIG458834 SSC458757:SSC458834 TBY458757:TBY458834 TLU458757:TLU458834 TVQ458757:TVQ458834 UFM458757:UFM458834 UPI458757:UPI458834 UZE458757:UZE458834 VJA458757:VJA458834 VSW458757:VSW458834 WCS458757:WCS458834 WMO458757:WMO458834 WWK458757:WWK458834 AC524293:AC524370 JY524293:JY524370 TU524293:TU524370 ADQ524293:ADQ524370 ANM524293:ANM524370 AXI524293:AXI524370 BHE524293:BHE524370 BRA524293:BRA524370 CAW524293:CAW524370 CKS524293:CKS524370 CUO524293:CUO524370 DEK524293:DEK524370 DOG524293:DOG524370 DYC524293:DYC524370 EHY524293:EHY524370 ERU524293:ERU524370 FBQ524293:FBQ524370 FLM524293:FLM524370 FVI524293:FVI524370 GFE524293:GFE524370 GPA524293:GPA524370 GYW524293:GYW524370 HIS524293:HIS524370 HSO524293:HSO524370 ICK524293:ICK524370 IMG524293:IMG524370 IWC524293:IWC524370 JFY524293:JFY524370 JPU524293:JPU524370 JZQ524293:JZQ524370 KJM524293:KJM524370 KTI524293:KTI524370 LDE524293:LDE524370 LNA524293:LNA524370 LWW524293:LWW524370 MGS524293:MGS524370 MQO524293:MQO524370 NAK524293:NAK524370 NKG524293:NKG524370 NUC524293:NUC524370 ODY524293:ODY524370 ONU524293:ONU524370 OXQ524293:OXQ524370 PHM524293:PHM524370 PRI524293:PRI524370 QBE524293:QBE524370 QLA524293:QLA524370 QUW524293:QUW524370 RES524293:RES524370 ROO524293:ROO524370 RYK524293:RYK524370 SIG524293:SIG524370 SSC524293:SSC524370 TBY524293:TBY524370 TLU524293:TLU524370 TVQ524293:TVQ524370 UFM524293:UFM524370 UPI524293:UPI524370 UZE524293:UZE524370 VJA524293:VJA524370 VSW524293:VSW524370 WCS524293:WCS524370 WMO524293:WMO524370 WWK524293:WWK524370 AC589829:AC589906 JY589829:JY589906 TU589829:TU589906 ADQ589829:ADQ589906 ANM589829:ANM589906 AXI589829:AXI589906 BHE589829:BHE589906 BRA589829:BRA589906 CAW589829:CAW589906 CKS589829:CKS589906 CUO589829:CUO589906 DEK589829:DEK589906 DOG589829:DOG589906 DYC589829:DYC589906 EHY589829:EHY589906 ERU589829:ERU589906 FBQ589829:FBQ589906 FLM589829:FLM589906 FVI589829:FVI589906 GFE589829:GFE589906 GPA589829:GPA589906 GYW589829:GYW589906 HIS589829:HIS589906 HSO589829:HSO589906 ICK589829:ICK589906 IMG589829:IMG589906 IWC589829:IWC589906 JFY589829:JFY589906 JPU589829:JPU589906 JZQ589829:JZQ589906 KJM589829:KJM589906 KTI589829:KTI589906 LDE589829:LDE589906 LNA589829:LNA589906 LWW589829:LWW589906 MGS589829:MGS589906 MQO589829:MQO589906 NAK589829:NAK589906 NKG589829:NKG589906 NUC589829:NUC589906 ODY589829:ODY589906 ONU589829:ONU589906 OXQ589829:OXQ589906 PHM589829:PHM589906 PRI589829:PRI589906 QBE589829:QBE589906 QLA589829:QLA589906 QUW589829:QUW589906 RES589829:RES589906 ROO589829:ROO589906 RYK589829:RYK589906 SIG589829:SIG589906 SSC589829:SSC589906 TBY589829:TBY589906 TLU589829:TLU589906 TVQ589829:TVQ589906 UFM589829:UFM589906 UPI589829:UPI589906 UZE589829:UZE589906 VJA589829:VJA589906 VSW589829:VSW589906 WCS589829:WCS589906 WMO589829:WMO589906 WWK589829:WWK589906 AC655365:AC655442 JY655365:JY655442 TU655365:TU655442 ADQ655365:ADQ655442 ANM655365:ANM655442 AXI655365:AXI655442 BHE655365:BHE655442 BRA655365:BRA655442 CAW655365:CAW655442 CKS655365:CKS655442 CUO655365:CUO655442 DEK655365:DEK655442 DOG655365:DOG655442 DYC655365:DYC655442 EHY655365:EHY655442 ERU655365:ERU655442 FBQ655365:FBQ655442 FLM655365:FLM655442 FVI655365:FVI655442 GFE655365:GFE655442 GPA655365:GPA655442 GYW655365:GYW655442 HIS655365:HIS655442 HSO655365:HSO655442 ICK655365:ICK655442 IMG655365:IMG655442 IWC655365:IWC655442 JFY655365:JFY655442 JPU655365:JPU655442 JZQ655365:JZQ655442 KJM655365:KJM655442 KTI655365:KTI655442 LDE655365:LDE655442 LNA655365:LNA655442 LWW655365:LWW655442 MGS655365:MGS655442 MQO655365:MQO655442 NAK655365:NAK655442 NKG655365:NKG655442 NUC655365:NUC655442 ODY655365:ODY655442 ONU655365:ONU655442 OXQ655365:OXQ655442 PHM655365:PHM655442 PRI655365:PRI655442 QBE655365:QBE655442 QLA655365:QLA655442 QUW655365:QUW655442 RES655365:RES655442 ROO655365:ROO655442 RYK655365:RYK655442 SIG655365:SIG655442 SSC655365:SSC655442 TBY655365:TBY655442 TLU655365:TLU655442 TVQ655365:TVQ655442 UFM655365:UFM655442 UPI655365:UPI655442 UZE655365:UZE655442 VJA655365:VJA655442 VSW655365:VSW655442 WCS655365:WCS655442 WMO655365:WMO655442 WWK655365:WWK655442 AC720901:AC720978 JY720901:JY720978 TU720901:TU720978 ADQ720901:ADQ720978 ANM720901:ANM720978 AXI720901:AXI720978 BHE720901:BHE720978 BRA720901:BRA720978 CAW720901:CAW720978 CKS720901:CKS720978 CUO720901:CUO720978 DEK720901:DEK720978 DOG720901:DOG720978 DYC720901:DYC720978 EHY720901:EHY720978 ERU720901:ERU720978 FBQ720901:FBQ720978 FLM720901:FLM720978 FVI720901:FVI720978 GFE720901:GFE720978 GPA720901:GPA720978 GYW720901:GYW720978 HIS720901:HIS720978 HSO720901:HSO720978 ICK720901:ICK720978 IMG720901:IMG720978 IWC720901:IWC720978 JFY720901:JFY720978 JPU720901:JPU720978 JZQ720901:JZQ720978 KJM720901:KJM720978 KTI720901:KTI720978 LDE720901:LDE720978 LNA720901:LNA720978 LWW720901:LWW720978 MGS720901:MGS720978 MQO720901:MQO720978 NAK720901:NAK720978 NKG720901:NKG720978 NUC720901:NUC720978 ODY720901:ODY720978 ONU720901:ONU720978 OXQ720901:OXQ720978 PHM720901:PHM720978 PRI720901:PRI720978 QBE720901:QBE720978 QLA720901:QLA720978 QUW720901:QUW720978 RES720901:RES720978 ROO720901:ROO720978 RYK720901:RYK720978 SIG720901:SIG720978 SSC720901:SSC720978 TBY720901:TBY720978 TLU720901:TLU720978 TVQ720901:TVQ720978 UFM720901:UFM720978 UPI720901:UPI720978 UZE720901:UZE720978 VJA720901:VJA720978 VSW720901:VSW720978 WCS720901:WCS720978 WMO720901:WMO720978 WWK720901:WWK720978 AC786437:AC786514 JY786437:JY786514 TU786437:TU786514 ADQ786437:ADQ786514 ANM786437:ANM786514 AXI786437:AXI786514 BHE786437:BHE786514 BRA786437:BRA786514 CAW786437:CAW786514 CKS786437:CKS786514 CUO786437:CUO786514 DEK786437:DEK786514 DOG786437:DOG786514 DYC786437:DYC786514 EHY786437:EHY786514 ERU786437:ERU786514 FBQ786437:FBQ786514 FLM786437:FLM786514 FVI786437:FVI786514 GFE786437:GFE786514 GPA786437:GPA786514 GYW786437:GYW786514 HIS786437:HIS786514 HSO786437:HSO786514 ICK786437:ICK786514 IMG786437:IMG786514 IWC786437:IWC786514 JFY786437:JFY786514 JPU786437:JPU786514 JZQ786437:JZQ786514 KJM786437:KJM786514 KTI786437:KTI786514 LDE786437:LDE786514 LNA786437:LNA786514 LWW786437:LWW786514 MGS786437:MGS786514 MQO786437:MQO786514 NAK786437:NAK786514 NKG786437:NKG786514 NUC786437:NUC786514 ODY786437:ODY786514 ONU786437:ONU786514 OXQ786437:OXQ786514 PHM786437:PHM786514 PRI786437:PRI786514 QBE786437:QBE786514 QLA786437:QLA786514 QUW786437:QUW786514 RES786437:RES786514 ROO786437:ROO786514 RYK786437:RYK786514 SIG786437:SIG786514 SSC786437:SSC786514 TBY786437:TBY786514 TLU786437:TLU786514 TVQ786437:TVQ786514 UFM786437:UFM786514 UPI786437:UPI786514 UZE786437:UZE786514 VJA786437:VJA786514 VSW786437:VSW786514 WCS786437:WCS786514 WMO786437:WMO786514 WWK786437:WWK786514 AC851973:AC852050 JY851973:JY852050 TU851973:TU852050 ADQ851973:ADQ852050 ANM851973:ANM852050 AXI851973:AXI852050 BHE851973:BHE852050 BRA851973:BRA852050 CAW851973:CAW852050 CKS851973:CKS852050 CUO851973:CUO852050 DEK851973:DEK852050 DOG851973:DOG852050 DYC851973:DYC852050 EHY851973:EHY852050 ERU851973:ERU852050 FBQ851973:FBQ852050 FLM851973:FLM852050 FVI851973:FVI852050 GFE851973:GFE852050 GPA851973:GPA852050 GYW851973:GYW852050 HIS851973:HIS852050 HSO851973:HSO852050 ICK851973:ICK852050 IMG851973:IMG852050 IWC851973:IWC852050 JFY851973:JFY852050 JPU851973:JPU852050 JZQ851973:JZQ852050 KJM851973:KJM852050 KTI851973:KTI852050 LDE851973:LDE852050 LNA851973:LNA852050 LWW851973:LWW852050 MGS851973:MGS852050 MQO851973:MQO852050 NAK851973:NAK852050 NKG851973:NKG852050 NUC851973:NUC852050 ODY851973:ODY852050 ONU851973:ONU852050 OXQ851973:OXQ852050 PHM851973:PHM852050 PRI851973:PRI852050 QBE851973:QBE852050 QLA851973:QLA852050 QUW851973:QUW852050 RES851973:RES852050 ROO851973:ROO852050 RYK851973:RYK852050 SIG851973:SIG852050 SSC851973:SSC852050 TBY851973:TBY852050 TLU851973:TLU852050 TVQ851973:TVQ852050 UFM851973:UFM852050 UPI851973:UPI852050 UZE851973:UZE852050 VJA851973:VJA852050 VSW851973:VSW852050 WCS851973:WCS852050 WMO851973:WMO852050 WWK851973:WWK852050 AC917509:AC917586 JY917509:JY917586 TU917509:TU917586 ADQ917509:ADQ917586 ANM917509:ANM917586 AXI917509:AXI917586 BHE917509:BHE917586 BRA917509:BRA917586 CAW917509:CAW917586 CKS917509:CKS917586 CUO917509:CUO917586 DEK917509:DEK917586 DOG917509:DOG917586 DYC917509:DYC917586 EHY917509:EHY917586 ERU917509:ERU917586 FBQ917509:FBQ917586 FLM917509:FLM917586 FVI917509:FVI917586 GFE917509:GFE917586 GPA917509:GPA917586 GYW917509:GYW917586 HIS917509:HIS917586 HSO917509:HSO917586 ICK917509:ICK917586 IMG917509:IMG917586 IWC917509:IWC917586 JFY917509:JFY917586 JPU917509:JPU917586 JZQ917509:JZQ917586 KJM917509:KJM917586 KTI917509:KTI917586 LDE917509:LDE917586 LNA917509:LNA917586 LWW917509:LWW917586 MGS917509:MGS917586 MQO917509:MQO917586 NAK917509:NAK917586 NKG917509:NKG917586 NUC917509:NUC917586 ODY917509:ODY917586 ONU917509:ONU917586 OXQ917509:OXQ917586 PHM917509:PHM917586 PRI917509:PRI917586 QBE917509:QBE917586 QLA917509:QLA917586 QUW917509:QUW917586 RES917509:RES917586 ROO917509:ROO917586 RYK917509:RYK917586 SIG917509:SIG917586 SSC917509:SSC917586 TBY917509:TBY917586 TLU917509:TLU917586 TVQ917509:TVQ917586 UFM917509:UFM917586 UPI917509:UPI917586 UZE917509:UZE917586 VJA917509:VJA917586 VSW917509:VSW917586 WCS917509:WCS917586 WMO917509:WMO917586 WWK917509:WWK917586 AC983045:AC983122 JY983045:JY983122 TU983045:TU983122 ADQ983045:ADQ983122 ANM983045:ANM983122 AXI983045:AXI983122 BHE983045:BHE983122 BRA983045:BRA983122 CAW983045:CAW983122 CKS983045:CKS983122 CUO983045:CUO983122 DEK983045:DEK983122 DOG983045:DOG983122 DYC983045:DYC983122 EHY983045:EHY983122 ERU983045:ERU983122 FBQ983045:FBQ983122 FLM983045:FLM983122 FVI983045:FVI983122 GFE983045:GFE983122 GPA983045:GPA983122 GYW983045:GYW983122 HIS983045:HIS983122 HSO983045:HSO983122 ICK983045:ICK983122 IMG983045:IMG983122 IWC983045:IWC983122 JFY983045:JFY983122 JPU983045:JPU983122 JZQ983045:JZQ983122 KJM983045:KJM983122 KTI983045:KTI983122 LDE983045:LDE983122 LNA983045:LNA983122 LWW983045:LWW983122 MGS983045:MGS983122 MQO983045:MQO983122 NAK983045:NAK983122 NKG983045:NKG983122 NUC983045:NUC983122 ODY983045:ODY983122 ONU983045:ONU983122 OXQ983045:OXQ983122 PHM983045:PHM983122 PRI983045:PRI983122 QBE983045:QBE983122 QLA983045:QLA983122 QUW983045:QUW983122 RES983045:RES983122 ROO983045:ROO983122 RYK983045:RYK983122 SIG983045:SIG983122 SSC983045:SSC983122 TBY983045:TBY983122 TLU983045:TLU983122 TVQ983045:TVQ983122 UFM983045:UFM983122 UPI983045:UPI983122 UZE983045:UZE983122 VJA983045:VJA983122 VSW983045:VSW983122 WCS983045:WCS983122 WMO983045:WMO983122 WWK983045:WWK983122 AD5 JZ5 TV5 ADR5 ANN5 AXJ5 BHF5 BRB5 CAX5 CKT5 CUP5 DEL5 DOH5 DYD5 EHZ5 ERV5 FBR5 FLN5 FVJ5 GFF5 GPB5 GYX5 HIT5 HSP5 ICL5 IMH5 IWD5 JFZ5 JPV5 JZR5 KJN5 KTJ5 LDF5 LNB5 LWX5 MGT5 MQP5 NAL5 NKH5 NUD5 ODZ5 ONV5 OXR5 PHN5 PRJ5 QBF5 QLB5 QUX5 RET5 ROP5 RYL5 SIH5 SSD5 TBZ5 TLV5 TVR5 UFN5 UPJ5 UZF5 VJB5 VSX5 WCT5 WMP5 WWL5 AD65541 JZ65541 TV65541 ADR65541 ANN65541 AXJ65541 BHF65541 BRB65541 CAX65541 CKT65541 CUP65541 DEL65541 DOH65541 DYD65541 EHZ65541 ERV65541 FBR65541 FLN65541 FVJ65541 GFF65541 GPB65541 GYX65541 HIT65541 HSP65541 ICL65541 IMH65541 IWD65541 JFZ65541 JPV65541 JZR65541 KJN65541 KTJ65541 LDF65541 LNB65541 LWX65541 MGT65541 MQP65541 NAL65541 NKH65541 NUD65541 ODZ65541 ONV65541 OXR65541 PHN65541 PRJ65541 QBF65541 QLB65541 QUX65541 RET65541 ROP65541 RYL65541 SIH65541 SSD65541 TBZ65541 TLV65541 TVR65541 UFN65541 UPJ65541 UZF65541 VJB65541 VSX65541 WCT65541 WMP65541 WWL65541 AD131077 JZ131077 TV131077 ADR131077 ANN131077 AXJ131077 BHF131077 BRB131077 CAX131077 CKT131077 CUP131077 DEL131077 DOH131077 DYD131077 EHZ131077 ERV131077 FBR131077 FLN131077 FVJ131077 GFF131077 GPB131077 GYX131077 HIT131077 HSP131077 ICL131077 IMH131077 IWD131077 JFZ131077 JPV131077 JZR131077 KJN131077 KTJ131077 LDF131077 LNB131077 LWX131077 MGT131077 MQP131077 NAL131077 NKH131077 NUD131077 ODZ131077 ONV131077 OXR131077 PHN131077 PRJ131077 QBF131077 QLB131077 QUX131077 RET131077 ROP131077 RYL131077 SIH131077 SSD131077 TBZ131077 TLV131077 TVR131077 UFN131077 UPJ131077 UZF131077 VJB131077 VSX131077 WCT131077 WMP131077 WWL131077 AD196613 JZ196613 TV196613 ADR196613 ANN196613 AXJ196613 BHF196613 BRB196613 CAX196613 CKT196613 CUP196613 DEL196613 DOH196613 DYD196613 EHZ196613 ERV196613 FBR196613 FLN196613 FVJ196613 GFF196613 GPB196613 GYX196613 HIT196613 HSP196613 ICL196613 IMH196613 IWD196613 JFZ196613 JPV196613 JZR196613 KJN196613 KTJ196613 LDF196613 LNB196613 LWX196613 MGT196613 MQP196613 NAL196613 NKH196613 NUD196613 ODZ196613 ONV196613 OXR196613 PHN196613 PRJ196613 QBF196613 QLB196613 QUX196613 RET196613 ROP196613 RYL196613 SIH196613 SSD196613 TBZ196613 TLV196613 TVR196613 UFN196613 UPJ196613 UZF196613 VJB196613 VSX196613 WCT196613 WMP196613 WWL196613 AD262149 JZ262149 TV262149 ADR262149 ANN262149 AXJ262149 BHF262149 BRB262149 CAX262149 CKT262149 CUP262149 DEL262149 DOH262149 DYD262149 EHZ262149 ERV262149 FBR262149 FLN262149 FVJ262149 GFF262149 GPB262149 GYX262149 HIT262149 HSP262149 ICL262149 IMH262149 IWD262149 JFZ262149 JPV262149 JZR262149 KJN262149 KTJ262149 LDF262149 LNB262149 LWX262149 MGT262149 MQP262149 NAL262149 NKH262149 NUD262149 ODZ262149 ONV262149 OXR262149 PHN262149 PRJ262149 QBF262149 QLB262149 QUX262149 RET262149 ROP262149 RYL262149 SIH262149 SSD262149 TBZ262149 TLV262149 TVR262149 UFN262149 UPJ262149 UZF262149 VJB262149 VSX262149 WCT262149 WMP262149 WWL262149 AD327685 JZ327685 TV327685 ADR327685 ANN327685 AXJ327685 BHF327685 BRB327685 CAX327685 CKT327685 CUP327685 DEL327685 DOH327685 DYD327685 EHZ327685 ERV327685 FBR327685 FLN327685 FVJ327685 GFF327685 GPB327685 GYX327685 HIT327685 HSP327685 ICL327685 IMH327685 IWD327685 JFZ327685 JPV327685 JZR327685 KJN327685 KTJ327685 LDF327685 LNB327685 LWX327685 MGT327685 MQP327685 NAL327685 NKH327685 NUD327685 ODZ327685 ONV327685 OXR327685 PHN327685 PRJ327685 QBF327685 QLB327685 QUX327685 RET327685 ROP327685 RYL327685 SIH327685 SSD327685 TBZ327685 TLV327685 TVR327685 UFN327685 UPJ327685 UZF327685 VJB327685 VSX327685 WCT327685 WMP327685 WWL327685 AD393221 JZ393221 TV393221 ADR393221 ANN393221 AXJ393221 BHF393221 BRB393221 CAX393221 CKT393221 CUP393221 DEL393221 DOH393221 DYD393221 EHZ393221 ERV393221 FBR393221 FLN393221 FVJ393221 GFF393221 GPB393221 GYX393221 HIT393221 HSP393221 ICL393221 IMH393221 IWD393221 JFZ393221 JPV393221 JZR393221 KJN393221 KTJ393221 LDF393221 LNB393221 LWX393221 MGT393221 MQP393221 NAL393221 NKH393221 NUD393221 ODZ393221 ONV393221 OXR393221 PHN393221 PRJ393221 QBF393221 QLB393221 QUX393221 RET393221 ROP393221 RYL393221 SIH393221 SSD393221 TBZ393221 TLV393221 TVR393221 UFN393221 UPJ393221 UZF393221 VJB393221 VSX393221 WCT393221 WMP393221 WWL393221 AD458757 JZ458757 TV458757 ADR458757 ANN458757 AXJ458757 BHF458757 BRB458757 CAX458757 CKT458757 CUP458757 DEL458757 DOH458757 DYD458757 EHZ458757 ERV458757 FBR458757 FLN458757 FVJ458757 GFF458757 GPB458757 GYX458757 HIT458757 HSP458757 ICL458757 IMH458757 IWD458757 JFZ458757 JPV458757 JZR458757 KJN458757 KTJ458757 LDF458757 LNB458757 LWX458757 MGT458757 MQP458757 NAL458757 NKH458757 NUD458757 ODZ458757 ONV458757 OXR458757 PHN458757 PRJ458757 QBF458757 QLB458757 QUX458757 RET458757 ROP458757 RYL458757 SIH458757 SSD458757 TBZ458757 TLV458757 TVR458757 UFN458757 UPJ458757 UZF458757 VJB458757 VSX458757 WCT458757 WMP458757 WWL458757 AD524293 JZ524293 TV524293 ADR524293 ANN524293 AXJ524293 BHF524293 BRB524293 CAX524293 CKT524293 CUP524293 DEL524293 DOH524293 DYD524293 EHZ524293 ERV524293 FBR524293 FLN524293 FVJ524293 GFF524293 GPB524293 GYX524293 HIT524293 HSP524293 ICL524293 IMH524293 IWD524293 JFZ524293 JPV524293 JZR524293 KJN524293 KTJ524293 LDF524293 LNB524293 LWX524293 MGT524293 MQP524293 NAL524293 NKH524293 NUD524293 ODZ524293 ONV524293 OXR524293 PHN524293 PRJ524293 QBF524293 QLB524293 QUX524293 RET524293 ROP524293 RYL524293 SIH524293 SSD524293 TBZ524293 TLV524293 TVR524293 UFN524293 UPJ524293 UZF524293 VJB524293 VSX524293 WCT524293 WMP524293 WWL524293 AD589829 JZ589829 TV589829 ADR589829 ANN589829 AXJ589829 BHF589829 BRB589829 CAX589829 CKT589829 CUP589829 DEL589829 DOH589829 DYD589829 EHZ589829 ERV589829 FBR589829 FLN589829 FVJ589829 GFF589829 GPB589829 GYX589829 HIT589829 HSP589829 ICL589829 IMH589829 IWD589829 JFZ589829 JPV589829 JZR589829 KJN589829 KTJ589829 LDF589829 LNB589829 LWX589829 MGT589829 MQP589829 NAL589829 NKH589829 NUD589829 ODZ589829 ONV589829 OXR589829 PHN589829 PRJ589829 QBF589829 QLB589829 QUX589829 RET589829 ROP589829 RYL589829 SIH589829 SSD589829 TBZ589829 TLV589829 TVR589829 UFN589829 UPJ589829 UZF589829 VJB589829 VSX589829 WCT589829 WMP589829 WWL589829 AD655365 JZ655365 TV655365 ADR655365 ANN655365 AXJ655365 BHF655365 BRB655365 CAX655365 CKT655365 CUP655365 DEL655365 DOH655365 DYD655365 EHZ655365 ERV655365 FBR655365 FLN655365 FVJ655365 GFF655365 GPB655365 GYX655365 HIT655365 HSP655365 ICL655365 IMH655365 IWD655365 JFZ655365 JPV655365 JZR655365 KJN655365 KTJ655365 LDF655365 LNB655365 LWX655365 MGT655365 MQP655365 NAL655365 NKH655365 NUD655365 ODZ655365 ONV655365 OXR655365 PHN655365 PRJ655365 QBF655365 QLB655365 QUX655365 RET655365 ROP655365 RYL655365 SIH655365 SSD655365 TBZ655365 TLV655365 TVR655365 UFN655365 UPJ655365 UZF655365 VJB655365 VSX655365 WCT655365 WMP655365 WWL655365 AD720901 JZ720901 TV720901 ADR720901 ANN720901 AXJ720901 BHF720901 BRB720901 CAX720901 CKT720901 CUP720901 DEL720901 DOH720901 DYD720901 EHZ720901 ERV720901 FBR720901 FLN720901 FVJ720901 GFF720901 GPB720901 GYX720901 HIT720901 HSP720901 ICL720901 IMH720901 IWD720901 JFZ720901 JPV720901 JZR720901 KJN720901 KTJ720901 LDF720901 LNB720901 LWX720901 MGT720901 MQP720901 NAL720901 NKH720901 NUD720901 ODZ720901 ONV720901 OXR720901 PHN720901 PRJ720901 QBF720901 QLB720901 QUX720901 RET720901 ROP720901 RYL720901 SIH720901 SSD720901 TBZ720901 TLV720901 TVR720901 UFN720901 UPJ720901 UZF720901 VJB720901 VSX720901 WCT720901 WMP720901 WWL720901 AD786437 JZ786437 TV786437 ADR786437 ANN786437 AXJ786437 BHF786437 BRB786437 CAX786437 CKT786437 CUP786437 DEL786437 DOH786437 DYD786437 EHZ786437 ERV786437 FBR786437 FLN786437 FVJ786437 GFF786437 GPB786437 GYX786437 HIT786437 HSP786437 ICL786437 IMH786437 IWD786437 JFZ786437 JPV786437 JZR786437 KJN786437 KTJ786437 LDF786437 LNB786437 LWX786437 MGT786437 MQP786437 NAL786437 NKH786437 NUD786437 ODZ786437 ONV786437 OXR786437 PHN786437 PRJ786437 QBF786437 QLB786437 QUX786437 RET786437 ROP786437 RYL786437 SIH786437 SSD786437 TBZ786437 TLV786437 TVR786437 UFN786437 UPJ786437 UZF786437 VJB786437 VSX786437 WCT786437 WMP786437 WWL786437 AD851973 JZ851973 TV851973 ADR851973 ANN851973 AXJ851973 BHF851973 BRB851973 CAX851973 CKT851973 CUP851973 DEL851973 DOH851973 DYD851973 EHZ851973 ERV851973 FBR851973 FLN851973 FVJ851973 GFF851973 GPB851973 GYX851973 HIT851973 HSP851973 ICL851973 IMH851973 IWD851973 JFZ851973 JPV851973 JZR851973 KJN851973 KTJ851973 LDF851973 LNB851973 LWX851973 MGT851973 MQP851973 NAL851973 NKH851973 NUD851973 ODZ851973 ONV851973 OXR851973 PHN851973 PRJ851973 QBF851973 QLB851973 QUX851973 RET851973 ROP851973 RYL851973 SIH851973 SSD851973 TBZ851973 TLV851973 TVR851973 UFN851973 UPJ851973 UZF851973 VJB851973 VSX851973 WCT851973 WMP851973 WWL851973 AD917509 JZ917509 TV917509 ADR917509 ANN917509 AXJ917509 BHF917509 BRB917509 CAX917509 CKT917509 CUP917509 DEL917509 DOH917509 DYD917509 EHZ917509 ERV917509 FBR917509 FLN917509 FVJ917509 GFF917509 GPB917509 GYX917509 HIT917509 HSP917509 ICL917509 IMH917509 IWD917509 JFZ917509 JPV917509 JZR917509 KJN917509 KTJ917509 LDF917509 LNB917509 LWX917509 MGT917509 MQP917509 NAL917509 NKH917509 NUD917509 ODZ917509 ONV917509 OXR917509 PHN917509 PRJ917509 QBF917509 QLB917509 QUX917509 RET917509 ROP917509 RYL917509 SIH917509 SSD917509 TBZ917509 TLV917509 TVR917509 UFN917509 UPJ917509 UZF917509 VJB917509 VSX917509 WCT917509 WMP917509 WWL917509 AD983045 JZ983045 TV983045 ADR983045 ANN983045 AXJ983045 BHF983045 BRB983045 CAX983045 CKT983045 CUP983045 DEL983045 DOH983045 DYD983045 EHZ983045 ERV983045 FBR983045 FLN983045 FVJ983045 GFF983045 GPB983045 GYX983045 HIT983045 HSP983045 ICL983045 IMH983045 IWD983045 JFZ983045 JPV983045 JZR983045 KJN983045 KTJ983045 LDF983045 LNB983045 LWX983045 MGT983045 MQP983045 NAL983045 NKH983045 NUD983045 ODZ983045 ONV983045 OXR983045 PHN983045 PRJ983045 QBF983045 QLB983045 QUX983045 RET983045 ROP983045 RYL983045 SIH983045 SSD983045 TBZ983045 TLV983045 TVR983045 UFN983045 UPJ983045 UZF983045 VJB983045 VSX983045 WCT983045 WMP983045 WWL983045 AD10 JZ10 TV10 ADR10 ANN10 AXJ10 BHF10 BRB10 CAX10 CKT10 CUP10 DEL10 DOH10 DYD10 EHZ10 ERV10 FBR10 FLN10 FVJ10 GFF10 GPB10 GYX10 HIT10 HSP10 ICL10 IMH10 IWD10 JFZ10 JPV10 JZR10 KJN10 KTJ10 LDF10 LNB10 LWX10 MGT10 MQP10 NAL10 NKH10 NUD10 ODZ10 ONV10 OXR10 PHN10 PRJ10 QBF10 QLB10 QUX10 RET10 ROP10 RYL10 SIH10 SSD10 TBZ10 TLV10 TVR10 UFN10 UPJ10 UZF10 VJB10 VSX10 WCT10 WMP10 WWL10 AD65546 JZ65546 TV65546 ADR65546 ANN65546 AXJ65546 BHF65546 BRB65546 CAX65546 CKT65546 CUP65546 DEL65546 DOH65546 DYD65546 EHZ65546 ERV65546 FBR65546 FLN65546 FVJ65546 GFF65546 GPB65546 GYX65546 HIT65546 HSP65546 ICL65546 IMH65546 IWD65546 JFZ65546 JPV65546 JZR65546 KJN65546 KTJ65546 LDF65546 LNB65546 LWX65546 MGT65546 MQP65546 NAL65546 NKH65546 NUD65546 ODZ65546 ONV65546 OXR65546 PHN65546 PRJ65546 QBF65546 QLB65546 QUX65546 RET65546 ROP65546 RYL65546 SIH65546 SSD65546 TBZ65546 TLV65546 TVR65546 UFN65546 UPJ65546 UZF65546 VJB65546 VSX65546 WCT65546 WMP65546 WWL65546 AD131082 JZ131082 TV131082 ADR131082 ANN131082 AXJ131082 BHF131082 BRB131082 CAX131082 CKT131082 CUP131082 DEL131082 DOH131082 DYD131082 EHZ131082 ERV131082 FBR131082 FLN131082 FVJ131082 GFF131082 GPB131082 GYX131082 HIT131082 HSP131082 ICL131082 IMH131082 IWD131082 JFZ131082 JPV131082 JZR131082 KJN131082 KTJ131082 LDF131082 LNB131082 LWX131082 MGT131082 MQP131082 NAL131082 NKH131082 NUD131082 ODZ131082 ONV131082 OXR131082 PHN131082 PRJ131082 QBF131082 QLB131082 QUX131082 RET131082 ROP131082 RYL131082 SIH131082 SSD131082 TBZ131082 TLV131082 TVR131082 UFN131082 UPJ131082 UZF131082 VJB131082 VSX131082 WCT131082 WMP131082 WWL131082 AD196618 JZ196618 TV196618 ADR196618 ANN196618 AXJ196618 BHF196618 BRB196618 CAX196618 CKT196618 CUP196618 DEL196618 DOH196618 DYD196618 EHZ196618 ERV196618 FBR196618 FLN196618 FVJ196618 GFF196618 GPB196618 GYX196618 HIT196618 HSP196618 ICL196618 IMH196618 IWD196618 JFZ196618 JPV196618 JZR196618 KJN196618 KTJ196618 LDF196618 LNB196618 LWX196618 MGT196618 MQP196618 NAL196618 NKH196618 NUD196618 ODZ196618 ONV196618 OXR196618 PHN196618 PRJ196618 QBF196618 QLB196618 QUX196618 RET196618 ROP196618 RYL196618 SIH196618 SSD196618 TBZ196618 TLV196618 TVR196618 UFN196618 UPJ196618 UZF196618 VJB196618 VSX196618 WCT196618 WMP196618 WWL196618 AD262154 JZ262154 TV262154 ADR262154 ANN262154 AXJ262154 BHF262154 BRB262154 CAX262154 CKT262154 CUP262154 DEL262154 DOH262154 DYD262154 EHZ262154 ERV262154 FBR262154 FLN262154 FVJ262154 GFF262154 GPB262154 GYX262154 HIT262154 HSP262154 ICL262154 IMH262154 IWD262154 JFZ262154 JPV262154 JZR262154 KJN262154 KTJ262154 LDF262154 LNB262154 LWX262154 MGT262154 MQP262154 NAL262154 NKH262154 NUD262154 ODZ262154 ONV262154 OXR262154 PHN262154 PRJ262154 QBF262154 QLB262154 QUX262154 RET262154 ROP262154 RYL262154 SIH262154 SSD262154 TBZ262154 TLV262154 TVR262154 UFN262154 UPJ262154 UZF262154 VJB262154 VSX262154 WCT262154 WMP262154 WWL262154 AD327690 JZ327690 TV327690 ADR327690 ANN327690 AXJ327690 BHF327690 BRB327690 CAX327690 CKT327690 CUP327690 DEL327690 DOH327690 DYD327690 EHZ327690 ERV327690 FBR327690 FLN327690 FVJ327690 GFF327690 GPB327690 GYX327690 HIT327690 HSP327690 ICL327690 IMH327690 IWD327690 JFZ327690 JPV327690 JZR327690 KJN327690 KTJ327690 LDF327690 LNB327690 LWX327690 MGT327690 MQP327690 NAL327690 NKH327690 NUD327690 ODZ327690 ONV327690 OXR327690 PHN327690 PRJ327690 QBF327690 QLB327690 QUX327690 RET327690 ROP327690 RYL327690 SIH327690 SSD327690 TBZ327690 TLV327690 TVR327690 UFN327690 UPJ327690 UZF327690 VJB327690 VSX327690 WCT327690 WMP327690 WWL327690 AD393226 JZ393226 TV393226 ADR393226 ANN393226 AXJ393226 BHF393226 BRB393226 CAX393226 CKT393226 CUP393226 DEL393226 DOH393226 DYD393226 EHZ393226 ERV393226 FBR393226 FLN393226 FVJ393226 GFF393226 GPB393226 GYX393226 HIT393226 HSP393226 ICL393226 IMH393226 IWD393226 JFZ393226 JPV393226 JZR393226 KJN393226 KTJ393226 LDF393226 LNB393226 LWX393226 MGT393226 MQP393226 NAL393226 NKH393226 NUD393226 ODZ393226 ONV393226 OXR393226 PHN393226 PRJ393226 QBF393226 QLB393226 QUX393226 RET393226 ROP393226 RYL393226 SIH393226 SSD393226 TBZ393226 TLV393226 TVR393226 UFN393226 UPJ393226 UZF393226 VJB393226 VSX393226 WCT393226 WMP393226 WWL393226 AD458762 JZ458762 TV458762 ADR458762 ANN458762 AXJ458762 BHF458762 BRB458762 CAX458762 CKT458762 CUP458762 DEL458762 DOH458762 DYD458762 EHZ458762 ERV458762 FBR458762 FLN458762 FVJ458762 GFF458762 GPB458762 GYX458762 HIT458762 HSP458762 ICL458762 IMH458762 IWD458762 JFZ458762 JPV458762 JZR458762 KJN458762 KTJ458762 LDF458762 LNB458762 LWX458762 MGT458762 MQP458762 NAL458762 NKH458762 NUD458762 ODZ458762 ONV458762 OXR458762 PHN458762 PRJ458762 QBF458762 QLB458762 QUX458762 RET458762 ROP458762 RYL458762 SIH458762 SSD458762 TBZ458762 TLV458762 TVR458762 UFN458762 UPJ458762 UZF458762 VJB458762 VSX458762 WCT458762 WMP458762 WWL458762 AD524298 JZ524298 TV524298 ADR524298 ANN524298 AXJ524298 BHF524298 BRB524298 CAX524298 CKT524298 CUP524298 DEL524298 DOH524298 DYD524298 EHZ524298 ERV524298 FBR524298 FLN524298 FVJ524298 GFF524298 GPB524298 GYX524298 HIT524298 HSP524298 ICL524298 IMH524298 IWD524298 JFZ524298 JPV524298 JZR524298 KJN524298 KTJ524298 LDF524298 LNB524298 LWX524298 MGT524298 MQP524298 NAL524298 NKH524298 NUD524298 ODZ524298 ONV524298 OXR524298 PHN524298 PRJ524298 QBF524298 QLB524298 QUX524298 RET524298 ROP524298 RYL524298 SIH524298 SSD524298 TBZ524298 TLV524298 TVR524298 UFN524298 UPJ524298 UZF524298 VJB524298 VSX524298 WCT524298 WMP524298 WWL524298 AD589834 JZ589834 TV589834 ADR589834 ANN589834 AXJ589834 BHF589834 BRB589834 CAX589834 CKT589834 CUP589834 DEL589834 DOH589834 DYD589834 EHZ589834 ERV589834 FBR589834 FLN589834 FVJ589834 GFF589834 GPB589834 GYX589834 HIT589834 HSP589834 ICL589834 IMH589834 IWD589834 JFZ589834 JPV589834 JZR589834 KJN589834 KTJ589834 LDF589834 LNB589834 LWX589834 MGT589834 MQP589834 NAL589834 NKH589834 NUD589834 ODZ589834 ONV589834 OXR589834 PHN589834 PRJ589834 QBF589834 QLB589834 QUX589834 RET589834 ROP589834 RYL589834 SIH589834 SSD589834 TBZ589834 TLV589834 TVR589834 UFN589834 UPJ589834 UZF589834 VJB589834 VSX589834 WCT589834 WMP589834 WWL589834 AD655370 JZ655370 TV655370 ADR655370 ANN655370 AXJ655370 BHF655370 BRB655370 CAX655370 CKT655370 CUP655370 DEL655370 DOH655370 DYD655370 EHZ655370 ERV655370 FBR655370 FLN655370 FVJ655370 GFF655370 GPB655370 GYX655370 HIT655370 HSP655370 ICL655370 IMH655370 IWD655370 JFZ655370 JPV655370 JZR655370 KJN655370 KTJ655370 LDF655370 LNB655370 LWX655370 MGT655370 MQP655370 NAL655370 NKH655370 NUD655370 ODZ655370 ONV655370 OXR655370 PHN655370 PRJ655370 QBF655370 QLB655370 QUX655370 RET655370 ROP655370 RYL655370 SIH655370 SSD655370 TBZ655370 TLV655370 TVR655370 UFN655370 UPJ655370 UZF655370 VJB655370 VSX655370 WCT655370 WMP655370 WWL655370 AD720906 JZ720906 TV720906 ADR720906 ANN720906 AXJ720906 BHF720906 BRB720906 CAX720906 CKT720906 CUP720906 DEL720906 DOH720906 DYD720906 EHZ720906 ERV720906 FBR720906 FLN720906 FVJ720906 GFF720906 GPB720906 GYX720906 HIT720906 HSP720906 ICL720906 IMH720906 IWD720906 JFZ720906 JPV720906 JZR720906 KJN720906 KTJ720906 LDF720906 LNB720906 LWX720906 MGT720906 MQP720906 NAL720906 NKH720906 NUD720906 ODZ720906 ONV720906 OXR720906 PHN720906 PRJ720906 QBF720906 QLB720906 QUX720906 RET720906 ROP720906 RYL720906 SIH720906 SSD720906 TBZ720906 TLV720906 TVR720906 UFN720906 UPJ720906 UZF720906 VJB720906 VSX720906 WCT720906 WMP720906 WWL720906 AD786442 JZ786442 TV786442 ADR786442 ANN786442 AXJ786442 BHF786442 BRB786442 CAX786442 CKT786442 CUP786442 DEL786442 DOH786442 DYD786442 EHZ786442 ERV786442 FBR786442 FLN786442 FVJ786442 GFF786442 GPB786442 GYX786442 HIT786442 HSP786442 ICL786442 IMH786442 IWD786442 JFZ786442 JPV786442 JZR786442 KJN786442 KTJ786442 LDF786442 LNB786442 LWX786442 MGT786442 MQP786442 NAL786442 NKH786442 NUD786442 ODZ786442 ONV786442 OXR786442 PHN786442 PRJ786442 QBF786442 QLB786442 QUX786442 RET786442 ROP786442 RYL786442 SIH786442 SSD786442 TBZ786442 TLV786442 TVR786442 UFN786442 UPJ786442 UZF786442 VJB786442 VSX786442 WCT786442 WMP786442 WWL786442 AD851978 JZ851978 TV851978 ADR851978 ANN851978 AXJ851978 BHF851978 BRB851978 CAX851978 CKT851978 CUP851978 DEL851978 DOH851978 DYD851978 EHZ851978 ERV851978 FBR851978 FLN851978 FVJ851978 GFF851978 GPB851978 GYX851978 HIT851978 HSP851978 ICL851978 IMH851978 IWD851978 JFZ851978 JPV851978 JZR851978 KJN851978 KTJ851978 LDF851978 LNB851978 LWX851978 MGT851978 MQP851978 NAL851978 NKH851978 NUD851978 ODZ851978 ONV851978 OXR851978 PHN851978 PRJ851978 QBF851978 QLB851978 QUX851978 RET851978 ROP851978 RYL851978 SIH851978 SSD851978 TBZ851978 TLV851978 TVR851978 UFN851978 UPJ851978 UZF851978 VJB851978 VSX851978 WCT851978 WMP851978 WWL851978 AD917514 JZ917514 TV917514 ADR917514 ANN917514 AXJ917514 BHF917514 BRB917514 CAX917514 CKT917514 CUP917514 DEL917514 DOH917514 DYD917514 EHZ917514 ERV917514 FBR917514 FLN917514 FVJ917514 GFF917514 GPB917514 GYX917514 HIT917514 HSP917514 ICL917514 IMH917514 IWD917514 JFZ917514 JPV917514 JZR917514 KJN917514 KTJ917514 LDF917514 LNB917514 LWX917514 MGT917514 MQP917514 NAL917514 NKH917514 NUD917514 ODZ917514 ONV917514 OXR917514 PHN917514 PRJ917514 QBF917514 QLB917514 QUX917514 RET917514 ROP917514 RYL917514 SIH917514 SSD917514 TBZ917514 TLV917514 TVR917514 UFN917514 UPJ917514 UZF917514 VJB917514 VSX917514 WCT917514 WMP917514 WWL917514 AD983050 JZ983050 TV983050 ADR983050 ANN983050 AXJ983050 BHF983050 BRB983050 CAX983050 CKT983050 CUP983050 DEL983050 DOH983050 DYD983050 EHZ983050 ERV983050 FBR983050 FLN983050 FVJ983050 GFF983050 GPB983050 GYX983050 HIT983050 HSP983050 ICL983050 IMH983050 IWD983050 JFZ983050 JPV983050 JZR983050 KJN983050 KTJ983050 LDF983050 LNB983050 LWX983050 MGT983050 MQP983050 NAL983050 NKH983050 NUD983050 ODZ983050 ONV983050 OXR983050 PHN983050 PRJ983050 QBF983050 QLB983050 QUX983050 RET983050 ROP983050 RYL983050 SIH983050 SSD983050 TBZ983050 TLV983050 TVR983050 UFN983050 UPJ983050 UZF983050 VJB983050 VSX983050 WCT983050 WMP983050 WWL983050 AD12:AD13 JZ12:JZ13 TV12:TV13 ADR12:ADR13 ANN12:ANN13 AXJ12:AXJ13 BHF12:BHF13 BRB12:BRB13 CAX12:CAX13 CKT12:CKT13 CUP12:CUP13 DEL12:DEL13 DOH12:DOH13 DYD12:DYD13 EHZ12:EHZ13 ERV12:ERV13 FBR12:FBR13 FLN12:FLN13 FVJ12:FVJ13 GFF12:GFF13 GPB12:GPB13 GYX12:GYX13 HIT12:HIT13 HSP12:HSP13 ICL12:ICL13 IMH12:IMH13 IWD12:IWD13 JFZ12:JFZ13 JPV12:JPV13 JZR12:JZR13 KJN12:KJN13 KTJ12:KTJ13 LDF12:LDF13 LNB12:LNB13 LWX12:LWX13 MGT12:MGT13 MQP12:MQP13 NAL12:NAL13 NKH12:NKH13 NUD12:NUD13 ODZ12:ODZ13 ONV12:ONV13 OXR12:OXR13 PHN12:PHN13 PRJ12:PRJ13 QBF12:QBF13 QLB12:QLB13 QUX12:QUX13 RET12:RET13 ROP12:ROP13 RYL12:RYL13 SIH12:SIH13 SSD12:SSD13 TBZ12:TBZ13 TLV12:TLV13 TVR12:TVR13 UFN12:UFN13 UPJ12:UPJ13 UZF12:UZF13 VJB12:VJB13 VSX12:VSX13 WCT12:WCT13 WMP12:WMP13 WWL12:WWL13 AD65548:AD65549 JZ65548:JZ65549 TV65548:TV65549 ADR65548:ADR65549 ANN65548:ANN65549 AXJ65548:AXJ65549 BHF65548:BHF65549 BRB65548:BRB65549 CAX65548:CAX65549 CKT65548:CKT65549 CUP65548:CUP65549 DEL65548:DEL65549 DOH65548:DOH65549 DYD65548:DYD65549 EHZ65548:EHZ65549 ERV65548:ERV65549 FBR65548:FBR65549 FLN65548:FLN65549 FVJ65548:FVJ65549 GFF65548:GFF65549 GPB65548:GPB65549 GYX65548:GYX65549 HIT65548:HIT65549 HSP65548:HSP65549 ICL65548:ICL65549 IMH65548:IMH65549 IWD65548:IWD65549 JFZ65548:JFZ65549 JPV65548:JPV65549 JZR65548:JZR65549 KJN65548:KJN65549 KTJ65548:KTJ65549 LDF65548:LDF65549 LNB65548:LNB65549 LWX65548:LWX65549 MGT65548:MGT65549 MQP65548:MQP65549 NAL65548:NAL65549 NKH65548:NKH65549 NUD65548:NUD65549 ODZ65548:ODZ65549 ONV65548:ONV65549 OXR65548:OXR65549 PHN65548:PHN65549 PRJ65548:PRJ65549 QBF65548:QBF65549 QLB65548:QLB65549 QUX65548:QUX65549 RET65548:RET65549 ROP65548:ROP65549 RYL65548:RYL65549 SIH65548:SIH65549 SSD65548:SSD65549 TBZ65548:TBZ65549 TLV65548:TLV65549 TVR65548:TVR65549 UFN65548:UFN65549 UPJ65548:UPJ65549 UZF65548:UZF65549 VJB65548:VJB65549 VSX65548:VSX65549 WCT65548:WCT65549 WMP65548:WMP65549 WWL65548:WWL65549 AD131084:AD131085 JZ131084:JZ131085 TV131084:TV131085 ADR131084:ADR131085 ANN131084:ANN131085 AXJ131084:AXJ131085 BHF131084:BHF131085 BRB131084:BRB131085 CAX131084:CAX131085 CKT131084:CKT131085 CUP131084:CUP131085 DEL131084:DEL131085 DOH131084:DOH131085 DYD131084:DYD131085 EHZ131084:EHZ131085 ERV131084:ERV131085 FBR131084:FBR131085 FLN131084:FLN131085 FVJ131084:FVJ131085 GFF131084:GFF131085 GPB131084:GPB131085 GYX131084:GYX131085 HIT131084:HIT131085 HSP131084:HSP131085 ICL131084:ICL131085 IMH131084:IMH131085 IWD131084:IWD131085 JFZ131084:JFZ131085 JPV131084:JPV131085 JZR131084:JZR131085 KJN131084:KJN131085 KTJ131084:KTJ131085 LDF131084:LDF131085 LNB131084:LNB131085 LWX131084:LWX131085 MGT131084:MGT131085 MQP131084:MQP131085 NAL131084:NAL131085 NKH131084:NKH131085 NUD131084:NUD131085 ODZ131084:ODZ131085 ONV131084:ONV131085 OXR131084:OXR131085 PHN131084:PHN131085 PRJ131084:PRJ131085 QBF131084:QBF131085 QLB131084:QLB131085 QUX131084:QUX131085 RET131084:RET131085 ROP131084:ROP131085 RYL131084:RYL131085 SIH131084:SIH131085 SSD131084:SSD131085 TBZ131084:TBZ131085 TLV131084:TLV131085 TVR131084:TVR131085 UFN131084:UFN131085 UPJ131084:UPJ131085 UZF131084:UZF131085 VJB131084:VJB131085 VSX131084:VSX131085 WCT131084:WCT131085 WMP131084:WMP131085 WWL131084:WWL131085 AD196620:AD196621 JZ196620:JZ196621 TV196620:TV196621 ADR196620:ADR196621 ANN196620:ANN196621 AXJ196620:AXJ196621 BHF196620:BHF196621 BRB196620:BRB196621 CAX196620:CAX196621 CKT196620:CKT196621 CUP196620:CUP196621 DEL196620:DEL196621 DOH196620:DOH196621 DYD196620:DYD196621 EHZ196620:EHZ196621 ERV196620:ERV196621 FBR196620:FBR196621 FLN196620:FLN196621 FVJ196620:FVJ196621 GFF196620:GFF196621 GPB196620:GPB196621 GYX196620:GYX196621 HIT196620:HIT196621 HSP196620:HSP196621 ICL196620:ICL196621 IMH196620:IMH196621 IWD196620:IWD196621 JFZ196620:JFZ196621 JPV196620:JPV196621 JZR196620:JZR196621 KJN196620:KJN196621 KTJ196620:KTJ196621 LDF196620:LDF196621 LNB196620:LNB196621 LWX196620:LWX196621 MGT196620:MGT196621 MQP196620:MQP196621 NAL196620:NAL196621 NKH196620:NKH196621 NUD196620:NUD196621 ODZ196620:ODZ196621 ONV196620:ONV196621 OXR196620:OXR196621 PHN196620:PHN196621 PRJ196620:PRJ196621 QBF196620:QBF196621 QLB196620:QLB196621 QUX196620:QUX196621 RET196620:RET196621 ROP196620:ROP196621 RYL196620:RYL196621 SIH196620:SIH196621 SSD196620:SSD196621 TBZ196620:TBZ196621 TLV196620:TLV196621 TVR196620:TVR196621 UFN196620:UFN196621 UPJ196620:UPJ196621 UZF196620:UZF196621 VJB196620:VJB196621 VSX196620:VSX196621 WCT196620:WCT196621 WMP196620:WMP196621 WWL196620:WWL196621 AD262156:AD262157 JZ262156:JZ262157 TV262156:TV262157 ADR262156:ADR262157 ANN262156:ANN262157 AXJ262156:AXJ262157 BHF262156:BHF262157 BRB262156:BRB262157 CAX262156:CAX262157 CKT262156:CKT262157 CUP262156:CUP262157 DEL262156:DEL262157 DOH262156:DOH262157 DYD262156:DYD262157 EHZ262156:EHZ262157 ERV262156:ERV262157 FBR262156:FBR262157 FLN262156:FLN262157 FVJ262156:FVJ262157 GFF262156:GFF262157 GPB262156:GPB262157 GYX262156:GYX262157 HIT262156:HIT262157 HSP262156:HSP262157 ICL262156:ICL262157 IMH262156:IMH262157 IWD262156:IWD262157 JFZ262156:JFZ262157 JPV262156:JPV262157 JZR262156:JZR262157 KJN262156:KJN262157 KTJ262156:KTJ262157 LDF262156:LDF262157 LNB262156:LNB262157 LWX262156:LWX262157 MGT262156:MGT262157 MQP262156:MQP262157 NAL262156:NAL262157 NKH262156:NKH262157 NUD262156:NUD262157 ODZ262156:ODZ262157 ONV262156:ONV262157 OXR262156:OXR262157 PHN262156:PHN262157 PRJ262156:PRJ262157 QBF262156:QBF262157 QLB262156:QLB262157 QUX262156:QUX262157 RET262156:RET262157 ROP262156:ROP262157 RYL262156:RYL262157 SIH262156:SIH262157 SSD262156:SSD262157 TBZ262156:TBZ262157 TLV262156:TLV262157 TVR262156:TVR262157 UFN262156:UFN262157 UPJ262156:UPJ262157 UZF262156:UZF262157 VJB262156:VJB262157 VSX262156:VSX262157 WCT262156:WCT262157 WMP262156:WMP262157 WWL262156:WWL262157 AD327692:AD327693 JZ327692:JZ327693 TV327692:TV327693 ADR327692:ADR327693 ANN327692:ANN327693 AXJ327692:AXJ327693 BHF327692:BHF327693 BRB327692:BRB327693 CAX327692:CAX327693 CKT327692:CKT327693 CUP327692:CUP327693 DEL327692:DEL327693 DOH327692:DOH327693 DYD327692:DYD327693 EHZ327692:EHZ327693 ERV327692:ERV327693 FBR327692:FBR327693 FLN327692:FLN327693 FVJ327692:FVJ327693 GFF327692:GFF327693 GPB327692:GPB327693 GYX327692:GYX327693 HIT327692:HIT327693 HSP327692:HSP327693 ICL327692:ICL327693 IMH327692:IMH327693 IWD327692:IWD327693 JFZ327692:JFZ327693 JPV327692:JPV327693 JZR327692:JZR327693 KJN327692:KJN327693 KTJ327692:KTJ327693 LDF327692:LDF327693 LNB327692:LNB327693 LWX327692:LWX327693 MGT327692:MGT327693 MQP327692:MQP327693 NAL327692:NAL327693 NKH327692:NKH327693 NUD327692:NUD327693 ODZ327692:ODZ327693 ONV327692:ONV327693 OXR327692:OXR327693 PHN327692:PHN327693 PRJ327692:PRJ327693 QBF327692:QBF327693 QLB327692:QLB327693 QUX327692:QUX327693 RET327692:RET327693 ROP327692:ROP327693 RYL327692:RYL327693 SIH327692:SIH327693 SSD327692:SSD327693 TBZ327692:TBZ327693 TLV327692:TLV327693 TVR327692:TVR327693 UFN327692:UFN327693 UPJ327692:UPJ327693 UZF327692:UZF327693 VJB327692:VJB327693 VSX327692:VSX327693 WCT327692:WCT327693 WMP327692:WMP327693 WWL327692:WWL327693 AD393228:AD393229 JZ393228:JZ393229 TV393228:TV393229 ADR393228:ADR393229 ANN393228:ANN393229 AXJ393228:AXJ393229 BHF393228:BHF393229 BRB393228:BRB393229 CAX393228:CAX393229 CKT393228:CKT393229 CUP393228:CUP393229 DEL393228:DEL393229 DOH393228:DOH393229 DYD393228:DYD393229 EHZ393228:EHZ393229 ERV393228:ERV393229 FBR393228:FBR393229 FLN393228:FLN393229 FVJ393228:FVJ393229 GFF393228:GFF393229 GPB393228:GPB393229 GYX393228:GYX393229 HIT393228:HIT393229 HSP393228:HSP393229 ICL393228:ICL393229 IMH393228:IMH393229 IWD393228:IWD393229 JFZ393228:JFZ393229 JPV393228:JPV393229 JZR393228:JZR393229 KJN393228:KJN393229 KTJ393228:KTJ393229 LDF393228:LDF393229 LNB393228:LNB393229 LWX393228:LWX393229 MGT393228:MGT393229 MQP393228:MQP393229 NAL393228:NAL393229 NKH393228:NKH393229 NUD393228:NUD393229 ODZ393228:ODZ393229 ONV393228:ONV393229 OXR393228:OXR393229 PHN393228:PHN393229 PRJ393228:PRJ393229 QBF393228:QBF393229 QLB393228:QLB393229 QUX393228:QUX393229 RET393228:RET393229 ROP393228:ROP393229 RYL393228:RYL393229 SIH393228:SIH393229 SSD393228:SSD393229 TBZ393228:TBZ393229 TLV393228:TLV393229 TVR393228:TVR393229 UFN393228:UFN393229 UPJ393228:UPJ393229 UZF393228:UZF393229 VJB393228:VJB393229 VSX393228:VSX393229 WCT393228:WCT393229 WMP393228:WMP393229 WWL393228:WWL393229 AD458764:AD458765 JZ458764:JZ458765 TV458764:TV458765 ADR458764:ADR458765 ANN458764:ANN458765 AXJ458764:AXJ458765 BHF458764:BHF458765 BRB458764:BRB458765 CAX458764:CAX458765 CKT458764:CKT458765 CUP458764:CUP458765 DEL458764:DEL458765 DOH458764:DOH458765 DYD458764:DYD458765 EHZ458764:EHZ458765 ERV458764:ERV458765 FBR458764:FBR458765 FLN458764:FLN458765 FVJ458764:FVJ458765 GFF458764:GFF458765 GPB458764:GPB458765 GYX458764:GYX458765 HIT458764:HIT458765 HSP458764:HSP458765 ICL458764:ICL458765 IMH458764:IMH458765 IWD458764:IWD458765 JFZ458764:JFZ458765 JPV458764:JPV458765 JZR458764:JZR458765 KJN458764:KJN458765 KTJ458764:KTJ458765 LDF458764:LDF458765 LNB458764:LNB458765 LWX458764:LWX458765 MGT458764:MGT458765 MQP458764:MQP458765 NAL458764:NAL458765 NKH458764:NKH458765 NUD458764:NUD458765 ODZ458764:ODZ458765 ONV458764:ONV458765 OXR458764:OXR458765 PHN458764:PHN458765 PRJ458764:PRJ458765 QBF458764:QBF458765 QLB458764:QLB458765 QUX458764:QUX458765 RET458764:RET458765 ROP458764:ROP458765 RYL458764:RYL458765 SIH458764:SIH458765 SSD458764:SSD458765 TBZ458764:TBZ458765 TLV458764:TLV458765 TVR458764:TVR458765 UFN458764:UFN458765 UPJ458764:UPJ458765 UZF458764:UZF458765 VJB458764:VJB458765 VSX458764:VSX458765 WCT458764:WCT458765 WMP458764:WMP458765 WWL458764:WWL458765 AD524300:AD524301 JZ524300:JZ524301 TV524300:TV524301 ADR524300:ADR524301 ANN524300:ANN524301 AXJ524300:AXJ524301 BHF524300:BHF524301 BRB524300:BRB524301 CAX524300:CAX524301 CKT524300:CKT524301 CUP524300:CUP524301 DEL524300:DEL524301 DOH524300:DOH524301 DYD524300:DYD524301 EHZ524300:EHZ524301 ERV524300:ERV524301 FBR524300:FBR524301 FLN524300:FLN524301 FVJ524300:FVJ524301 GFF524300:GFF524301 GPB524300:GPB524301 GYX524300:GYX524301 HIT524300:HIT524301 HSP524300:HSP524301 ICL524300:ICL524301 IMH524300:IMH524301 IWD524300:IWD524301 JFZ524300:JFZ524301 JPV524300:JPV524301 JZR524300:JZR524301 KJN524300:KJN524301 KTJ524300:KTJ524301 LDF524300:LDF524301 LNB524300:LNB524301 LWX524300:LWX524301 MGT524300:MGT524301 MQP524300:MQP524301 NAL524300:NAL524301 NKH524300:NKH524301 NUD524300:NUD524301 ODZ524300:ODZ524301 ONV524300:ONV524301 OXR524300:OXR524301 PHN524300:PHN524301 PRJ524300:PRJ524301 QBF524300:QBF524301 QLB524300:QLB524301 QUX524300:QUX524301 RET524300:RET524301 ROP524300:ROP524301 RYL524300:RYL524301 SIH524300:SIH524301 SSD524300:SSD524301 TBZ524300:TBZ524301 TLV524300:TLV524301 TVR524300:TVR524301 UFN524300:UFN524301 UPJ524300:UPJ524301 UZF524300:UZF524301 VJB524300:VJB524301 VSX524300:VSX524301 WCT524300:WCT524301 WMP524300:WMP524301 WWL524300:WWL524301 AD589836:AD589837 JZ589836:JZ589837 TV589836:TV589837 ADR589836:ADR589837 ANN589836:ANN589837 AXJ589836:AXJ589837 BHF589836:BHF589837 BRB589836:BRB589837 CAX589836:CAX589837 CKT589836:CKT589837 CUP589836:CUP589837 DEL589836:DEL589837 DOH589836:DOH589837 DYD589836:DYD589837 EHZ589836:EHZ589837 ERV589836:ERV589837 FBR589836:FBR589837 FLN589836:FLN589837 FVJ589836:FVJ589837 GFF589836:GFF589837 GPB589836:GPB589837 GYX589836:GYX589837 HIT589836:HIT589837 HSP589836:HSP589837 ICL589836:ICL589837 IMH589836:IMH589837 IWD589836:IWD589837 JFZ589836:JFZ589837 JPV589836:JPV589837 JZR589836:JZR589837 KJN589836:KJN589837 KTJ589836:KTJ589837 LDF589836:LDF589837 LNB589836:LNB589837 LWX589836:LWX589837 MGT589836:MGT589837 MQP589836:MQP589837 NAL589836:NAL589837 NKH589836:NKH589837 NUD589836:NUD589837 ODZ589836:ODZ589837 ONV589836:ONV589837 OXR589836:OXR589837 PHN589836:PHN589837 PRJ589836:PRJ589837 QBF589836:QBF589837 QLB589836:QLB589837 QUX589836:QUX589837 RET589836:RET589837 ROP589836:ROP589837 RYL589836:RYL589837 SIH589836:SIH589837 SSD589836:SSD589837 TBZ589836:TBZ589837 TLV589836:TLV589837 TVR589836:TVR589837 UFN589836:UFN589837 UPJ589836:UPJ589837 UZF589836:UZF589837 VJB589836:VJB589837 VSX589836:VSX589837 WCT589836:WCT589837 WMP589836:WMP589837 WWL589836:WWL589837 AD655372:AD655373 JZ655372:JZ655373 TV655372:TV655373 ADR655372:ADR655373 ANN655372:ANN655373 AXJ655372:AXJ655373 BHF655372:BHF655373 BRB655372:BRB655373 CAX655372:CAX655373 CKT655372:CKT655373 CUP655372:CUP655373 DEL655372:DEL655373 DOH655372:DOH655373 DYD655372:DYD655373 EHZ655372:EHZ655373 ERV655372:ERV655373 FBR655372:FBR655373 FLN655372:FLN655373 FVJ655372:FVJ655373 GFF655372:GFF655373 GPB655372:GPB655373 GYX655372:GYX655373 HIT655372:HIT655373 HSP655372:HSP655373 ICL655372:ICL655373 IMH655372:IMH655373 IWD655372:IWD655373 JFZ655372:JFZ655373 JPV655372:JPV655373 JZR655372:JZR655373 KJN655372:KJN655373 KTJ655372:KTJ655373 LDF655372:LDF655373 LNB655372:LNB655373 LWX655372:LWX655373 MGT655372:MGT655373 MQP655372:MQP655373 NAL655372:NAL655373 NKH655372:NKH655373 NUD655372:NUD655373 ODZ655372:ODZ655373 ONV655372:ONV655373 OXR655372:OXR655373 PHN655372:PHN655373 PRJ655372:PRJ655373 QBF655372:QBF655373 QLB655372:QLB655373 QUX655372:QUX655373 RET655372:RET655373 ROP655372:ROP655373 RYL655372:RYL655373 SIH655372:SIH655373 SSD655372:SSD655373 TBZ655372:TBZ655373 TLV655372:TLV655373 TVR655372:TVR655373 UFN655372:UFN655373 UPJ655372:UPJ655373 UZF655372:UZF655373 VJB655372:VJB655373 VSX655372:VSX655373 WCT655372:WCT655373 WMP655372:WMP655373 WWL655372:WWL655373 AD720908:AD720909 JZ720908:JZ720909 TV720908:TV720909 ADR720908:ADR720909 ANN720908:ANN720909 AXJ720908:AXJ720909 BHF720908:BHF720909 BRB720908:BRB720909 CAX720908:CAX720909 CKT720908:CKT720909 CUP720908:CUP720909 DEL720908:DEL720909 DOH720908:DOH720909 DYD720908:DYD720909 EHZ720908:EHZ720909 ERV720908:ERV720909 FBR720908:FBR720909 FLN720908:FLN720909 FVJ720908:FVJ720909 GFF720908:GFF720909 GPB720908:GPB720909 GYX720908:GYX720909 HIT720908:HIT720909 HSP720908:HSP720909 ICL720908:ICL720909 IMH720908:IMH720909 IWD720908:IWD720909 JFZ720908:JFZ720909 JPV720908:JPV720909 JZR720908:JZR720909 KJN720908:KJN720909 KTJ720908:KTJ720909 LDF720908:LDF720909 LNB720908:LNB720909 LWX720908:LWX720909 MGT720908:MGT720909 MQP720908:MQP720909 NAL720908:NAL720909 NKH720908:NKH720909 NUD720908:NUD720909 ODZ720908:ODZ720909 ONV720908:ONV720909 OXR720908:OXR720909 PHN720908:PHN720909 PRJ720908:PRJ720909 QBF720908:QBF720909 QLB720908:QLB720909 QUX720908:QUX720909 RET720908:RET720909 ROP720908:ROP720909 RYL720908:RYL720909 SIH720908:SIH720909 SSD720908:SSD720909 TBZ720908:TBZ720909 TLV720908:TLV720909 TVR720908:TVR720909 UFN720908:UFN720909 UPJ720908:UPJ720909 UZF720908:UZF720909 VJB720908:VJB720909 VSX720908:VSX720909 WCT720908:WCT720909 WMP720908:WMP720909 WWL720908:WWL720909 AD786444:AD786445 JZ786444:JZ786445 TV786444:TV786445 ADR786444:ADR786445 ANN786444:ANN786445 AXJ786444:AXJ786445 BHF786444:BHF786445 BRB786444:BRB786445 CAX786444:CAX786445 CKT786444:CKT786445 CUP786444:CUP786445 DEL786444:DEL786445 DOH786444:DOH786445 DYD786444:DYD786445 EHZ786444:EHZ786445 ERV786444:ERV786445 FBR786444:FBR786445 FLN786444:FLN786445 FVJ786444:FVJ786445 GFF786444:GFF786445 GPB786444:GPB786445 GYX786444:GYX786445 HIT786444:HIT786445 HSP786444:HSP786445 ICL786444:ICL786445 IMH786444:IMH786445 IWD786444:IWD786445 JFZ786444:JFZ786445 JPV786444:JPV786445 JZR786444:JZR786445 KJN786444:KJN786445 KTJ786444:KTJ786445 LDF786444:LDF786445 LNB786444:LNB786445 LWX786444:LWX786445 MGT786444:MGT786445 MQP786444:MQP786445 NAL786444:NAL786445 NKH786444:NKH786445 NUD786444:NUD786445 ODZ786444:ODZ786445 ONV786444:ONV786445 OXR786444:OXR786445 PHN786444:PHN786445 PRJ786444:PRJ786445 QBF786444:QBF786445 QLB786444:QLB786445 QUX786444:QUX786445 RET786444:RET786445 ROP786444:ROP786445 RYL786444:RYL786445 SIH786444:SIH786445 SSD786444:SSD786445 TBZ786444:TBZ786445 TLV786444:TLV786445 TVR786444:TVR786445 UFN786444:UFN786445 UPJ786444:UPJ786445 UZF786444:UZF786445 VJB786444:VJB786445 VSX786444:VSX786445 WCT786444:WCT786445 WMP786444:WMP786445 WWL786444:WWL786445 AD851980:AD851981 JZ851980:JZ851981 TV851980:TV851981 ADR851980:ADR851981 ANN851980:ANN851981 AXJ851980:AXJ851981 BHF851980:BHF851981 BRB851980:BRB851981 CAX851980:CAX851981 CKT851980:CKT851981 CUP851980:CUP851981 DEL851980:DEL851981 DOH851980:DOH851981 DYD851980:DYD851981 EHZ851980:EHZ851981 ERV851980:ERV851981 FBR851980:FBR851981 FLN851980:FLN851981 FVJ851980:FVJ851981 GFF851980:GFF851981 GPB851980:GPB851981 GYX851980:GYX851981 HIT851980:HIT851981 HSP851980:HSP851981 ICL851980:ICL851981 IMH851980:IMH851981 IWD851980:IWD851981 JFZ851980:JFZ851981 JPV851980:JPV851981 JZR851980:JZR851981 KJN851980:KJN851981 KTJ851980:KTJ851981 LDF851980:LDF851981 LNB851980:LNB851981 LWX851980:LWX851981 MGT851980:MGT851981 MQP851980:MQP851981 NAL851980:NAL851981 NKH851980:NKH851981 NUD851980:NUD851981 ODZ851980:ODZ851981 ONV851980:ONV851981 OXR851980:OXR851981 PHN851980:PHN851981 PRJ851980:PRJ851981 QBF851980:QBF851981 QLB851980:QLB851981 QUX851980:QUX851981 RET851980:RET851981 ROP851980:ROP851981 RYL851980:RYL851981 SIH851980:SIH851981 SSD851980:SSD851981 TBZ851980:TBZ851981 TLV851980:TLV851981 TVR851980:TVR851981 UFN851980:UFN851981 UPJ851980:UPJ851981 UZF851980:UZF851981 VJB851980:VJB851981 VSX851980:VSX851981 WCT851980:WCT851981 WMP851980:WMP851981 WWL851980:WWL851981 AD917516:AD917517 JZ917516:JZ917517 TV917516:TV917517 ADR917516:ADR917517 ANN917516:ANN917517 AXJ917516:AXJ917517 BHF917516:BHF917517 BRB917516:BRB917517 CAX917516:CAX917517 CKT917516:CKT917517 CUP917516:CUP917517 DEL917516:DEL917517 DOH917516:DOH917517 DYD917516:DYD917517 EHZ917516:EHZ917517 ERV917516:ERV917517 FBR917516:FBR917517 FLN917516:FLN917517 FVJ917516:FVJ917517 GFF917516:GFF917517 GPB917516:GPB917517 GYX917516:GYX917517 HIT917516:HIT917517 HSP917516:HSP917517 ICL917516:ICL917517 IMH917516:IMH917517 IWD917516:IWD917517 JFZ917516:JFZ917517 JPV917516:JPV917517 JZR917516:JZR917517 KJN917516:KJN917517 KTJ917516:KTJ917517 LDF917516:LDF917517 LNB917516:LNB917517 LWX917516:LWX917517 MGT917516:MGT917517 MQP917516:MQP917517 NAL917516:NAL917517 NKH917516:NKH917517 NUD917516:NUD917517 ODZ917516:ODZ917517 ONV917516:ONV917517 OXR917516:OXR917517 PHN917516:PHN917517 PRJ917516:PRJ917517 QBF917516:QBF917517 QLB917516:QLB917517 QUX917516:QUX917517 RET917516:RET917517 ROP917516:ROP917517 RYL917516:RYL917517 SIH917516:SIH917517 SSD917516:SSD917517 TBZ917516:TBZ917517 TLV917516:TLV917517 TVR917516:TVR917517 UFN917516:UFN917517 UPJ917516:UPJ917517 UZF917516:UZF917517 VJB917516:VJB917517 VSX917516:VSX917517 WCT917516:WCT917517 WMP917516:WMP917517 WWL917516:WWL917517 AD983052:AD983053 JZ983052:JZ983053 TV983052:TV983053 ADR983052:ADR983053 ANN983052:ANN983053 AXJ983052:AXJ983053 BHF983052:BHF983053 BRB983052:BRB983053 CAX983052:CAX983053 CKT983052:CKT983053 CUP983052:CUP983053 DEL983052:DEL983053 DOH983052:DOH983053 DYD983052:DYD983053 EHZ983052:EHZ983053 ERV983052:ERV983053 FBR983052:FBR983053 FLN983052:FLN983053 FVJ983052:FVJ983053 GFF983052:GFF983053 GPB983052:GPB983053 GYX983052:GYX983053 HIT983052:HIT983053 HSP983052:HSP983053 ICL983052:ICL983053 IMH983052:IMH983053 IWD983052:IWD983053 JFZ983052:JFZ983053 JPV983052:JPV983053 JZR983052:JZR983053 KJN983052:KJN983053 KTJ983052:KTJ983053 LDF983052:LDF983053 LNB983052:LNB983053 LWX983052:LWX983053 MGT983052:MGT983053 MQP983052:MQP983053 NAL983052:NAL983053 NKH983052:NKH983053 NUD983052:NUD983053 ODZ983052:ODZ983053 ONV983052:ONV983053 OXR983052:OXR983053 PHN983052:PHN983053 PRJ983052:PRJ983053 QBF983052:QBF983053 QLB983052:QLB983053 QUX983052:QUX983053 RET983052:RET983053 ROP983052:ROP983053 RYL983052:RYL983053 SIH983052:SIH983053 SSD983052:SSD983053 TBZ983052:TBZ983053 TLV983052:TLV983053 TVR983052:TVR983053 UFN983052:UFN983053 UPJ983052:UPJ983053 UZF983052:UZF983053 VJB983052:VJB983053 VSX983052:VSX983053 WCT983052:WCT983053 WMP983052:WMP983053 WWL983052:WWL983053 AD16:AD18 JZ16:JZ18 TV16:TV18 ADR16:ADR18 ANN16:ANN18 AXJ16:AXJ18 BHF16:BHF18 BRB16:BRB18 CAX16:CAX18 CKT16:CKT18 CUP16:CUP18 DEL16:DEL18 DOH16:DOH18 DYD16:DYD18 EHZ16:EHZ18 ERV16:ERV18 FBR16:FBR18 FLN16:FLN18 FVJ16:FVJ18 GFF16:GFF18 GPB16:GPB18 GYX16:GYX18 HIT16:HIT18 HSP16:HSP18 ICL16:ICL18 IMH16:IMH18 IWD16:IWD18 JFZ16:JFZ18 JPV16:JPV18 JZR16:JZR18 KJN16:KJN18 KTJ16:KTJ18 LDF16:LDF18 LNB16:LNB18 LWX16:LWX18 MGT16:MGT18 MQP16:MQP18 NAL16:NAL18 NKH16:NKH18 NUD16:NUD18 ODZ16:ODZ18 ONV16:ONV18 OXR16:OXR18 PHN16:PHN18 PRJ16:PRJ18 QBF16:QBF18 QLB16:QLB18 QUX16:QUX18 RET16:RET18 ROP16:ROP18 RYL16:RYL18 SIH16:SIH18 SSD16:SSD18 TBZ16:TBZ18 TLV16:TLV18 TVR16:TVR18 UFN16:UFN18 UPJ16:UPJ18 UZF16:UZF18 VJB16:VJB18 VSX16:VSX18 WCT16:WCT18 WMP16:WMP18 WWL16:WWL18 AD65552:AD65554 JZ65552:JZ65554 TV65552:TV65554 ADR65552:ADR65554 ANN65552:ANN65554 AXJ65552:AXJ65554 BHF65552:BHF65554 BRB65552:BRB65554 CAX65552:CAX65554 CKT65552:CKT65554 CUP65552:CUP65554 DEL65552:DEL65554 DOH65552:DOH65554 DYD65552:DYD65554 EHZ65552:EHZ65554 ERV65552:ERV65554 FBR65552:FBR65554 FLN65552:FLN65554 FVJ65552:FVJ65554 GFF65552:GFF65554 GPB65552:GPB65554 GYX65552:GYX65554 HIT65552:HIT65554 HSP65552:HSP65554 ICL65552:ICL65554 IMH65552:IMH65554 IWD65552:IWD65554 JFZ65552:JFZ65554 JPV65552:JPV65554 JZR65552:JZR65554 KJN65552:KJN65554 KTJ65552:KTJ65554 LDF65552:LDF65554 LNB65552:LNB65554 LWX65552:LWX65554 MGT65552:MGT65554 MQP65552:MQP65554 NAL65552:NAL65554 NKH65552:NKH65554 NUD65552:NUD65554 ODZ65552:ODZ65554 ONV65552:ONV65554 OXR65552:OXR65554 PHN65552:PHN65554 PRJ65552:PRJ65554 QBF65552:QBF65554 QLB65552:QLB65554 QUX65552:QUX65554 RET65552:RET65554 ROP65552:ROP65554 RYL65552:RYL65554 SIH65552:SIH65554 SSD65552:SSD65554 TBZ65552:TBZ65554 TLV65552:TLV65554 TVR65552:TVR65554 UFN65552:UFN65554 UPJ65552:UPJ65554 UZF65552:UZF65554 VJB65552:VJB65554 VSX65552:VSX65554 WCT65552:WCT65554 WMP65552:WMP65554 WWL65552:WWL65554 AD131088:AD131090 JZ131088:JZ131090 TV131088:TV131090 ADR131088:ADR131090 ANN131088:ANN131090 AXJ131088:AXJ131090 BHF131088:BHF131090 BRB131088:BRB131090 CAX131088:CAX131090 CKT131088:CKT131090 CUP131088:CUP131090 DEL131088:DEL131090 DOH131088:DOH131090 DYD131088:DYD131090 EHZ131088:EHZ131090 ERV131088:ERV131090 FBR131088:FBR131090 FLN131088:FLN131090 FVJ131088:FVJ131090 GFF131088:GFF131090 GPB131088:GPB131090 GYX131088:GYX131090 HIT131088:HIT131090 HSP131088:HSP131090 ICL131088:ICL131090 IMH131088:IMH131090 IWD131088:IWD131090 JFZ131088:JFZ131090 JPV131088:JPV131090 JZR131088:JZR131090 KJN131088:KJN131090 KTJ131088:KTJ131090 LDF131088:LDF131090 LNB131088:LNB131090 LWX131088:LWX131090 MGT131088:MGT131090 MQP131088:MQP131090 NAL131088:NAL131090 NKH131088:NKH131090 NUD131088:NUD131090 ODZ131088:ODZ131090 ONV131088:ONV131090 OXR131088:OXR131090 PHN131088:PHN131090 PRJ131088:PRJ131090 QBF131088:QBF131090 QLB131088:QLB131090 QUX131088:QUX131090 RET131088:RET131090 ROP131088:ROP131090 RYL131088:RYL131090 SIH131088:SIH131090 SSD131088:SSD131090 TBZ131088:TBZ131090 TLV131088:TLV131090 TVR131088:TVR131090 UFN131088:UFN131090 UPJ131088:UPJ131090 UZF131088:UZF131090 VJB131088:VJB131090 VSX131088:VSX131090 WCT131088:WCT131090 WMP131088:WMP131090 WWL131088:WWL131090 AD196624:AD196626 JZ196624:JZ196626 TV196624:TV196626 ADR196624:ADR196626 ANN196624:ANN196626 AXJ196624:AXJ196626 BHF196624:BHF196626 BRB196624:BRB196626 CAX196624:CAX196626 CKT196624:CKT196626 CUP196624:CUP196626 DEL196624:DEL196626 DOH196624:DOH196626 DYD196624:DYD196626 EHZ196624:EHZ196626 ERV196624:ERV196626 FBR196624:FBR196626 FLN196624:FLN196626 FVJ196624:FVJ196626 GFF196624:GFF196626 GPB196624:GPB196626 GYX196624:GYX196626 HIT196624:HIT196626 HSP196624:HSP196626 ICL196624:ICL196626 IMH196624:IMH196626 IWD196624:IWD196626 JFZ196624:JFZ196626 JPV196624:JPV196626 JZR196624:JZR196626 KJN196624:KJN196626 KTJ196624:KTJ196626 LDF196624:LDF196626 LNB196624:LNB196626 LWX196624:LWX196626 MGT196624:MGT196626 MQP196624:MQP196626 NAL196624:NAL196626 NKH196624:NKH196626 NUD196624:NUD196626 ODZ196624:ODZ196626 ONV196624:ONV196626 OXR196624:OXR196626 PHN196624:PHN196626 PRJ196624:PRJ196626 QBF196624:QBF196626 QLB196624:QLB196626 QUX196624:QUX196626 RET196624:RET196626 ROP196624:ROP196626 RYL196624:RYL196626 SIH196624:SIH196626 SSD196624:SSD196626 TBZ196624:TBZ196626 TLV196624:TLV196626 TVR196624:TVR196626 UFN196624:UFN196626 UPJ196624:UPJ196626 UZF196624:UZF196626 VJB196624:VJB196626 VSX196624:VSX196626 WCT196624:WCT196626 WMP196624:WMP196626 WWL196624:WWL196626 AD262160:AD262162 JZ262160:JZ262162 TV262160:TV262162 ADR262160:ADR262162 ANN262160:ANN262162 AXJ262160:AXJ262162 BHF262160:BHF262162 BRB262160:BRB262162 CAX262160:CAX262162 CKT262160:CKT262162 CUP262160:CUP262162 DEL262160:DEL262162 DOH262160:DOH262162 DYD262160:DYD262162 EHZ262160:EHZ262162 ERV262160:ERV262162 FBR262160:FBR262162 FLN262160:FLN262162 FVJ262160:FVJ262162 GFF262160:GFF262162 GPB262160:GPB262162 GYX262160:GYX262162 HIT262160:HIT262162 HSP262160:HSP262162 ICL262160:ICL262162 IMH262160:IMH262162 IWD262160:IWD262162 JFZ262160:JFZ262162 JPV262160:JPV262162 JZR262160:JZR262162 KJN262160:KJN262162 KTJ262160:KTJ262162 LDF262160:LDF262162 LNB262160:LNB262162 LWX262160:LWX262162 MGT262160:MGT262162 MQP262160:MQP262162 NAL262160:NAL262162 NKH262160:NKH262162 NUD262160:NUD262162 ODZ262160:ODZ262162 ONV262160:ONV262162 OXR262160:OXR262162 PHN262160:PHN262162 PRJ262160:PRJ262162 QBF262160:QBF262162 QLB262160:QLB262162 QUX262160:QUX262162 RET262160:RET262162 ROP262160:ROP262162 RYL262160:RYL262162 SIH262160:SIH262162 SSD262160:SSD262162 TBZ262160:TBZ262162 TLV262160:TLV262162 TVR262160:TVR262162 UFN262160:UFN262162 UPJ262160:UPJ262162 UZF262160:UZF262162 VJB262160:VJB262162 VSX262160:VSX262162 WCT262160:WCT262162 WMP262160:WMP262162 WWL262160:WWL262162 AD327696:AD327698 JZ327696:JZ327698 TV327696:TV327698 ADR327696:ADR327698 ANN327696:ANN327698 AXJ327696:AXJ327698 BHF327696:BHF327698 BRB327696:BRB327698 CAX327696:CAX327698 CKT327696:CKT327698 CUP327696:CUP327698 DEL327696:DEL327698 DOH327696:DOH327698 DYD327696:DYD327698 EHZ327696:EHZ327698 ERV327696:ERV327698 FBR327696:FBR327698 FLN327696:FLN327698 FVJ327696:FVJ327698 GFF327696:GFF327698 GPB327696:GPB327698 GYX327696:GYX327698 HIT327696:HIT327698 HSP327696:HSP327698 ICL327696:ICL327698 IMH327696:IMH327698 IWD327696:IWD327698 JFZ327696:JFZ327698 JPV327696:JPV327698 JZR327696:JZR327698 KJN327696:KJN327698 KTJ327696:KTJ327698 LDF327696:LDF327698 LNB327696:LNB327698 LWX327696:LWX327698 MGT327696:MGT327698 MQP327696:MQP327698 NAL327696:NAL327698 NKH327696:NKH327698 NUD327696:NUD327698 ODZ327696:ODZ327698 ONV327696:ONV327698 OXR327696:OXR327698 PHN327696:PHN327698 PRJ327696:PRJ327698 QBF327696:QBF327698 QLB327696:QLB327698 QUX327696:QUX327698 RET327696:RET327698 ROP327696:ROP327698 RYL327696:RYL327698 SIH327696:SIH327698 SSD327696:SSD327698 TBZ327696:TBZ327698 TLV327696:TLV327698 TVR327696:TVR327698 UFN327696:UFN327698 UPJ327696:UPJ327698 UZF327696:UZF327698 VJB327696:VJB327698 VSX327696:VSX327698 WCT327696:WCT327698 WMP327696:WMP327698 WWL327696:WWL327698 AD393232:AD393234 JZ393232:JZ393234 TV393232:TV393234 ADR393232:ADR393234 ANN393232:ANN393234 AXJ393232:AXJ393234 BHF393232:BHF393234 BRB393232:BRB393234 CAX393232:CAX393234 CKT393232:CKT393234 CUP393232:CUP393234 DEL393232:DEL393234 DOH393232:DOH393234 DYD393232:DYD393234 EHZ393232:EHZ393234 ERV393232:ERV393234 FBR393232:FBR393234 FLN393232:FLN393234 FVJ393232:FVJ393234 GFF393232:GFF393234 GPB393232:GPB393234 GYX393232:GYX393234 HIT393232:HIT393234 HSP393232:HSP393234 ICL393232:ICL393234 IMH393232:IMH393234 IWD393232:IWD393234 JFZ393232:JFZ393234 JPV393232:JPV393234 JZR393232:JZR393234 KJN393232:KJN393234 KTJ393232:KTJ393234 LDF393232:LDF393234 LNB393232:LNB393234 LWX393232:LWX393234 MGT393232:MGT393234 MQP393232:MQP393234 NAL393232:NAL393234 NKH393232:NKH393234 NUD393232:NUD393234 ODZ393232:ODZ393234 ONV393232:ONV393234 OXR393232:OXR393234 PHN393232:PHN393234 PRJ393232:PRJ393234 QBF393232:QBF393234 QLB393232:QLB393234 QUX393232:QUX393234 RET393232:RET393234 ROP393232:ROP393234 RYL393232:RYL393234 SIH393232:SIH393234 SSD393232:SSD393234 TBZ393232:TBZ393234 TLV393232:TLV393234 TVR393232:TVR393234 UFN393232:UFN393234 UPJ393232:UPJ393234 UZF393232:UZF393234 VJB393232:VJB393234 VSX393232:VSX393234 WCT393232:WCT393234 WMP393232:WMP393234 WWL393232:WWL393234 AD458768:AD458770 JZ458768:JZ458770 TV458768:TV458770 ADR458768:ADR458770 ANN458768:ANN458770 AXJ458768:AXJ458770 BHF458768:BHF458770 BRB458768:BRB458770 CAX458768:CAX458770 CKT458768:CKT458770 CUP458768:CUP458770 DEL458768:DEL458770 DOH458768:DOH458770 DYD458768:DYD458770 EHZ458768:EHZ458770 ERV458768:ERV458770 FBR458768:FBR458770 FLN458768:FLN458770 FVJ458768:FVJ458770 GFF458768:GFF458770 GPB458768:GPB458770 GYX458768:GYX458770 HIT458768:HIT458770 HSP458768:HSP458770 ICL458768:ICL458770 IMH458768:IMH458770 IWD458768:IWD458770 JFZ458768:JFZ458770 JPV458768:JPV458770 JZR458768:JZR458770 KJN458768:KJN458770 KTJ458768:KTJ458770 LDF458768:LDF458770 LNB458768:LNB458770 LWX458768:LWX458770 MGT458768:MGT458770 MQP458768:MQP458770 NAL458768:NAL458770 NKH458768:NKH458770 NUD458768:NUD458770 ODZ458768:ODZ458770 ONV458768:ONV458770 OXR458768:OXR458770 PHN458768:PHN458770 PRJ458768:PRJ458770 QBF458768:QBF458770 QLB458768:QLB458770 QUX458768:QUX458770 RET458768:RET458770 ROP458768:ROP458770 RYL458768:RYL458770 SIH458768:SIH458770 SSD458768:SSD458770 TBZ458768:TBZ458770 TLV458768:TLV458770 TVR458768:TVR458770 UFN458768:UFN458770 UPJ458768:UPJ458770 UZF458768:UZF458770 VJB458768:VJB458770 VSX458768:VSX458770 WCT458768:WCT458770 WMP458768:WMP458770 WWL458768:WWL458770 AD524304:AD524306 JZ524304:JZ524306 TV524304:TV524306 ADR524304:ADR524306 ANN524304:ANN524306 AXJ524304:AXJ524306 BHF524304:BHF524306 BRB524304:BRB524306 CAX524304:CAX524306 CKT524304:CKT524306 CUP524304:CUP524306 DEL524304:DEL524306 DOH524304:DOH524306 DYD524304:DYD524306 EHZ524304:EHZ524306 ERV524304:ERV524306 FBR524304:FBR524306 FLN524304:FLN524306 FVJ524304:FVJ524306 GFF524304:GFF524306 GPB524304:GPB524306 GYX524304:GYX524306 HIT524304:HIT524306 HSP524304:HSP524306 ICL524304:ICL524306 IMH524304:IMH524306 IWD524304:IWD524306 JFZ524304:JFZ524306 JPV524304:JPV524306 JZR524304:JZR524306 KJN524304:KJN524306 KTJ524304:KTJ524306 LDF524304:LDF524306 LNB524304:LNB524306 LWX524304:LWX524306 MGT524304:MGT524306 MQP524304:MQP524306 NAL524304:NAL524306 NKH524304:NKH524306 NUD524304:NUD524306 ODZ524304:ODZ524306 ONV524304:ONV524306 OXR524304:OXR524306 PHN524304:PHN524306 PRJ524304:PRJ524306 QBF524304:QBF524306 QLB524304:QLB524306 QUX524304:QUX524306 RET524304:RET524306 ROP524304:ROP524306 RYL524304:RYL524306 SIH524304:SIH524306 SSD524304:SSD524306 TBZ524304:TBZ524306 TLV524304:TLV524306 TVR524304:TVR524306 UFN524304:UFN524306 UPJ524304:UPJ524306 UZF524304:UZF524306 VJB524304:VJB524306 VSX524304:VSX524306 WCT524304:WCT524306 WMP524304:WMP524306 WWL524304:WWL524306 AD589840:AD589842 JZ589840:JZ589842 TV589840:TV589842 ADR589840:ADR589842 ANN589840:ANN589842 AXJ589840:AXJ589842 BHF589840:BHF589842 BRB589840:BRB589842 CAX589840:CAX589842 CKT589840:CKT589842 CUP589840:CUP589842 DEL589840:DEL589842 DOH589840:DOH589842 DYD589840:DYD589842 EHZ589840:EHZ589842 ERV589840:ERV589842 FBR589840:FBR589842 FLN589840:FLN589842 FVJ589840:FVJ589842 GFF589840:GFF589842 GPB589840:GPB589842 GYX589840:GYX589842 HIT589840:HIT589842 HSP589840:HSP589842 ICL589840:ICL589842 IMH589840:IMH589842 IWD589840:IWD589842 JFZ589840:JFZ589842 JPV589840:JPV589842 JZR589840:JZR589842 KJN589840:KJN589842 KTJ589840:KTJ589842 LDF589840:LDF589842 LNB589840:LNB589842 LWX589840:LWX589842 MGT589840:MGT589842 MQP589840:MQP589842 NAL589840:NAL589842 NKH589840:NKH589842 NUD589840:NUD589842 ODZ589840:ODZ589842 ONV589840:ONV589842 OXR589840:OXR589842 PHN589840:PHN589842 PRJ589840:PRJ589842 QBF589840:QBF589842 QLB589840:QLB589842 QUX589840:QUX589842 RET589840:RET589842 ROP589840:ROP589842 RYL589840:RYL589842 SIH589840:SIH589842 SSD589840:SSD589842 TBZ589840:TBZ589842 TLV589840:TLV589842 TVR589840:TVR589842 UFN589840:UFN589842 UPJ589840:UPJ589842 UZF589840:UZF589842 VJB589840:VJB589842 VSX589840:VSX589842 WCT589840:WCT589842 WMP589840:WMP589842 WWL589840:WWL589842 AD655376:AD655378 JZ655376:JZ655378 TV655376:TV655378 ADR655376:ADR655378 ANN655376:ANN655378 AXJ655376:AXJ655378 BHF655376:BHF655378 BRB655376:BRB655378 CAX655376:CAX655378 CKT655376:CKT655378 CUP655376:CUP655378 DEL655376:DEL655378 DOH655376:DOH655378 DYD655376:DYD655378 EHZ655376:EHZ655378 ERV655376:ERV655378 FBR655376:FBR655378 FLN655376:FLN655378 FVJ655376:FVJ655378 GFF655376:GFF655378 GPB655376:GPB655378 GYX655376:GYX655378 HIT655376:HIT655378 HSP655376:HSP655378 ICL655376:ICL655378 IMH655376:IMH655378 IWD655376:IWD655378 JFZ655376:JFZ655378 JPV655376:JPV655378 JZR655376:JZR655378 KJN655376:KJN655378 KTJ655376:KTJ655378 LDF655376:LDF655378 LNB655376:LNB655378 LWX655376:LWX655378 MGT655376:MGT655378 MQP655376:MQP655378 NAL655376:NAL655378 NKH655376:NKH655378 NUD655376:NUD655378 ODZ655376:ODZ655378 ONV655376:ONV655378 OXR655376:OXR655378 PHN655376:PHN655378 PRJ655376:PRJ655378 QBF655376:QBF655378 QLB655376:QLB655378 QUX655376:QUX655378 RET655376:RET655378 ROP655376:ROP655378 RYL655376:RYL655378 SIH655376:SIH655378 SSD655376:SSD655378 TBZ655376:TBZ655378 TLV655376:TLV655378 TVR655376:TVR655378 UFN655376:UFN655378 UPJ655376:UPJ655378 UZF655376:UZF655378 VJB655376:VJB655378 VSX655376:VSX655378 WCT655376:WCT655378 WMP655376:WMP655378 WWL655376:WWL655378 AD720912:AD720914 JZ720912:JZ720914 TV720912:TV720914 ADR720912:ADR720914 ANN720912:ANN720914 AXJ720912:AXJ720914 BHF720912:BHF720914 BRB720912:BRB720914 CAX720912:CAX720914 CKT720912:CKT720914 CUP720912:CUP720914 DEL720912:DEL720914 DOH720912:DOH720914 DYD720912:DYD720914 EHZ720912:EHZ720914 ERV720912:ERV720914 FBR720912:FBR720914 FLN720912:FLN720914 FVJ720912:FVJ720914 GFF720912:GFF720914 GPB720912:GPB720914 GYX720912:GYX720914 HIT720912:HIT720914 HSP720912:HSP720914 ICL720912:ICL720914 IMH720912:IMH720914 IWD720912:IWD720914 JFZ720912:JFZ720914 JPV720912:JPV720914 JZR720912:JZR720914 KJN720912:KJN720914 KTJ720912:KTJ720914 LDF720912:LDF720914 LNB720912:LNB720914 LWX720912:LWX720914 MGT720912:MGT720914 MQP720912:MQP720914 NAL720912:NAL720914 NKH720912:NKH720914 NUD720912:NUD720914 ODZ720912:ODZ720914 ONV720912:ONV720914 OXR720912:OXR720914 PHN720912:PHN720914 PRJ720912:PRJ720914 QBF720912:QBF720914 QLB720912:QLB720914 QUX720912:QUX720914 RET720912:RET720914 ROP720912:ROP720914 RYL720912:RYL720914 SIH720912:SIH720914 SSD720912:SSD720914 TBZ720912:TBZ720914 TLV720912:TLV720914 TVR720912:TVR720914 UFN720912:UFN720914 UPJ720912:UPJ720914 UZF720912:UZF720914 VJB720912:VJB720914 VSX720912:VSX720914 WCT720912:WCT720914 WMP720912:WMP720914 WWL720912:WWL720914 AD786448:AD786450 JZ786448:JZ786450 TV786448:TV786450 ADR786448:ADR786450 ANN786448:ANN786450 AXJ786448:AXJ786450 BHF786448:BHF786450 BRB786448:BRB786450 CAX786448:CAX786450 CKT786448:CKT786450 CUP786448:CUP786450 DEL786448:DEL786450 DOH786448:DOH786450 DYD786448:DYD786450 EHZ786448:EHZ786450 ERV786448:ERV786450 FBR786448:FBR786450 FLN786448:FLN786450 FVJ786448:FVJ786450 GFF786448:GFF786450 GPB786448:GPB786450 GYX786448:GYX786450 HIT786448:HIT786450 HSP786448:HSP786450 ICL786448:ICL786450 IMH786448:IMH786450 IWD786448:IWD786450 JFZ786448:JFZ786450 JPV786448:JPV786450 JZR786448:JZR786450 KJN786448:KJN786450 KTJ786448:KTJ786450 LDF786448:LDF786450 LNB786448:LNB786450 LWX786448:LWX786450 MGT786448:MGT786450 MQP786448:MQP786450 NAL786448:NAL786450 NKH786448:NKH786450 NUD786448:NUD786450 ODZ786448:ODZ786450 ONV786448:ONV786450 OXR786448:OXR786450 PHN786448:PHN786450 PRJ786448:PRJ786450 QBF786448:QBF786450 QLB786448:QLB786450 QUX786448:QUX786450 RET786448:RET786450 ROP786448:ROP786450 RYL786448:RYL786450 SIH786448:SIH786450 SSD786448:SSD786450 TBZ786448:TBZ786450 TLV786448:TLV786450 TVR786448:TVR786450 UFN786448:UFN786450 UPJ786448:UPJ786450 UZF786448:UZF786450 VJB786448:VJB786450 VSX786448:VSX786450 WCT786448:WCT786450 WMP786448:WMP786450 WWL786448:WWL786450 AD851984:AD851986 JZ851984:JZ851986 TV851984:TV851986 ADR851984:ADR851986 ANN851984:ANN851986 AXJ851984:AXJ851986 BHF851984:BHF851986 BRB851984:BRB851986 CAX851984:CAX851986 CKT851984:CKT851986 CUP851984:CUP851986 DEL851984:DEL851986 DOH851984:DOH851986 DYD851984:DYD851986 EHZ851984:EHZ851986 ERV851984:ERV851986 FBR851984:FBR851986 FLN851984:FLN851986 FVJ851984:FVJ851986 GFF851984:GFF851986 GPB851984:GPB851986 GYX851984:GYX851986 HIT851984:HIT851986 HSP851984:HSP851986 ICL851984:ICL851986 IMH851984:IMH851986 IWD851984:IWD851986 JFZ851984:JFZ851986 JPV851984:JPV851986 JZR851984:JZR851986 KJN851984:KJN851986 KTJ851984:KTJ851986 LDF851984:LDF851986 LNB851984:LNB851986 LWX851984:LWX851986 MGT851984:MGT851986 MQP851984:MQP851986 NAL851984:NAL851986 NKH851984:NKH851986 NUD851984:NUD851986 ODZ851984:ODZ851986 ONV851984:ONV851986 OXR851984:OXR851986 PHN851984:PHN851986 PRJ851984:PRJ851986 QBF851984:QBF851986 QLB851984:QLB851986 QUX851984:QUX851986 RET851984:RET851986 ROP851984:ROP851986 RYL851984:RYL851986 SIH851984:SIH851986 SSD851984:SSD851986 TBZ851984:TBZ851986 TLV851984:TLV851986 TVR851984:TVR851986 UFN851984:UFN851986 UPJ851984:UPJ851986 UZF851984:UZF851986 VJB851984:VJB851986 VSX851984:VSX851986 WCT851984:WCT851986 WMP851984:WMP851986 WWL851984:WWL851986 AD917520:AD917522 JZ917520:JZ917522 TV917520:TV917522 ADR917520:ADR917522 ANN917520:ANN917522 AXJ917520:AXJ917522 BHF917520:BHF917522 BRB917520:BRB917522 CAX917520:CAX917522 CKT917520:CKT917522 CUP917520:CUP917522 DEL917520:DEL917522 DOH917520:DOH917522 DYD917520:DYD917522 EHZ917520:EHZ917522 ERV917520:ERV917522 FBR917520:FBR917522 FLN917520:FLN917522 FVJ917520:FVJ917522 GFF917520:GFF917522 GPB917520:GPB917522 GYX917520:GYX917522 HIT917520:HIT917522 HSP917520:HSP917522 ICL917520:ICL917522 IMH917520:IMH917522 IWD917520:IWD917522 JFZ917520:JFZ917522 JPV917520:JPV917522 JZR917520:JZR917522 KJN917520:KJN917522 KTJ917520:KTJ917522 LDF917520:LDF917522 LNB917520:LNB917522 LWX917520:LWX917522 MGT917520:MGT917522 MQP917520:MQP917522 NAL917520:NAL917522 NKH917520:NKH917522 NUD917520:NUD917522 ODZ917520:ODZ917522 ONV917520:ONV917522 OXR917520:OXR917522 PHN917520:PHN917522 PRJ917520:PRJ917522 QBF917520:QBF917522 QLB917520:QLB917522 QUX917520:QUX917522 RET917520:RET917522 ROP917520:ROP917522 RYL917520:RYL917522 SIH917520:SIH917522 SSD917520:SSD917522 TBZ917520:TBZ917522 TLV917520:TLV917522 TVR917520:TVR917522 UFN917520:UFN917522 UPJ917520:UPJ917522 UZF917520:UZF917522 VJB917520:VJB917522 VSX917520:VSX917522 WCT917520:WCT917522 WMP917520:WMP917522 WWL917520:WWL917522 AD983056:AD983058 JZ983056:JZ983058 TV983056:TV983058 ADR983056:ADR983058 ANN983056:ANN983058 AXJ983056:AXJ983058 BHF983056:BHF983058 BRB983056:BRB983058 CAX983056:CAX983058 CKT983056:CKT983058 CUP983056:CUP983058 DEL983056:DEL983058 DOH983056:DOH983058 DYD983056:DYD983058 EHZ983056:EHZ983058 ERV983056:ERV983058 FBR983056:FBR983058 FLN983056:FLN983058 FVJ983056:FVJ983058 GFF983056:GFF983058 GPB983056:GPB983058 GYX983056:GYX983058 HIT983056:HIT983058 HSP983056:HSP983058 ICL983056:ICL983058 IMH983056:IMH983058 IWD983056:IWD983058 JFZ983056:JFZ983058 JPV983056:JPV983058 JZR983056:JZR983058 KJN983056:KJN983058 KTJ983056:KTJ983058 LDF983056:LDF983058 LNB983056:LNB983058 LWX983056:LWX983058 MGT983056:MGT983058 MQP983056:MQP983058 NAL983056:NAL983058 NKH983056:NKH983058 NUD983056:NUD983058 ODZ983056:ODZ983058 ONV983056:ONV983058 OXR983056:OXR983058 PHN983056:PHN983058 PRJ983056:PRJ983058 QBF983056:QBF983058 QLB983056:QLB983058 QUX983056:QUX983058 RET983056:RET983058 ROP983056:ROP983058 RYL983056:RYL983058 SIH983056:SIH983058 SSD983056:SSD983058 TBZ983056:TBZ983058 TLV983056:TLV983058 TVR983056:TVR983058 UFN983056:UFN983058 UPJ983056:UPJ983058 UZF983056:UZF983058 VJB983056:VJB983058 VSX983056:VSX983058 WCT983056:WCT983058 WMP983056:WMP983058 WWL983056:WWL983058 AD21 JZ21 TV21 ADR21 ANN21 AXJ21 BHF21 BRB21 CAX21 CKT21 CUP21 DEL21 DOH21 DYD21 EHZ21 ERV21 FBR21 FLN21 FVJ21 GFF21 GPB21 GYX21 HIT21 HSP21 ICL21 IMH21 IWD21 JFZ21 JPV21 JZR21 KJN21 KTJ21 LDF21 LNB21 LWX21 MGT21 MQP21 NAL21 NKH21 NUD21 ODZ21 ONV21 OXR21 PHN21 PRJ21 QBF21 QLB21 QUX21 RET21 ROP21 RYL21 SIH21 SSD21 TBZ21 TLV21 TVR21 UFN21 UPJ21 UZF21 VJB21 VSX21 WCT21 WMP21 WWL21 AD65557 JZ65557 TV65557 ADR65557 ANN65557 AXJ65557 BHF65557 BRB65557 CAX65557 CKT65557 CUP65557 DEL65557 DOH65557 DYD65557 EHZ65557 ERV65557 FBR65557 FLN65557 FVJ65557 GFF65557 GPB65557 GYX65557 HIT65557 HSP65557 ICL65557 IMH65557 IWD65557 JFZ65557 JPV65557 JZR65557 KJN65557 KTJ65557 LDF65557 LNB65557 LWX65557 MGT65557 MQP65557 NAL65557 NKH65557 NUD65557 ODZ65557 ONV65557 OXR65557 PHN65557 PRJ65557 QBF65557 QLB65557 QUX65557 RET65557 ROP65557 RYL65557 SIH65557 SSD65557 TBZ65557 TLV65557 TVR65557 UFN65557 UPJ65557 UZF65557 VJB65557 VSX65557 WCT65557 WMP65557 WWL65557 AD131093 JZ131093 TV131093 ADR131093 ANN131093 AXJ131093 BHF131093 BRB131093 CAX131093 CKT131093 CUP131093 DEL131093 DOH131093 DYD131093 EHZ131093 ERV131093 FBR131093 FLN131093 FVJ131093 GFF131093 GPB131093 GYX131093 HIT131093 HSP131093 ICL131093 IMH131093 IWD131093 JFZ131093 JPV131093 JZR131093 KJN131093 KTJ131093 LDF131093 LNB131093 LWX131093 MGT131093 MQP131093 NAL131093 NKH131093 NUD131093 ODZ131093 ONV131093 OXR131093 PHN131093 PRJ131093 QBF131093 QLB131093 QUX131093 RET131093 ROP131093 RYL131093 SIH131093 SSD131093 TBZ131093 TLV131093 TVR131093 UFN131093 UPJ131093 UZF131093 VJB131093 VSX131093 WCT131093 WMP131093 WWL131093 AD196629 JZ196629 TV196629 ADR196629 ANN196629 AXJ196629 BHF196629 BRB196629 CAX196629 CKT196629 CUP196629 DEL196629 DOH196629 DYD196629 EHZ196629 ERV196629 FBR196629 FLN196629 FVJ196629 GFF196629 GPB196629 GYX196629 HIT196629 HSP196629 ICL196629 IMH196629 IWD196629 JFZ196629 JPV196629 JZR196629 KJN196629 KTJ196629 LDF196629 LNB196629 LWX196629 MGT196629 MQP196629 NAL196629 NKH196629 NUD196629 ODZ196629 ONV196629 OXR196629 PHN196629 PRJ196629 QBF196629 QLB196629 QUX196629 RET196629 ROP196629 RYL196629 SIH196629 SSD196629 TBZ196629 TLV196629 TVR196629 UFN196629 UPJ196629 UZF196629 VJB196629 VSX196629 WCT196629 WMP196629 WWL196629 AD262165 JZ262165 TV262165 ADR262165 ANN262165 AXJ262165 BHF262165 BRB262165 CAX262165 CKT262165 CUP262165 DEL262165 DOH262165 DYD262165 EHZ262165 ERV262165 FBR262165 FLN262165 FVJ262165 GFF262165 GPB262165 GYX262165 HIT262165 HSP262165 ICL262165 IMH262165 IWD262165 JFZ262165 JPV262165 JZR262165 KJN262165 KTJ262165 LDF262165 LNB262165 LWX262165 MGT262165 MQP262165 NAL262165 NKH262165 NUD262165 ODZ262165 ONV262165 OXR262165 PHN262165 PRJ262165 QBF262165 QLB262165 QUX262165 RET262165 ROP262165 RYL262165 SIH262165 SSD262165 TBZ262165 TLV262165 TVR262165 UFN262165 UPJ262165 UZF262165 VJB262165 VSX262165 WCT262165 WMP262165 WWL262165 AD327701 JZ327701 TV327701 ADR327701 ANN327701 AXJ327701 BHF327701 BRB327701 CAX327701 CKT327701 CUP327701 DEL327701 DOH327701 DYD327701 EHZ327701 ERV327701 FBR327701 FLN327701 FVJ327701 GFF327701 GPB327701 GYX327701 HIT327701 HSP327701 ICL327701 IMH327701 IWD327701 JFZ327701 JPV327701 JZR327701 KJN327701 KTJ327701 LDF327701 LNB327701 LWX327701 MGT327701 MQP327701 NAL327701 NKH327701 NUD327701 ODZ327701 ONV327701 OXR327701 PHN327701 PRJ327701 QBF327701 QLB327701 QUX327701 RET327701 ROP327701 RYL327701 SIH327701 SSD327701 TBZ327701 TLV327701 TVR327701 UFN327701 UPJ327701 UZF327701 VJB327701 VSX327701 WCT327701 WMP327701 WWL327701 AD393237 JZ393237 TV393237 ADR393237 ANN393237 AXJ393237 BHF393237 BRB393237 CAX393237 CKT393237 CUP393237 DEL393237 DOH393237 DYD393237 EHZ393237 ERV393237 FBR393237 FLN393237 FVJ393237 GFF393237 GPB393237 GYX393237 HIT393237 HSP393237 ICL393237 IMH393237 IWD393237 JFZ393237 JPV393237 JZR393237 KJN393237 KTJ393237 LDF393237 LNB393237 LWX393237 MGT393237 MQP393237 NAL393237 NKH393237 NUD393237 ODZ393237 ONV393237 OXR393237 PHN393237 PRJ393237 QBF393237 QLB393237 QUX393237 RET393237 ROP393237 RYL393237 SIH393237 SSD393237 TBZ393237 TLV393237 TVR393237 UFN393237 UPJ393237 UZF393237 VJB393237 VSX393237 WCT393237 WMP393237 WWL393237 AD458773 JZ458773 TV458773 ADR458773 ANN458773 AXJ458773 BHF458773 BRB458773 CAX458773 CKT458773 CUP458773 DEL458773 DOH458773 DYD458773 EHZ458773 ERV458773 FBR458773 FLN458773 FVJ458773 GFF458773 GPB458773 GYX458773 HIT458773 HSP458773 ICL458773 IMH458773 IWD458773 JFZ458773 JPV458773 JZR458773 KJN458773 KTJ458773 LDF458773 LNB458773 LWX458773 MGT458773 MQP458773 NAL458773 NKH458773 NUD458773 ODZ458773 ONV458773 OXR458773 PHN458773 PRJ458773 QBF458773 QLB458773 QUX458773 RET458773 ROP458773 RYL458773 SIH458773 SSD458773 TBZ458773 TLV458773 TVR458773 UFN458773 UPJ458773 UZF458773 VJB458773 VSX458773 WCT458773 WMP458773 WWL458773 AD524309 JZ524309 TV524309 ADR524309 ANN524309 AXJ524309 BHF524309 BRB524309 CAX524309 CKT524309 CUP524309 DEL524309 DOH524309 DYD524309 EHZ524309 ERV524309 FBR524309 FLN524309 FVJ524309 GFF524309 GPB524309 GYX524309 HIT524309 HSP524309 ICL524309 IMH524309 IWD524309 JFZ524309 JPV524309 JZR524309 KJN524309 KTJ524309 LDF524309 LNB524309 LWX524309 MGT524309 MQP524309 NAL524309 NKH524309 NUD524309 ODZ524309 ONV524309 OXR524309 PHN524309 PRJ524309 QBF524309 QLB524309 QUX524309 RET524309 ROP524309 RYL524309 SIH524309 SSD524309 TBZ524309 TLV524309 TVR524309 UFN524309 UPJ524309 UZF524309 VJB524309 VSX524309 WCT524309 WMP524309 WWL524309 AD589845 JZ589845 TV589845 ADR589845 ANN589845 AXJ589845 BHF589845 BRB589845 CAX589845 CKT589845 CUP589845 DEL589845 DOH589845 DYD589845 EHZ589845 ERV589845 FBR589845 FLN589845 FVJ589845 GFF589845 GPB589845 GYX589845 HIT589845 HSP589845 ICL589845 IMH589845 IWD589845 JFZ589845 JPV589845 JZR589845 KJN589845 KTJ589845 LDF589845 LNB589845 LWX589845 MGT589845 MQP589845 NAL589845 NKH589845 NUD589845 ODZ589845 ONV589845 OXR589845 PHN589845 PRJ589845 QBF589845 QLB589845 QUX589845 RET589845 ROP589845 RYL589845 SIH589845 SSD589845 TBZ589845 TLV589845 TVR589845 UFN589845 UPJ589845 UZF589845 VJB589845 VSX589845 WCT589845 WMP589845 WWL589845 AD655381 JZ655381 TV655381 ADR655381 ANN655381 AXJ655381 BHF655381 BRB655381 CAX655381 CKT655381 CUP655381 DEL655381 DOH655381 DYD655381 EHZ655381 ERV655381 FBR655381 FLN655381 FVJ655381 GFF655381 GPB655381 GYX655381 HIT655381 HSP655381 ICL655381 IMH655381 IWD655381 JFZ655381 JPV655381 JZR655381 KJN655381 KTJ655381 LDF655381 LNB655381 LWX655381 MGT655381 MQP655381 NAL655381 NKH655381 NUD655381 ODZ655381 ONV655381 OXR655381 PHN655381 PRJ655381 QBF655381 QLB655381 QUX655381 RET655381 ROP655381 RYL655381 SIH655381 SSD655381 TBZ655381 TLV655381 TVR655381 UFN655381 UPJ655381 UZF655381 VJB655381 VSX655381 WCT655381 WMP655381 WWL655381 AD720917 JZ720917 TV720917 ADR720917 ANN720917 AXJ720917 BHF720917 BRB720917 CAX720917 CKT720917 CUP720917 DEL720917 DOH720917 DYD720917 EHZ720917 ERV720917 FBR720917 FLN720917 FVJ720917 GFF720917 GPB720917 GYX720917 HIT720917 HSP720917 ICL720917 IMH720917 IWD720917 JFZ720917 JPV720917 JZR720917 KJN720917 KTJ720917 LDF720917 LNB720917 LWX720917 MGT720917 MQP720917 NAL720917 NKH720917 NUD720917 ODZ720917 ONV720917 OXR720917 PHN720917 PRJ720917 QBF720917 QLB720917 QUX720917 RET720917 ROP720917 RYL720917 SIH720917 SSD720917 TBZ720917 TLV720917 TVR720917 UFN720917 UPJ720917 UZF720917 VJB720917 VSX720917 WCT720917 WMP720917 WWL720917 AD786453 JZ786453 TV786453 ADR786453 ANN786453 AXJ786453 BHF786453 BRB786453 CAX786453 CKT786453 CUP786453 DEL786453 DOH786453 DYD786453 EHZ786453 ERV786453 FBR786453 FLN786453 FVJ786453 GFF786453 GPB786453 GYX786453 HIT786453 HSP786453 ICL786453 IMH786453 IWD786453 JFZ786453 JPV786453 JZR786453 KJN786453 KTJ786453 LDF786453 LNB786453 LWX786453 MGT786453 MQP786453 NAL786453 NKH786453 NUD786453 ODZ786453 ONV786453 OXR786453 PHN786453 PRJ786453 QBF786453 QLB786453 QUX786453 RET786453 ROP786453 RYL786453 SIH786453 SSD786453 TBZ786453 TLV786453 TVR786453 UFN786453 UPJ786453 UZF786453 VJB786453 VSX786453 WCT786453 WMP786453 WWL786453 AD851989 JZ851989 TV851989 ADR851989 ANN851989 AXJ851989 BHF851989 BRB851989 CAX851989 CKT851989 CUP851989 DEL851989 DOH851989 DYD851989 EHZ851989 ERV851989 FBR851989 FLN851989 FVJ851989 GFF851989 GPB851989 GYX851989 HIT851989 HSP851989 ICL851989 IMH851989 IWD851989 JFZ851989 JPV851989 JZR851989 KJN851989 KTJ851989 LDF851989 LNB851989 LWX851989 MGT851989 MQP851989 NAL851989 NKH851989 NUD851989 ODZ851989 ONV851989 OXR851989 PHN851989 PRJ851989 QBF851989 QLB851989 QUX851989 RET851989 ROP851989 RYL851989 SIH851989 SSD851989 TBZ851989 TLV851989 TVR851989 UFN851989 UPJ851989 UZF851989 VJB851989 VSX851989 WCT851989 WMP851989 WWL851989 AD917525 JZ917525 TV917525 ADR917525 ANN917525 AXJ917525 BHF917525 BRB917525 CAX917525 CKT917525 CUP917525 DEL917525 DOH917525 DYD917525 EHZ917525 ERV917525 FBR917525 FLN917525 FVJ917525 GFF917525 GPB917525 GYX917525 HIT917525 HSP917525 ICL917525 IMH917525 IWD917525 JFZ917525 JPV917525 JZR917525 KJN917525 KTJ917525 LDF917525 LNB917525 LWX917525 MGT917525 MQP917525 NAL917525 NKH917525 NUD917525 ODZ917525 ONV917525 OXR917525 PHN917525 PRJ917525 QBF917525 QLB917525 QUX917525 RET917525 ROP917525 RYL917525 SIH917525 SSD917525 TBZ917525 TLV917525 TVR917525 UFN917525 UPJ917525 UZF917525 VJB917525 VSX917525 WCT917525 WMP917525 WWL917525 AD983061 JZ983061 TV983061 ADR983061 ANN983061 AXJ983061 BHF983061 BRB983061 CAX983061 CKT983061 CUP983061 DEL983061 DOH983061 DYD983061 EHZ983061 ERV983061 FBR983061 FLN983061 FVJ983061 GFF983061 GPB983061 GYX983061 HIT983061 HSP983061 ICL983061 IMH983061 IWD983061 JFZ983061 JPV983061 JZR983061 KJN983061 KTJ983061 LDF983061 LNB983061 LWX983061 MGT983061 MQP983061 NAL983061 NKH983061 NUD983061 ODZ983061 ONV983061 OXR983061 PHN983061 PRJ983061 QBF983061 QLB983061 QUX983061 RET983061 ROP983061 RYL983061 SIH983061 SSD983061 TBZ983061 TLV983061 TVR983061 UFN983061 UPJ983061 UZF983061 VJB983061 VSX983061 WCT983061 WMP983061 WWL983061 AD24 JZ24 TV24 ADR24 ANN24 AXJ24 BHF24 BRB24 CAX24 CKT24 CUP24 DEL24 DOH24 DYD24 EHZ24 ERV24 FBR24 FLN24 FVJ24 GFF24 GPB24 GYX24 HIT24 HSP24 ICL24 IMH24 IWD24 JFZ24 JPV24 JZR24 KJN24 KTJ24 LDF24 LNB24 LWX24 MGT24 MQP24 NAL24 NKH24 NUD24 ODZ24 ONV24 OXR24 PHN24 PRJ24 QBF24 QLB24 QUX24 RET24 ROP24 RYL24 SIH24 SSD24 TBZ24 TLV24 TVR24 UFN24 UPJ24 UZF24 VJB24 VSX24 WCT24 WMP24 WWL24 AD65560 JZ65560 TV65560 ADR65560 ANN65560 AXJ65560 BHF65560 BRB65560 CAX65560 CKT65560 CUP65560 DEL65560 DOH65560 DYD65560 EHZ65560 ERV65560 FBR65560 FLN65560 FVJ65560 GFF65560 GPB65560 GYX65560 HIT65560 HSP65560 ICL65560 IMH65560 IWD65560 JFZ65560 JPV65560 JZR65560 KJN65560 KTJ65560 LDF65560 LNB65560 LWX65560 MGT65560 MQP65560 NAL65560 NKH65560 NUD65560 ODZ65560 ONV65560 OXR65560 PHN65560 PRJ65560 QBF65560 QLB65560 QUX65560 RET65560 ROP65560 RYL65560 SIH65560 SSD65560 TBZ65560 TLV65560 TVR65560 UFN65560 UPJ65560 UZF65560 VJB65560 VSX65560 WCT65560 WMP65560 WWL65560 AD131096 JZ131096 TV131096 ADR131096 ANN131096 AXJ131096 BHF131096 BRB131096 CAX131096 CKT131096 CUP131096 DEL131096 DOH131096 DYD131096 EHZ131096 ERV131096 FBR131096 FLN131096 FVJ131096 GFF131096 GPB131096 GYX131096 HIT131096 HSP131096 ICL131096 IMH131096 IWD131096 JFZ131096 JPV131096 JZR131096 KJN131096 KTJ131096 LDF131096 LNB131096 LWX131096 MGT131096 MQP131096 NAL131096 NKH131096 NUD131096 ODZ131096 ONV131096 OXR131096 PHN131096 PRJ131096 QBF131096 QLB131096 QUX131096 RET131096 ROP131096 RYL131096 SIH131096 SSD131096 TBZ131096 TLV131096 TVR131096 UFN131096 UPJ131096 UZF131096 VJB131096 VSX131096 WCT131096 WMP131096 WWL131096 AD196632 JZ196632 TV196632 ADR196632 ANN196632 AXJ196632 BHF196632 BRB196632 CAX196632 CKT196632 CUP196632 DEL196632 DOH196632 DYD196632 EHZ196632 ERV196632 FBR196632 FLN196632 FVJ196632 GFF196632 GPB196632 GYX196632 HIT196632 HSP196632 ICL196632 IMH196632 IWD196632 JFZ196632 JPV196632 JZR196632 KJN196632 KTJ196632 LDF196632 LNB196632 LWX196632 MGT196632 MQP196632 NAL196632 NKH196632 NUD196632 ODZ196632 ONV196632 OXR196632 PHN196632 PRJ196632 QBF196632 QLB196632 QUX196632 RET196632 ROP196632 RYL196632 SIH196632 SSD196632 TBZ196632 TLV196632 TVR196632 UFN196632 UPJ196632 UZF196632 VJB196632 VSX196632 WCT196632 WMP196632 WWL196632 AD262168 JZ262168 TV262168 ADR262168 ANN262168 AXJ262168 BHF262168 BRB262168 CAX262168 CKT262168 CUP262168 DEL262168 DOH262168 DYD262168 EHZ262168 ERV262168 FBR262168 FLN262168 FVJ262168 GFF262168 GPB262168 GYX262168 HIT262168 HSP262168 ICL262168 IMH262168 IWD262168 JFZ262168 JPV262168 JZR262168 KJN262168 KTJ262168 LDF262168 LNB262168 LWX262168 MGT262168 MQP262168 NAL262168 NKH262168 NUD262168 ODZ262168 ONV262168 OXR262168 PHN262168 PRJ262168 QBF262168 QLB262168 QUX262168 RET262168 ROP262168 RYL262168 SIH262168 SSD262168 TBZ262168 TLV262168 TVR262168 UFN262168 UPJ262168 UZF262168 VJB262168 VSX262168 WCT262168 WMP262168 WWL262168 AD327704 JZ327704 TV327704 ADR327704 ANN327704 AXJ327704 BHF327704 BRB327704 CAX327704 CKT327704 CUP327704 DEL327704 DOH327704 DYD327704 EHZ327704 ERV327704 FBR327704 FLN327704 FVJ327704 GFF327704 GPB327704 GYX327704 HIT327704 HSP327704 ICL327704 IMH327704 IWD327704 JFZ327704 JPV327704 JZR327704 KJN327704 KTJ327704 LDF327704 LNB327704 LWX327704 MGT327704 MQP327704 NAL327704 NKH327704 NUD327704 ODZ327704 ONV327704 OXR327704 PHN327704 PRJ327704 QBF327704 QLB327704 QUX327704 RET327704 ROP327704 RYL327704 SIH327704 SSD327704 TBZ327704 TLV327704 TVR327704 UFN327704 UPJ327704 UZF327704 VJB327704 VSX327704 WCT327704 WMP327704 WWL327704 AD393240 JZ393240 TV393240 ADR393240 ANN393240 AXJ393240 BHF393240 BRB393240 CAX393240 CKT393240 CUP393240 DEL393240 DOH393240 DYD393240 EHZ393240 ERV393240 FBR393240 FLN393240 FVJ393240 GFF393240 GPB393240 GYX393240 HIT393240 HSP393240 ICL393240 IMH393240 IWD393240 JFZ393240 JPV393240 JZR393240 KJN393240 KTJ393240 LDF393240 LNB393240 LWX393240 MGT393240 MQP393240 NAL393240 NKH393240 NUD393240 ODZ393240 ONV393240 OXR393240 PHN393240 PRJ393240 QBF393240 QLB393240 QUX393240 RET393240 ROP393240 RYL393240 SIH393240 SSD393240 TBZ393240 TLV393240 TVR393240 UFN393240 UPJ393240 UZF393240 VJB393240 VSX393240 WCT393240 WMP393240 WWL393240 AD458776 JZ458776 TV458776 ADR458776 ANN458776 AXJ458776 BHF458776 BRB458776 CAX458776 CKT458776 CUP458776 DEL458776 DOH458776 DYD458776 EHZ458776 ERV458776 FBR458776 FLN458776 FVJ458776 GFF458776 GPB458776 GYX458776 HIT458776 HSP458776 ICL458776 IMH458776 IWD458776 JFZ458776 JPV458776 JZR458776 KJN458776 KTJ458776 LDF458776 LNB458776 LWX458776 MGT458776 MQP458776 NAL458776 NKH458776 NUD458776 ODZ458776 ONV458776 OXR458776 PHN458776 PRJ458776 QBF458776 QLB458776 QUX458776 RET458776 ROP458776 RYL458776 SIH458776 SSD458776 TBZ458776 TLV458776 TVR458776 UFN458776 UPJ458776 UZF458776 VJB458776 VSX458776 WCT458776 WMP458776 WWL458776 AD524312 JZ524312 TV524312 ADR524312 ANN524312 AXJ524312 BHF524312 BRB524312 CAX524312 CKT524312 CUP524312 DEL524312 DOH524312 DYD524312 EHZ524312 ERV524312 FBR524312 FLN524312 FVJ524312 GFF524312 GPB524312 GYX524312 HIT524312 HSP524312 ICL524312 IMH524312 IWD524312 JFZ524312 JPV524312 JZR524312 KJN524312 KTJ524312 LDF524312 LNB524312 LWX524312 MGT524312 MQP524312 NAL524312 NKH524312 NUD524312 ODZ524312 ONV524312 OXR524312 PHN524312 PRJ524312 QBF524312 QLB524312 QUX524312 RET524312 ROP524312 RYL524312 SIH524312 SSD524312 TBZ524312 TLV524312 TVR524312 UFN524312 UPJ524312 UZF524312 VJB524312 VSX524312 WCT524312 WMP524312 WWL524312 AD589848 JZ589848 TV589848 ADR589848 ANN589848 AXJ589848 BHF589848 BRB589848 CAX589848 CKT589848 CUP589848 DEL589848 DOH589848 DYD589848 EHZ589848 ERV589848 FBR589848 FLN589848 FVJ589848 GFF589848 GPB589848 GYX589848 HIT589848 HSP589848 ICL589848 IMH589848 IWD589848 JFZ589848 JPV589848 JZR589848 KJN589848 KTJ589848 LDF589848 LNB589848 LWX589848 MGT589848 MQP589848 NAL589848 NKH589848 NUD589848 ODZ589848 ONV589848 OXR589848 PHN589848 PRJ589848 QBF589848 QLB589848 QUX589848 RET589848 ROP589848 RYL589848 SIH589848 SSD589848 TBZ589848 TLV589848 TVR589848 UFN589848 UPJ589848 UZF589848 VJB589848 VSX589848 WCT589848 WMP589848 WWL589848 AD655384 JZ655384 TV655384 ADR655384 ANN655384 AXJ655384 BHF655384 BRB655384 CAX655384 CKT655384 CUP655384 DEL655384 DOH655384 DYD655384 EHZ655384 ERV655384 FBR655384 FLN655384 FVJ655384 GFF655384 GPB655384 GYX655384 HIT655384 HSP655384 ICL655384 IMH655384 IWD655384 JFZ655384 JPV655384 JZR655384 KJN655384 KTJ655384 LDF655384 LNB655384 LWX655384 MGT655384 MQP655384 NAL655384 NKH655384 NUD655384 ODZ655384 ONV655384 OXR655384 PHN655384 PRJ655384 QBF655384 QLB655384 QUX655384 RET655384 ROP655384 RYL655384 SIH655384 SSD655384 TBZ655384 TLV655384 TVR655384 UFN655384 UPJ655384 UZF655384 VJB655384 VSX655384 WCT655384 WMP655384 WWL655384 AD720920 JZ720920 TV720920 ADR720920 ANN720920 AXJ720920 BHF720920 BRB720920 CAX720920 CKT720920 CUP720920 DEL720920 DOH720920 DYD720920 EHZ720920 ERV720920 FBR720920 FLN720920 FVJ720920 GFF720920 GPB720920 GYX720920 HIT720920 HSP720920 ICL720920 IMH720920 IWD720920 JFZ720920 JPV720920 JZR720920 KJN720920 KTJ720920 LDF720920 LNB720920 LWX720920 MGT720920 MQP720920 NAL720920 NKH720920 NUD720920 ODZ720920 ONV720920 OXR720920 PHN720920 PRJ720920 QBF720920 QLB720920 QUX720920 RET720920 ROP720920 RYL720920 SIH720920 SSD720920 TBZ720920 TLV720920 TVR720920 UFN720920 UPJ720920 UZF720920 VJB720920 VSX720920 WCT720920 WMP720920 WWL720920 AD786456 JZ786456 TV786456 ADR786456 ANN786456 AXJ786456 BHF786456 BRB786456 CAX786456 CKT786456 CUP786456 DEL786456 DOH786456 DYD786456 EHZ786456 ERV786456 FBR786456 FLN786456 FVJ786456 GFF786456 GPB786456 GYX786456 HIT786456 HSP786456 ICL786456 IMH786456 IWD786456 JFZ786456 JPV786456 JZR786456 KJN786456 KTJ786456 LDF786456 LNB786456 LWX786456 MGT786456 MQP786456 NAL786456 NKH786456 NUD786456 ODZ786456 ONV786456 OXR786456 PHN786456 PRJ786456 QBF786456 QLB786456 QUX786456 RET786456 ROP786456 RYL786456 SIH786456 SSD786456 TBZ786456 TLV786456 TVR786456 UFN786456 UPJ786456 UZF786456 VJB786456 VSX786456 WCT786456 WMP786456 WWL786456 AD851992 JZ851992 TV851992 ADR851992 ANN851992 AXJ851992 BHF851992 BRB851992 CAX851992 CKT851992 CUP851992 DEL851992 DOH851992 DYD851992 EHZ851992 ERV851992 FBR851992 FLN851992 FVJ851992 GFF851992 GPB851992 GYX851992 HIT851992 HSP851992 ICL851992 IMH851992 IWD851992 JFZ851992 JPV851992 JZR851992 KJN851992 KTJ851992 LDF851992 LNB851992 LWX851992 MGT851992 MQP851992 NAL851992 NKH851992 NUD851992 ODZ851992 ONV851992 OXR851992 PHN851992 PRJ851992 QBF851992 QLB851992 QUX851992 RET851992 ROP851992 RYL851992 SIH851992 SSD851992 TBZ851992 TLV851992 TVR851992 UFN851992 UPJ851992 UZF851992 VJB851992 VSX851992 WCT851992 WMP851992 WWL851992 AD917528 JZ917528 TV917528 ADR917528 ANN917528 AXJ917528 BHF917528 BRB917528 CAX917528 CKT917528 CUP917528 DEL917528 DOH917528 DYD917528 EHZ917528 ERV917528 FBR917528 FLN917528 FVJ917528 GFF917528 GPB917528 GYX917528 HIT917528 HSP917528 ICL917528 IMH917528 IWD917528 JFZ917528 JPV917528 JZR917528 KJN917528 KTJ917528 LDF917528 LNB917528 LWX917528 MGT917528 MQP917528 NAL917528 NKH917528 NUD917528 ODZ917528 ONV917528 OXR917528 PHN917528 PRJ917528 QBF917528 QLB917528 QUX917528 RET917528 ROP917528 RYL917528 SIH917528 SSD917528 TBZ917528 TLV917528 TVR917528 UFN917528 UPJ917528 UZF917528 VJB917528 VSX917528 WCT917528 WMP917528 WWL917528 AD983064 JZ983064 TV983064 ADR983064 ANN983064 AXJ983064 BHF983064 BRB983064 CAX983064 CKT983064 CUP983064 DEL983064 DOH983064 DYD983064 EHZ983064 ERV983064 FBR983064 FLN983064 FVJ983064 GFF983064 GPB983064 GYX983064 HIT983064 HSP983064 ICL983064 IMH983064 IWD983064 JFZ983064 JPV983064 JZR983064 KJN983064 KTJ983064 LDF983064 LNB983064 LWX983064 MGT983064 MQP983064 NAL983064 NKH983064 NUD983064 ODZ983064 ONV983064 OXR983064 PHN983064 PRJ983064 QBF983064 QLB983064 QUX983064 RET983064 ROP983064 RYL983064 SIH983064 SSD983064 TBZ983064 TLV983064 TVR983064 UFN983064 UPJ983064 UZF983064 VJB983064 VSX983064 WCT983064 WMP983064 WWL983064 AD26 JZ26 TV26 ADR26 ANN26 AXJ26 BHF26 BRB26 CAX26 CKT26 CUP26 DEL26 DOH26 DYD26 EHZ26 ERV26 FBR26 FLN26 FVJ26 GFF26 GPB26 GYX26 HIT26 HSP26 ICL26 IMH26 IWD26 JFZ26 JPV26 JZR26 KJN26 KTJ26 LDF26 LNB26 LWX26 MGT26 MQP26 NAL26 NKH26 NUD26 ODZ26 ONV26 OXR26 PHN26 PRJ26 QBF26 QLB26 QUX26 RET26 ROP26 RYL26 SIH26 SSD26 TBZ26 TLV26 TVR26 UFN26 UPJ26 UZF26 VJB26 VSX26 WCT26 WMP26 WWL26 AD65562 JZ65562 TV65562 ADR65562 ANN65562 AXJ65562 BHF65562 BRB65562 CAX65562 CKT65562 CUP65562 DEL65562 DOH65562 DYD65562 EHZ65562 ERV65562 FBR65562 FLN65562 FVJ65562 GFF65562 GPB65562 GYX65562 HIT65562 HSP65562 ICL65562 IMH65562 IWD65562 JFZ65562 JPV65562 JZR65562 KJN65562 KTJ65562 LDF65562 LNB65562 LWX65562 MGT65562 MQP65562 NAL65562 NKH65562 NUD65562 ODZ65562 ONV65562 OXR65562 PHN65562 PRJ65562 QBF65562 QLB65562 QUX65562 RET65562 ROP65562 RYL65562 SIH65562 SSD65562 TBZ65562 TLV65562 TVR65562 UFN65562 UPJ65562 UZF65562 VJB65562 VSX65562 WCT65562 WMP65562 WWL65562 AD131098 JZ131098 TV131098 ADR131098 ANN131098 AXJ131098 BHF131098 BRB131098 CAX131098 CKT131098 CUP131098 DEL131098 DOH131098 DYD131098 EHZ131098 ERV131098 FBR131098 FLN131098 FVJ131098 GFF131098 GPB131098 GYX131098 HIT131098 HSP131098 ICL131098 IMH131098 IWD131098 JFZ131098 JPV131098 JZR131098 KJN131098 KTJ131098 LDF131098 LNB131098 LWX131098 MGT131098 MQP131098 NAL131098 NKH131098 NUD131098 ODZ131098 ONV131098 OXR131098 PHN131098 PRJ131098 QBF131098 QLB131098 QUX131098 RET131098 ROP131098 RYL131098 SIH131098 SSD131098 TBZ131098 TLV131098 TVR131098 UFN131098 UPJ131098 UZF131098 VJB131098 VSX131098 WCT131098 WMP131098 WWL131098 AD196634 JZ196634 TV196634 ADR196634 ANN196634 AXJ196634 BHF196634 BRB196634 CAX196634 CKT196634 CUP196634 DEL196634 DOH196634 DYD196634 EHZ196634 ERV196634 FBR196634 FLN196634 FVJ196634 GFF196634 GPB196634 GYX196634 HIT196634 HSP196634 ICL196634 IMH196634 IWD196634 JFZ196634 JPV196634 JZR196634 KJN196634 KTJ196634 LDF196634 LNB196634 LWX196634 MGT196634 MQP196634 NAL196634 NKH196634 NUD196634 ODZ196634 ONV196634 OXR196634 PHN196634 PRJ196634 QBF196634 QLB196634 QUX196634 RET196634 ROP196634 RYL196634 SIH196634 SSD196634 TBZ196634 TLV196634 TVR196634 UFN196634 UPJ196634 UZF196634 VJB196634 VSX196634 WCT196634 WMP196634 WWL196634 AD262170 JZ262170 TV262170 ADR262170 ANN262170 AXJ262170 BHF262170 BRB262170 CAX262170 CKT262170 CUP262170 DEL262170 DOH262170 DYD262170 EHZ262170 ERV262170 FBR262170 FLN262170 FVJ262170 GFF262170 GPB262170 GYX262170 HIT262170 HSP262170 ICL262170 IMH262170 IWD262170 JFZ262170 JPV262170 JZR262170 KJN262170 KTJ262170 LDF262170 LNB262170 LWX262170 MGT262170 MQP262170 NAL262170 NKH262170 NUD262170 ODZ262170 ONV262170 OXR262170 PHN262170 PRJ262170 QBF262170 QLB262170 QUX262170 RET262170 ROP262170 RYL262170 SIH262170 SSD262170 TBZ262170 TLV262170 TVR262170 UFN262170 UPJ262170 UZF262170 VJB262170 VSX262170 WCT262170 WMP262170 WWL262170 AD327706 JZ327706 TV327706 ADR327706 ANN327706 AXJ327706 BHF327706 BRB327706 CAX327706 CKT327706 CUP327706 DEL327706 DOH327706 DYD327706 EHZ327706 ERV327706 FBR327706 FLN327706 FVJ327706 GFF327706 GPB327706 GYX327706 HIT327706 HSP327706 ICL327706 IMH327706 IWD327706 JFZ327706 JPV327706 JZR327706 KJN327706 KTJ327706 LDF327706 LNB327706 LWX327706 MGT327706 MQP327706 NAL327706 NKH327706 NUD327706 ODZ327706 ONV327706 OXR327706 PHN327706 PRJ327706 QBF327706 QLB327706 QUX327706 RET327706 ROP327706 RYL327706 SIH327706 SSD327706 TBZ327706 TLV327706 TVR327706 UFN327706 UPJ327706 UZF327706 VJB327706 VSX327706 WCT327706 WMP327706 WWL327706 AD393242 JZ393242 TV393242 ADR393242 ANN393242 AXJ393242 BHF393242 BRB393242 CAX393242 CKT393242 CUP393242 DEL393242 DOH393242 DYD393242 EHZ393242 ERV393242 FBR393242 FLN393242 FVJ393242 GFF393242 GPB393242 GYX393242 HIT393242 HSP393242 ICL393242 IMH393242 IWD393242 JFZ393242 JPV393242 JZR393242 KJN393242 KTJ393242 LDF393242 LNB393242 LWX393242 MGT393242 MQP393242 NAL393242 NKH393242 NUD393242 ODZ393242 ONV393242 OXR393242 PHN393242 PRJ393242 QBF393242 QLB393242 QUX393242 RET393242 ROP393242 RYL393242 SIH393242 SSD393242 TBZ393242 TLV393242 TVR393242 UFN393242 UPJ393242 UZF393242 VJB393242 VSX393242 WCT393242 WMP393242 WWL393242 AD458778 JZ458778 TV458778 ADR458778 ANN458778 AXJ458778 BHF458778 BRB458778 CAX458778 CKT458778 CUP458778 DEL458778 DOH458778 DYD458778 EHZ458778 ERV458778 FBR458778 FLN458778 FVJ458778 GFF458778 GPB458778 GYX458778 HIT458778 HSP458778 ICL458778 IMH458778 IWD458778 JFZ458778 JPV458778 JZR458778 KJN458778 KTJ458778 LDF458778 LNB458778 LWX458778 MGT458778 MQP458778 NAL458778 NKH458778 NUD458778 ODZ458778 ONV458778 OXR458778 PHN458778 PRJ458778 QBF458778 QLB458778 QUX458778 RET458778 ROP458778 RYL458778 SIH458778 SSD458778 TBZ458778 TLV458778 TVR458778 UFN458778 UPJ458778 UZF458778 VJB458778 VSX458778 WCT458778 WMP458778 WWL458778 AD524314 JZ524314 TV524314 ADR524314 ANN524314 AXJ524314 BHF524314 BRB524314 CAX524314 CKT524314 CUP524314 DEL524314 DOH524314 DYD524314 EHZ524314 ERV524314 FBR524314 FLN524314 FVJ524314 GFF524314 GPB524314 GYX524314 HIT524314 HSP524314 ICL524314 IMH524314 IWD524314 JFZ524314 JPV524314 JZR524314 KJN524314 KTJ524314 LDF524314 LNB524314 LWX524314 MGT524314 MQP524314 NAL524314 NKH524314 NUD524314 ODZ524314 ONV524314 OXR524314 PHN524314 PRJ524314 QBF524314 QLB524314 QUX524314 RET524314 ROP524314 RYL524314 SIH524314 SSD524314 TBZ524314 TLV524314 TVR524314 UFN524314 UPJ524314 UZF524314 VJB524314 VSX524314 WCT524314 WMP524314 WWL524314 AD589850 JZ589850 TV589850 ADR589850 ANN589850 AXJ589850 BHF589850 BRB589850 CAX589850 CKT589850 CUP589850 DEL589850 DOH589850 DYD589850 EHZ589850 ERV589850 FBR589850 FLN589850 FVJ589850 GFF589850 GPB589850 GYX589850 HIT589850 HSP589850 ICL589850 IMH589850 IWD589850 JFZ589850 JPV589850 JZR589850 KJN589850 KTJ589850 LDF589850 LNB589850 LWX589850 MGT589850 MQP589850 NAL589850 NKH589850 NUD589850 ODZ589850 ONV589850 OXR589850 PHN589850 PRJ589850 QBF589850 QLB589850 QUX589850 RET589850 ROP589850 RYL589850 SIH589850 SSD589850 TBZ589850 TLV589850 TVR589850 UFN589850 UPJ589850 UZF589850 VJB589850 VSX589850 WCT589850 WMP589850 WWL589850 AD655386 JZ655386 TV655386 ADR655386 ANN655386 AXJ655386 BHF655386 BRB655386 CAX655386 CKT655386 CUP655386 DEL655386 DOH655386 DYD655386 EHZ655386 ERV655386 FBR655386 FLN655386 FVJ655386 GFF655386 GPB655386 GYX655386 HIT655386 HSP655386 ICL655386 IMH655386 IWD655386 JFZ655386 JPV655386 JZR655386 KJN655386 KTJ655386 LDF655386 LNB655386 LWX655386 MGT655386 MQP655386 NAL655386 NKH655386 NUD655386 ODZ655386 ONV655386 OXR655386 PHN655386 PRJ655386 QBF655386 QLB655386 QUX655386 RET655386 ROP655386 RYL655386 SIH655386 SSD655386 TBZ655386 TLV655386 TVR655386 UFN655386 UPJ655386 UZF655386 VJB655386 VSX655386 WCT655386 WMP655386 WWL655386 AD720922 JZ720922 TV720922 ADR720922 ANN720922 AXJ720922 BHF720922 BRB720922 CAX720922 CKT720922 CUP720922 DEL720922 DOH720922 DYD720922 EHZ720922 ERV720922 FBR720922 FLN720922 FVJ720922 GFF720922 GPB720922 GYX720922 HIT720922 HSP720922 ICL720922 IMH720922 IWD720922 JFZ720922 JPV720922 JZR720922 KJN720922 KTJ720922 LDF720922 LNB720922 LWX720922 MGT720922 MQP720922 NAL720922 NKH720922 NUD720922 ODZ720922 ONV720922 OXR720922 PHN720922 PRJ720922 QBF720922 QLB720922 QUX720922 RET720922 ROP720922 RYL720922 SIH720922 SSD720922 TBZ720922 TLV720922 TVR720922 UFN720922 UPJ720922 UZF720922 VJB720922 VSX720922 WCT720922 WMP720922 WWL720922 AD786458 JZ786458 TV786458 ADR786458 ANN786458 AXJ786458 BHF786458 BRB786458 CAX786458 CKT786458 CUP786458 DEL786458 DOH786458 DYD786458 EHZ786458 ERV786458 FBR786458 FLN786458 FVJ786458 GFF786458 GPB786458 GYX786458 HIT786458 HSP786458 ICL786458 IMH786458 IWD786458 JFZ786458 JPV786458 JZR786458 KJN786458 KTJ786458 LDF786458 LNB786458 LWX786458 MGT786458 MQP786458 NAL786458 NKH786458 NUD786458 ODZ786458 ONV786458 OXR786458 PHN786458 PRJ786458 QBF786458 QLB786458 QUX786458 RET786458 ROP786458 RYL786458 SIH786458 SSD786458 TBZ786458 TLV786458 TVR786458 UFN786458 UPJ786458 UZF786458 VJB786458 VSX786458 WCT786458 WMP786458 WWL786458 AD851994 JZ851994 TV851994 ADR851994 ANN851994 AXJ851994 BHF851994 BRB851994 CAX851994 CKT851994 CUP851994 DEL851994 DOH851994 DYD851994 EHZ851994 ERV851994 FBR851994 FLN851994 FVJ851994 GFF851994 GPB851994 GYX851994 HIT851994 HSP851994 ICL851994 IMH851994 IWD851994 JFZ851994 JPV851994 JZR851994 KJN851994 KTJ851994 LDF851994 LNB851994 LWX851994 MGT851994 MQP851994 NAL851994 NKH851994 NUD851994 ODZ851994 ONV851994 OXR851994 PHN851994 PRJ851994 QBF851994 QLB851994 QUX851994 RET851994 ROP851994 RYL851994 SIH851994 SSD851994 TBZ851994 TLV851994 TVR851994 UFN851994 UPJ851994 UZF851994 VJB851994 VSX851994 WCT851994 WMP851994 WWL851994 AD917530 JZ917530 TV917530 ADR917530 ANN917530 AXJ917530 BHF917530 BRB917530 CAX917530 CKT917530 CUP917530 DEL917530 DOH917530 DYD917530 EHZ917530 ERV917530 FBR917530 FLN917530 FVJ917530 GFF917530 GPB917530 GYX917530 HIT917530 HSP917530 ICL917530 IMH917530 IWD917530 JFZ917530 JPV917530 JZR917530 KJN917530 KTJ917530 LDF917530 LNB917530 LWX917530 MGT917530 MQP917530 NAL917530 NKH917530 NUD917530 ODZ917530 ONV917530 OXR917530 PHN917530 PRJ917530 QBF917530 QLB917530 QUX917530 RET917530 ROP917530 RYL917530 SIH917530 SSD917530 TBZ917530 TLV917530 TVR917530 UFN917530 UPJ917530 UZF917530 VJB917530 VSX917530 WCT917530 WMP917530 WWL917530 AD983066 JZ983066 TV983066 ADR983066 ANN983066 AXJ983066 BHF983066 BRB983066 CAX983066 CKT983066 CUP983066 DEL983066 DOH983066 DYD983066 EHZ983066 ERV983066 FBR983066 FLN983066 FVJ983066 GFF983066 GPB983066 GYX983066 HIT983066 HSP983066 ICL983066 IMH983066 IWD983066 JFZ983066 JPV983066 JZR983066 KJN983066 KTJ983066 LDF983066 LNB983066 LWX983066 MGT983066 MQP983066 NAL983066 NKH983066 NUD983066 ODZ983066 ONV983066 OXR983066 PHN983066 PRJ983066 QBF983066 QLB983066 QUX983066 RET983066 ROP983066 RYL983066 SIH983066 SSD983066 TBZ983066 TLV983066 TVR983066 UFN983066 UPJ983066 UZF983066 VJB983066 VSX983066 WCT983066 WMP983066 WWL983066 AD29:AD30 JZ29:JZ30 TV29:TV30 ADR29:ADR30 ANN29:ANN30 AXJ29:AXJ30 BHF29:BHF30 BRB29:BRB30 CAX29:CAX30 CKT29:CKT30 CUP29:CUP30 DEL29:DEL30 DOH29:DOH30 DYD29:DYD30 EHZ29:EHZ30 ERV29:ERV30 FBR29:FBR30 FLN29:FLN30 FVJ29:FVJ30 GFF29:GFF30 GPB29:GPB30 GYX29:GYX30 HIT29:HIT30 HSP29:HSP30 ICL29:ICL30 IMH29:IMH30 IWD29:IWD30 JFZ29:JFZ30 JPV29:JPV30 JZR29:JZR30 KJN29:KJN30 KTJ29:KTJ30 LDF29:LDF30 LNB29:LNB30 LWX29:LWX30 MGT29:MGT30 MQP29:MQP30 NAL29:NAL30 NKH29:NKH30 NUD29:NUD30 ODZ29:ODZ30 ONV29:ONV30 OXR29:OXR30 PHN29:PHN30 PRJ29:PRJ30 QBF29:QBF30 QLB29:QLB30 QUX29:QUX30 RET29:RET30 ROP29:ROP30 RYL29:RYL30 SIH29:SIH30 SSD29:SSD30 TBZ29:TBZ30 TLV29:TLV30 TVR29:TVR30 UFN29:UFN30 UPJ29:UPJ30 UZF29:UZF30 VJB29:VJB30 VSX29:VSX30 WCT29:WCT30 WMP29:WMP30 WWL29:WWL30 AD65565:AD65566 JZ65565:JZ65566 TV65565:TV65566 ADR65565:ADR65566 ANN65565:ANN65566 AXJ65565:AXJ65566 BHF65565:BHF65566 BRB65565:BRB65566 CAX65565:CAX65566 CKT65565:CKT65566 CUP65565:CUP65566 DEL65565:DEL65566 DOH65565:DOH65566 DYD65565:DYD65566 EHZ65565:EHZ65566 ERV65565:ERV65566 FBR65565:FBR65566 FLN65565:FLN65566 FVJ65565:FVJ65566 GFF65565:GFF65566 GPB65565:GPB65566 GYX65565:GYX65566 HIT65565:HIT65566 HSP65565:HSP65566 ICL65565:ICL65566 IMH65565:IMH65566 IWD65565:IWD65566 JFZ65565:JFZ65566 JPV65565:JPV65566 JZR65565:JZR65566 KJN65565:KJN65566 KTJ65565:KTJ65566 LDF65565:LDF65566 LNB65565:LNB65566 LWX65565:LWX65566 MGT65565:MGT65566 MQP65565:MQP65566 NAL65565:NAL65566 NKH65565:NKH65566 NUD65565:NUD65566 ODZ65565:ODZ65566 ONV65565:ONV65566 OXR65565:OXR65566 PHN65565:PHN65566 PRJ65565:PRJ65566 QBF65565:QBF65566 QLB65565:QLB65566 QUX65565:QUX65566 RET65565:RET65566 ROP65565:ROP65566 RYL65565:RYL65566 SIH65565:SIH65566 SSD65565:SSD65566 TBZ65565:TBZ65566 TLV65565:TLV65566 TVR65565:TVR65566 UFN65565:UFN65566 UPJ65565:UPJ65566 UZF65565:UZF65566 VJB65565:VJB65566 VSX65565:VSX65566 WCT65565:WCT65566 WMP65565:WMP65566 WWL65565:WWL65566 AD131101:AD131102 JZ131101:JZ131102 TV131101:TV131102 ADR131101:ADR131102 ANN131101:ANN131102 AXJ131101:AXJ131102 BHF131101:BHF131102 BRB131101:BRB131102 CAX131101:CAX131102 CKT131101:CKT131102 CUP131101:CUP131102 DEL131101:DEL131102 DOH131101:DOH131102 DYD131101:DYD131102 EHZ131101:EHZ131102 ERV131101:ERV131102 FBR131101:FBR131102 FLN131101:FLN131102 FVJ131101:FVJ131102 GFF131101:GFF131102 GPB131101:GPB131102 GYX131101:GYX131102 HIT131101:HIT131102 HSP131101:HSP131102 ICL131101:ICL131102 IMH131101:IMH131102 IWD131101:IWD131102 JFZ131101:JFZ131102 JPV131101:JPV131102 JZR131101:JZR131102 KJN131101:KJN131102 KTJ131101:KTJ131102 LDF131101:LDF131102 LNB131101:LNB131102 LWX131101:LWX131102 MGT131101:MGT131102 MQP131101:MQP131102 NAL131101:NAL131102 NKH131101:NKH131102 NUD131101:NUD131102 ODZ131101:ODZ131102 ONV131101:ONV131102 OXR131101:OXR131102 PHN131101:PHN131102 PRJ131101:PRJ131102 QBF131101:QBF131102 QLB131101:QLB131102 QUX131101:QUX131102 RET131101:RET131102 ROP131101:ROP131102 RYL131101:RYL131102 SIH131101:SIH131102 SSD131101:SSD131102 TBZ131101:TBZ131102 TLV131101:TLV131102 TVR131101:TVR131102 UFN131101:UFN131102 UPJ131101:UPJ131102 UZF131101:UZF131102 VJB131101:VJB131102 VSX131101:VSX131102 WCT131101:WCT131102 WMP131101:WMP131102 WWL131101:WWL131102 AD196637:AD196638 JZ196637:JZ196638 TV196637:TV196638 ADR196637:ADR196638 ANN196637:ANN196638 AXJ196637:AXJ196638 BHF196637:BHF196638 BRB196637:BRB196638 CAX196637:CAX196638 CKT196637:CKT196638 CUP196637:CUP196638 DEL196637:DEL196638 DOH196637:DOH196638 DYD196637:DYD196638 EHZ196637:EHZ196638 ERV196637:ERV196638 FBR196637:FBR196638 FLN196637:FLN196638 FVJ196637:FVJ196638 GFF196637:GFF196638 GPB196637:GPB196638 GYX196637:GYX196638 HIT196637:HIT196638 HSP196637:HSP196638 ICL196637:ICL196638 IMH196637:IMH196638 IWD196637:IWD196638 JFZ196637:JFZ196638 JPV196637:JPV196638 JZR196637:JZR196638 KJN196637:KJN196638 KTJ196637:KTJ196638 LDF196637:LDF196638 LNB196637:LNB196638 LWX196637:LWX196638 MGT196637:MGT196638 MQP196637:MQP196638 NAL196637:NAL196638 NKH196637:NKH196638 NUD196637:NUD196638 ODZ196637:ODZ196638 ONV196637:ONV196638 OXR196637:OXR196638 PHN196637:PHN196638 PRJ196637:PRJ196638 QBF196637:QBF196638 QLB196637:QLB196638 QUX196637:QUX196638 RET196637:RET196638 ROP196637:ROP196638 RYL196637:RYL196638 SIH196637:SIH196638 SSD196637:SSD196638 TBZ196637:TBZ196638 TLV196637:TLV196638 TVR196637:TVR196638 UFN196637:UFN196638 UPJ196637:UPJ196638 UZF196637:UZF196638 VJB196637:VJB196638 VSX196637:VSX196638 WCT196637:WCT196638 WMP196637:WMP196638 WWL196637:WWL196638 AD262173:AD262174 JZ262173:JZ262174 TV262173:TV262174 ADR262173:ADR262174 ANN262173:ANN262174 AXJ262173:AXJ262174 BHF262173:BHF262174 BRB262173:BRB262174 CAX262173:CAX262174 CKT262173:CKT262174 CUP262173:CUP262174 DEL262173:DEL262174 DOH262173:DOH262174 DYD262173:DYD262174 EHZ262173:EHZ262174 ERV262173:ERV262174 FBR262173:FBR262174 FLN262173:FLN262174 FVJ262173:FVJ262174 GFF262173:GFF262174 GPB262173:GPB262174 GYX262173:GYX262174 HIT262173:HIT262174 HSP262173:HSP262174 ICL262173:ICL262174 IMH262173:IMH262174 IWD262173:IWD262174 JFZ262173:JFZ262174 JPV262173:JPV262174 JZR262173:JZR262174 KJN262173:KJN262174 KTJ262173:KTJ262174 LDF262173:LDF262174 LNB262173:LNB262174 LWX262173:LWX262174 MGT262173:MGT262174 MQP262173:MQP262174 NAL262173:NAL262174 NKH262173:NKH262174 NUD262173:NUD262174 ODZ262173:ODZ262174 ONV262173:ONV262174 OXR262173:OXR262174 PHN262173:PHN262174 PRJ262173:PRJ262174 QBF262173:QBF262174 QLB262173:QLB262174 QUX262173:QUX262174 RET262173:RET262174 ROP262173:ROP262174 RYL262173:RYL262174 SIH262173:SIH262174 SSD262173:SSD262174 TBZ262173:TBZ262174 TLV262173:TLV262174 TVR262173:TVR262174 UFN262173:UFN262174 UPJ262173:UPJ262174 UZF262173:UZF262174 VJB262173:VJB262174 VSX262173:VSX262174 WCT262173:WCT262174 WMP262173:WMP262174 WWL262173:WWL262174 AD327709:AD327710 JZ327709:JZ327710 TV327709:TV327710 ADR327709:ADR327710 ANN327709:ANN327710 AXJ327709:AXJ327710 BHF327709:BHF327710 BRB327709:BRB327710 CAX327709:CAX327710 CKT327709:CKT327710 CUP327709:CUP327710 DEL327709:DEL327710 DOH327709:DOH327710 DYD327709:DYD327710 EHZ327709:EHZ327710 ERV327709:ERV327710 FBR327709:FBR327710 FLN327709:FLN327710 FVJ327709:FVJ327710 GFF327709:GFF327710 GPB327709:GPB327710 GYX327709:GYX327710 HIT327709:HIT327710 HSP327709:HSP327710 ICL327709:ICL327710 IMH327709:IMH327710 IWD327709:IWD327710 JFZ327709:JFZ327710 JPV327709:JPV327710 JZR327709:JZR327710 KJN327709:KJN327710 KTJ327709:KTJ327710 LDF327709:LDF327710 LNB327709:LNB327710 LWX327709:LWX327710 MGT327709:MGT327710 MQP327709:MQP327710 NAL327709:NAL327710 NKH327709:NKH327710 NUD327709:NUD327710 ODZ327709:ODZ327710 ONV327709:ONV327710 OXR327709:OXR327710 PHN327709:PHN327710 PRJ327709:PRJ327710 QBF327709:QBF327710 QLB327709:QLB327710 QUX327709:QUX327710 RET327709:RET327710 ROP327709:ROP327710 RYL327709:RYL327710 SIH327709:SIH327710 SSD327709:SSD327710 TBZ327709:TBZ327710 TLV327709:TLV327710 TVR327709:TVR327710 UFN327709:UFN327710 UPJ327709:UPJ327710 UZF327709:UZF327710 VJB327709:VJB327710 VSX327709:VSX327710 WCT327709:WCT327710 WMP327709:WMP327710 WWL327709:WWL327710 AD393245:AD393246 JZ393245:JZ393246 TV393245:TV393246 ADR393245:ADR393246 ANN393245:ANN393246 AXJ393245:AXJ393246 BHF393245:BHF393246 BRB393245:BRB393246 CAX393245:CAX393246 CKT393245:CKT393246 CUP393245:CUP393246 DEL393245:DEL393246 DOH393245:DOH393246 DYD393245:DYD393246 EHZ393245:EHZ393246 ERV393245:ERV393246 FBR393245:FBR393246 FLN393245:FLN393246 FVJ393245:FVJ393246 GFF393245:GFF393246 GPB393245:GPB393246 GYX393245:GYX393246 HIT393245:HIT393246 HSP393245:HSP393246 ICL393245:ICL393246 IMH393245:IMH393246 IWD393245:IWD393246 JFZ393245:JFZ393246 JPV393245:JPV393246 JZR393245:JZR393246 KJN393245:KJN393246 KTJ393245:KTJ393246 LDF393245:LDF393246 LNB393245:LNB393246 LWX393245:LWX393246 MGT393245:MGT393246 MQP393245:MQP393246 NAL393245:NAL393246 NKH393245:NKH393246 NUD393245:NUD393246 ODZ393245:ODZ393246 ONV393245:ONV393246 OXR393245:OXR393246 PHN393245:PHN393246 PRJ393245:PRJ393246 QBF393245:QBF393246 QLB393245:QLB393246 QUX393245:QUX393246 RET393245:RET393246 ROP393245:ROP393246 RYL393245:RYL393246 SIH393245:SIH393246 SSD393245:SSD393246 TBZ393245:TBZ393246 TLV393245:TLV393246 TVR393245:TVR393246 UFN393245:UFN393246 UPJ393245:UPJ393246 UZF393245:UZF393246 VJB393245:VJB393246 VSX393245:VSX393246 WCT393245:WCT393246 WMP393245:WMP393246 WWL393245:WWL393246 AD458781:AD458782 JZ458781:JZ458782 TV458781:TV458782 ADR458781:ADR458782 ANN458781:ANN458782 AXJ458781:AXJ458782 BHF458781:BHF458782 BRB458781:BRB458782 CAX458781:CAX458782 CKT458781:CKT458782 CUP458781:CUP458782 DEL458781:DEL458782 DOH458781:DOH458782 DYD458781:DYD458782 EHZ458781:EHZ458782 ERV458781:ERV458782 FBR458781:FBR458782 FLN458781:FLN458782 FVJ458781:FVJ458782 GFF458781:GFF458782 GPB458781:GPB458782 GYX458781:GYX458782 HIT458781:HIT458782 HSP458781:HSP458782 ICL458781:ICL458782 IMH458781:IMH458782 IWD458781:IWD458782 JFZ458781:JFZ458782 JPV458781:JPV458782 JZR458781:JZR458782 KJN458781:KJN458782 KTJ458781:KTJ458782 LDF458781:LDF458782 LNB458781:LNB458782 LWX458781:LWX458782 MGT458781:MGT458782 MQP458781:MQP458782 NAL458781:NAL458782 NKH458781:NKH458782 NUD458781:NUD458782 ODZ458781:ODZ458782 ONV458781:ONV458782 OXR458781:OXR458782 PHN458781:PHN458782 PRJ458781:PRJ458782 QBF458781:QBF458782 QLB458781:QLB458782 QUX458781:QUX458782 RET458781:RET458782 ROP458781:ROP458782 RYL458781:RYL458782 SIH458781:SIH458782 SSD458781:SSD458782 TBZ458781:TBZ458782 TLV458781:TLV458782 TVR458781:TVR458782 UFN458781:UFN458782 UPJ458781:UPJ458782 UZF458781:UZF458782 VJB458781:VJB458782 VSX458781:VSX458782 WCT458781:WCT458782 WMP458781:WMP458782 WWL458781:WWL458782 AD524317:AD524318 JZ524317:JZ524318 TV524317:TV524318 ADR524317:ADR524318 ANN524317:ANN524318 AXJ524317:AXJ524318 BHF524317:BHF524318 BRB524317:BRB524318 CAX524317:CAX524318 CKT524317:CKT524318 CUP524317:CUP524318 DEL524317:DEL524318 DOH524317:DOH524318 DYD524317:DYD524318 EHZ524317:EHZ524318 ERV524317:ERV524318 FBR524317:FBR524318 FLN524317:FLN524318 FVJ524317:FVJ524318 GFF524317:GFF524318 GPB524317:GPB524318 GYX524317:GYX524318 HIT524317:HIT524318 HSP524317:HSP524318 ICL524317:ICL524318 IMH524317:IMH524318 IWD524317:IWD524318 JFZ524317:JFZ524318 JPV524317:JPV524318 JZR524317:JZR524318 KJN524317:KJN524318 KTJ524317:KTJ524318 LDF524317:LDF524318 LNB524317:LNB524318 LWX524317:LWX524318 MGT524317:MGT524318 MQP524317:MQP524318 NAL524317:NAL524318 NKH524317:NKH524318 NUD524317:NUD524318 ODZ524317:ODZ524318 ONV524317:ONV524318 OXR524317:OXR524318 PHN524317:PHN524318 PRJ524317:PRJ524318 QBF524317:QBF524318 QLB524317:QLB524318 QUX524317:QUX524318 RET524317:RET524318 ROP524317:ROP524318 RYL524317:RYL524318 SIH524317:SIH524318 SSD524317:SSD524318 TBZ524317:TBZ524318 TLV524317:TLV524318 TVR524317:TVR524318 UFN524317:UFN524318 UPJ524317:UPJ524318 UZF524317:UZF524318 VJB524317:VJB524318 VSX524317:VSX524318 WCT524317:WCT524318 WMP524317:WMP524318 WWL524317:WWL524318 AD589853:AD589854 JZ589853:JZ589854 TV589853:TV589854 ADR589853:ADR589854 ANN589853:ANN589854 AXJ589853:AXJ589854 BHF589853:BHF589854 BRB589853:BRB589854 CAX589853:CAX589854 CKT589853:CKT589854 CUP589853:CUP589854 DEL589853:DEL589854 DOH589853:DOH589854 DYD589853:DYD589854 EHZ589853:EHZ589854 ERV589853:ERV589854 FBR589853:FBR589854 FLN589853:FLN589854 FVJ589853:FVJ589854 GFF589853:GFF589854 GPB589853:GPB589854 GYX589853:GYX589854 HIT589853:HIT589854 HSP589853:HSP589854 ICL589853:ICL589854 IMH589853:IMH589854 IWD589853:IWD589854 JFZ589853:JFZ589854 JPV589853:JPV589854 JZR589853:JZR589854 KJN589853:KJN589854 KTJ589853:KTJ589854 LDF589853:LDF589854 LNB589853:LNB589854 LWX589853:LWX589854 MGT589853:MGT589854 MQP589853:MQP589854 NAL589853:NAL589854 NKH589853:NKH589854 NUD589853:NUD589854 ODZ589853:ODZ589854 ONV589853:ONV589854 OXR589853:OXR589854 PHN589853:PHN589854 PRJ589853:PRJ589854 QBF589853:QBF589854 QLB589853:QLB589854 QUX589853:QUX589854 RET589853:RET589854 ROP589853:ROP589854 RYL589853:RYL589854 SIH589853:SIH589854 SSD589853:SSD589854 TBZ589853:TBZ589854 TLV589853:TLV589854 TVR589853:TVR589854 UFN589853:UFN589854 UPJ589853:UPJ589854 UZF589853:UZF589854 VJB589853:VJB589854 VSX589853:VSX589854 WCT589853:WCT589854 WMP589853:WMP589854 WWL589853:WWL589854 AD655389:AD655390 JZ655389:JZ655390 TV655389:TV655390 ADR655389:ADR655390 ANN655389:ANN655390 AXJ655389:AXJ655390 BHF655389:BHF655390 BRB655389:BRB655390 CAX655389:CAX655390 CKT655389:CKT655390 CUP655389:CUP655390 DEL655389:DEL655390 DOH655389:DOH655390 DYD655389:DYD655390 EHZ655389:EHZ655390 ERV655389:ERV655390 FBR655389:FBR655390 FLN655389:FLN655390 FVJ655389:FVJ655390 GFF655389:GFF655390 GPB655389:GPB655390 GYX655389:GYX655390 HIT655389:HIT655390 HSP655389:HSP655390 ICL655389:ICL655390 IMH655389:IMH655390 IWD655389:IWD655390 JFZ655389:JFZ655390 JPV655389:JPV655390 JZR655389:JZR655390 KJN655389:KJN655390 KTJ655389:KTJ655390 LDF655389:LDF655390 LNB655389:LNB655390 LWX655389:LWX655390 MGT655389:MGT655390 MQP655389:MQP655390 NAL655389:NAL655390 NKH655389:NKH655390 NUD655389:NUD655390 ODZ655389:ODZ655390 ONV655389:ONV655390 OXR655389:OXR655390 PHN655389:PHN655390 PRJ655389:PRJ655390 QBF655389:QBF655390 QLB655389:QLB655390 QUX655389:QUX655390 RET655389:RET655390 ROP655389:ROP655390 RYL655389:RYL655390 SIH655389:SIH655390 SSD655389:SSD655390 TBZ655389:TBZ655390 TLV655389:TLV655390 TVR655389:TVR655390 UFN655389:UFN655390 UPJ655389:UPJ655390 UZF655389:UZF655390 VJB655389:VJB655390 VSX655389:VSX655390 WCT655389:WCT655390 WMP655389:WMP655390 WWL655389:WWL655390 AD720925:AD720926 JZ720925:JZ720926 TV720925:TV720926 ADR720925:ADR720926 ANN720925:ANN720926 AXJ720925:AXJ720926 BHF720925:BHF720926 BRB720925:BRB720926 CAX720925:CAX720926 CKT720925:CKT720926 CUP720925:CUP720926 DEL720925:DEL720926 DOH720925:DOH720926 DYD720925:DYD720926 EHZ720925:EHZ720926 ERV720925:ERV720926 FBR720925:FBR720926 FLN720925:FLN720926 FVJ720925:FVJ720926 GFF720925:GFF720926 GPB720925:GPB720926 GYX720925:GYX720926 HIT720925:HIT720926 HSP720925:HSP720926 ICL720925:ICL720926 IMH720925:IMH720926 IWD720925:IWD720926 JFZ720925:JFZ720926 JPV720925:JPV720926 JZR720925:JZR720926 KJN720925:KJN720926 KTJ720925:KTJ720926 LDF720925:LDF720926 LNB720925:LNB720926 LWX720925:LWX720926 MGT720925:MGT720926 MQP720925:MQP720926 NAL720925:NAL720926 NKH720925:NKH720926 NUD720925:NUD720926 ODZ720925:ODZ720926 ONV720925:ONV720926 OXR720925:OXR720926 PHN720925:PHN720926 PRJ720925:PRJ720926 QBF720925:QBF720926 QLB720925:QLB720926 QUX720925:QUX720926 RET720925:RET720926 ROP720925:ROP720926 RYL720925:RYL720926 SIH720925:SIH720926 SSD720925:SSD720926 TBZ720925:TBZ720926 TLV720925:TLV720926 TVR720925:TVR720926 UFN720925:UFN720926 UPJ720925:UPJ720926 UZF720925:UZF720926 VJB720925:VJB720926 VSX720925:VSX720926 WCT720925:WCT720926 WMP720925:WMP720926 WWL720925:WWL720926 AD786461:AD786462 JZ786461:JZ786462 TV786461:TV786462 ADR786461:ADR786462 ANN786461:ANN786462 AXJ786461:AXJ786462 BHF786461:BHF786462 BRB786461:BRB786462 CAX786461:CAX786462 CKT786461:CKT786462 CUP786461:CUP786462 DEL786461:DEL786462 DOH786461:DOH786462 DYD786461:DYD786462 EHZ786461:EHZ786462 ERV786461:ERV786462 FBR786461:FBR786462 FLN786461:FLN786462 FVJ786461:FVJ786462 GFF786461:GFF786462 GPB786461:GPB786462 GYX786461:GYX786462 HIT786461:HIT786462 HSP786461:HSP786462 ICL786461:ICL786462 IMH786461:IMH786462 IWD786461:IWD786462 JFZ786461:JFZ786462 JPV786461:JPV786462 JZR786461:JZR786462 KJN786461:KJN786462 KTJ786461:KTJ786462 LDF786461:LDF786462 LNB786461:LNB786462 LWX786461:LWX786462 MGT786461:MGT786462 MQP786461:MQP786462 NAL786461:NAL786462 NKH786461:NKH786462 NUD786461:NUD786462 ODZ786461:ODZ786462 ONV786461:ONV786462 OXR786461:OXR786462 PHN786461:PHN786462 PRJ786461:PRJ786462 QBF786461:QBF786462 QLB786461:QLB786462 QUX786461:QUX786462 RET786461:RET786462 ROP786461:ROP786462 RYL786461:RYL786462 SIH786461:SIH786462 SSD786461:SSD786462 TBZ786461:TBZ786462 TLV786461:TLV786462 TVR786461:TVR786462 UFN786461:UFN786462 UPJ786461:UPJ786462 UZF786461:UZF786462 VJB786461:VJB786462 VSX786461:VSX786462 WCT786461:WCT786462 WMP786461:WMP786462 WWL786461:WWL786462 AD851997:AD851998 JZ851997:JZ851998 TV851997:TV851998 ADR851997:ADR851998 ANN851997:ANN851998 AXJ851997:AXJ851998 BHF851997:BHF851998 BRB851997:BRB851998 CAX851997:CAX851998 CKT851997:CKT851998 CUP851997:CUP851998 DEL851997:DEL851998 DOH851997:DOH851998 DYD851997:DYD851998 EHZ851997:EHZ851998 ERV851997:ERV851998 FBR851997:FBR851998 FLN851997:FLN851998 FVJ851997:FVJ851998 GFF851997:GFF851998 GPB851997:GPB851998 GYX851997:GYX851998 HIT851997:HIT851998 HSP851997:HSP851998 ICL851997:ICL851998 IMH851997:IMH851998 IWD851997:IWD851998 JFZ851997:JFZ851998 JPV851997:JPV851998 JZR851997:JZR851998 KJN851997:KJN851998 KTJ851997:KTJ851998 LDF851997:LDF851998 LNB851997:LNB851998 LWX851997:LWX851998 MGT851997:MGT851998 MQP851997:MQP851998 NAL851997:NAL851998 NKH851997:NKH851998 NUD851997:NUD851998 ODZ851997:ODZ851998 ONV851997:ONV851998 OXR851997:OXR851998 PHN851997:PHN851998 PRJ851997:PRJ851998 QBF851997:QBF851998 QLB851997:QLB851998 QUX851997:QUX851998 RET851997:RET851998 ROP851997:ROP851998 RYL851997:RYL851998 SIH851997:SIH851998 SSD851997:SSD851998 TBZ851997:TBZ851998 TLV851997:TLV851998 TVR851997:TVR851998 UFN851997:UFN851998 UPJ851997:UPJ851998 UZF851997:UZF851998 VJB851997:VJB851998 VSX851997:VSX851998 WCT851997:WCT851998 WMP851997:WMP851998 WWL851997:WWL851998 AD917533:AD917534 JZ917533:JZ917534 TV917533:TV917534 ADR917533:ADR917534 ANN917533:ANN917534 AXJ917533:AXJ917534 BHF917533:BHF917534 BRB917533:BRB917534 CAX917533:CAX917534 CKT917533:CKT917534 CUP917533:CUP917534 DEL917533:DEL917534 DOH917533:DOH917534 DYD917533:DYD917534 EHZ917533:EHZ917534 ERV917533:ERV917534 FBR917533:FBR917534 FLN917533:FLN917534 FVJ917533:FVJ917534 GFF917533:GFF917534 GPB917533:GPB917534 GYX917533:GYX917534 HIT917533:HIT917534 HSP917533:HSP917534 ICL917533:ICL917534 IMH917533:IMH917534 IWD917533:IWD917534 JFZ917533:JFZ917534 JPV917533:JPV917534 JZR917533:JZR917534 KJN917533:KJN917534 KTJ917533:KTJ917534 LDF917533:LDF917534 LNB917533:LNB917534 LWX917533:LWX917534 MGT917533:MGT917534 MQP917533:MQP917534 NAL917533:NAL917534 NKH917533:NKH917534 NUD917533:NUD917534 ODZ917533:ODZ917534 ONV917533:ONV917534 OXR917533:OXR917534 PHN917533:PHN917534 PRJ917533:PRJ917534 QBF917533:QBF917534 QLB917533:QLB917534 QUX917533:QUX917534 RET917533:RET917534 ROP917533:ROP917534 RYL917533:RYL917534 SIH917533:SIH917534 SSD917533:SSD917534 TBZ917533:TBZ917534 TLV917533:TLV917534 TVR917533:TVR917534 UFN917533:UFN917534 UPJ917533:UPJ917534 UZF917533:UZF917534 VJB917533:VJB917534 VSX917533:VSX917534 WCT917533:WCT917534 WMP917533:WMP917534 WWL917533:WWL917534 AD983069:AD983070 JZ983069:JZ983070 TV983069:TV983070 ADR983069:ADR983070 ANN983069:ANN983070 AXJ983069:AXJ983070 BHF983069:BHF983070 BRB983069:BRB983070 CAX983069:CAX983070 CKT983069:CKT983070 CUP983069:CUP983070 DEL983069:DEL983070 DOH983069:DOH983070 DYD983069:DYD983070 EHZ983069:EHZ983070 ERV983069:ERV983070 FBR983069:FBR983070 FLN983069:FLN983070 FVJ983069:FVJ983070 GFF983069:GFF983070 GPB983069:GPB983070 GYX983069:GYX983070 HIT983069:HIT983070 HSP983069:HSP983070 ICL983069:ICL983070 IMH983069:IMH983070 IWD983069:IWD983070 JFZ983069:JFZ983070 JPV983069:JPV983070 JZR983069:JZR983070 KJN983069:KJN983070 KTJ983069:KTJ983070 LDF983069:LDF983070 LNB983069:LNB983070 LWX983069:LWX983070 MGT983069:MGT983070 MQP983069:MQP983070 NAL983069:NAL983070 NKH983069:NKH983070 NUD983069:NUD983070 ODZ983069:ODZ983070 ONV983069:ONV983070 OXR983069:OXR983070 PHN983069:PHN983070 PRJ983069:PRJ983070 QBF983069:QBF983070 QLB983069:QLB983070 QUX983069:QUX983070 RET983069:RET983070 ROP983069:ROP983070 RYL983069:RYL983070 SIH983069:SIH983070 SSD983069:SSD983070 TBZ983069:TBZ983070 TLV983069:TLV983070 TVR983069:TVR983070 UFN983069:UFN983070 UPJ983069:UPJ983070 UZF983069:UZF983070 VJB983069:VJB983070 VSX983069:VSX983070 WCT983069:WCT983070 WMP983069:WMP983070 WWL983069:WWL983070 AD32 JZ32 TV32 ADR32 ANN32 AXJ32 BHF32 BRB32 CAX32 CKT32 CUP32 DEL32 DOH32 DYD32 EHZ32 ERV32 FBR32 FLN32 FVJ32 GFF32 GPB32 GYX32 HIT32 HSP32 ICL32 IMH32 IWD32 JFZ32 JPV32 JZR32 KJN32 KTJ32 LDF32 LNB32 LWX32 MGT32 MQP32 NAL32 NKH32 NUD32 ODZ32 ONV32 OXR32 PHN32 PRJ32 QBF32 QLB32 QUX32 RET32 ROP32 RYL32 SIH32 SSD32 TBZ32 TLV32 TVR32 UFN32 UPJ32 UZF32 VJB32 VSX32 WCT32 WMP32 WWL32 AD65568 JZ65568 TV65568 ADR65568 ANN65568 AXJ65568 BHF65568 BRB65568 CAX65568 CKT65568 CUP65568 DEL65568 DOH65568 DYD65568 EHZ65568 ERV65568 FBR65568 FLN65568 FVJ65568 GFF65568 GPB65568 GYX65568 HIT65568 HSP65568 ICL65568 IMH65568 IWD65568 JFZ65568 JPV65568 JZR65568 KJN65568 KTJ65568 LDF65568 LNB65568 LWX65568 MGT65568 MQP65568 NAL65568 NKH65568 NUD65568 ODZ65568 ONV65568 OXR65568 PHN65568 PRJ65568 QBF65568 QLB65568 QUX65568 RET65568 ROP65568 RYL65568 SIH65568 SSD65568 TBZ65568 TLV65568 TVR65568 UFN65568 UPJ65568 UZF65568 VJB65568 VSX65568 WCT65568 WMP65568 WWL65568 AD131104 JZ131104 TV131104 ADR131104 ANN131104 AXJ131104 BHF131104 BRB131104 CAX131104 CKT131104 CUP131104 DEL131104 DOH131104 DYD131104 EHZ131104 ERV131104 FBR131104 FLN131104 FVJ131104 GFF131104 GPB131104 GYX131104 HIT131104 HSP131104 ICL131104 IMH131104 IWD131104 JFZ131104 JPV131104 JZR131104 KJN131104 KTJ131104 LDF131104 LNB131104 LWX131104 MGT131104 MQP131104 NAL131104 NKH131104 NUD131104 ODZ131104 ONV131104 OXR131104 PHN131104 PRJ131104 QBF131104 QLB131104 QUX131104 RET131104 ROP131104 RYL131104 SIH131104 SSD131104 TBZ131104 TLV131104 TVR131104 UFN131104 UPJ131104 UZF131104 VJB131104 VSX131104 WCT131104 WMP131104 WWL131104 AD196640 JZ196640 TV196640 ADR196640 ANN196640 AXJ196640 BHF196640 BRB196640 CAX196640 CKT196640 CUP196640 DEL196640 DOH196640 DYD196640 EHZ196640 ERV196640 FBR196640 FLN196640 FVJ196640 GFF196640 GPB196640 GYX196640 HIT196640 HSP196640 ICL196640 IMH196640 IWD196640 JFZ196640 JPV196640 JZR196640 KJN196640 KTJ196640 LDF196640 LNB196640 LWX196640 MGT196640 MQP196640 NAL196640 NKH196640 NUD196640 ODZ196640 ONV196640 OXR196640 PHN196640 PRJ196640 QBF196640 QLB196640 QUX196640 RET196640 ROP196640 RYL196640 SIH196640 SSD196640 TBZ196640 TLV196640 TVR196640 UFN196640 UPJ196640 UZF196640 VJB196640 VSX196640 WCT196640 WMP196640 WWL196640 AD262176 JZ262176 TV262176 ADR262176 ANN262176 AXJ262176 BHF262176 BRB262176 CAX262176 CKT262176 CUP262176 DEL262176 DOH262176 DYD262176 EHZ262176 ERV262176 FBR262176 FLN262176 FVJ262176 GFF262176 GPB262176 GYX262176 HIT262176 HSP262176 ICL262176 IMH262176 IWD262176 JFZ262176 JPV262176 JZR262176 KJN262176 KTJ262176 LDF262176 LNB262176 LWX262176 MGT262176 MQP262176 NAL262176 NKH262176 NUD262176 ODZ262176 ONV262176 OXR262176 PHN262176 PRJ262176 QBF262176 QLB262176 QUX262176 RET262176 ROP262176 RYL262176 SIH262176 SSD262176 TBZ262176 TLV262176 TVR262176 UFN262176 UPJ262176 UZF262176 VJB262176 VSX262176 WCT262176 WMP262176 WWL262176 AD327712 JZ327712 TV327712 ADR327712 ANN327712 AXJ327712 BHF327712 BRB327712 CAX327712 CKT327712 CUP327712 DEL327712 DOH327712 DYD327712 EHZ327712 ERV327712 FBR327712 FLN327712 FVJ327712 GFF327712 GPB327712 GYX327712 HIT327712 HSP327712 ICL327712 IMH327712 IWD327712 JFZ327712 JPV327712 JZR327712 KJN327712 KTJ327712 LDF327712 LNB327712 LWX327712 MGT327712 MQP327712 NAL327712 NKH327712 NUD327712 ODZ327712 ONV327712 OXR327712 PHN327712 PRJ327712 QBF327712 QLB327712 QUX327712 RET327712 ROP327712 RYL327712 SIH327712 SSD327712 TBZ327712 TLV327712 TVR327712 UFN327712 UPJ327712 UZF327712 VJB327712 VSX327712 WCT327712 WMP327712 WWL327712 AD393248 JZ393248 TV393248 ADR393248 ANN393248 AXJ393248 BHF393248 BRB393248 CAX393248 CKT393248 CUP393248 DEL393248 DOH393248 DYD393248 EHZ393248 ERV393248 FBR393248 FLN393248 FVJ393248 GFF393248 GPB393248 GYX393248 HIT393248 HSP393248 ICL393248 IMH393248 IWD393248 JFZ393248 JPV393248 JZR393248 KJN393248 KTJ393248 LDF393248 LNB393248 LWX393248 MGT393248 MQP393248 NAL393248 NKH393248 NUD393248 ODZ393248 ONV393248 OXR393248 PHN393248 PRJ393248 QBF393248 QLB393248 QUX393248 RET393248 ROP393248 RYL393248 SIH393248 SSD393248 TBZ393248 TLV393248 TVR393248 UFN393248 UPJ393248 UZF393248 VJB393248 VSX393248 WCT393248 WMP393248 WWL393248 AD458784 JZ458784 TV458784 ADR458784 ANN458784 AXJ458784 BHF458784 BRB458784 CAX458784 CKT458784 CUP458784 DEL458784 DOH458784 DYD458784 EHZ458784 ERV458784 FBR458784 FLN458784 FVJ458784 GFF458784 GPB458784 GYX458784 HIT458784 HSP458784 ICL458784 IMH458784 IWD458784 JFZ458784 JPV458784 JZR458784 KJN458784 KTJ458784 LDF458784 LNB458784 LWX458784 MGT458784 MQP458784 NAL458784 NKH458784 NUD458784 ODZ458784 ONV458784 OXR458784 PHN458784 PRJ458784 QBF458784 QLB458784 QUX458784 RET458784 ROP458784 RYL458784 SIH458784 SSD458784 TBZ458784 TLV458784 TVR458784 UFN458784 UPJ458784 UZF458784 VJB458784 VSX458784 WCT458784 WMP458784 WWL458784 AD524320 JZ524320 TV524320 ADR524320 ANN524320 AXJ524320 BHF524320 BRB524320 CAX524320 CKT524320 CUP524320 DEL524320 DOH524320 DYD524320 EHZ524320 ERV524320 FBR524320 FLN524320 FVJ524320 GFF524320 GPB524320 GYX524320 HIT524320 HSP524320 ICL524320 IMH524320 IWD524320 JFZ524320 JPV524320 JZR524320 KJN524320 KTJ524320 LDF524320 LNB524320 LWX524320 MGT524320 MQP524320 NAL524320 NKH524320 NUD524320 ODZ524320 ONV524320 OXR524320 PHN524320 PRJ524320 QBF524320 QLB524320 QUX524320 RET524320 ROP524320 RYL524320 SIH524320 SSD524320 TBZ524320 TLV524320 TVR524320 UFN524320 UPJ524320 UZF524320 VJB524320 VSX524320 WCT524320 WMP524320 WWL524320 AD589856 JZ589856 TV589856 ADR589856 ANN589856 AXJ589856 BHF589856 BRB589856 CAX589856 CKT589856 CUP589856 DEL589856 DOH589856 DYD589856 EHZ589856 ERV589856 FBR589856 FLN589856 FVJ589856 GFF589856 GPB589856 GYX589856 HIT589856 HSP589856 ICL589856 IMH589856 IWD589856 JFZ589856 JPV589856 JZR589856 KJN589856 KTJ589856 LDF589856 LNB589856 LWX589856 MGT589856 MQP589856 NAL589856 NKH589856 NUD589856 ODZ589856 ONV589856 OXR589856 PHN589856 PRJ589856 QBF589856 QLB589856 QUX589856 RET589856 ROP589856 RYL589856 SIH589856 SSD589856 TBZ589856 TLV589856 TVR589856 UFN589856 UPJ589856 UZF589856 VJB589856 VSX589856 WCT589856 WMP589856 WWL589856 AD655392 JZ655392 TV655392 ADR655392 ANN655392 AXJ655392 BHF655392 BRB655392 CAX655392 CKT655392 CUP655392 DEL655392 DOH655392 DYD655392 EHZ655392 ERV655392 FBR655392 FLN655392 FVJ655392 GFF655392 GPB655392 GYX655392 HIT655392 HSP655392 ICL655392 IMH655392 IWD655392 JFZ655392 JPV655392 JZR655392 KJN655392 KTJ655392 LDF655392 LNB655392 LWX655392 MGT655392 MQP655392 NAL655392 NKH655392 NUD655392 ODZ655392 ONV655392 OXR655392 PHN655392 PRJ655392 QBF655392 QLB655392 QUX655392 RET655392 ROP655392 RYL655392 SIH655392 SSD655392 TBZ655392 TLV655392 TVR655392 UFN655392 UPJ655392 UZF655392 VJB655392 VSX655392 WCT655392 WMP655392 WWL655392 AD720928 JZ720928 TV720928 ADR720928 ANN720928 AXJ720928 BHF720928 BRB720928 CAX720928 CKT720928 CUP720928 DEL720928 DOH720928 DYD720928 EHZ720928 ERV720928 FBR720928 FLN720928 FVJ720928 GFF720928 GPB720928 GYX720928 HIT720928 HSP720928 ICL720928 IMH720928 IWD720928 JFZ720928 JPV720928 JZR720928 KJN720928 KTJ720928 LDF720928 LNB720928 LWX720928 MGT720928 MQP720928 NAL720928 NKH720928 NUD720928 ODZ720928 ONV720928 OXR720928 PHN720928 PRJ720928 QBF720928 QLB720928 QUX720928 RET720928 ROP720928 RYL720928 SIH720928 SSD720928 TBZ720928 TLV720928 TVR720928 UFN720928 UPJ720928 UZF720928 VJB720928 VSX720928 WCT720928 WMP720928 WWL720928 AD786464 JZ786464 TV786464 ADR786464 ANN786464 AXJ786464 BHF786464 BRB786464 CAX786464 CKT786464 CUP786464 DEL786464 DOH786464 DYD786464 EHZ786464 ERV786464 FBR786464 FLN786464 FVJ786464 GFF786464 GPB786464 GYX786464 HIT786464 HSP786464 ICL786464 IMH786464 IWD786464 JFZ786464 JPV786464 JZR786464 KJN786464 KTJ786464 LDF786464 LNB786464 LWX786464 MGT786464 MQP786464 NAL786464 NKH786464 NUD786464 ODZ786464 ONV786464 OXR786464 PHN786464 PRJ786464 QBF786464 QLB786464 QUX786464 RET786464 ROP786464 RYL786464 SIH786464 SSD786464 TBZ786464 TLV786464 TVR786464 UFN786464 UPJ786464 UZF786464 VJB786464 VSX786464 WCT786464 WMP786464 WWL786464 AD852000 JZ852000 TV852000 ADR852000 ANN852000 AXJ852000 BHF852000 BRB852000 CAX852000 CKT852000 CUP852000 DEL852000 DOH852000 DYD852000 EHZ852000 ERV852000 FBR852000 FLN852000 FVJ852000 GFF852000 GPB852000 GYX852000 HIT852000 HSP852000 ICL852000 IMH852000 IWD852000 JFZ852000 JPV852000 JZR852000 KJN852000 KTJ852000 LDF852000 LNB852000 LWX852000 MGT852000 MQP852000 NAL852000 NKH852000 NUD852000 ODZ852000 ONV852000 OXR852000 PHN852000 PRJ852000 QBF852000 QLB852000 QUX852000 RET852000 ROP852000 RYL852000 SIH852000 SSD852000 TBZ852000 TLV852000 TVR852000 UFN852000 UPJ852000 UZF852000 VJB852000 VSX852000 WCT852000 WMP852000 WWL852000 AD917536 JZ917536 TV917536 ADR917536 ANN917536 AXJ917536 BHF917536 BRB917536 CAX917536 CKT917536 CUP917536 DEL917536 DOH917536 DYD917536 EHZ917536 ERV917536 FBR917536 FLN917536 FVJ917536 GFF917536 GPB917536 GYX917536 HIT917536 HSP917536 ICL917536 IMH917536 IWD917536 JFZ917536 JPV917536 JZR917536 KJN917536 KTJ917536 LDF917536 LNB917536 LWX917536 MGT917536 MQP917536 NAL917536 NKH917536 NUD917536 ODZ917536 ONV917536 OXR917536 PHN917536 PRJ917536 QBF917536 QLB917536 QUX917536 RET917536 ROP917536 RYL917536 SIH917536 SSD917536 TBZ917536 TLV917536 TVR917536 UFN917536 UPJ917536 UZF917536 VJB917536 VSX917536 WCT917536 WMP917536 WWL917536 AD983072 JZ983072 TV983072 ADR983072 ANN983072 AXJ983072 BHF983072 BRB983072 CAX983072 CKT983072 CUP983072 DEL983072 DOH983072 DYD983072 EHZ983072 ERV983072 FBR983072 FLN983072 FVJ983072 GFF983072 GPB983072 GYX983072 HIT983072 HSP983072 ICL983072 IMH983072 IWD983072 JFZ983072 JPV983072 JZR983072 KJN983072 KTJ983072 LDF983072 LNB983072 LWX983072 MGT983072 MQP983072 NAL983072 NKH983072 NUD983072 ODZ983072 ONV983072 OXR983072 PHN983072 PRJ983072 QBF983072 QLB983072 QUX983072 RET983072 ROP983072 RYL983072 SIH983072 SSD983072 TBZ983072 TLV983072 TVR983072 UFN983072 UPJ983072 UZF983072 VJB983072 VSX983072 WCT983072 WMP983072 WWL983072 AD35 JZ35 TV35 ADR35 ANN35 AXJ35 BHF35 BRB35 CAX35 CKT35 CUP35 DEL35 DOH35 DYD35 EHZ35 ERV35 FBR35 FLN35 FVJ35 GFF35 GPB35 GYX35 HIT35 HSP35 ICL35 IMH35 IWD35 JFZ35 JPV35 JZR35 KJN35 KTJ35 LDF35 LNB35 LWX35 MGT35 MQP35 NAL35 NKH35 NUD35 ODZ35 ONV35 OXR35 PHN35 PRJ35 QBF35 QLB35 QUX35 RET35 ROP35 RYL35 SIH35 SSD35 TBZ35 TLV35 TVR35 UFN35 UPJ35 UZF35 VJB35 VSX35 WCT35 WMP35 WWL35 AD65571 JZ65571 TV65571 ADR65571 ANN65571 AXJ65571 BHF65571 BRB65571 CAX65571 CKT65571 CUP65571 DEL65571 DOH65571 DYD65571 EHZ65571 ERV65571 FBR65571 FLN65571 FVJ65571 GFF65571 GPB65571 GYX65571 HIT65571 HSP65571 ICL65571 IMH65571 IWD65571 JFZ65571 JPV65571 JZR65571 KJN65571 KTJ65571 LDF65571 LNB65571 LWX65571 MGT65571 MQP65571 NAL65571 NKH65571 NUD65571 ODZ65571 ONV65571 OXR65571 PHN65571 PRJ65571 QBF65571 QLB65571 QUX65571 RET65571 ROP65571 RYL65571 SIH65571 SSD65571 TBZ65571 TLV65571 TVR65571 UFN65571 UPJ65571 UZF65571 VJB65571 VSX65571 WCT65571 WMP65571 WWL65571 AD131107 JZ131107 TV131107 ADR131107 ANN131107 AXJ131107 BHF131107 BRB131107 CAX131107 CKT131107 CUP131107 DEL131107 DOH131107 DYD131107 EHZ131107 ERV131107 FBR131107 FLN131107 FVJ131107 GFF131107 GPB131107 GYX131107 HIT131107 HSP131107 ICL131107 IMH131107 IWD131107 JFZ131107 JPV131107 JZR131107 KJN131107 KTJ131107 LDF131107 LNB131107 LWX131107 MGT131107 MQP131107 NAL131107 NKH131107 NUD131107 ODZ131107 ONV131107 OXR131107 PHN131107 PRJ131107 QBF131107 QLB131107 QUX131107 RET131107 ROP131107 RYL131107 SIH131107 SSD131107 TBZ131107 TLV131107 TVR131107 UFN131107 UPJ131107 UZF131107 VJB131107 VSX131107 WCT131107 WMP131107 WWL131107 AD196643 JZ196643 TV196643 ADR196643 ANN196643 AXJ196643 BHF196643 BRB196643 CAX196643 CKT196643 CUP196643 DEL196643 DOH196643 DYD196643 EHZ196643 ERV196643 FBR196643 FLN196643 FVJ196643 GFF196643 GPB196643 GYX196643 HIT196643 HSP196643 ICL196643 IMH196643 IWD196643 JFZ196643 JPV196643 JZR196643 KJN196643 KTJ196643 LDF196643 LNB196643 LWX196643 MGT196643 MQP196643 NAL196643 NKH196643 NUD196643 ODZ196643 ONV196643 OXR196643 PHN196643 PRJ196643 QBF196643 QLB196643 QUX196643 RET196643 ROP196643 RYL196643 SIH196643 SSD196643 TBZ196643 TLV196643 TVR196643 UFN196643 UPJ196643 UZF196643 VJB196643 VSX196643 WCT196643 WMP196643 WWL196643 AD262179 JZ262179 TV262179 ADR262179 ANN262179 AXJ262179 BHF262179 BRB262179 CAX262179 CKT262179 CUP262179 DEL262179 DOH262179 DYD262179 EHZ262179 ERV262179 FBR262179 FLN262179 FVJ262179 GFF262179 GPB262179 GYX262179 HIT262179 HSP262179 ICL262179 IMH262179 IWD262179 JFZ262179 JPV262179 JZR262179 KJN262179 KTJ262179 LDF262179 LNB262179 LWX262179 MGT262179 MQP262179 NAL262179 NKH262179 NUD262179 ODZ262179 ONV262179 OXR262179 PHN262179 PRJ262179 QBF262179 QLB262179 QUX262179 RET262179 ROP262179 RYL262179 SIH262179 SSD262179 TBZ262179 TLV262179 TVR262179 UFN262179 UPJ262179 UZF262179 VJB262179 VSX262179 WCT262179 WMP262179 WWL262179 AD327715 JZ327715 TV327715 ADR327715 ANN327715 AXJ327715 BHF327715 BRB327715 CAX327715 CKT327715 CUP327715 DEL327715 DOH327715 DYD327715 EHZ327715 ERV327715 FBR327715 FLN327715 FVJ327715 GFF327715 GPB327715 GYX327715 HIT327715 HSP327715 ICL327715 IMH327715 IWD327715 JFZ327715 JPV327715 JZR327715 KJN327715 KTJ327715 LDF327715 LNB327715 LWX327715 MGT327715 MQP327715 NAL327715 NKH327715 NUD327715 ODZ327715 ONV327715 OXR327715 PHN327715 PRJ327715 QBF327715 QLB327715 QUX327715 RET327715 ROP327715 RYL327715 SIH327715 SSD327715 TBZ327715 TLV327715 TVR327715 UFN327715 UPJ327715 UZF327715 VJB327715 VSX327715 WCT327715 WMP327715 WWL327715 AD393251 JZ393251 TV393251 ADR393251 ANN393251 AXJ393251 BHF393251 BRB393251 CAX393251 CKT393251 CUP393251 DEL393251 DOH393251 DYD393251 EHZ393251 ERV393251 FBR393251 FLN393251 FVJ393251 GFF393251 GPB393251 GYX393251 HIT393251 HSP393251 ICL393251 IMH393251 IWD393251 JFZ393251 JPV393251 JZR393251 KJN393251 KTJ393251 LDF393251 LNB393251 LWX393251 MGT393251 MQP393251 NAL393251 NKH393251 NUD393251 ODZ393251 ONV393251 OXR393251 PHN393251 PRJ393251 QBF393251 QLB393251 QUX393251 RET393251 ROP393251 RYL393251 SIH393251 SSD393251 TBZ393251 TLV393251 TVR393251 UFN393251 UPJ393251 UZF393251 VJB393251 VSX393251 WCT393251 WMP393251 WWL393251 AD458787 JZ458787 TV458787 ADR458787 ANN458787 AXJ458787 BHF458787 BRB458787 CAX458787 CKT458787 CUP458787 DEL458787 DOH458787 DYD458787 EHZ458787 ERV458787 FBR458787 FLN458787 FVJ458787 GFF458787 GPB458787 GYX458787 HIT458787 HSP458787 ICL458787 IMH458787 IWD458787 JFZ458787 JPV458787 JZR458787 KJN458787 KTJ458787 LDF458787 LNB458787 LWX458787 MGT458787 MQP458787 NAL458787 NKH458787 NUD458787 ODZ458787 ONV458787 OXR458787 PHN458787 PRJ458787 QBF458787 QLB458787 QUX458787 RET458787 ROP458787 RYL458787 SIH458787 SSD458787 TBZ458787 TLV458787 TVR458787 UFN458787 UPJ458787 UZF458787 VJB458787 VSX458787 WCT458787 WMP458787 WWL458787 AD524323 JZ524323 TV524323 ADR524323 ANN524323 AXJ524323 BHF524323 BRB524323 CAX524323 CKT524323 CUP524323 DEL524323 DOH524323 DYD524323 EHZ524323 ERV524323 FBR524323 FLN524323 FVJ524323 GFF524323 GPB524323 GYX524323 HIT524323 HSP524323 ICL524323 IMH524323 IWD524323 JFZ524323 JPV524323 JZR524323 KJN524323 KTJ524323 LDF524323 LNB524323 LWX524323 MGT524323 MQP524323 NAL524323 NKH524323 NUD524323 ODZ524323 ONV524323 OXR524323 PHN524323 PRJ524323 QBF524323 QLB524323 QUX524323 RET524323 ROP524323 RYL524323 SIH524323 SSD524323 TBZ524323 TLV524323 TVR524323 UFN524323 UPJ524323 UZF524323 VJB524323 VSX524323 WCT524323 WMP524323 WWL524323 AD589859 JZ589859 TV589859 ADR589859 ANN589859 AXJ589859 BHF589859 BRB589859 CAX589859 CKT589859 CUP589859 DEL589859 DOH589859 DYD589859 EHZ589859 ERV589859 FBR589859 FLN589859 FVJ589859 GFF589859 GPB589859 GYX589859 HIT589859 HSP589859 ICL589859 IMH589859 IWD589859 JFZ589859 JPV589859 JZR589859 KJN589859 KTJ589859 LDF589859 LNB589859 LWX589859 MGT589859 MQP589859 NAL589859 NKH589859 NUD589859 ODZ589859 ONV589859 OXR589859 PHN589859 PRJ589859 QBF589859 QLB589859 QUX589859 RET589859 ROP589859 RYL589859 SIH589859 SSD589859 TBZ589859 TLV589859 TVR589859 UFN589859 UPJ589859 UZF589859 VJB589859 VSX589859 WCT589859 WMP589859 WWL589859 AD655395 JZ655395 TV655395 ADR655395 ANN655395 AXJ655395 BHF655395 BRB655395 CAX655395 CKT655395 CUP655395 DEL655395 DOH655395 DYD655395 EHZ655395 ERV655395 FBR655395 FLN655395 FVJ655395 GFF655395 GPB655395 GYX655395 HIT655395 HSP655395 ICL655395 IMH655395 IWD655395 JFZ655395 JPV655395 JZR655395 KJN655395 KTJ655395 LDF655395 LNB655395 LWX655395 MGT655395 MQP655395 NAL655395 NKH655395 NUD655395 ODZ655395 ONV655395 OXR655395 PHN655395 PRJ655395 QBF655395 QLB655395 QUX655395 RET655395 ROP655395 RYL655395 SIH655395 SSD655395 TBZ655395 TLV655395 TVR655395 UFN655395 UPJ655395 UZF655395 VJB655395 VSX655395 WCT655395 WMP655395 WWL655395 AD720931 JZ720931 TV720931 ADR720931 ANN720931 AXJ720931 BHF720931 BRB720931 CAX720931 CKT720931 CUP720931 DEL720931 DOH720931 DYD720931 EHZ720931 ERV720931 FBR720931 FLN720931 FVJ720931 GFF720931 GPB720931 GYX720931 HIT720931 HSP720931 ICL720931 IMH720931 IWD720931 JFZ720931 JPV720931 JZR720931 KJN720931 KTJ720931 LDF720931 LNB720931 LWX720931 MGT720931 MQP720931 NAL720931 NKH720931 NUD720931 ODZ720931 ONV720931 OXR720931 PHN720931 PRJ720931 QBF720931 QLB720931 QUX720931 RET720931 ROP720931 RYL720931 SIH720931 SSD720931 TBZ720931 TLV720931 TVR720931 UFN720931 UPJ720931 UZF720931 VJB720931 VSX720931 WCT720931 WMP720931 WWL720931 AD786467 JZ786467 TV786467 ADR786467 ANN786467 AXJ786467 BHF786467 BRB786467 CAX786467 CKT786467 CUP786467 DEL786467 DOH786467 DYD786467 EHZ786467 ERV786467 FBR786467 FLN786467 FVJ786467 GFF786467 GPB786467 GYX786467 HIT786467 HSP786467 ICL786467 IMH786467 IWD786467 JFZ786467 JPV786467 JZR786467 KJN786467 KTJ786467 LDF786467 LNB786467 LWX786467 MGT786467 MQP786467 NAL786467 NKH786467 NUD786467 ODZ786467 ONV786467 OXR786467 PHN786467 PRJ786467 QBF786467 QLB786467 QUX786467 RET786467 ROP786467 RYL786467 SIH786467 SSD786467 TBZ786467 TLV786467 TVR786467 UFN786467 UPJ786467 UZF786467 VJB786467 VSX786467 WCT786467 WMP786467 WWL786467 AD852003 JZ852003 TV852003 ADR852003 ANN852003 AXJ852003 BHF852003 BRB852003 CAX852003 CKT852003 CUP852003 DEL852003 DOH852003 DYD852003 EHZ852003 ERV852003 FBR852003 FLN852003 FVJ852003 GFF852003 GPB852003 GYX852003 HIT852003 HSP852003 ICL852003 IMH852003 IWD852003 JFZ852003 JPV852003 JZR852003 KJN852003 KTJ852003 LDF852003 LNB852003 LWX852003 MGT852003 MQP852003 NAL852003 NKH852003 NUD852003 ODZ852003 ONV852003 OXR852003 PHN852003 PRJ852003 QBF852003 QLB852003 QUX852003 RET852003 ROP852003 RYL852003 SIH852003 SSD852003 TBZ852003 TLV852003 TVR852003 UFN852003 UPJ852003 UZF852003 VJB852003 VSX852003 WCT852003 WMP852003 WWL852003 AD917539 JZ917539 TV917539 ADR917539 ANN917539 AXJ917539 BHF917539 BRB917539 CAX917539 CKT917539 CUP917539 DEL917539 DOH917539 DYD917539 EHZ917539 ERV917539 FBR917539 FLN917539 FVJ917539 GFF917539 GPB917539 GYX917539 HIT917539 HSP917539 ICL917539 IMH917539 IWD917539 JFZ917539 JPV917539 JZR917539 KJN917539 KTJ917539 LDF917539 LNB917539 LWX917539 MGT917539 MQP917539 NAL917539 NKH917539 NUD917539 ODZ917539 ONV917539 OXR917539 PHN917539 PRJ917539 QBF917539 QLB917539 QUX917539 RET917539 ROP917539 RYL917539 SIH917539 SSD917539 TBZ917539 TLV917539 TVR917539 UFN917539 UPJ917539 UZF917539 VJB917539 VSX917539 WCT917539 WMP917539 WWL917539 AD983075 JZ983075 TV983075 ADR983075 ANN983075 AXJ983075 BHF983075 BRB983075 CAX983075 CKT983075 CUP983075 DEL983075 DOH983075 DYD983075 EHZ983075 ERV983075 FBR983075 FLN983075 FVJ983075 GFF983075 GPB983075 GYX983075 HIT983075 HSP983075 ICL983075 IMH983075 IWD983075 JFZ983075 JPV983075 JZR983075 KJN983075 KTJ983075 LDF983075 LNB983075 LWX983075 MGT983075 MQP983075 NAL983075 NKH983075 NUD983075 ODZ983075 ONV983075 OXR983075 PHN983075 PRJ983075 QBF983075 QLB983075 QUX983075 RET983075 ROP983075 RYL983075 SIH983075 SSD983075 TBZ983075 TLV983075 TVR983075 UFN983075 UPJ983075 UZF983075 VJB983075 VSX983075 WCT983075 WMP983075 WWL983075 AD39 JZ39 TV39 ADR39 ANN39 AXJ39 BHF39 BRB39 CAX39 CKT39 CUP39 DEL39 DOH39 DYD39 EHZ39 ERV39 FBR39 FLN39 FVJ39 GFF39 GPB39 GYX39 HIT39 HSP39 ICL39 IMH39 IWD39 JFZ39 JPV39 JZR39 KJN39 KTJ39 LDF39 LNB39 LWX39 MGT39 MQP39 NAL39 NKH39 NUD39 ODZ39 ONV39 OXR39 PHN39 PRJ39 QBF39 QLB39 QUX39 RET39 ROP39 RYL39 SIH39 SSD39 TBZ39 TLV39 TVR39 UFN39 UPJ39 UZF39 VJB39 VSX39 WCT39 WMP39 WWL39 AD65575 JZ65575 TV65575 ADR65575 ANN65575 AXJ65575 BHF65575 BRB65575 CAX65575 CKT65575 CUP65575 DEL65575 DOH65575 DYD65575 EHZ65575 ERV65575 FBR65575 FLN65575 FVJ65575 GFF65575 GPB65575 GYX65575 HIT65575 HSP65575 ICL65575 IMH65575 IWD65575 JFZ65575 JPV65575 JZR65575 KJN65575 KTJ65575 LDF65575 LNB65575 LWX65575 MGT65575 MQP65575 NAL65575 NKH65575 NUD65575 ODZ65575 ONV65575 OXR65575 PHN65575 PRJ65575 QBF65575 QLB65575 QUX65575 RET65575 ROP65575 RYL65575 SIH65575 SSD65575 TBZ65575 TLV65575 TVR65575 UFN65575 UPJ65575 UZF65575 VJB65575 VSX65575 WCT65575 WMP65575 WWL65575 AD131111 JZ131111 TV131111 ADR131111 ANN131111 AXJ131111 BHF131111 BRB131111 CAX131111 CKT131111 CUP131111 DEL131111 DOH131111 DYD131111 EHZ131111 ERV131111 FBR131111 FLN131111 FVJ131111 GFF131111 GPB131111 GYX131111 HIT131111 HSP131111 ICL131111 IMH131111 IWD131111 JFZ131111 JPV131111 JZR131111 KJN131111 KTJ131111 LDF131111 LNB131111 LWX131111 MGT131111 MQP131111 NAL131111 NKH131111 NUD131111 ODZ131111 ONV131111 OXR131111 PHN131111 PRJ131111 QBF131111 QLB131111 QUX131111 RET131111 ROP131111 RYL131111 SIH131111 SSD131111 TBZ131111 TLV131111 TVR131111 UFN131111 UPJ131111 UZF131111 VJB131111 VSX131111 WCT131111 WMP131111 WWL131111 AD196647 JZ196647 TV196647 ADR196647 ANN196647 AXJ196647 BHF196647 BRB196647 CAX196647 CKT196647 CUP196647 DEL196647 DOH196647 DYD196647 EHZ196647 ERV196647 FBR196647 FLN196647 FVJ196647 GFF196647 GPB196647 GYX196647 HIT196647 HSP196647 ICL196647 IMH196647 IWD196647 JFZ196647 JPV196647 JZR196647 KJN196647 KTJ196647 LDF196647 LNB196647 LWX196647 MGT196647 MQP196647 NAL196647 NKH196647 NUD196647 ODZ196647 ONV196647 OXR196647 PHN196647 PRJ196647 QBF196647 QLB196647 QUX196647 RET196647 ROP196647 RYL196647 SIH196647 SSD196647 TBZ196647 TLV196647 TVR196647 UFN196647 UPJ196647 UZF196647 VJB196647 VSX196647 WCT196647 WMP196647 WWL196647 AD262183 JZ262183 TV262183 ADR262183 ANN262183 AXJ262183 BHF262183 BRB262183 CAX262183 CKT262183 CUP262183 DEL262183 DOH262183 DYD262183 EHZ262183 ERV262183 FBR262183 FLN262183 FVJ262183 GFF262183 GPB262183 GYX262183 HIT262183 HSP262183 ICL262183 IMH262183 IWD262183 JFZ262183 JPV262183 JZR262183 KJN262183 KTJ262183 LDF262183 LNB262183 LWX262183 MGT262183 MQP262183 NAL262183 NKH262183 NUD262183 ODZ262183 ONV262183 OXR262183 PHN262183 PRJ262183 QBF262183 QLB262183 QUX262183 RET262183 ROP262183 RYL262183 SIH262183 SSD262183 TBZ262183 TLV262183 TVR262183 UFN262183 UPJ262183 UZF262183 VJB262183 VSX262183 WCT262183 WMP262183 WWL262183 AD327719 JZ327719 TV327719 ADR327719 ANN327719 AXJ327719 BHF327719 BRB327719 CAX327719 CKT327719 CUP327719 DEL327719 DOH327719 DYD327719 EHZ327719 ERV327719 FBR327719 FLN327719 FVJ327719 GFF327719 GPB327719 GYX327719 HIT327719 HSP327719 ICL327719 IMH327719 IWD327719 JFZ327719 JPV327719 JZR327719 KJN327719 KTJ327719 LDF327719 LNB327719 LWX327719 MGT327719 MQP327719 NAL327719 NKH327719 NUD327719 ODZ327719 ONV327719 OXR327719 PHN327719 PRJ327719 QBF327719 QLB327719 QUX327719 RET327719 ROP327719 RYL327719 SIH327719 SSD327719 TBZ327719 TLV327719 TVR327719 UFN327719 UPJ327719 UZF327719 VJB327719 VSX327719 WCT327719 WMP327719 WWL327719 AD393255 JZ393255 TV393255 ADR393255 ANN393255 AXJ393255 BHF393255 BRB393255 CAX393255 CKT393255 CUP393255 DEL393255 DOH393255 DYD393255 EHZ393255 ERV393255 FBR393255 FLN393255 FVJ393255 GFF393255 GPB393255 GYX393255 HIT393255 HSP393255 ICL393255 IMH393255 IWD393255 JFZ393255 JPV393255 JZR393255 KJN393255 KTJ393255 LDF393255 LNB393255 LWX393255 MGT393255 MQP393255 NAL393255 NKH393255 NUD393255 ODZ393255 ONV393255 OXR393255 PHN393255 PRJ393255 QBF393255 QLB393255 QUX393255 RET393255 ROP393255 RYL393255 SIH393255 SSD393255 TBZ393255 TLV393255 TVR393255 UFN393255 UPJ393255 UZF393255 VJB393255 VSX393255 WCT393255 WMP393255 WWL393255 AD458791 JZ458791 TV458791 ADR458791 ANN458791 AXJ458791 BHF458791 BRB458791 CAX458791 CKT458791 CUP458791 DEL458791 DOH458791 DYD458791 EHZ458791 ERV458791 FBR458791 FLN458791 FVJ458791 GFF458791 GPB458791 GYX458791 HIT458791 HSP458791 ICL458791 IMH458791 IWD458791 JFZ458791 JPV458791 JZR458791 KJN458791 KTJ458791 LDF458791 LNB458791 LWX458791 MGT458791 MQP458791 NAL458791 NKH458791 NUD458791 ODZ458791 ONV458791 OXR458791 PHN458791 PRJ458791 QBF458791 QLB458791 QUX458791 RET458791 ROP458791 RYL458791 SIH458791 SSD458791 TBZ458791 TLV458791 TVR458791 UFN458791 UPJ458791 UZF458791 VJB458791 VSX458791 WCT458791 WMP458791 WWL458791 AD524327 JZ524327 TV524327 ADR524327 ANN524327 AXJ524327 BHF524327 BRB524327 CAX524327 CKT524327 CUP524327 DEL524327 DOH524327 DYD524327 EHZ524327 ERV524327 FBR524327 FLN524327 FVJ524327 GFF524327 GPB524327 GYX524327 HIT524327 HSP524327 ICL524327 IMH524327 IWD524327 JFZ524327 JPV524327 JZR524327 KJN524327 KTJ524327 LDF524327 LNB524327 LWX524327 MGT524327 MQP524327 NAL524327 NKH524327 NUD524327 ODZ524327 ONV524327 OXR524327 PHN524327 PRJ524327 QBF524327 QLB524327 QUX524327 RET524327 ROP524327 RYL524327 SIH524327 SSD524327 TBZ524327 TLV524327 TVR524327 UFN524327 UPJ524327 UZF524327 VJB524327 VSX524327 WCT524327 WMP524327 WWL524327 AD589863 JZ589863 TV589863 ADR589863 ANN589863 AXJ589863 BHF589863 BRB589863 CAX589863 CKT589863 CUP589863 DEL589863 DOH589863 DYD589863 EHZ589863 ERV589863 FBR589863 FLN589863 FVJ589863 GFF589863 GPB589863 GYX589863 HIT589863 HSP589863 ICL589863 IMH589863 IWD589863 JFZ589863 JPV589863 JZR589863 KJN589863 KTJ589863 LDF589863 LNB589863 LWX589863 MGT589863 MQP589863 NAL589863 NKH589863 NUD589863 ODZ589863 ONV589863 OXR589863 PHN589863 PRJ589863 QBF589863 QLB589863 QUX589863 RET589863 ROP589863 RYL589863 SIH589863 SSD589863 TBZ589863 TLV589863 TVR589863 UFN589863 UPJ589863 UZF589863 VJB589863 VSX589863 WCT589863 WMP589863 WWL589863 AD655399 JZ655399 TV655399 ADR655399 ANN655399 AXJ655399 BHF655399 BRB655399 CAX655399 CKT655399 CUP655399 DEL655399 DOH655399 DYD655399 EHZ655399 ERV655399 FBR655399 FLN655399 FVJ655399 GFF655399 GPB655399 GYX655399 HIT655399 HSP655399 ICL655399 IMH655399 IWD655399 JFZ655399 JPV655399 JZR655399 KJN655399 KTJ655399 LDF655399 LNB655399 LWX655399 MGT655399 MQP655399 NAL655399 NKH655399 NUD655399 ODZ655399 ONV655399 OXR655399 PHN655399 PRJ655399 QBF655399 QLB655399 QUX655399 RET655399 ROP655399 RYL655399 SIH655399 SSD655399 TBZ655399 TLV655399 TVR655399 UFN655399 UPJ655399 UZF655399 VJB655399 VSX655399 WCT655399 WMP655399 WWL655399 AD720935 JZ720935 TV720935 ADR720935 ANN720935 AXJ720935 BHF720935 BRB720935 CAX720935 CKT720935 CUP720935 DEL720935 DOH720935 DYD720935 EHZ720935 ERV720935 FBR720935 FLN720935 FVJ720935 GFF720935 GPB720935 GYX720935 HIT720935 HSP720935 ICL720935 IMH720935 IWD720935 JFZ720935 JPV720935 JZR720935 KJN720935 KTJ720935 LDF720935 LNB720935 LWX720935 MGT720935 MQP720935 NAL720935 NKH720935 NUD720935 ODZ720935 ONV720935 OXR720935 PHN720935 PRJ720935 QBF720935 QLB720935 QUX720935 RET720935 ROP720935 RYL720935 SIH720935 SSD720935 TBZ720935 TLV720935 TVR720935 UFN720935 UPJ720935 UZF720935 VJB720935 VSX720935 WCT720935 WMP720935 WWL720935 AD786471 JZ786471 TV786471 ADR786471 ANN786471 AXJ786471 BHF786471 BRB786471 CAX786471 CKT786471 CUP786471 DEL786471 DOH786471 DYD786471 EHZ786471 ERV786471 FBR786471 FLN786471 FVJ786471 GFF786471 GPB786471 GYX786471 HIT786471 HSP786471 ICL786471 IMH786471 IWD786471 JFZ786471 JPV786471 JZR786471 KJN786471 KTJ786471 LDF786471 LNB786471 LWX786471 MGT786471 MQP786471 NAL786471 NKH786471 NUD786471 ODZ786471 ONV786471 OXR786471 PHN786471 PRJ786471 QBF786471 QLB786471 QUX786471 RET786471 ROP786471 RYL786471 SIH786471 SSD786471 TBZ786471 TLV786471 TVR786471 UFN786471 UPJ786471 UZF786471 VJB786471 VSX786471 WCT786471 WMP786471 WWL786471 AD852007 JZ852007 TV852007 ADR852007 ANN852007 AXJ852007 BHF852007 BRB852007 CAX852007 CKT852007 CUP852007 DEL852007 DOH852007 DYD852007 EHZ852007 ERV852007 FBR852007 FLN852007 FVJ852007 GFF852007 GPB852007 GYX852007 HIT852007 HSP852007 ICL852007 IMH852007 IWD852007 JFZ852007 JPV852007 JZR852007 KJN852007 KTJ852007 LDF852007 LNB852007 LWX852007 MGT852007 MQP852007 NAL852007 NKH852007 NUD852007 ODZ852007 ONV852007 OXR852007 PHN852007 PRJ852007 QBF852007 QLB852007 QUX852007 RET852007 ROP852007 RYL852007 SIH852007 SSD852007 TBZ852007 TLV852007 TVR852007 UFN852007 UPJ852007 UZF852007 VJB852007 VSX852007 WCT852007 WMP852007 WWL852007 AD917543 JZ917543 TV917543 ADR917543 ANN917543 AXJ917543 BHF917543 BRB917543 CAX917543 CKT917543 CUP917543 DEL917543 DOH917543 DYD917543 EHZ917543 ERV917543 FBR917543 FLN917543 FVJ917543 GFF917543 GPB917543 GYX917543 HIT917543 HSP917543 ICL917543 IMH917543 IWD917543 JFZ917543 JPV917543 JZR917543 KJN917543 KTJ917543 LDF917543 LNB917543 LWX917543 MGT917543 MQP917543 NAL917543 NKH917543 NUD917543 ODZ917543 ONV917543 OXR917543 PHN917543 PRJ917543 QBF917543 QLB917543 QUX917543 RET917543 ROP917543 RYL917543 SIH917543 SSD917543 TBZ917543 TLV917543 TVR917543 UFN917543 UPJ917543 UZF917543 VJB917543 VSX917543 WCT917543 WMP917543 WWL917543 AD983079 JZ983079 TV983079 ADR983079 ANN983079 AXJ983079 BHF983079 BRB983079 CAX983079 CKT983079 CUP983079 DEL983079 DOH983079 DYD983079 EHZ983079 ERV983079 FBR983079 FLN983079 FVJ983079 GFF983079 GPB983079 GYX983079 HIT983079 HSP983079 ICL983079 IMH983079 IWD983079 JFZ983079 JPV983079 JZR983079 KJN983079 KTJ983079 LDF983079 LNB983079 LWX983079 MGT983079 MQP983079 NAL983079 NKH983079 NUD983079 ODZ983079 ONV983079 OXR983079 PHN983079 PRJ983079 QBF983079 QLB983079 QUX983079 RET983079 ROP983079 RYL983079 SIH983079 SSD983079 TBZ983079 TLV983079 TVR983079 UFN983079 UPJ983079 UZF983079 VJB983079 VSX983079 WCT983079 WMP983079 WWL983079 AD42 JZ42 TV42 ADR42 ANN42 AXJ42 BHF42 BRB42 CAX42 CKT42 CUP42 DEL42 DOH42 DYD42 EHZ42 ERV42 FBR42 FLN42 FVJ42 GFF42 GPB42 GYX42 HIT42 HSP42 ICL42 IMH42 IWD42 JFZ42 JPV42 JZR42 KJN42 KTJ42 LDF42 LNB42 LWX42 MGT42 MQP42 NAL42 NKH42 NUD42 ODZ42 ONV42 OXR42 PHN42 PRJ42 QBF42 QLB42 QUX42 RET42 ROP42 RYL42 SIH42 SSD42 TBZ42 TLV42 TVR42 UFN42 UPJ42 UZF42 VJB42 VSX42 WCT42 WMP42 WWL42 AD65578 JZ65578 TV65578 ADR65578 ANN65578 AXJ65578 BHF65578 BRB65578 CAX65578 CKT65578 CUP65578 DEL65578 DOH65578 DYD65578 EHZ65578 ERV65578 FBR65578 FLN65578 FVJ65578 GFF65578 GPB65578 GYX65578 HIT65578 HSP65578 ICL65578 IMH65578 IWD65578 JFZ65578 JPV65578 JZR65578 KJN65578 KTJ65578 LDF65578 LNB65578 LWX65578 MGT65578 MQP65578 NAL65578 NKH65578 NUD65578 ODZ65578 ONV65578 OXR65578 PHN65578 PRJ65578 QBF65578 QLB65578 QUX65578 RET65578 ROP65578 RYL65578 SIH65578 SSD65578 TBZ65578 TLV65578 TVR65578 UFN65578 UPJ65578 UZF65578 VJB65578 VSX65578 WCT65578 WMP65578 WWL65578 AD131114 JZ131114 TV131114 ADR131114 ANN131114 AXJ131114 BHF131114 BRB131114 CAX131114 CKT131114 CUP131114 DEL131114 DOH131114 DYD131114 EHZ131114 ERV131114 FBR131114 FLN131114 FVJ131114 GFF131114 GPB131114 GYX131114 HIT131114 HSP131114 ICL131114 IMH131114 IWD131114 JFZ131114 JPV131114 JZR131114 KJN131114 KTJ131114 LDF131114 LNB131114 LWX131114 MGT131114 MQP131114 NAL131114 NKH131114 NUD131114 ODZ131114 ONV131114 OXR131114 PHN131114 PRJ131114 QBF131114 QLB131114 QUX131114 RET131114 ROP131114 RYL131114 SIH131114 SSD131114 TBZ131114 TLV131114 TVR131114 UFN131114 UPJ131114 UZF131114 VJB131114 VSX131114 WCT131114 WMP131114 WWL131114 AD196650 JZ196650 TV196650 ADR196650 ANN196650 AXJ196650 BHF196650 BRB196650 CAX196650 CKT196650 CUP196650 DEL196650 DOH196650 DYD196650 EHZ196650 ERV196650 FBR196650 FLN196650 FVJ196650 GFF196650 GPB196650 GYX196650 HIT196650 HSP196650 ICL196650 IMH196650 IWD196650 JFZ196650 JPV196650 JZR196650 KJN196650 KTJ196650 LDF196650 LNB196650 LWX196650 MGT196650 MQP196650 NAL196650 NKH196650 NUD196650 ODZ196650 ONV196650 OXR196650 PHN196650 PRJ196650 QBF196650 QLB196650 QUX196650 RET196650 ROP196650 RYL196650 SIH196650 SSD196650 TBZ196650 TLV196650 TVR196650 UFN196650 UPJ196650 UZF196650 VJB196650 VSX196650 WCT196650 WMP196650 WWL196650 AD262186 JZ262186 TV262186 ADR262186 ANN262186 AXJ262186 BHF262186 BRB262186 CAX262186 CKT262186 CUP262186 DEL262186 DOH262186 DYD262186 EHZ262186 ERV262186 FBR262186 FLN262186 FVJ262186 GFF262186 GPB262186 GYX262186 HIT262186 HSP262186 ICL262186 IMH262186 IWD262186 JFZ262186 JPV262186 JZR262186 KJN262186 KTJ262186 LDF262186 LNB262186 LWX262186 MGT262186 MQP262186 NAL262186 NKH262186 NUD262186 ODZ262186 ONV262186 OXR262186 PHN262186 PRJ262186 QBF262186 QLB262186 QUX262186 RET262186 ROP262186 RYL262186 SIH262186 SSD262186 TBZ262186 TLV262186 TVR262186 UFN262186 UPJ262186 UZF262186 VJB262186 VSX262186 WCT262186 WMP262186 WWL262186 AD327722 JZ327722 TV327722 ADR327722 ANN327722 AXJ327722 BHF327722 BRB327722 CAX327722 CKT327722 CUP327722 DEL327722 DOH327722 DYD327722 EHZ327722 ERV327722 FBR327722 FLN327722 FVJ327722 GFF327722 GPB327722 GYX327722 HIT327722 HSP327722 ICL327722 IMH327722 IWD327722 JFZ327722 JPV327722 JZR327722 KJN327722 KTJ327722 LDF327722 LNB327722 LWX327722 MGT327722 MQP327722 NAL327722 NKH327722 NUD327722 ODZ327722 ONV327722 OXR327722 PHN327722 PRJ327722 QBF327722 QLB327722 QUX327722 RET327722 ROP327722 RYL327722 SIH327722 SSD327722 TBZ327722 TLV327722 TVR327722 UFN327722 UPJ327722 UZF327722 VJB327722 VSX327722 WCT327722 WMP327722 WWL327722 AD393258 JZ393258 TV393258 ADR393258 ANN393258 AXJ393258 BHF393258 BRB393258 CAX393258 CKT393258 CUP393258 DEL393258 DOH393258 DYD393258 EHZ393258 ERV393258 FBR393258 FLN393258 FVJ393258 GFF393258 GPB393258 GYX393258 HIT393258 HSP393258 ICL393258 IMH393258 IWD393258 JFZ393258 JPV393258 JZR393258 KJN393258 KTJ393258 LDF393258 LNB393258 LWX393258 MGT393258 MQP393258 NAL393258 NKH393258 NUD393258 ODZ393258 ONV393258 OXR393258 PHN393258 PRJ393258 QBF393258 QLB393258 QUX393258 RET393258 ROP393258 RYL393258 SIH393258 SSD393258 TBZ393258 TLV393258 TVR393258 UFN393258 UPJ393258 UZF393258 VJB393258 VSX393258 WCT393258 WMP393258 WWL393258 AD458794 JZ458794 TV458794 ADR458794 ANN458794 AXJ458794 BHF458794 BRB458794 CAX458794 CKT458794 CUP458794 DEL458794 DOH458794 DYD458794 EHZ458794 ERV458794 FBR458794 FLN458794 FVJ458794 GFF458794 GPB458794 GYX458794 HIT458794 HSP458794 ICL458794 IMH458794 IWD458794 JFZ458794 JPV458794 JZR458794 KJN458794 KTJ458794 LDF458794 LNB458794 LWX458794 MGT458794 MQP458794 NAL458794 NKH458794 NUD458794 ODZ458794 ONV458794 OXR458794 PHN458794 PRJ458794 QBF458794 QLB458794 QUX458794 RET458794 ROP458794 RYL458794 SIH458794 SSD458794 TBZ458794 TLV458794 TVR458794 UFN458794 UPJ458794 UZF458794 VJB458794 VSX458794 WCT458794 WMP458794 WWL458794 AD524330 JZ524330 TV524330 ADR524330 ANN524330 AXJ524330 BHF524330 BRB524330 CAX524330 CKT524330 CUP524330 DEL524330 DOH524330 DYD524330 EHZ524330 ERV524330 FBR524330 FLN524330 FVJ524330 GFF524330 GPB524330 GYX524330 HIT524330 HSP524330 ICL524330 IMH524330 IWD524330 JFZ524330 JPV524330 JZR524330 KJN524330 KTJ524330 LDF524330 LNB524330 LWX524330 MGT524330 MQP524330 NAL524330 NKH524330 NUD524330 ODZ524330 ONV524330 OXR524330 PHN524330 PRJ524330 QBF524330 QLB524330 QUX524330 RET524330 ROP524330 RYL524330 SIH524330 SSD524330 TBZ524330 TLV524330 TVR524330 UFN524330 UPJ524330 UZF524330 VJB524330 VSX524330 WCT524330 WMP524330 WWL524330 AD589866 JZ589866 TV589866 ADR589866 ANN589866 AXJ589866 BHF589866 BRB589866 CAX589866 CKT589866 CUP589866 DEL589866 DOH589866 DYD589866 EHZ589866 ERV589866 FBR589866 FLN589866 FVJ589866 GFF589866 GPB589866 GYX589866 HIT589866 HSP589866 ICL589866 IMH589866 IWD589866 JFZ589866 JPV589866 JZR589866 KJN589866 KTJ589866 LDF589866 LNB589866 LWX589866 MGT589866 MQP589866 NAL589866 NKH589866 NUD589866 ODZ589866 ONV589866 OXR589866 PHN589866 PRJ589866 QBF589866 QLB589866 QUX589866 RET589866 ROP589866 RYL589866 SIH589866 SSD589866 TBZ589866 TLV589866 TVR589866 UFN589866 UPJ589866 UZF589866 VJB589866 VSX589866 WCT589866 WMP589866 WWL589866 AD655402 JZ655402 TV655402 ADR655402 ANN655402 AXJ655402 BHF655402 BRB655402 CAX655402 CKT655402 CUP655402 DEL655402 DOH655402 DYD655402 EHZ655402 ERV655402 FBR655402 FLN655402 FVJ655402 GFF655402 GPB655402 GYX655402 HIT655402 HSP655402 ICL655402 IMH655402 IWD655402 JFZ655402 JPV655402 JZR655402 KJN655402 KTJ655402 LDF655402 LNB655402 LWX655402 MGT655402 MQP655402 NAL655402 NKH655402 NUD655402 ODZ655402 ONV655402 OXR655402 PHN655402 PRJ655402 QBF655402 QLB655402 QUX655402 RET655402 ROP655402 RYL655402 SIH655402 SSD655402 TBZ655402 TLV655402 TVR655402 UFN655402 UPJ655402 UZF655402 VJB655402 VSX655402 WCT655402 WMP655402 WWL655402 AD720938 JZ720938 TV720938 ADR720938 ANN720938 AXJ720938 BHF720938 BRB720938 CAX720938 CKT720938 CUP720938 DEL720938 DOH720938 DYD720938 EHZ720938 ERV720938 FBR720938 FLN720938 FVJ720938 GFF720938 GPB720938 GYX720938 HIT720938 HSP720938 ICL720938 IMH720938 IWD720938 JFZ720938 JPV720938 JZR720938 KJN720938 KTJ720938 LDF720938 LNB720938 LWX720938 MGT720938 MQP720938 NAL720938 NKH720938 NUD720938 ODZ720938 ONV720938 OXR720938 PHN720938 PRJ720938 QBF720938 QLB720938 QUX720938 RET720938 ROP720938 RYL720938 SIH720938 SSD720938 TBZ720938 TLV720938 TVR720938 UFN720938 UPJ720938 UZF720938 VJB720938 VSX720938 WCT720938 WMP720938 WWL720938 AD786474 JZ786474 TV786474 ADR786474 ANN786474 AXJ786474 BHF786474 BRB786474 CAX786474 CKT786474 CUP786474 DEL786474 DOH786474 DYD786474 EHZ786474 ERV786474 FBR786474 FLN786474 FVJ786474 GFF786474 GPB786474 GYX786474 HIT786474 HSP786474 ICL786474 IMH786474 IWD786474 JFZ786474 JPV786474 JZR786474 KJN786474 KTJ786474 LDF786474 LNB786474 LWX786474 MGT786474 MQP786474 NAL786474 NKH786474 NUD786474 ODZ786474 ONV786474 OXR786474 PHN786474 PRJ786474 QBF786474 QLB786474 QUX786474 RET786474 ROP786474 RYL786474 SIH786474 SSD786474 TBZ786474 TLV786474 TVR786474 UFN786474 UPJ786474 UZF786474 VJB786474 VSX786474 WCT786474 WMP786474 WWL786474 AD852010 JZ852010 TV852010 ADR852010 ANN852010 AXJ852010 BHF852010 BRB852010 CAX852010 CKT852010 CUP852010 DEL852010 DOH852010 DYD852010 EHZ852010 ERV852010 FBR852010 FLN852010 FVJ852010 GFF852010 GPB852010 GYX852010 HIT852010 HSP852010 ICL852010 IMH852010 IWD852010 JFZ852010 JPV852010 JZR852010 KJN852010 KTJ852010 LDF852010 LNB852010 LWX852010 MGT852010 MQP852010 NAL852010 NKH852010 NUD852010 ODZ852010 ONV852010 OXR852010 PHN852010 PRJ852010 QBF852010 QLB852010 QUX852010 RET852010 ROP852010 RYL852010 SIH852010 SSD852010 TBZ852010 TLV852010 TVR852010 UFN852010 UPJ852010 UZF852010 VJB852010 VSX852010 WCT852010 WMP852010 WWL852010 AD917546 JZ917546 TV917546 ADR917546 ANN917546 AXJ917546 BHF917546 BRB917546 CAX917546 CKT917546 CUP917546 DEL917546 DOH917546 DYD917546 EHZ917546 ERV917546 FBR917546 FLN917546 FVJ917546 GFF917546 GPB917546 GYX917546 HIT917546 HSP917546 ICL917546 IMH917546 IWD917546 JFZ917546 JPV917546 JZR917546 KJN917546 KTJ917546 LDF917546 LNB917546 LWX917546 MGT917546 MQP917546 NAL917546 NKH917546 NUD917546 ODZ917546 ONV917546 OXR917546 PHN917546 PRJ917546 QBF917546 QLB917546 QUX917546 RET917546 ROP917546 RYL917546 SIH917546 SSD917546 TBZ917546 TLV917546 TVR917546 UFN917546 UPJ917546 UZF917546 VJB917546 VSX917546 WCT917546 WMP917546 WWL917546 AD983082 JZ983082 TV983082 ADR983082 ANN983082 AXJ983082 BHF983082 BRB983082 CAX983082 CKT983082 CUP983082 DEL983082 DOH983082 DYD983082 EHZ983082 ERV983082 FBR983082 FLN983082 FVJ983082 GFF983082 GPB983082 GYX983082 HIT983082 HSP983082 ICL983082 IMH983082 IWD983082 JFZ983082 JPV983082 JZR983082 KJN983082 KTJ983082 LDF983082 LNB983082 LWX983082 MGT983082 MQP983082 NAL983082 NKH983082 NUD983082 ODZ983082 ONV983082 OXR983082 PHN983082 PRJ983082 QBF983082 QLB983082 QUX983082 RET983082 ROP983082 RYL983082 SIH983082 SSD983082 TBZ983082 TLV983082 TVR983082 UFN983082 UPJ983082 UZF983082 VJB983082 VSX983082 WCT983082 WMP983082 WWL983082 AD46 JZ46 TV46 ADR46 ANN46 AXJ46 BHF46 BRB46 CAX46 CKT46 CUP46 DEL46 DOH46 DYD46 EHZ46 ERV46 FBR46 FLN46 FVJ46 GFF46 GPB46 GYX46 HIT46 HSP46 ICL46 IMH46 IWD46 JFZ46 JPV46 JZR46 KJN46 KTJ46 LDF46 LNB46 LWX46 MGT46 MQP46 NAL46 NKH46 NUD46 ODZ46 ONV46 OXR46 PHN46 PRJ46 QBF46 QLB46 QUX46 RET46 ROP46 RYL46 SIH46 SSD46 TBZ46 TLV46 TVR46 UFN46 UPJ46 UZF46 VJB46 VSX46 WCT46 WMP46 WWL46 AD65582 JZ65582 TV65582 ADR65582 ANN65582 AXJ65582 BHF65582 BRB65582 CAX65582 CKT65582 CUP65582 DEL65582 DOH65582 DYD65582 EHZ65582 ERV65582 FBR65582 FLN65582 FVJ65582 GFF65582 GPB65582 GYX65582 HIT65582 HSP65582 ICL65582 IMH65582 IWD65582 JFZ65582 JPV65582 JZR65582 KJN65582 KTJ65582 LDF65582 LNB65582 LWX65582 MGT65582 MQP65582 NAL65582 NKH65582 NUD65582 ODZ65582 ONV65582 OXR65582 PHN65582 PRJ65582 QBF65582 QLB65582 QUX65582 RET65582 ROP65582 RYL65582 SIH65582 SSD65582 TBZ65582 TLV65582 TVR65582 UFN65582 UPJ65582 UZF65582 VJB65582 VSX65582 WCT65582 WMP65582 WWL65582 AD131118 JZ131118 TV131118 ADR131118 ANN131118 AXJ131118 BHF131118 BRB131118 CAX131118 CKT131118 CUP131118 DEL131118 DOH131118 DYD131118 EHZ131118 ERV131118 FBR131118 FLN131118 FVJ131118 GFF131118 GPB131118 GYX131118 HIT131118 HSP131118 ICL131118 IMH131118 IWD131118 JFZ131118 JPV131118 JZR131118 KJN131118 KTJ131118 LDF131118 LNB131118 LWX131118 MGT131118 MQP131118 NAL131118 NKH131118 NUD131118 ODZ131118 ONV131118 OXR131118 PHN131118 PRJ131118 QBF131118 QLB131118 QUX131118 RET131118 ROP131118 RYL131118 SIH131118 SSD131118 TBZ131118 TLV131118 TVR131118 UFN131118 UPJ131118 UZF131118 VJB131118 VSX131118 WCT131118 WMP131118 WWL131118 AD196654 JZ196654 TV196654 ADR196654 ANN196654 AXJ196654 BHF196654 BRB196654 CAX196654 CKT196654 CUP196654 DEL196654 DOH196654 DYD196654 EHZ196654 ERV196654 FBR196654 FLN196654 FVJ196654 GFF196654 GPB196654 GYX196654 HIT196654 HSP196654 ICL196654 IMH196654 IWD196654 JFZ196654 JPV196654 JZR196654 KJN196654 KTJ196654 LDF196654 LNB196654 LWX196654 MGT196654 MQP196654 NAL196654 NKH196654 NUD196654 ODZ196654 ONV196654 OXR196654 PHN196654 PRJ196654 QBF196654 QLB196654 QUX196654 RET196654 ROP196654 RYL196654 SIH196654 SSD196654 TBZ196654 TLV196654 TVR196654 UFN196654 UPJ196654 UZF196654 VJB196654 VSX196654 WCT196654 WMP196654 WWL196654 AD262190 JZ262190 TV262190 ADR262190 ANN262190 AXJ262190 BHF262190 BRB262190 CAX262190 CKT262190 CUP262190 DEL262190 DOH262190 DYD262190 EHZ262190 ERV262190 FBR262190 FLN262190 FVJ262190 GFF262190 GPB262190 GYX262190 HIT262190 HSP262190 ICL262190 IMH262190 IWD262190 JFZ262190 JPV262190 JZR262190 KJN262190 KTJ262190 LDF262190 LNB262190 LWX262190 MGT262190 MQP262190 NAL262190 NKH262190 NUD262190 ODZ262190 ONV262190 OXR262190 PHN262190 PRJ262190 QBF262190 QLB262190 QUX262190 RET262190 ROP262190 RYL262190 SIH262190 SSD262190 TBZ262190 TLV262190 TVR262190 UFN262190 UPJ262190 UZF262190 VJB262190 VSX262190 WCT262190 WMP262190 WWL262190 AD327726 JZ327726 TV327726 ADR327726 ANN327726 AXJ327726 BHF327726 BRB327726 CAX327726 CKT327726 CUP327726 DEL327726 DOH327726 DYD327726 EHZ327726 ERV327726 FBR327726 FLN327726 FVJ327726 GFF327726 GPB327726 GYX327726 HIT327726 HSP327726 ICL327726 IMH327726 IWD327726 JFZ327726 JPV327726 JZR327726 KJN327726 KTJ327726 LDF327726 LNB327726 LWX327726 MGT327726 MQP327726 NAL327726 NKH327726 NUD327726 ODZ327726 ONV327726 OXR327726 PHN327726 PRJ327726 QBF327726 QLB327726 QUX327726 RET327726 ROP327726 RYL327726 SIH327726 SSD327726 TBZ327726 TLV327726 TVR327726 UFN327726 UPJ327726 UZF327726 VJB327726 VSX327726 WCT327726 WMP327726 WWL327726 AD393262 JZ393262 TV393262 ADR393262 ANN393262 AXJ393262 BHF393262 BRB393262 CAX393262 CKT393262 CUP393262 DEL393262 DOH393262 DYD393262 EHZ393262 ERV393262 FBR393262 FLN393262 FVJ393262 GFF393262 GPB393262 GYX393262 HIT393262 HSP393262 ICL393262 IMH393262 IWD393262 JFZ393262 JPV393262 JZR393262 KJN393262 KTJ393262 LDF393262 LNB393262 LWX393262 MGT393262 MQP393262 NAL393262 NKH393262 NUD393262 ODZ393262 ONV393262 OXR393262 PHN393262 PRJ393262 QBF393262 QLB393262 QUX393262 RET393262 ROP393262 RYL393262 SIH393262 SSD393262 TBZ393262 TLV393262 TVR393262 UFN393262 UPJ393262 UZF393262 VJB393262 VSX393262 WCT393262 WMP393262 WWL393262 AD458798 JZ458798 TV458798 ADR458798 ANN458798 AXJ458798 BHF458798 BRB458798 CAX458798 CKT458798 CUP458798 DEL458798 DOH458798 DYD458798 EHZ458798 ERV458798 FBR458798 FLN458798 FVJ458798 GFF458798 GPB458798 GYX458798 HIT458798 HSP458798 ICL458798 IMH458798 IWD458798 JFZ458798 JPV458798 JZR458798 KJN458798 KTJ458798 LDF458798 LNB458798 LWX458798 MGT458798 MQP458798 NAL458798 NKH458798 NUD458798 ODZ458798 ONV458798 OXR458798 PHN458798 PRJ458798 QBF458798 QLB458798 QUX458798 RET458798 ROP458798 RYL458798 SIH458798 SSD458798 TBZ458798 TLV458798 TVR458798 UFN458798 UPJ458798 UZF458798 VJB458798 VSX458798 WCT458798 WMP458798 WWL458798 AD524334 JZ524334 TV524334 ADR524334 ANN524334 AXJ524334 BHF524334 BRB524334 CAX524334 CKT524334 CUP524334 DEL524334 DOH524334 DYD524334 EHZ524334 ERV524334 FBR524334 FLN524334 FVJ524334 GFF524334 GPB524334 GYX524334 HIT524334 HSP524334 ICL524334 IMH524334 IWD524334 JFZ524334 JPV524334 JZR524334 KJN524334 KTJ524334 LDF524334 LNB524334 LWX524334 MGT524334 MQP524334 NAL524334 NKH524334 NUD524334 ODZ524334 ONV524334 OXR524334 PHN524334 PRJ524334 QBF524334 QLB524334 QUX524334 RET524334 ROP524334 RYL524334 SIH524334 SSD524334 TBZ524334 TLV524334 TVR524334 UFN524334 UPJ524334 UZF524334 VJB524334 VSX524334 WCT524334 WMP524334 WWL524334 AD589870 JZ589870 TV589870 ADR589870 ANN589870 AXJ589870 BHF589870 BRB589870 CAX589870 CKT589870 CUP589870 DEL589870 DOH589870 DYD589870 EHZ589870 ERV589870 FBR589870 FLN589870 FVJ589870 GFF589870 GPB589870 GYX589870 HIT589870 HSP589870 ICL589870 IMH589870 IWD589870 JFZ589870 JPV589870 JZR589870 KJN589870 KTJ589870 LDF589870 LNB589870 LWX589870 MGT589870 MQP589870 NAL589870 NKH589870 NUD589870 ODZ589870 ONV589870 OXR589870 PHN589870 PRJ589870 QBF589870 QLB589870 QUX589870 RET589870 ROP589870 RYL589870 SIH589870 SSD589870 TBZ589870 TLV589870 TVR589870 UFN589870 UPJ589870 UZF589870 VJB589870 VSX589870 WCT589870 WMP589870 WWL589870 AD655406 JZ655406 TV655406 ADR655406 ANN655406 AXJ655406 BHF655406 BRB655406 CAX655406 CKT655406 CUP655406 DEL655406 DOH655406 DYD655406 EHZ655406 ERV655406 FBR655406 FLN655406 FVJ655406 GFF655406 GPB655406 GYX655406 HIT655406 HSP655406 ICL655406 IMH655406 IWD655406 JFZ655406 JPV655406 JZR655406 KJN655406 KTJ655406 LDF655406 LNB655406 LWX655406 MGT655406 MQP655406 NAL655406 NKH655406 NUD655406 ODZ655406 ONV655406 OXR655406 PHN655406 PRJ655406 QBF655406 QLB655406 QUX655406 RET655406 ROP655406 RYL655406 SIH655406 SSD655406 TBZ655406 TLV655406 TVR655406 UFN655406 UPJ655406 UZF655406 VJB655406 VSX655406 WCT655406 WMP655406 WWL655406 AD720942 JZ720942 TV720942 ADR720942 ANN720942 AXJ720942 BHF720942 BRB720942 CAX720942 CKT720942 CUP720942 DEL720942 DOH720942 DYD720942 EHZ720942 ERV720942 FBR720942 FLN720942 FVJ720942 GFF720942 GPB720942 GYX720942 HIT720942 HSP720942 ICL720942 IMH720942 IWD720942 JFZ720942 JPV720942 JZR720942 KJN720942 KTJ720942 LDF720942 LNB720942 LWX720942 MGT720942 MQP720942 NAL720942 NKH720942 NUD720942 ODZ720942 ONV720942 OXR720942 PHN720942 PRJ720942 QBF720942 QLB720942 QUX720942 RET720942 ROP720942 RYL720942 SIH720942 SSD720942 TBZ720942 TLV720942 TVR720942 UFN720942 UPJ720942 UZF720942 VJB720942 VSX720942 WCT720942 WMP720942 WWL720942 AD786478 JZ786478 TV786478 ADR786478 ANN786478 AXJ786478 BHF786478 BRB786478 CAX786478 CKT786478 CUP786478 DEL786478 DOH786478 DYD786478 EHZ786478 ERV786478 FBR786478 FLN786478 FVJ786478 GFF786478 GPB786478 GYX786478 HIT786478 HSP786478 ICL786478 IMH786478 IWD786478 JFZ786478 JPV786478 JZR786478 KJN786478 KTJ786478 LDF786478 LNB786478 LWX786478 MGT786478 MQP786478 NAL786478 NKH786478 NUD786478 ODZ786478 ONV786478 OXR786478 PHN786478 PRJ786478 QBF786478 QLB786478 QUX786478 RET786478 ROP786478 RYL786478 SIH786478 SSD786478 TBZ786478 TLV786478 TVR786478 UFN786478 UPJ786478 UZF786478 VJB786478 VSX786478 WCT786478 WMP786478 WWL786478 AD852014 JZ852014 TV852014 ADR852014 ANN852014 AXJ852014 BHF852014 BRB852014 CAX852014 CKT852014 CUP852014 DEL852014 DOH852014 DYD852014 EHZ852014 ERV852014 FBR852014 FLN852014 FVJ852014 GFF852014 GPB852014 GYX852014 HIT852014 HSP852014 ICL852014 IMH852014 IWD852014 JFZ852014 JPV852014 JZR852014 KJN852014 KTJ852014 LDF852014 LNB852014 LWX852014 MGT852014 MQP852014 NAL852014 NKH852014 NUD852014 ODZ852014 ONV852014 OXR852014 PHN852014 PRJ852014 QBF852014 QLB852014 QUX852014 RET852014 ROP852014 RYL852014 SIH852014 SSD852014 TBZ852014 TLV852014 TVR852014 UFN852014 UPJ852014 UZF852014 VJB852014 VSX852014 WCT852014 WMP852014 WWL852014 AD917550 JZ917550 TV917550 ADR917550 ANN917550 AXJ917550 BHF917550 BRB917550 CAX917550 CKT917550 CUP917550 DEL917550 DOH917550 DYD917550 EHZ917550 ERV917550 FBR917550 FLN917550 FVJ917550 GFF917550 GPB917550 GYX917550 HIT917550 HSP917550 ICL917550 IMH917550 IWD917550 JFZ917550 JPV917550 JZR917550 KJN917550 KTJ917550 LDF917550 LNB917550 LWX917550 MGT917550 MQP917550 NAL917550 NKH917550 NUD917550 ODZ917550 ONV917550 OXR917550 PHN917550 PRJ917550 QBF917550 QLB917550 QUX917550 RET917550 ROP917550 RYL917550 SIH917550 SSD917550 TBZ917550 TLV917550 TVR917550 UFN917550 UPJ917550 UZF917550 VJB917550 VSX917550 WCT917550 WMP917550 WWL917550 AD983086 JZ983086 TV983086 ADR983086 ANN983086 AXJ983086 BHF983086 BRB983086 CAX983086 CKT983086 CUP983086 DEL983086 DOH983086 DYD983086 EHZ983086 ERV983086 FBR983086 FLN983086 FVJ983086 GFF983086 GPB983086 GYX983086 HIT983086 HSP983086 ICL983086 IMH983086 IWD983086 JFZ983086 JPV983086 JZR983086 KJN983086 KTJ983086 LDF983086 LNB983086 LWX983086 MGT983086 MQP983086 NAL983086 NKH983086 NUD983086 ODZ983086 ONV983086 OXR983086 PHN983086 PRJ983086 QBF983086 QLB983086 QUX983086 RET983086 ROP983086 RYL983086 SIH983086 SSD983086 TBZ983086 TLV983086 TVR983086 UFN983086 UPJ983086 UZF983086 VJB983086 VSX983086 WCT983086 WMP983086 WWL983086 AD49 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AD65585 JZ65585 TV65585 ADR65585 ANN65585 AXJ65585 BHF65585 BRB65585 CAX65585 CKT65585 CUP65585 DEL65585 DOH65585 DYD65585 EHZ65585 ERV65585 FBR65585 FLN65585 FVJ65585 GFF65585 GPB65585 GYX65585 HIT65585 HSP65585 ICL65585 IMH65585 IWD65585 JFZ65585 JPV65585 JZR65585 KJN65585 KTJ65585 LDF65585 LNB65585 LWX65585 MGT65585 MQP65585 NAL65585 NKH65585 NUD65585 ODZ65585 ONV65585 OXR65585 PHN65585 PRJ65585 QBF65585 QLB65585 QUX65585 RET65585 ROP65585 RYL65585 SIH65585 SSD65585 TBZ65585 TLV65585 TVR65585 UFN65585 UPJ65585 UZF65585 VJB65585 VSX65585 WCT65585 WMP65585 WWL65585 AD131121 JZ131121 TV131121 ADR131121 ANN131121 AXJ131121 BHF131121 BRB131121 CAX131121 CKT131121 CUP131121 DEL131121 DOH131121 DYD131121 EHZ131121 ERV131121 FBR131121 FLN131121 FVJ131121 GFF131121 GPB131121 GYX131121 HIT131121 HSP131121 ICL131121 IMH131121 IWD131121 JFZ131121 JPV131121 JZR131121 KJN131121 KTJ131121 LDF131121 LNB131121 LWX131121 MGT131121 MQP131121 NAL131121 NKH131121 NUD131121 ODZ131121 ONV131121 OXR131121 PHN131121 PRJ131121 QBF131121 QLB131121 QUX131121 RET131121 ROP131121 RYL131121 SIH131121 SSD131121 TBZ131121 TLV131121 TVR131121 UFN131121 UPJ131121 UZF131121 VJB131121 VSX131121 WCT131121 WMP131121 WWL131121 AD196657 JZ196657 TV196657 ADR196657 ANN196657 AXJ196657 BHF196657 BRB196657 CAX196657 CKT196657 CUP196657 DEL196657 DOH196657 DYD196657 EHZ196657 ERV196657 FBR196657 FLN196657 FVJ196657 GFF196657 GPB196657 GYX196657 HIT196657 HSP196657 ICL196657 IMH196657 IWD196657 JFZ196657 JPV196657 JZR196657 KJN196657 KTJ196657 LDF196657 LNB196657 LWX196657 MGT196657 MQP196657 NAL196657 NKH196657 NUD196657 ODZ196657 ONV196657 OXR196657 PHN196657 PRJ196657 QBF196657 QLB196657 QUX196657 RET196657 ROP196657 RYL196657 SIH196657 SSD196657 TBZ196657 TLV196657 TVR196657 UFN196657 UPJ196657 UZF196657 VJB196657 VSX196657 WCT196657 WMP196657 WWL196657 AD262193 JZ262193 TV262193 ADR262193 ANN262193 AXJ262193 BHF262193 BRB262193 CAX262193 CKT262193 CUP262193 DEL262193 DOH262193 DYD262193 EHZ262193 ERV262193 FBR262193 FLN262193 FVJ262193 GFF262193 GPB262193 GYX262193 HIT262193 HSP262193 ICL262193 IMH262193 IWD262193 JFZ262193 JPV262193 JZR262193 KJN262193 KTJ262193 LDF262193 LNB262193 LWX262193 MGT262193 MQP262193 NAL262193 NKH262193 NUD262193 ODZ262193 ONV262193 OXR262193 PHN262193 PRJ262193 QBF262193 QLB262193 QUX262193 RET262193 ROP262193 RYL262193 SIH262193 SSD262193 TBZ262193 TLV262193 TVR262193 UFN262193 UPJ262193 UZF262193 VJB262193 VSX262193 WCT262193 WMP262193 WWL262193 AD327729 JZ327729 TV327729 ADR327729 ANN327729 AXJ327729 BHF327729 BRB327729 CAX327729 CKT327729 CUP327729 DEL327729 DOH327729 DYD327729 EHZ327729 ERV327729 FBR327729 FLN327729 FVJ327729 GFF327729 GPB327729 GYX327729 HIT327729 HSP327729 ICL327729 IMH327729 IWD327729 JFZ327729 JPV327729 JZR327729 KJN327729 KTJ327729 LDF327729 LNB327729 LWX327729 MGT327729 MQP327729 NAL327729 NKH327729 NUD327729 ODZ327729 ONV327729 OXR327729 PHN327729 PRJ327729 QBF327729 QLB327729 QUX327729 RET327729 ROP327729 RYL327729 SIH327729 SSD327729 TBZ327729 TLV327729 TVR327729 UFN327729 UPJ327729 UZF327729 VJB327729 VSX327729 WCT327729 WMP327729 WWL327729 AD393265 JZ393265 TV393265 ADR393265 ANN393265 AXJ393265 BHF393265 BRB393265 CAX393265 CKT393265 CUP393265 DEL393265 DOH393265 DYD393265 EHZ393265 ERV393265 FBR393265 FLN393265 FVJ393265 GFF393265 GPB393265 GYX393265 HIT393265 HSP393265 ICL393265 IMH393265 IWD393265 JFZ393265 JPV393265 JZR393265 KJN393265 KTJ393265 LDF393265 LNB393265 LWX393265 MGT393265 MQP393265 NAL393265 NKH393265 NUD393265 ODZ393265 ONV393265 OXR393265 PHN393265 PRJ393265 QBF393265 QLB393265 QUX393265 RET393265 ROP393265 RYL393265 SIH393265 SSD393265 TBZ393265 TLV393265 TVR393265 UFN393265 UPJ393265 UZF393265 VJB393265 VSX393265 WCT393265 WMP393265 WWL393265 AD458801 JZ458801 TV458801 ADR458801 ANN458801 AXJ458801 BHF458801 BRB458801 CAX458801 CKT458801 CUP458801 DEL458801 DOH458801 DYD458801 EHZ458801 ERV458801 FBR458801 FLN458801 FVJ458801 GFF458801 GPB458801 GYX458801 HIT458801 HSP458801 ICL458801 IMH458801 IWD458801 JFZ458801 JPV458801 JZR458801 KJN458801 KTJ458801 LDF458801 LNB458801 LWX458801 MGT458801 MQP458801 NAL458801 NKH458801 NUD458801 ODZ458801 ONV458801 OXR458801 PHN458801 PRJ458801 QBF458801 QLB458801 QUX458801 RET458801 ROP458801 RYL458801 SIH458801 SSD458801 TBZ458801 TLV458801 TVR458801 UFN458801 UPJ458801 UZF458801 VJB458801 VSX458801 WCT458801 WMP458801 WWL458801 AD524337 JZ524337 TV524337 ADR524337 ANN524337 AXJ524337 BHF524337 BRB524337 CAX524337 CKT524337 CUP524337 DEL524337 DOH524337 DYD524337 EHZ524337 ERV524337 FBR524337 FLN524337 FVJ524337 GFF524337 GPB524337 GYX524337 HIT524337 HSP524337 ICL524337 IMH524337 IWD524337 JFZ524337 JPV524337 JZR524337 KJN524337 KTJ524337 LDF524337 LNB524337 LWX524337 MGT524337 MQP524337 NAL524337 NKH524337 NUD524337 ODZ524337 ONV524337 OXR524337 PHN524337 PRJ524337 QBF524337 QLB524337 QUX524337 RET524337 ROP524337 RYL524337 SIH524337 SSD524337 TBZ524337 TLV524337 TVR524337 UFN524337 UPJ524337 UZF524337 VJB524337 VSX524337 WCT524337 WMP524337 WWL524337 AD589873 JZ589873 TV589873 ADR589873 ANN589873 AXJ589873 BHF589873 BRB589873 CAX589873 CKT589873 CUP589873 DEL589873 DOH589873 DYD589873 EHZ589873 ERV589873 FBR589873 FLN589873 FVJ589873 GFF589873 GPB589873 GYX589873 HIT589873 HSP589873 ICL589873 IMH589873 IWD589873 JFZ589873 JPV589873 JZR589873 KJN589873 KTJ589873 LDF589873 LNB589873 LWX589873 MGT589873 MQP589873 NAL589873 NKH589873 NUD589873 ODZ589873 ONV589873 OXR589873 PHN589873 PRJ589873 QBF589873 QLB589873 QUX589873 RET589873 ROP589873 RYL589873 SIH589873 SSD589873 TBZ589873 TLV589873 TVR589873 UFN589873 UPJ589873 UZF589873 VJB589873 VSX589873 WCT589873 WMP589873 WWL589873 AD655409 JZ655409 TV655409 ADR655409 ANN655409 AXJ655409 BHF655409 BRB655409 CAX655409 CKT655409 CUP655409 DEL655409 DOH655409 DYD655409 EHZ655409 ERV655409 FBR655409 FLN655409 FVJ655409 GFF655409 GPB655409 GYX655409 HIT655409 HSP655409 ICL655409 IMH655409 IWD655409 JFZ655409 JPV655409 JZR655409 KJN655409 KTJ655409 LDF655409 LNB655409 LWX655409 MGT655409 MQP655409 NAL655409 NKH655409 NUD655409 ODZ655409 ONV655409 OXR655409 PHN655409 PRJ655409 QBF655409 QLB655409 QUX655409 RET655409 ROP655409 RYL655409 SIH655409 SSD655409 TBZ655409 TLV655409 TVR655409 UFN655409 UPJ655409 UZF655409 VJB655409 VSX655409 WCT655409 WMP655409 WWL655409 AD720945 JZ720945 TV720945 ADR720945 ANN720945 AXJ720945 BHF720945 BRB720945 CAX720945 CKT720945 CUP720945 DEL720945 DOH720945 DYD720945 EHZ720945 ERV720945 FBR720945 FLN720945 FVJ720945 GFF720945 GPB720945 GYX720945 HIT720945 HSP720945 ICL720945 IMH720945 IWD720945 JFZ720945 JPV720945 JZR720945 KJN720945 KTJ720945 LDF720945 LNB720945 LWX720945 MGT720945 MQP720945 NAL720945 NKH720945 NUD720945 ODZ720945 ONV720945 OXR720945 PHN720945 PRJ720945 QBF720945 QLB720945 QUX720945 RET720945 ROP720945 RYL720945 SIH720945 SSD720945 TBZ720945 TLV720945 TVR720945 UFN720945 UPJ720945 UZF720945 VJB720945 VSX720945 WCT720945 WMP720945 WWL720945 AD786481 JZ786481 TV786481 ADR786481 ANN786481 AXJ786481 BHF786481 BRB786481 CAX786481 CKT786481 CUP786481 DEL786481 DOH786481 DYD786481 EHZ786481 ERV786481 FBR786481 FLN786481 FVJ786481 GFF786481 GPB786481 GYX786481 HIT786481 HSP786481 ICL786481 IMH786481 IWD786481 JFZ786481 JPV786481 JZR786481 KJN786481 KTJ786481 LDF786481 LNB786481 LWX786481 MGT786481 MQP786481 NAL786481 NKH786481 NUD786481 ODZ786481 ONV786481 OXR786481 PHN786481 PRJ786481 QBF786481 QLB786481 QUX786481 RET786481 ROP786481 RYL786481 SIH786481 SSD786481 TBZ786481 TLV786481 TVR786481 UFN786481 UPJ786481 UZF786481 VJB786481 VSX786481 WCT786481 WMP786481 WWL786481 AD852017 JZ852017 TV852017 ADR852017 ANN852017 AXJ852017 BHF852017 BRB852017 CAX852017 CKT852017 CUP852017 DEL852017 DOH852017 DYD852017 EHZ852017 ERV852017 FBR852017 FLN852017 FVJ852017 GFF852017 GPB852017 GYX852017 HIT852017 HSP852017 ICL852017 IMH852017 IWD852017 JFZ852017 JPV852017 JZR852017 KJN852017 KTJ852017 LDF852017 LNB852017 LWX852017 MGT852017 MQP852017 NAL852017 NKH852017 NUD852017 ODZ852017 ONV852017 OXR852017 PHN852017 PRJ852017 QBF852017 QLB852017 QUX852017 RET852017 ROP852017 RYL852017 SIH852017 SSD852017 TBZ852017 TLV852017 TVR852017 UFN852017 UPJ852017 UZF852017 VJB852017 VSX852017 WCT852017 WMP852017 WWL852017 AD917553 JZ917553 TV917553 ADR917553 ANN917553 AXJ917553 BHF917553 BRB917553 CAX917553 CKT917553 CUP917553 DEL917553 DOH917553 DYD917553 EHZ917553 ERV917553 FBR917553 FLN917553 FVJ917553 GFF917553 GPB917553 GYX917553 HIT917553 HSP917553 ICL917553 IMH917553 IWD917553 JFZ917553 JPV917553 JZR917553 KJN917553 KTJ917553 LDF917553 LNB917553 LWX917553 MGT917553 MQP917553 NAL917553 NKH917553 NUD917553 ODZ917553 ONV917553 OXR917553 PHN917553 PRJ917553 QBF917553 QLB917553 QUX917553 RET917553 ROP917553 RYL917553 SIH917553 SSD917553 TBZ917553 TLV917553 TVR917553 UFN917553 UPJ917553 UZF917553 VJB917553 VSX917553 WCT917553 WMP917553 WWL917553 AD983089 JZ983089 TV983089 ADR983089 ANN983089 AXJ983089 BHF983089 BRB983089 CAX983089 CKT983089 CUP983089 DEL983089 DOH983089 DYD983089 EHZ983089 ERV983089 FBR983089 FLN983089 FVJ983089 GFF983089 GPB983089 GYX983089 HIT983089 HSP983089 ICL983089 IMH983089 IWD983089 JFZ983089 JPV983089 JZR983089 KJN983089 KTJ983089 LDF983089 LNB983089 LWX983089 MGT983089 MQP983089 NAL983089 NKH983089 NUD983089 ODZ983089 ONV983089 OXR983089 PHN983089 PRJ983089 QBF983089 QLB983089 QUX983089 RET983089 ROP983089 RYL983089 SIH983089 SSD983089 TBZ983089 TLV983089 TVR983089 UFN983089 UPJ983089 UZF983089 VJB983089 VSX983089 WCT983089 WMP983089 WWL983089 AD54 JZ54 TV54 ADR54 ANN54 AXJ54 BHF54 BRB54 CAX54 CKT54 CUP54 DEL54 DOH54 DYD54 EHZ54 ERV54 FBR54 FLN54 FVJ54 GFF54 GPB54 GYX54 HIT54 HSP54 ICL54 IMH54 IWD54 JFZ54 JPV54 JZR54 KJN54 KTJ54 LDF54 LNB54 LWX54 MGT54 MQP54 NAL54 NKH54 NUD54 ODZ54 ONV54 OXR54 PHN54 PRJ54 QBF54 QLB54 QUX54 RET54 ROP54 RYL54 SIH54 SSD54 TBZ54 TLV54 TVR54 UFN54 UPJ54 UZF54 VJB54 VSX54 WCT54 WMP54 WWL54 AD65590 JZ65590 TV65590 ADR65590 ANN65590 AXJ65590 BHF65590 BRB65590 CAX65590 CKT65590 CUP65590 DEL65590 DOH65590 DYD65590 EHZ65590 ERV65590 FBR65590 FLN65590 FVJ65590 GFF65590 GPB65590 GYX65590 HIT65590 HSP65590 ICL65590 IMH65590 IWD65590 JFZ65590 JPV65590 JZR65590 KJN65590 KTJ65590 LDF65590 LNB65590 LWX65590 MGT65590 MQP65590 NAL65590 NKH65590 NUD65590 ODZ65590 ONV65590 OXR65590 PHN65590 PRJ65590 QBF65590 QLB65590 QUX65590 RET65590 ROP65590 RYL65590 SIH65590 SSD65590 TBZ65590 TLV65590 TVR65590 UFN65590 UPJ65590 UZF65590 VJB65590 VSX65590 WCT65590 WMP65590 WWL65590 AD131126 JZ131126 TV131126 ADR131126 ANN131126 AXJ131126 BHF131126 BRB131126 CAX131126 CKT131126 CUP131126 DEL131126 DOH131126 DYD131126 EHZ131126 ERV131126 FBR131126 FLN131126 FVJ131126 GFF131126 GPB131126 GYX131126 HIT131126 HSP131126 ICL131126 IMH131126 IWD131126 JFZ131126 JPV131126 JZR131126 KJN131126 KTJ131126 LDF131126 LNB131126 LWX131126 MGT131126 MQP131126 NAL131126 NKH131126 NUD131126 ODZ131126 ONV131126 OXR131126 PHN131126 PRJ131126 QBF131126 QLB131126 QUX131126 RET131126 ROP131126 RYL131126 SIH131126 SSD131126 TBZ131126 TLV131126 TVR131126 UFN131126 UPJ131126 UZF131126 VJB131126 VSX131126 WCT131126 WMP131126 WWL131126 AD196662 JZ196662 TV196662 ADR196662 ANN196662 AXJ196662 BHF196662 BRB196662 CAX196662 CKT196662 CUP196662 DEL196662 DOH196662 DYD196662 EHZ196662 ERV196662 FBR196662 FLN196662 FVJ196662 GFF196662 GPB196662 GYX196662 HIT196662 HSP196662 ICL196662 IMH196662 IWD196662 JFZ196662 JPV196662 JZR196662 KJN196662 KTJ196662 LDF196662 LNB196662 LWX196662 MGT196662 MQP196662 NAL196662 NKH196662 NUD196662 ODZ196662 ONV196662 OXR196662 PHN196662 PRJ196662 QBF196662 QLB196662 QUX196662 RET196662 ROP196662 RYL196662 SIH196662 SSD196662 TBZ196662 TLV196662 TVR196662 UFN196662 UPJ196662 UZF196662 VJB196662 VSX196662 WCT196662 WMP196662 WWL196662 AD262198 JZ262198 TV262198 ADR262198 ANN262198 AXJ262198 BHF262198 BRB262198 CAX262198 CKT262198 CUP262198 DEL262198 DOH262198 DYD262198 EHZ262198 ERV262198 FBR262198 FLN262198 FVJ262198 GFF262198 GPB262198 GYX262198 HIT262198 HSP262198 ICL262198 IMH262198 IWD262198 JFZ262198 JPV262198 JZR262198 KJN262198 KTJ262198 LDF262198 LNB262198 LWX262198 MGT262198 MQP262198 NAL262198 NKH262198 NUD262198 ODZ262198 ONV262198 OXR262198 PHN262198 PRJ262198 QBF262198 QLB262198 QUX262198 RET262198 ROP262198 RYL262198 SIH262198 SSD262198 TBZ262198 TLV262198 TVR262198 UFN262198 UPJ262198 UZF262198 VJB262198 VSX262198 WCT262198 WMP262198 WWL262198 AD327734 JZ327734 TV327734 ADR327734 ANN327734 AXJ327734 BHF327734 BRB327734 CAX327734 CKT327734 CUP327734 DEL327734 DOH327734 DYD327734 EHZ327734 ERV327734 FBR327734 FLN327734 FVJ327734 GFF327734 GPB327734 GYX327734 HIT327734 HSP327734 ICL327734 IMH327734 IWD327734 JFZ327734 JPV327734 JZR327734 KJN327734 KTJ327734 LDF327734 LNB327734 LWX327734 MGT327734 MQP327734 NAL327734 NKH327734 NUD327734 ODZ327734 ONV327734 OXR327734 PHN327734 PRJ327734 QBF327734 QLB327734 QUX327734 RET327734 ROP327734 RYL327734 SIH327734 SSD327734 TBZ327734 TLV327734 TVR327734 UFN327734 UPJ327734 UZF327734 VJB327734 VSX327734 WCT327734 WMP327734 WWL327734 AD393270 JZ393270 TV393270 ADR393270 ANN393270 AXJ393270 BHF393270 BRB393270 CAX393270 CKT393270 CUP393270 DEL393270 DOH393270 DYD393270 EHZ393270 ERV393270 FBR393270 FLN393270 FVJ393270 GFF393270 GPB393270 GYX393270 HIT393270 HSP393270 ICL393270 IMH393270 IWD393270 JFZ393270 JPV393270 JZR393270 KJN393270 KTJ393270 LDF393270 LNB393270 LWX393270 MGT393270 MQP393270 NAL393270 NKH393270 NUD393270 ODZ393270 ONV393270 OXR393270 PHN393270 PRJ393270 QBF393270 QLB393270 QUX393270 RET393270 ROP393270 RYL393270 SIH393270 SSD393270 TBZ393270 TLV393270 TVR393270 UFN393270 UPJ393270 UZF393270 VJB393270 VSX393270 WCT393270 WMP393270 WWL393270 AD458806 JZ458806 TV458806 ADR458806 ANN458806 AXJ458806 BHF458806 BRB458806 CAX458806 CKT458806 CUP458806 DEL458806 DOH458806 DYD458806 EHZ458806 ERV458806 FBR458806 FLN458806 FVJ458806 GFF458806 GPB458806 GYX458806 HIT458806 HSP458806 ICL458806 IMH458806 IWD458806 JFZ458806 JPV458806 JZR458806 KJN458806 KTJ458806 LDF458806 LNB458806 LWX458806 MGT458806 MQP458806 NAL458806 NKH458806 NUD458806 ODZ458806 ONV458806 OXR458806 PHN458806 PRJ458806 QBF458806 QLB458806 QUX458806 RET458806 ROP458806 RYL458806 SIH458806 SSD458806 TBZ458806 TLV458806 TVR458806 UFN458806 UPJ458806 UZF458806 VJB458806 VSX458806 WCT458806 WMP458806 WWL458806 AD524342 JZ524342 TV524342 ADR524342 ANN524342 AXJ524342 BHF524342 BRB524342 CAX524342 CKT524342 CUP524342 DEL524342 DOH524342 DYD524342 EHZ524342 ERV524342 FBR524342 FLN524342 FVJ524342 GFF524342 GPB524342 GYX524342 HIT524342 HSP524342 ICL524342 IMH524342 IWD524342 JFZ524342 JPV524342 JZR524342 KJN524342 KTJ524342 LDF524342 LNB524342 LWX524342 MGT524342 MQP524342 NAL524342 NKH524342 NUD524342 ODZ524342 ONV524342 OXR524342 PHN524342 PRJ524342 QBF524342 QLB524342 QUX524342 RET524342 ROP524342 RYL524342 SIH524342 SSD524342 TBZ524342 TLV524342 TVR524342 UFN524342 UPJ524342 UZF524342 VJB524342 VSX524342 WCT524342 WMP524342 WWL524342 AD589878 JZ589878 TV589878 ADR589878 ANN589878 AXJ589878 BHF589878 BRB589878 CAX589878 CKT589878 CUP589878 DEL589878 DOH589878 DYD589878 EHZ589878 ERV589878 FBR589878 FLN589878 FVJ589878 GFF589878 GPB589878 GYX589878 HIT589878 HSP589878 ICL589878 IMH589878 IWD589878 JFZ589878 JPV589878 JZR589878 KJN589878 KTJ589878 LDF589878 LNB589878 LWX589878 MGT589878 MQP589878 NAL589878 NKH589878 NUD589878 ODZ589878 ONV589878 OXR589878 PHN589878 PRJ589878 QBF589878 QLB589878 QUX589878 RET589878 ROP589878 RYL589878 SIH589878 SSD589878 TBZ589878 TLV589878 TVR589878 UFN589878 UPJ589878 UZF589878 VJB589878 VSX589878 WCT589878 WMP589878 WWL589878 AD655414 JZ655414 TV655414 ADR655414 ANN655414 AXJ655414 BHF655414 BRB655414 CAX655414 CKT655414 CUP655414 DEL655414 DOH655414 DYD655414 EHZ655414 ERV655414 FBR655414 FLN655414 FVJ655414 GFF655414 GPB655414 GYX655414 HIT655414 HSP655414 ICL655414 IMH655414 IWD655414 JFZ655414 JPV655414 JZR655414 KJN655414 KTJ655414 LDF655414 LNB655414 LWX655414 MGT655414 MQP655414 NAL655414 NKH655414 NUD655414 ODZ655414 ONV655414 OXR655414 PHN655414 PRJ655414 QBF655414 QLB655414 QUX655414 RET655414 ROP655414 RYL655414 SIH655414 SSD655414 TBZ655414 TLV655414 TVR655414 UFN655414 UPJ655414 UZF655414 VJB655414 VSX655414 WCT655414 WMP655414 WWL655414 AD720950 JZ720950 TV720950 ADR720950 ANN720950 AXJ720950 BHF720950 BRB720950 CAX720950 CKT720950 CUP720950 DEL720950 DOH720950 DYD720950 EHZ720950 ERV720950 FBR720950 FLN720950 FVJ720950 GFF720950 GPB720950 GYX720950 HIT720950 HSP720950 ICL720950 IMH720950 IWD720950 JFZ720950 JPV720950 JZR720950 KJN720950 KTJ720950 LDF720950 LNB720950 LWX720950 MGT720950 MQP720950 NAL720950 NKH720950 NUD720950 ODZ720950 ONV720950 OXR720950 PHN720950 PRJ720950 QBF720950 QLB720950 QUX720950 RET720950 ROP720950 RYL720950 SIH720950 SSD720950 TBZ720950 TLV720950 TVR720950 UFN720950 UPJ720950 UZF720950 VJB720950 VSX720950 WCT720950 WMP720950 WWL720950 AD786486 JZ786486 TV786486 ADR786486 ANN786486 AXJ786486 BHF786486 BRB786486 CAX786486 CKT786486 CUP786486 DEL786486 DOH786486 DYD786486 EHZ786486 ERV786486 FBR786486 FLN786486 FVJ786486 GFF786486 GPB786486 GYX786486 HIT786486 HSP786486 ICL786486 IMH786486 IWD786486 JFZ786486 JPV786486 JZR786486 KJN786486 KTJ786486 LDF786486 LNB786486 LWX786486 MGT786486 MQP786486 NAL786486 NKH786486 NUD786486 ODZ786486 ONV786486 OXR786486 PHN786486 PRJ786486 QBF786486 QLB786486 QUX786486 RET786486 ROP786486 RYL786486 SIH786486 SSD786486 TBZ786486 TLV786486 TVR786486 UFN786486 UPJ786486 UZF786486 VJB786486 VSX786486 WCT786486 WMP786486 WWL786486 AD852022 JZ852022 TV852022 ADR852022 ANN852022 AXJ852022 BHF852022 BRB852022 CAX852022 CKT852022 CUP852022 DEL852022 DOH852022 DYD852022 EHZ852022 ERV852022 FBR852022 FLN852022 FVJ852022 GFF852022 GPB852022 GYX852022 HIT852022 HSP852022 ICL852022 IMH852022 IWD852022 JFZ852022 JPV852022 JZR852022 KJN852022 KTJ852022 LDF852022 LNB852022 LWX852022 MGT852022 MQP852022 NAL852022 NKH852022 NUD852022 ODZ852022 ONV852022 OXR852022 PHN852022 PRJ852022 QBF852022 QLB852022 QUX852022 RET852022 ROP852022 RYL852022 SIH852022 SSD852022 TBZ852022 TLV852022 TVR852022 UFN852022 UPJ852022 UZF852022 VJB852022 VSX852022 WCT852022 WMP852022 WWL852022 AD917558 JZ917558 TV917558 ADR917558 ANN917558 AXJ917558 BHF917558 BRB917558 CAX917558 CKT917558 CUP917558 DEL917558 DOH917558 DYD917558 EHZ917558 ERV917558 FBR917558 FLN917558 FVJ917558 GFF917558 GPB917558 GYX917558 HIT917558 HSP917558 ICL917558 IMH917558 IWD917558 JFZ917558 JPV917558 JZR917558 KJN917558 KTJ917558 LDF917558 LNB917558 LWX917558 MGT917558 MQP917558 NAL917558 NKH917558 NUD917558 ODZ917558 ONV917558 OXR917558 PHN917558 PRJ917558 QBF917558 QLB917558 QUX917558 RET917558 ROP917558 RYL917558 SIH917558 SSD917558 TBZ917558 TLV917558 TVR917558 UFN917558 UPJ917558 UZF917558 VJB917558 VSX917558 WCT917558 WMP917558 WWL917558 AD983094 JZ983094 TV983094 ADR983094 ANN983094 AXJ983094 BHF983094 BRB983094 CAX983094 CKT983094 CUP983094 DEL983094 DOH983094 DYD983094 EHZ983094 ERV983094 FBR983094 FLN983094 FVJ983094 GFF983094 GPB983094 GYX983094 HIT983094 HSP983094 ICL983094 IMH983094 IWD983094 JFZ983094 JPV983094 JZR983094 KJN983094 KTJ983094 LDF983094 LNB983094 LWX983094 MGT983094 MQP983094 NAL983094 NKH983094 NUD983094 ODZ983094 ONV983094 OXR983094 PHN983094 PRJ983094 QBF983094 QLB983094 QUX983094 RET983094 ROP983094 RYL983094 SIH983094 SSD983094 TBZ983094 TLV983094 TVR983094 UFN983094 UPJ983094 UZF983094 VJB983094 VSX983094 WCT983094 WMP983094 WWL983094 AD58 JZ58 TV58 ADR58 ANN58 AXJ58 BHF58 BRB58 CAX58 CKT58 CUP58 DEL58 DOH58 DYD58 EHZ58 ERV58 FBR58 FLN58 FVJ58 GFF58 GPB58 GYX58 HIT58 HSP58 ICL58 IMH58 IWD58 JFZ58 JPV58 JZR58 KJN58 KTJ58 LDF58 LNB58 LWX58 MGT58 MQP58 NAL58 NKH58 NUD58 ODZ58 ONV58 OXR58 PHN58 PRJ58 QBF58 QLB58 QUX58 RET58 ROP58 RYL58 SIH58 SSD58 TBZ58 TLV58 TVR58 UFN58 UPJ58 UZF58 VJB58 VSX58 WCT58 WMP58 WWL58 AD65594 JZ65594 TV65594 ADR65594 ANN65594 AXJ65594 BHF65594 BRB65594 CAX65594 CKT65594 CUP65594 DEL65594 DOH65594 DYD65594 EHZ65594 ERV65594 FBR65594 FLN65594 FVJ65594 GFF65594 GPB65594 GYX65594 HIT65594 HSP65594 ICL65594 IMH65594 IWD65594 JFZ65594 JPV65594 JZR65594 KJN65594 KTJ65594 LDF65594 LNB65594 LWX65594 MGT65594 MQP65594 NAL65594 NKH65594 NUD65594 ODZ65594 ONV65594 OXR65594 PHN65594 PRJ65594 QBF65594 QLB65594 QUX65594 RET65594 ROP65594 RYL65594 SIH65594 SSD65594 TBZ65594 TLV65594 TVR65594 UFN65594 UPJ65594 UZF65594 VJB65594 VSX65594 WCT65594 WMP65594 WWL65594 AD131130 JZ131130 TV131130 ADR131130 ANN131130 AXJ131130 BHF131130 BRB131130 CAX131130 CKT131130 CUP131130 DEL131130 DOH131130 DYD131130 EHZ131130 ERV131130 FBR131130 FLN131130 FVJ131130 GFF131130 GPB131130 GYX131130 HIT131130 HSP131130 ICL131130 IMH131130 IWD131130 JFZ131130 JPV131130 JZR131130 KJN131130 KTJ131130 LDF131130 LNB131130 LWX131130 MGT131130 MQP131130 NAL131130 NKH131130 NUD131130 ODZ131130 ONV131130 OXR131130 PHN131130 PRJ131130 QBF131130 QLB131130 QUX131130 RET131130 ROP131130 RYL131130 SIH131130 SSD131130 TBZ131130 TLV131130 TVR131130 UFN131130 UPJ131130 UZF131130 VJB131130 VSX131130 WCT131130 WMP131130 WWL131130 AD196666 JZ196666 TV196666 ADR196666 ANN196666 AXJ196666 BHF196666 BRB196666 CAX196666 CKT196666 CUP196666 DEL196666 DOH196666 DYD196666 EHZ196666 ERV196666 FBR196666 FLN196666 FVJ196666 GFF196666 GPB196666 GYX196666 HIT196666 HSP196666 ICL196666 IMH196666 IWD196666 JFZ196666 JPV196666 JZR196666 KJN196666 KTJ196666 LDF196666 LNB196666 LWX196666 MGT196666 MQP196666 NAL196666 NKH196666 NUD196666 ODZ196666 ONV196666 OXR196666 PHN196666 PRJ196666 QBF196666 QLB196666 QUX196666 RET196666 ROP196666 RYL196666 SIH196666 SSD196666 TBZ196666 TLV196666 TVR196666 UFN196666 UPJ196666 UZF196666 VJB196666 VSX196666 WCT196666 WMP196666 WWL196666 AD262202 JZ262202 TV262202 ADR262202 ANN262202 AXJ262202 BHF262202 BRB262202 CAX262202 CKT262202 CUP262202 DEL262202 DOH262202 DYD262202 EHZ262202 ERV262202 FBR262202 FLN262202 FVJ262202 GFF262202 GPB262202 GYX262202 HIT262202 HSP262202 ICL262202 IMH262202 IWD262202 JFZ262202 JPV262202 JZR262202 KJN262202 KTJ262202 LDF262202 LNB262202 LWX262202 MGT262202 MQP262202 NAL262202 NKH262202 NUD262202 ODZ262202 ONV262202 OXR262202 PHN262202 PRJ262202 QBF262202 QLB262202 QUX262202 RET262202 ROP262202 RYL262202 SIH262202 SSD262202 TBZ262202 TLV262202 TVR262202 UFN262202 UPJ262202 UZF262202 VJB262202 VSX262202 WCT262202 WMP262202 WWL262202 AD327738 JZ327738 TV327738 ADR327738 ANN327738 AXJ327738 BHF327738 BRB327738 CAX327738 CKT327738 CUP327738 DEL327738 DOH327738 DYD327738 EHZ327738 ERV327738 FBR327738 FLN327738 FVJ327738 GFF327738 GPB327738 GYX327738 HIT327738 HSP327738 ICL327738 IMH327738 IWD327738 JFZ327738 JPV327738 JZR327738 KJN327738 KTJ327738 LDF327738 LNB327738 LWX327738 MGT327738 MQP327738 NAL327738 NKH327738 NUD327738 ODZ327738 ONV327738 OXR327738 PHN327738 PRJ327738 QBF327738 QLB327738 QUX327738 RET327738 ROP327738 RYL327738 SIH327738 SSD327738 TBZ327738 TLV327738 TVR327738 UFN327738 UPJ327738 UZF327738 VJB327738 VSX327738 WCT327738 WMP327738 WWL327738 AD393274 JZ393274 TV393274 ADR393274 ANN393274 AXJ393274 BHF393274 BRB393274 CAX393274 CKT393274 CUP393274 DEL393274 DOH393274 DYD393274 EHZ393274 ERV393274 FBR393274 FLN393274 FVJ393274 GFF393274 GPB393274 GYX393274 HIT393274 HSP393274 ICL393274 IMH393274 IWD393274 JFZ393274 JPV393274 JZR393274 KJN393274 KTJ393274 LDF393274 LNB393274 LWX393274 MGT393274 MQP393274 NAL393274 NKH393274 NUD393274 ODZ393274 ONV393274 OXR393274 PHN393274 PRJ393274 QBF393274 QLB393274 QUX393274 RET393274 ROP393274 RYL393274 SIH393274 SSD393274 TBZ393274 TLV393274 TVR393274 UFN393274 UPJ393274 UZF393274 VJB393274 VSX393274 WCT393274 WMP393274 WWL393274 AD458810 JZ458810 TV458810 ADR458810 ANN458810 AXJ458810 BHF458810 BRB458810 CAX458810 CKT458810 CUP458810 DEL458810 DOH458810 DYD458810 EHZ458810 ERV458810 FBR458810 FLN458810 FVJ458810 GFF458810 GPB458810 GYX458810 HIT458810 HSP458810 ICL458810 IMH458810 IWD458810 JFZ458810 JPV458810 JZR458810 KJN458810 KTJ458810 LDF458810 LNB458810 LWX458810 MGT458810 MQP458810 NAL458810 NKH458810 NUD458810 ODZ458810 ONV458810 OXR458810 PHN458810 PRJ458810 QBF458810 QLB458810 QUX458810 RET458810 ROP458810 RYL458810 SIH458810 SSD458810 TBZ458810 TLV458810 TVR458810 UFN458810 UPJ458810 UZF458810 VJB458810 VSX458810 WCT458810 WMP458810 WWL458810 AD524346 JZ524346 TV524346 ADR524346 ANN524346 AXJ524346 BHF524346 BRB524346 CAX524346 CKT524346 CUP524346 DEL524346 DOH524346 DYD524346 EHZ524346 ERV524346 FBR524346 FLN524346 FVJ524346 GFF524346 GPB524346 GYX524346 HIT524346 HSP524346 ICL524346 IMH524346 IWD524346 JFZ524346 JPV524346 JZR524346 KJN524346 KTJ524346 LDF524346 LNB524346 LWX524346 MGT524346 MQP524346 NAL524346 NKH524346 NUD524346 ODZ524346 ONV524346 OXR524346 PHN524346 PRJ524346 QBF524346 QLB524346 QUX524346 RET524346 ROP524346 RYL524346 SIH524346 SSD524346 TBZ524346 TLV524346 TVR524346 UFN524346 UPJ524346 UZF524346 VJB524346 VSX524346 WCT524346 WMP524346 WWL524346 AD589882 JZ589882 TV589882 ADR589882 ANN589882 AXJ589882 BHF589882 BRB589882 CAX589882 CKT589882 CUP589882 DEL589882 DOH589882 DYD589882 EHZ589882 ERV589882 FBR589882 FLN589882 FVJ589882 GFF589882 GPB589882 GYX589882 HIT589882 HSP589882 ICL589882 IMH589882 IWD589882 JFZ589882 JPV589882 JZR589882 KJN589882 KTJ589882 LDF589882 LNB589882 LWX589882 MGT589882 MQP589882 NAL589882 NKH589882 NUD589882 ODZ589882 ONV589882 OXR589882 PHN589882 PRJ589882 QBF589882 QLB589882 QUX589882 RET589882 ROP589882 RYL589882 SIH589882 SSD589882 TBZ589882 TLV589882 TVR589882 UFN589882 UPJ589882 UZF589882 VJB589882 VSX589882 WCT589882 WMP589882 WWL589882 AD655418 JZ655418 TV655418 ADR655418 ANN655418 AXJ655418 BHF655418 BRB655418 CAX655418 CKT655418 CUP655418 DEL655418 DOH655418 DYD655418 EHZ655418 ERV655418 FBR655418 FLN655418 FVJ655418 GFF655418 GPB655418 GYX655418 HIT655418 HSP655418 ICL655418 IMH655418 IWD655418 JFZ655418 JPV655418 JZR655418 KJN655418 KTJ655418 LDF655418 LNB655418 LWX655418 MGT655418 MQP655418 NAL655418 NKH655418 NUD655418 ODZ655418 ONV655418 OXR655418 PHN655418 PRJ655418 QBF655418 QLB655418 QUX655418 RET655418 ROP655418 RYL655418 SIH655418 SSD655418 TBZ655418 TLV655418 TVR655418 UFN655418 UPJ655418 UZF655418 VJB655418 VSX655418 WCT655418 WMP655418 WWL655418 AD720954 JZ720954 TV720954 ADR720954 ANN720954 AXJ720954 BHF720954 BRB720954 CAX720954 CKT720954 CUP720954 DEL720954 DOH720954 DYD720954 EHZ720954 ERV720954 FBR720954 FLN720954 FVJ720954 GFF720954 GPB720954 GYX720954 HIT720954 HSP720954 ICL720954 IMH720954 IWD720954 JFZ720954 JPV720954 JZR720954 KJN720954 KTJ720954 LDF720954 LNB720954 LWX720954 MGT720954 MQP720954 NAL720954 NKH720954 NUD720954 ODZ720954 ONV720954 OXR720954 PHN720954 PRJ720954 QBF720954 QLB720954 QUX720954 RET720954 ROP720954 RYL720954 SIH720954 SSD720954 TBZ720954 TLV720954 TVR720954 UFN720954 UPJ720954 UZF720954 VJB720954 VSX720954 WCT720954 WMP720954 WWL720954 AD786490 JZ786490 TV786490 ADR786490 ANN786490 AXJ786490 BHF786490 BRB786490 CAX786490 CKT786490 CUP786490 DEL786490 DOH786490 DYD786490 EHZ786490 ERV786490 FBR786490 FLN786490 FVJ786490 GFF786490 GPB786490 GYX786490 HIT786490 HSP786490 ICL786490 IMH786490 IWD786490 JFZ786490 JPV786490 JZR786490 KJN786490 KTJ786490 LDF786490 LNB786490 LWX786490 MGT786490 MQP786490 NAL786490 NKH786490 NUD786490 ODZ786490 ONV786490 OXR786490 PHN786490 PRJ786490 QBF786490 QLB786490 QUX786490 RET786490 ROP786490 RYL786490 SIH786490 SSD786490 TBZ786490 TLV786490 TVR786490 UFN786490 UPJ786490 UZF786490 VJB786490 VSX786490 WCT786490 WMP786490 WWL786490 AD852026 JZ852026 TV852026 ADR852026 ANN852026 AXJ852026 BHF852026 BRB852026 CAX852026 CKT852026 CUP852026 DEL852026 DOH852026 DYD852026 EHZ852026 ERV852026 FBR852026 FLN852026 FVJ852026 GFF852026 GPB852026 GYX852026 HIT852026 HSP852026 ICL852026 IMH852026 IWD852026 JFZ852026 JPV852026 JZR852026 KJN852026 KTJ852026 LDF852026 LNB852026 LWX852026 MGT852026 MQP852026 NAL852026 NKH852026 NUD852026 ODZ852026 ONV852026 OXR852026 PHN852026 PRJ852026 QBF852026 QLB852026 QUX852026 RET852026 ROP852026 RYL852026 SIH852026 SSD852026 TBZ852026 TLV852026 TVR852026 UFN852026 UPJ852026 UZF852026 VJB852026 VSX852026 WCT852026 WMP852026 WWL852026 AD917562 JZ917562 TV917562 ADR917562 ANN917562 AXJ917562 BHF917562 BRB917562 CAX917562 CKT917562 CUP917562 DEL917562 DOH917562 DYD917562 EHZ917562 ERV917562 FBR917562 FLN917562 FVJ917562 GFF917562 GPB917562 GYX917562 HIT917562 HSP917562 ICL917562 IMH917562 IWD917562 JFZ917562 JPV917562 JZR917562 KJN917562 KTJ917562 LDF917562 LNB917562 LWX917562 MGT917562 MQP917562 NAL917562 NKH917562 NUD917562 ODZ917562 ONV917562 OXR917562 PHN917562 PRJ917562 QBF917562 QLB917562 QUX917562 RET917562 ROP917562 RYL917562 SIH917562 SSD917562 TBZ917562 TLV917562 TVR917562 UFN917562 UPJ917562 UZF917562 VJB917562 VSX917562 WCT917562 WMP917562 WWL917562 AD983098 JZ983098 TV983098 ADR983098 ANN983098 AXJ983098 BHF983098 BRB983098 CAX983098 CKT983098 CUP983098 DEL983098 DOH983098 DYD983098 EHZ983098 ERV983098 FBR983098 FLN983098 FVJ983098 GFF983098 GPB983098 GYX983098 HIT983098 HSP983098 ICL983098 IMH983098 IWD983098 JFZ983098 JPV983098 JZR983098 KJN983098 KTJ983098 LDF983098 LNB983098 LWX983098 MGT983098 MQP983098 NAL983098 NKH983098 NUD983098 ODZ983098 ONV983098 OXR983098 PHN983098 PRJ983098 QBF983098 QLB983098 QUX983098 RET983098 ROP983098 RYL983098 SIH983098 SSD983098 TBZ983098 TLV983098 TVR983098 UFN983098 UPJ983098 UZF983098 VJB983098 VSX983098 WCT983098 WMP983098 WWL983098 AD61 JZ61 TV61 ADR61 ANN61 AXJ61 BHF61 BRB61 CAX61 CKT61 CUP61 DEL61 DOH61 DYD61 EHZ61 ERV61 FBR61 FLN61 FVJ61 GFF61 GPB61 GYX61 HIT61 HSP61 ICL61 IMH61 IWD61 JFZ61 JPV61 JZR61 KJN61 KTJ61 LDF61 LNB61 LWX61 MGT61 MQP61 NAL61 NKH61 NUD61 ODZ61 ONV61 OXR61 PHN61 PRJ61 QBF61 QLB61 QUX61 RET61 ROP61 RYL61 SIH61 SSD61 TBZ61 TLV61 TVR61 UFN61 UPJ61 UZF61 VJB61 VSX61 WCT61 WMP61 WWL61 AD65597 JZ65597 TV65597 ADR65597 ANN65597 AXJ65597 BHF65597 BRB65597 CAX65597 CKT65597 CUP65597 DEL65597 DOH65597 DYD65597 EHZ65597 ERV65597 FBR65597 FLN65597 FVJ65597 GFF65597 GPB65597 GYX65597 HIT65597 HSP65597 ICL65597 IMH65597 IWD65597 JFZ65597 JPV65597 JZR65597 KJN65597 KTJ65597 LDF65597 LNB65597 LWX65597 MGT65597 MQP65597 NAL65597 NKH65597 NUD65597 ODZ65597 ONV65597 OXR65597 PHN65597 PRJ65597 QBF65597 QLB65597 QUX65597 RET65597 ROP65597 RYL65597 SIH65597 SSD65597 TBZ65597 TLV65597 TVR65597 UFN65597 UPJ65597 UZF65597 VJB65597 VSX65597 WCT65597 WMP65597 WWL65597 AD131133 JZ131133 TV131133 ADR131133 ANN131133 AXJ131133 BHF131133 BRB131133 CAX131133 CKT131133 CUP131133 DEL131133 DOH131133 DYD131133 EHZ131133 ERV131133 FBR131133 FLN131133 FVJ131133 GFF131133 GPB131133 GYX131133 HIT131133 HSP131133 ICL131133 IMH131133 IWD131133 JFZ131133 JPV131133 JZR131133 KJN131133 KTJ131133 LDF131133 LNB131133 LWX131133 MGT131133 MQP131133 NAL131133 NKH131133 NUD131133 ODZ131133 ONV131133 OXR131133 PHN131133 PRJ131133 QBF131133 QLB131133 QUX131133 RET131133 ROP131133 RYL131133 SIH131133 SSD131133 TBZ131133 TLV131133 TVR131133 UFN131133 UPJ131133 UZF131133 VJB131133 VSX131133 WCT131133 WMP131133 WWL131133 AD196669 JZ196669 TV196669 ADR196669 ANN196669 AXJ196669 BHF196669 BRB196669 CAX196669 CKT196669 CUP196669 DEL196669 DOH196669 DYD196669 EHZ196669 ERV196669 FBR196669 FLN196669 FVJ196669 GFF196669 GPB196669 GYX196669 HIT196669 HSP196669 ICL196669 IMH196669 IWD196669 JFZ196669 JPV196669 JZR196669 KJN196669 KTJ196669 LDF196669 LNB196669 LWX196669 MGT196669 MQP196669 NAL196669 NKH196669 NUD196669 ODZ196669 ONV196669 OXR196669 PHN196669 PRJ196669 QBF196669 QLB196669 QUX196669 RET196669 ROP196669 RYL196669 SIH196669 SSD196669 TBZ196669 TLV196669 TVR196669 UFN196669 UPJ196669 UZF196669 VJB196669 VSX196669 WCT196669 WMP196669 WWL196669 AD262205 JZ262205 TV262205 ADR262205 ANN262205 AXJ262205 BHF262205 BRB262205 CAX262205 CKT262205 CUP262205 DEL262205 DOH262205 DYD262205 EHZ262205 ERV262205 FBR262205 FLN262205 FVJ262205 GFF262205 GPB262205 GYX262205 HIT262205 HSP262205 ICL262205 IMH262205 IWD262205 JFZ262205 JPV262205 JZR262205 KJN262205 KTJ262205 LDF262205 LNB262205 LWX262205 MGT262205 MQP262205 NAL262205 NKH262205 NUD262205 ODZ262205 ONV262205 OXR262205 PHN262205 PRJ262205 QBF262205 QLB262205 QUX262205 RET262205 ROP262205 RYL262205 SIH262205 SSD262205 TBZ262205 TLV262205 TVR262205 UFN262205 UPJ262205 UZF262205 VJB262205 VSX262205 WCT262205 WMP262205 WWL262205 AD327741 JZ327741 TV327741 ADR327741 ANN327741 AXJ327741 BHF327741 BRB327741 CAX327741 CKT327741 CUP327741 DEL327741 DOH327741 DYD327741 EHZ327741 ERV327741 FBR327741 FLN327741 FVJ327741 GFF327741 GPB327741 GYX327741 HIT327741 HSP327741 ICL327741 IMH327741 IWD327741 JFZ327741 JPV327741 JZR327741 KJN327741 KTJ327741 LDF327741 LNB327741 LWX327741 MGT327741 MQP327741 NAL327741 NKH327741 NUD327741 ODZ327741 ONV327741 OXR327741 PHN327741 PRJ327741 QBF327741 QLB327741 QUX327741 RET327741 ROP327741 RYL327741 SIH327741 SSD327741 TBZ327741 TLV327741 TVR327741 UFN327741 UPJ327741 UZF327741 VJB327741 VSX327741 WCT327741 WMP327741 WWL327741 AD393277 JZ393277 TV393277 ADR393277 ANN393277 AXJ393277 BHF393277 BRB393277 CAX393277 CKT393277 CUP393277 DEL393277 DOH393277 DYD393277 EHZ393277 ERV393277 FBR393277 FLN393277 FVJ393277 GFF393277 GPB393277 GYX393277 HIT393277 HSP393277 ICL393277 IMH393277 IWD393277 JFZ393277 JPV393277 JZR393277 KJN393277 KTJ393277 LDF393277 LNB393277 LWX393277 MGT393277 MQP393277 NAL393277 NKH393277 NUD393277 ODZ393277 ONV393277 OXR393277 PHN393277 PRJ393277 QBF393277 QLB393277 QUX393277 RET393277 ROP393277 RYL393277 SIH393277 SSD393277 TBZ393277 TLV393277 TVR393277 UFN393277 UPJ393277 UZF393277 VJB393277 VSX393277 WCT393277 WMP393277 WWL393277 AD458813 JZ458813 TV458813 ADR458813 ANN458813 AXJ458813 BHF458813 BRB458813 CAX458813 CKT458813 CUP458813 DEL458813 DOH458813 DYD458813 EHZ458813 ERV458813 FBR458813 FLN458813 FVJ458813 GFF458813 GPB458813 GYX458813 HIT458813 HSP458813 ICL458813 IMH458813 IWD458813 JFZ458813 JPV458813 JZR458813 KJN458813 KTJ458813 LDF458813 LNB458813 LWX458813 MGT458813 MQP458813 NAL458813 NKH458813 NUD458813 ODZ458813 ONV458813 OXR458813 PHN458813 PRJ458813 QBF458813 QLB458813 QUX458813 RET458813 ROP458813 RYL458813 SIH458813 SSD458813 TBZ458813 TLV458813 TVR458813 UFN458813 UPJ458813 UZF458813 VJB458813 VSX458813 WCT458813 WMP458813 WWL458813 AD524349 JZ524349 TV524349 ADR524349 ANN524349 AXJ524349 BHF524349 BRB524349 CAX524349 CKT524349 CUP524349 DEL524349 DOH524349 DYD524349 EHZ524349 ERV524349 FBR524349 FLN524349 FVJ524349 GFF524349 GPB524349 GYX524349 HIT524349 HSP524349 ICL524349 IMH524349 IWD524349 JFZ524349 JPV524349 JZR524349 KJN524349 KTJ524349 LDF524349 LNB524349 LWX524349 MGT524349 MQP524349 NAL524349 NKH524349 NUD524349 ODZ524349 ONV524349 OXR524349 PHN524349 PRJ524349 QBF524349 QLB524349 QUX524349 RET524349 ROP524349 RYL524349 SIH524349 SSD524349 TBZ524349 TLV524349 TVR524349 UFN524349 UPJ524349 UZF524349 VJB524349 VSX524349 WCT524349 WMP524349 WWL524349 AD589885 JZ589885 TV589885 ADR589885 ANN589885 AXJ589885 BHF589885 BRB589885 CAX589885 CKT589885 CUP589885 DEL589885 DOH589885 DYD589885 EHZ589885 ERV589885 FBR589885 FLN589885 FVJ589885 GFF589885 GPB589885 GYX589885 HIT589885 HSP589885 ICL589885 IMH589885 IWD589885 JFZ589885 JPV589885 JZR589885 KJN589885 KTJ589885 LDF589885 LNB589885 LWX589885 MGT589885 MQP589885 NAL589885 NKH589885 NUD589885 ODZ589885 ONV589885 OXR589885 PHN589885 PRJ589885 QBF589885 QLB589885 QUX589885 RET589885 ROP589885 RYL589885 SIH589885 SSD589885 TBZ589885 TLV589885 TVR589885 UFN589885 UPJ589885 UZF589885 VJB589885 VSX589885 WCT589885 WMP589885 WWL589885 AD655421 JZ655421 TV655421 ADR655421 ANN655421 AXJ655421 BHF655421 BRB655421 CAX655421 CKT655421 CUP655421 DEL655421 DOH655421 DYD655421 EHZ655421 ERV655421 FBR655421 FLN655421 FVJ655421 GFF655421 GPB655421 GYX655421 HIT655421 HSP655421 ICL655421 IMH655421 IWD655421 JFZ655421 JPV655421 JZR655421 KJN655421 KTJ655421 LDF655421 LNB655421 LWX655421 MGT655421 MQP655421 NAL655421 NKH655421 NUD655421 ODZ655421 ONV655421 OXR655421 PHN655421 PRJ655421 QBF655421 QLB655421 QUX655421 RET655421 ROP655421 RYL655421 SIH655421 SSD655421 TBZ655421 TLV655421 TVR655421 UFN655421 UPJ655421 UZF655421 VJB655421 VSX655421 WCT655421 WMP655421 WWL655421 AD720957 JZ720957 TV720957 ADR720957 ANN720957 AXJ720957 BHF720957 BRB720957 CAX720957 CKT720957 CUP720957 DEL720957 DOH720957 DYD720957 EHZ720957 ERV720957 FBR720957 FLN720957 FVJ720957 GFF720957 GPB720957 GYX720957 HIT720957 HSP720957 ICL720957 IMH720957 IWD720957 JFZ720957 JPV720957 JZR720957 KJN720957 KTJ720957 LDF720957 LNB720957 LWX720957 MGT720957 MQP720957 NAL720957 NKH720957 NUD720957 ODZ720957 ONV720957 OXR720957 PHN720957 PRJ720957 QBF720957 QLB720957 QUX720957 RET720957 ROP720957 RYL720957 SIH720957 SSD720957 TBZ720957 TLV720957 TVR720957 UFN720957 UPJ720957 UZF720957 VJB720957 VSX720957 WCT720957 WMP720957 WWL720957 AD786493 JZ786493 TV786493 ADR786493 ANN786493 AXJ786493 BHF786493 BRB786493 CAX786493 CKT786493 CUP786493 DEL786493 DOH786493 DYD786493 EHZ786493 ERV786493 FBR786493 FLN786493 FVJ786493 GFF786493 GPB786493 GYX786493 HIT786493 HSP786493 ICL786493 IMH786493 IWD786493 JFZ786493 JPV786493 JZR786493 KJN786493 KTJ786493 LDF786493 LNB786493 LWX786493 MGT786493 MQP786493 NAL786493 NKH786493 NUD786493 ODZ786493 ONV786493 OXR786493 PHN786493 PRJ786493 QBF786493 QLB786493 QUX786493 RET786493 ROP786493 RYL786493 SIH786493 SSD786493 TBZ786493 TLV786493 TVR786493 UFN786493 UPJ786493 UZF786493 VJB786493 VSX786493 WCT786493 WMP786493 WWL786493 AD852029 JZ852029 TV852029 ADR852029 ANN852029 AXJ852029 BHF852029 BRB852029 CAX852029 CKT852029 CUP852029 DEL852029 DOH852029 DYD852029 EHZ852029 ERV852029 FBR852029 FLN852029 FVJ852029 GFF852029 GPB852029 GYX852029 HIT852029 HSP852029 ICL852029 IMH852029 IWD852029 JFZ852029 JPV852029 JZR852029 KJN852029 KTJ852029 LDF852029 LNB852029 LWX852029 MGT852029 MQP852029 NAL852029 NKH852029 NUD852029 ODZ852029 ONV852029 OXR852029 PHN852029 PRJ852029 QBF852029 QLB852029 QUX852029 RET852029 ROP852029 RYL852029 SIH852029 SSD852029 TBZ852029 TLV852029 TVR852029 UFN852029 UPJ852029 UZF852029 VJB852029 VSX852029 WCT852029 WMP852029 WWL852029 AD917565 JZ917565 TV917565 ADR917565 ANN917565 AXJ917565 BHF917565 BRB917565 CAX917565 CKT917565 CUP917565 DEL917565 DOH917565 DYD917565 EHZ917565 ERV917565 FBR917565 FLN917565 FVJ917565 GFF917565 GPB917565 GYX917565 HIT917565 HSP917565 ICL917565 IMH917565 IWD917565 JFZ917565 JPV917565 JZR917565 KJN917565 KTJ917565 LDF917565 LNB917565 LWX917565 MGT917565 MQP917565 NAL917565 NKH917565 NUD917565 ODZ917565 ONV917565 OXR917565 PHN917565 PRJ917565 QBF917565 QLB917565 QUX917565 RET917565 ROP917565 RYL917565 SIH917565 SSD917565 TBZ917565 TLV917565 TVR917565 UFN917565 UPJ917565 UZF917565 VJB917565 VSX917565 WCT917565 WMP917565 WWL917565 AD983101 JZ983101 TV983101 ADR983101 ANN983101 AXJ983101 BHF983101 BRB983101 CAX983101 CKT983101 CUP983101 DEL983101 DOH983101 DYD983101 EHZ983101 ERV983101 FBR983101 FLN983101 FVJ983101 GFF983101 GPB983101 GYX983101 HIT983101 HSP983101 ICL983101 IMH983101 IWD983101 JFZ983101 JPV983101 JZR983101 KJN983101 KTJ983101 LDF983101 LNB983101 LWX983101 MGT983101 MQP983101 NAL983101 NKH983101 NUD983101 ODZ983101 ONV983101 OXR983101 PHN983101 PRJ983101 QBF983101 QLB983101 QUX983101 RET983101 ROP983101 RYL983101 SIH983101 SSD983101 TBZ983101 TLV983101 TVR983101 UFN983101 UPJ983101 UZF983101 VJB983101 VSX983101 WCT983101 WMP983101 WWL983101 AD63 JZ63 TV63 ADR63 ANN63 AXJ63 BHF63 BRB63 CAX63 CKT63 CUP63 DEL63 DOH63 DYD63 EHZ63 ERV63 FBR63 FLN63 FVJ63 GFF63 GPB63 GYX63 HIT63 HSP63 ICL63 IMH63 IWD63 JFZ63 JPV63 JZR63 KJN63 KTJ63 LDF63 LNB63 LWX63 MGT63 MQP63 NAL63 NKH63 NUD63 ODZ63 ONV63 OXR63 PHN63 PRJ63 QBF63 QLB63 QUX63 RET63 ROP63 RYL63 SIH63 SSD63 TBZ63 TLV63 TVR63 UFN63 UPJ63 UZF63 VJB63 VSX63 WCT63 WMP63 WWL63 AD65599 JZ65599 TV65599 ADR65599 ANN65599 AXJ65599 BHF65599 BRB65599 CAX65599 CKT65599 CUP65599 DEL65599 DOH65599 DYD65599 EHZ65599 ERV65599 FBR65599 FLN65599 FVJ65599 GFF65599 GPB65599 GYX65599 HIT65599 HSP65599 ICL65599 IMH65599 IWD65599 JFZ65599 JPV65599 JZR65599 KJN65599 KTJ65599 LDF65599 LNB65599 LWX65599 MGT65599 MQP65599 NAL65599 NKH65599 NUD65599 ODZ65599 ONV65599 OXR65599 PHN65599 PRJ65599 QBF65599 QLB65599 QUX65599 RET65599 ROP65599 RYL65599 SIH65599 SSD65599 TBZ65599 TLV65599 TVR65599 UFN65599 UPJ65599 UZF65599 VJB65599 VSX65599 WCT65599 WMP65599 WWL65599 AD131135 JZ131135 TV131135 ADR131135 ANN131135 AXJ131135 BHF131135 BRB131135 CAX131135 CKT131135 CUP131135 DEL131135 DOH131135 DYD131135 EHZ131135 ERV131135 FBR131135 FLN131135 FVJ131135 GFF131135 GPB131135 GYX131135 HIT131135 HSP131135 ICL131135 IMH131135 IWD131135 JFZ131135 JPV131135 JZR131135 KJN131135 KTJ131135 LDF131135 LNB131135 LWX131135 MGT131135 MQP131135 NAL131135 NKH131135 NUD131135 ODZ131135 ONV131135 OXR131135 PHN131135 PRJ131135 QBF131135 QLB131135 QUX131135 RET131135 ROP131135 RYL131135 SIH131135 SSD131135 TBZ131135 TLV131135 TVR131135 UFN131135 UPJ131135 UZF131135 VJB131135 VSX131135 WCT131135 WMP131135 WWL131135 AD196671 JZ196671 TV196671 ADR196671 ANN196671 AXJ196671 BHF196671 BRB196671 CAX196671 CKT196671 CUP196671 DEL196671 DOH196671 DYD196671 EHZ196671 ERV196671 FBR196671 FLN196671 FVJ196671 GFF196671 GPB196671 GYX196671 HIT196671 HSP196671 ICL196671 IMH196671 IWD196671 JFZ196671 JPV196671 JZR196671 KJN196671 KTJ196671 LDF196671 LNB196671 LWX196671 MGT196671 MQP196671 NAL196671 NKH196671 NUD196671 ODZ196671 ONV196671 OXR196671 PHN196671 PRJ196671 QBF196671 QLB196671 QUX196671 RET196671 ROP196671 RYL196671 SIH196671 SSD196671 TBZ196671 TLV196671 TVR196671 UFN196671 UPJ196671 UZF196671 VJB196671 VSX196671 WCT196671 WMP196671 WWL196671 AD262207 JZ262207 TV262207 ADR262207 ANN262207 AXJ262207 BHF262207 BRB262207 CAX262207 CKT262207 CUP262207 DEL262207 DOH262207 DYD262207 EHZ262207 ERV262207 FBR262207 FLN262207 FVJ262207 GFF262207 GPB262207 GYX262207 HIT262207 HSP262207 ICL262207 IMH262207 IWD262207 JFZ262207 JPV262207 JZR262207 KJN262207 KTJ262207 LDF262207 LNB262207 LWX262207 MGT262207 MQP262207 NAL262207 NKH262207 NUD262207 ODZ262207 ONV262207 OXR262207 PHN262207 PRJ262207 QBF262207 QLB262207 QUX262207 RET262207 ROP262207 RYL262207 SIH262207 SSD262207 TBZ262207 TLV262207 TVR262207 UFN262207 UPJ262207 UZF262207 VJB262207 VSX262207 WCT262207 WMP262207 WWL262207 AD327743 JZ327743 TV327743 ADR327743 ANN327743 AXJ327743 BHF327743 BRB327743 CAX327743 CKT327743 CUP327743 DEL327743 DOH327743 DYD327743 EHZ327743 ERV327743 FBR327743 FLN327743 FVJ327743 GFF327743 GPB327743 GYX327743 HIT327743 HSP327743 ICL327743 IMH327743 IWD327743 JFZ327743 JPV327743 JZR327743 KJN327743 KTJ327743 LDF327743 LNB327743 LWX327743 MGT327743 MQP327743 NAL327743 NKH327743 NUD327743 ODZ327743 ONV327743 OXR327743 PHN327743 PRJ327743 QBF327743 QLB327743 QUX327743 RET327743 ROP327743 RYL327743 SIH327743 SSD327743 TBZ327743 TLV327743 TVR327743 UFN327743 UPJ327743 UZF327743 VJB327743 VSX327743 WCT327743 WMP327743 WWL327743 AD393279 JZ393279 TV393279 ADR393279 ANN393279 AXJ393279 BHF393279 BRB393279 CAX393279 CKT393279 CUP393279 DEL393279 DOH393279 DYD393279 EHZ393279 ERV393279 FBR393279 FLN393279 FVJ393279 GFF393279 GPB393279 GYX393279 HIT393279 HSP393279 ICL393279 IMH393279 IWD393279 JFZ393279 JPV393279 JZR393279 KJN393279 KTJ393279 LDF393279 LNB393279 LWX393279 MGT393279 MQP393279 NAL393279 NKH393279 NUD393279 ODZ393279 ONV393279 OXR393279 PHN393279 PRJ393279 QBF393279 QLB393279 QUX393279 RET393279 ROP393279 RYL393279 SIH393279 SSD393279 TBZ393279 TLV393279 TVR393279 UFN393279 UPJ393279 UZF393279 VJB393279 VSX393279 WCT393279 WMP393279 WWL393279 AD458815 JZ458815 TV458815 ADR458815 ANN458815 AXJ458815 BHF458815 BRB458815 CAX458815 CKT458815 CUP458815 DEL458815 DOH458815 DYD458815 EHZ458815 ERV458815 FBR458815 FLN458815 FVJ458815 GFF458815 GPB458815 GYX458815 HIT458815 HSP458815 ICL458815 IMH458815 IWD458815 JFZ458815 JPV458815 JZR458815 KJN458815 KTJ458815 LDF458815 LNB458815 LWX458815 MGT458815 MQP458815 NAL458815 NKH458815 NUD458815 ODZ458815 ONV458815 OXR458815 PHN458815 PRJ458815 QBF458815 QLB458815 QUX458815 RET458815 ROP458815 RYL458815 SIH458815 SSD458815 TBZ458815 TLV458815 TVR458815 UFN458815 UPJ458815 UZF458815 VJB458815 VSX458815 WCT458815 WMP458815 WWL458815 AD524351 JZ524351 TV524351 ADR524351 ANN524351 AXJ524351 BHF524351 BRB524351 CAX524351 CKT524351 CUP524351 DEL524351 DOH524351 DYD524351 EHZ524351 ERV524351 FBR524351 FLN524351 FVJ524351 GFF524351 GPB524351 GYX524351 HIT524351 HSP524351 ICL524351 IMH524351 IWD524351 JFZ524351 JPV524351 JZR524351 KJN524351 KTJ524351 LDF524351 LNB524351 LWX524351 MGT524351 MQP524351 NAL524351 NKH524351 NUD524351 ODZ524351 ONV524351 OXR524351 PHN524351 PRJ524351 QBF524351 QLB524351 QUX524351 RET524351 ROP524351 RYL524351 SIH524351 SSD524351 TBZ524351 TLV524351 TVR524351 UFN524351 UPJ524351 UZF524351 VJB524351 VSX524351 WCT524351 WMP524351 WWL524351 AD589887 JZ589887 TV589887 ADR589887 ANN589887 AXJ589887 BHF589887 BRB589887 CAX589887 CKT589887 CUP589887 DEL589887 DOH589887 DYD589887 EHZ589887 ERV589887 FBR589887 FLN589887 FVJ589887 GFF589887 GPB589887 GYX589887 HIT589887 HSP589887 ICL589887 IMH589887 IWD589887 JFZ589887 JPV589887 JZR589887 KJN589887 KTJ589887 LDF589887 LNB589887 LWX589887 MGT589887 MQP589887 NAL589887 NKH589887 NUD589887 ODZ589887 ONV589887 OXR589887 PHN589887 PRJ589887 QBF589887 QLB589887 QUX589887 RET589887 ROP589887 RYL589887 SIH589887 SSD589887 TBZ589887 TLV589887 TVR589887 UFN589887 UPJ589887 UZF589887 VJB589887 VSX589887 WCT589887 WMP589887 WWL589887 AD655423 JZ655423 TV655423 ADR655423 ANN655423 AXJ655423 BHF655423 BRB655423 CAX655423 CKT655423 CUP655423 DEL655423 DOH655423 DYD655423 EHZ655423 ERV655423 FBR655423 FLN655423 FVJ655423 GFF655423 GPB655423 GYX655423 HIT655423 HSP655423 ICL655423 IMH655423 IWD655423 JFZ655423 JPV655423 JZR655423 KJN655423 KTJ655423 LDF655423 LNB655423 LWX655423 MGT655423 MQP655423 NAL655423 NKH655423 NUD655423 ODZ655423 ONV655423 OXR655423 PHN655423 PRJ655423 QBF655423 QLB655423 QUX655423 RET655423 ROP655423 RYL655423 SIH655423 SSD655423 TBZ655423 TLV655423 TVR655423 UFN655423 UPJ655423 UZF655423 VJB655423 VSX655423 WCT655423 WMP655423 WWL655423 AD720959 JZ720959 TV720959 ADR720959 ANN720959 AXJ720959 BHF720959 BRB720959 CAX720959 CKT720959 CUP720959 DEL720959 DOH720959 DYD720959 EHZ720959 ERV720959 FBR720959 FLN720959 FVJ720959 GFF720959 GPB720959 GYX720959 HIT720959 HSP720959 ICL720959 IMH720959 IWD720959 JFZ720959 JPV720959 JZR720959 KJN720959 KTJ720959 LDF720959 LNB720959 LWX720959 MGT720959 MQP720959 NAL720959 NKH720959 NUD720959 ODZ720959 ONV720959 OXR720959 PHN720959 PRJ720959 QBF720959 QLB720959 QUX720959 RET720959 ROP720959 RYL720959 SIH720959 SSD720959 TBZ720959 TLV720959 TVR720959 UFN720959 UPJ720959 UZF720959 VJB720959 VSX720959 WCT720959 WMP720959 WWL720959 AD786495 JZ786495 TV786495 ADR786495 ANN786495 AXJ786495 BHF786495 BRB786495 CAX786495 CKT786495 CUP786495 DEL786495 DOH786495 DYD786495 EHZ786495 ERV786495 FBR786495 FLN786495 FVJ786495 GFF786495 GPB786495 GYX786495 HIT786495 HSP786495 ICL786495 IMH786495 IWD786495 JFZ786495 JPV786495 JZR786495 KJN786495 KTJ786495 LDF786495 LNB786495 LWX786495 MGT786495 MQP786495 NAL786495 NKH786495 NUD786495 ODZ786495 ONV786495 OXR786495 PHN786495 PRJ786495 QBF786495 QLB786495 QUX786495 RET786495 ROP786495 RYL786495 SIH786495 SSD786495 TBZ786495 TLV786495 TVR786495 UFN786495 UPJ786495 UZF786495 VJB786495 VSX786495 WCT786495 WMP786495 WWL786495 AD852031 JZ852031 TV852031 ADR852031 ANN852031 AXJ852031 BHF852031 BRB852031 CAX852031 CKT852031 CUP852031 DEL852031 DOH852031 DYD852031 EHZ852031 ERV852031 FBR852031 FLN852031 FVJ852031 GFF852031 GPB852031 GYX852031 HIT852031 HSP852031 ICL852031 IMH852031 IWD852031 JFZ852031 JPV852031 JZR852031 KJN852031 KTJ852031 LDF852031 LNB852031 LWX852031 MGT852031 MQP852031 NAL852031 NKH852031 NUD852031 ODZ852031 ONV852031 OXR852031 PHN852031 PRJ852031 QBF852031 QLB852031 QUX852031 RET852031 ROP852031 RYL852031 SIH852031 SSD852031 TBZ852031 TLV852031 TVR852031 UFN852031 UPJ852031 UZF852031 VJB852031 VSX852031 WCT852031 WMP852031 WWL852031 AD917567 JZ917567 TV917567 ADR917567 ANN917567 AXJ917567 BHF917567 BRB917567 CAX917567 CKT917567 CUP917567 DEL917567 DOH917567 DYD917567 EHZ917567 ERV917567 FBR917567 FLN917567 FVJ917567 GFF917567 GPB917567 GYX917567 HIT917567 HSP917567 ICL917567 IMH917567 IWD917567 JFZ917567 JPV917567 JZR917567 KJN917567 KTJ917567 LDF917567 LNB917567 LWX917567 MGT917567 MQP917567 NAL917567 NKH917567 NUD917567 ODZ917567 ONV917567 OXR917567 PHN917567 PRJ917567 QBF917567 QLB917567 QUX917567 RET917567 ROP917567 RYL917567 SIH917567 SSD917567 TBZ917567 TLV917567 TVR917567 UFN917567 UPJ917567 UZF917567 VJB917567 VSX917567 WCT917567 WMP917567 WWL917567 AD983103 JZ983103 TV983103 ADR983103 ANN983103 AXJ983103 BHF983103 BRB983103 CAX983103 CKT983103 CUP983103 DEL983103 DOH983103 DYD983103 EHZ983103 ERV983103 FBR983103 FLN983103 FVJ983103 GFF983103 GPB983103 GYX983103 HIT983103 HSP983103 ICL983103 IMH983103 IWD983103 JFZ983103 JPV983103 JZR983103 KJN983103 KTJ983103 LDF983103 LNB983103 LWX983103 MGT983103 MQP983103 NAL983103 NKH983103 NUD983103 ODZ983103 ONV983103 OXR983103 PHN983103 PRJ983103 QBF983103 QLB983103 QUX983103 RET983103 ROP983103 RYL983103 SIH983103 SSD983103 TBZ983103 TLV983103 TVR983103 UFN983103 UPJ983103 UZF983103 VJB983103 VSX983103 WCT983103 WMP983103 WWL983103 AD65 JZ65 TV65 ADR65 ANN65 AXJ65 BHF65 BRB65 CAX65 CKT65 CUP65 DEL65 DOH65 DYD65 EHZ65 ERV65 FBR65 FLN65 FVJ65 GFF65 GPB65 GYX65 HIT65 HSP65 ICL65 IMH65 IWD65 JFZ65 JPV65 JZR65 KJN65 KTJ65 LDF65 LNB65 LWX65 MGT65 MQP65 NAL65 NKH65 NUD65 ODZ65 ONV65 OXR65 PHN65 PRJ65 QBF65 QLB65 QUX65 RET65 ROP65 RYL65 SIH65 SSD65 TBZ65 TLV65 TVR65 UFN65 UPJ65 UZF65 VJB65 VSX65 WCT65 WMP65 WWL65 AD65601 JZ65601 TV65601 ADR65601 ANN65601 AXJ65601 BHF65601 BRB65601 CAX65601 CKT65601 CUP65601 DEL65601 DOH65601 DYD65601 EHZ65601 ERV65601 FBR65601 FLN65601 FVJ65601 GFF65601 GPB65601 GYX65601 HIT65601 HSP65601 ICL65601 IMH65601 IWD65601 JFZ65601 JPV65601 JZR65601 KJN65601 KTJ65601 LDF65601 LNB65601 LWX65601 MGT65601 MQP65601 NAL65601 NKH65601 NUD65601 ODZ65601 ONV65601 OXR65601 PHN65601 PRJ65601 QBF65601 QLB65601 QUX65601 RET65601 ROP65601 RYL65601 SIH65601 SSD65601 TBZ65601 TLV65601 TVR65601 UFN65601 UPJ65601 UZF65601 VJB65601 VSX65601 WCT65601 WMP65601 WWL65601 AD131137 JZ131137 TV131137 ADR131137 ANN131137 AXJ131137 BHF131137 BRB131137 CAX131137 CKT131137 CUP131137 DEL131137 DOH131137 DYD131137 EHZ131137 ERV131137 FBR131137 FLN131137 FVJ131137 GFF131137 GPB131137 GYX131137 HIT131137 HSP131137 ICL131137 IMH131137 IWD131137 JFZ131137 JPV131137 JZR131137 KJN131137 KTJ131137 LDF131137 LNB131137 LWX131137 MGT131137 MQP131137 NAL131137 NKH131137 NUD131137 ODZ131137 ONV131137 OXR131137 PHN131137 PRJ131137 QBF131137 QLB131137 QUX131137 RET131137 ROP131137 RYL131137 SIH131137 SSD131137 TBZ131137 TLV131137 TVR131137 UFN131137 UPJ131137 UZF131137 VJB131137 VSX131137 WCT131137 WMP131137 WWL131137 AD196673 JZ196673 TV196673 ADR196673 ANN196673 AXJ196673 BHF196673 BRB196673 CAX196673 CKT196673 CUP196673 DEL196673 DOH196673 DYD196673 EHZ196673 ERV196673 FBR196673 FLN196673 FVJ196673 GFF196673 GPB196673 GYX196673 HIT196673 HSP196673 ICL196673 IMH196673 IWD196673 JFZ196673 JPV196673 JZR196673 KJN196673 KTJ196673 LDF196673 LNB196673 LWX196673 MGT196673 MQP196673 NAL196673 NKH196673 NUD196673 ODZ196673 ONV196673 OXR196673 PHN196673 PRJ196673 QBF196673 QLB196673 QUX196673 RET196673 ROP196673 RYL196673 SIH196673 SSD196673 TBZ196673 TLV196673 TVR196673 UFN196673 UPJ196673 UZF196673 VJB196673 VSX196673 WCT196673 WMP196673 WWL196673 AD262209 JZ262209 TV262209 ADR262209 ANN262209 AXJ262209 BHF262209 BRB262209 CAX262209 CKT262209 CUP262209 DEL262209 DOH262209 DYD262209 EHZ262209 ERV262209 FBR262209 FLN262209 FVJ262209 GFF262209 GPB262209 GYX262209 HIT262209 HSP262209 ICL262209 IMH262209 IWD262209 JFZ262209 JPV262209 JZR262209 KJN262209 KTJ262209 LDF262209 LNB262209 LWX262209 MGT262209 MQP262209 NAL262209 NKH262209 NUD262209 ODZ262209 ONV262209 OXR262209 PHN262209 PRJ262209 QBF262209 QLB262209 QUX262209 RET262209 ROP262209 RYL262209 SIH262209 SSD262209 TBZ262209 TLV262209 TVR262209 UFN262209 UPJ262209 UZF262209 VJB262209 VSX262209 WCT262209 WMP262209 WWL262209 AD327745 JZ327745 TV327745 ADR327745 ANN327745 AXJ327745 BHF327745 BRB327745 CAX327745 CKT327745 CUP327745 DEL327745 DOH327745 DYD327745 EHZ327745 ERV327745 FBR327745 FLN327745 FVJ327745 GFF327745 GPB327745 GYX327745 HIT327745 HSP327745 ICL327745 IMH327745 IWD327745 JFZ327745 JPV327745 JZR327745 KJN327745 KTJ327745 LDF327745 LNB327745 LWX327745 MGT327745 MQP327745 NAL327745 NKH327745 NUD327745 ODZ327745 ONV327745 OXR327745 PHN327745 PRJ327745 QBF327745 QLB327745 QUX327745 RET327745 ROP327745 RYL327745 SIH327745 SSD327745 TBZ327745 TLV327745 TVR327745 UFN327745 UPJ327745 UZF327745 VJB327745 VSX327745 WCT327745 WMP327745 WWL327745 AD393281 JZ393281 TV393281 ADR393281 ANN393281 AXJ393281 BHF393281 BRB393281 CAX393281 CKT393281 CUP393281 DEL393281 DOH393281 DYD393281 EHZ393281 ERV393281 FBR393281 FLN393281 FVJ393281 GFF393281 GPB393281 GYX393281 HIT393281 HSP393281 ICL393281 IMH393281 IWD393281 JFZ393281 JPV393281 JZR393281 KJN393281 KTJ393281 LDF393281 LNB393281 LWX393281 MGT393281 MQP393281 NAL393281 NKH393281 NUD393281 ODZ393281 ONV393281 OXR393281 PHN393281 PRJ393281 QBF393281 QLB393281 QUX393281 RET393281 ROP393281 RYL393281 SIH393281 SSD393281 TBZ393281 TLV393281 TVR393281 UFN393281 UPJ393281 UZF393281 VJB393281 VSX393281 WCT393281 WMP393281 WWL393281 AD458817 JZ458817 TV458817 ADR458817 ANN458817 AXJ458817 BHF458817 BRB458817 CAX458817 CKT458817 CUP458817 DEL458817 DOH458817 DYD458817 EHZ458817 ERV458817 FBR458817 FLN458817 FVJ458817 GFF458817 GPB458817 GYX458817 HIT458817 HSP458817 ICL458817 IMH458817 IWD458817 JFZ458817 JPV458817 JZR458817 KJN458817 KTJ458817 LDF458817 LNB458817 LWX458817 MGT458817 MQP458817 NAL458817 NKH458817 NUD458817 ODZ458817 ONV458817 OXR458817 PHN458817 PRJ458817 QBF458817 QLB458817 QUX458817 RET458817 ROP458817 RYL458817 SIH458817 SSD458817 TBZ458817 TLV458817 TVR458817 UFN458817 UPJ458817 UZF458817 VJB458817 VSX458817 WCT458817 WMP458817 WWL458817 AD524353 JZ524353 TV524353 ADR524353 ANN524353 AXJ524353 BHF524353 BRB524353 CAX524353 CKT524353 CUP524353 DEL524353 DOH524353 DYD524353 EHZ524353 ERV524353 FBR524353 FLN524353 FVJ524353 GFF524353 GPB524353 GYX524353 HIT524353 HSP524353 ICL524353 IMH524353 IWD524353 JFZ524353 JPV524353 JZR524353 KJN524353 KTJ524353 LDF524353 LNB524353 LWX524353 MGT524353 MQP524353 NAL524353 NKH524353 NUD524353 ODZ524353 ONV524353 OXR524353 PHN524353 PRJ524353 QBF524353 QLB524353 QUX524353 RET524353 ROP524353 RYL524353 SIH524353 SSD524353 TBZ524353 TLV524353 TVR524353 UFN524353 UPJ524353 UZF524353 VJB524353 VSX524353 WCT524353 WMP524353 WWL524353 AD589889 JZ589889 TV589889 ADR589889 ANN589889 AXJ589889 BHF589889 BRB589889 CAX589889 CKT589889 CUP589889 DEL589889 DOH589889 DYD589889 EHZ589889 ERV589889 FBR589889 FLN589889 FVJ589889 GFF589889 GPB589889 GYX589889 HIT589889 HSP589889 ICL589889 IMH589889 IWD589889 JFZ589889 JPV589889 JZR589889 KJN589889 KTJ589889 LDF589889 LNB589889 LWX589889 MGT589889 MQP589889 NAL589889 NKH589889 NUD589889 ODZ589889 ONV589889 OXR589889 PHN589889 PRJ589889 QBF589889 QLB589889 QUX589889 RET589889 ROP589889 RYL589889 SIH589889 SSD589889 TBZ589889 TLV589889 TVR589889 UFN589889 UPJ589889 UZF589889 VJB589889 VSX589889 WCT589889 WMP589889 WWL589889 AD655425 JZ655425 TV655425 ADR655425 ANN655425 AXJ655425 BHF655425 BRB655425 CAX655425 CKT655425 CUP655425 DEL655425 DOH655425 DYD655425 EHZ655425 ERV655425 FBR655425 FLN655425 FVJ655425 GFF655425 GPB655425 GYX655425 HIT655425 HSP655425 ICL655425 IMH655425 IWD655425 JFZ655425 JPV655425 JZR655425 KJN655425 KTJ655425 LDF655425 LNB655425 LWX655425 MGT655425 MQP655425 NAL655425 NKH655425 NUD655425 ODZ655425 ONV655425 OXR655425 PHN655425 PRJ655425 QBF655425 QLB655425 QUX655425 RET655425 ROP655425 RYL655425 SIH655425 SSD655425 TBZ655425 TLV655425 TVR655425 UFN655425 UPJ655425 UZF655425 VJB655425 VSX655425 WCT655425 WMP655425 WWL655425 AD720961 JZ720961 TV720961 ADR720961 ANN720961 AXJ720961 BHF720961 BRB720961 CAX720961 CKT720961 CUP720961 DEL720961 DOH720961 DYD720961 EHZ720961 ERV720961 FBR720961 FLN720961 FVJ720961 GFF720961 GPB720961 GYX720961 HIT720961 HSP720961 ICL720961 IMH720961 IWD720961 JFZ720961 JPV720961 JZR720961 KJN720961 KTJ720961 LDF720961 LNB720961 LWX720961 MGT720961 MQP720961 NAL720961 NKH720961 NUD720961 ODZ720961 ONV720961 OXR720961 PHN720961 PRJ720961 QBF720961 QLB720961 QUX720961 RET720961 ROP720961 RYL720961 SIH720961 SSD720961 TBZ720961 TLV720961 TVR720961 UFN720961 UPJ720961 UZF720961 VJB720961 VSX720961 WCT720961 WMP720961 WWL720961 AD786497 JZ786497 TV786497 ADR786497 ANN786497 AXJ786497 BHF786497 BRB786497 CAX786497 CKT786497 CUP786497 DEL786497 DOH786497 DYD786497 EHZ786497 ERV786497 FBR786497 FLN786497 FVJ786497 GFF786497 GPB786497 GYX786497 HIT786497 HSP786497 ICL786497 IMH786497 IWD786497 JFZ786497 JPV786497 JZR786497 KJN786497 KTJ786497 LDF786497 LNB786497 LWX786497 MGT786497 MQP786497 NAL786497 NKH786497 NUD786497 ODZ786497 ONV786497 OXR786497 PHN786497 PRJ786497 QBF786497 QLB786497 QUX786497 RET786497 ROP786497 RYL786497 SIH786497 SSD786497 TBZ786497 TLV786497 TVR786497 UFN786497 UPJ786497 UZF786497 VJB786497 VSX786497 WCT786497 WMP786497 WWL786497 AD852033 JZ852033 TV852033 ADR852033 ANN852033 AXJ852033 BHF852033 BRB852033 CAX852033 CKT852033 CUP852033 DEL852033 DOH852033 DYD852033 EHZ852033 ERV852033 FBR852033 FLN852033 FVJ852033 GFF852033 GPB852033 GYX852033 HIT852033 HSP852033 ICL852033 IMH852033 IWD852033 JFZ852033 JPV852033 JZR852033 KJN852033 KTJ852033 LDF852033 LNB852033 LWX852033 MGT852033 MQP852033 NAL852033 NKH852033 NUD852033 ODZ852033 ONV852033 OXR852033 PHN852033 PRJ852033 QBF852033 QLB852033 QUX852033 RET852033 ROP852033 RYL852033 SIH852033 SSD852033 TBZ852033 TLV852033 TVR852033 UFN852033 UPJ852033 UZF852033 VJB852033 VSX852033 WCT852033 WMP852033 WWL852033 AD917569 JZ917569 TV917569 ADR917569 ANN917569 AXJ917569 BHF917569 BRB917569 CAX917569 CKT917569 CUP917569 DEL917569 DOH917569 DYD917569 EHZ917569 ERV917569 FBR917569 FLN917569 FVJ917569 GFF917569 GPB917569 GYX917569 HIT917569 HSP917569 ICL917569 IMH917569 IWD917569 JFZ917569 JPV917569 JZR917569 KJN917569 KTJ917569 LDF917569 LNB917569 LWX917569 MGT917569 MQP917569 NAL917569 NKH917569 NUD917569 ODZ917569 ONV917569 OXR917569 PHN917569 PRJ917569 QBF917569 QLB917569 QUX917569 RET917569 ROP917569 RYL917569 SIH917569 SSD917569 TBZ917569 TLV917569 TVR917569 UFN917569 UPJ917569 UZF917569 VJB917569 VSX917569 WCT917569 WMP917569 WWL917569 AD983105 JZ983105 TV983105 ADR983105 ANN983105 AXJ983105 BHF983105 BRB983105 CAX983105 CKT983105 CUP983105 DEL983105 DOH983105 DYD983105 EHZ983105 ERV983105 FBR983105 FLN983105 FVJ983105 GFF983105 GPB983105 GYX983105 HIT983105 HSP983105 ICL983105 IMH983105 IWD983105 JFZ983105 JPV983105 JZR983105 KJN983105 KTJ983105 LDF983105 LNB983105 LWX983105 MGT983105 MQP983105 NAL983105 NKH983105 NUD983105 ODZ983105 ONV983105 OXR983105 PHN983105 PRJ983105 QBF983105 QLB983105 QUX983105 RET983105 ROP983105 RYL983105 SIH983105 SSD983105 TBZ983105 TLV983105 TVR983105 UFN983105 UPJ983105 UZF983105 VJB983105 VSX983105 WCT983105 WMP983105 WWL983105 AD67 JZ67 TV67 ADR67 ANN67 AXJ67 BHF67 BRB67 CAX67 CKT67 CUP67 DEL67 DOH67 DYD67 EHZ67 ERV67 FBR67 FLN67 FVJ67 GFF67 GPB67 GYX67 HIT67 HSP67 ICL67 IMH67 IWD67 JFZ67 JPV67 JZR67 KJN67 KTJ67 LDF67 LNB67 LWX67 MGT67 MQP67 NAL67 NKH67 NUD67 ODZ67 ONV67 OXR67 PHN67 PRJ67 QBF67 QLB67 QUX67 RET67 ROP67 RYL67 SIH67 SSD67 TBZ67 TLV67 TVR67 UFN67 UPJ67 UZF67 VJB67 VSX67 WCT67 WMP67 WWL67 AD65603 JZ65603 TV65603 ADR65603 ANN65603 AXJ65603 BHF65603 BRB65603 CAX65603 CKT65603 CUP65603 DEL65603 DOH65603 DYD65603 EHZ65603 ERV65603 FBR65603 FLN65603 FVJ65603 GFF65603 GPB65603 GYX65603 HIT65603 HSP65603 ICL65603 IMH65603 IWD65603 JFZ65603 JPV65603 JZR65603 KJN65603 KTJ65603 LDF65603 LNB65603 LWX65603 MGT65603 MQP65603 NAL65603 NKH65603 NUD65603 ODZ65603 ONV65603 OXR65603 PHN65603 PRJ65603 QBF65603 QLB65603 QUX65603 RET65603 ROP65603 RYL65603 SIH65603 SSD65603 TBZ65603 TLV65603 TVR65603 UFN65603 UPJ65603 UZF65603 VJB65603 VSX65603 WCT65603 WMP65603 WWL65603 AD131139 JZ131139 TV131139 ADR131139 ANN131139 AXJ131139 BHF131139 BRB131139 CAX131139 CKT131139 CUP131139 DEL131139 DOH131139 DYD131139 EHZ131139 ERV131139 FBR131139 FLN131139 FVJ131139 GFF131139 GPB131139 GYX131139 HIT131139 HSP131139 ICL131139 IMH131139 IWD131139 JFZ131139 JPV131139 JZR131139 KJN131139 KTJ131139 LDF131139 LNB131139 LWX131139 MGT131139 MQP131139 NAL131139 NKH131139 NUD131139 ODZ131139 ONV131139 OXR131139 PHN131139 PRJ131139 QBF131139 QLB131139 QUX131139 RET131139 ROP131139 RYL131139 SIH131139 SSD131139 TBZ131139 TLV131139 TVR131139 UFN131139 UPJ131139 UZF131139 VJB131139 VSX131139 WCT131139 WMP131139 WWL131139 AD196675 JZ196675 TV196675 ADR196675 ANN196675 AXJ196675 BHF196675 BRB196675 CAX196675 CKT196675 CUP196675 DEL196675 DOH196675 DYD196675 EHZ196675 ERV196675 FBR196675 FLN196675 FVJ196675 GFF196675 GPB196675 GYX196675 HIT196675 HSP196675 ICL196675 IMH196675 IWD196675 JFZ196675 JPV196675 JZR196675 KJN196675 KTJ196675 LDF196675 LNB196675 LWX196675 MGT196675 MQP196675 NAL196675 NKH196675 NUD196675 ODZ196675 ONV196675 OXR196675 PHN196675 PRJ196675 QBF196675 QLB196675 QUX196675 RET196675 ROP196675 RYL196675 SIH196675 SSD196675 TBZ196675 TLV196675 TVR196675 UFN196675 UPJ196675 UZF196675 VJB196675 VSX196675 WCT196675 WMP196675 WWL196675 AD262211 JZ262211 TV262211 ADR262211 ANN262211 AXJ262211 BHF262211 BRB262211 CAX262211 CKT262211 CUP262211 DEL262211 DOH262211 DYD262211 EHZ262211 ERV262211 FBR262211 FLN262211 FVJ262211 GFF262211 GPB262211 GYX262211 HIT262211 HSP262211 ICL262211 IMH262211 IWD262211 JFZ262211 JPV262211 JZR262211 KJN262211 KTJ262211 LDF262211 LNB262211 LWX262211 MGT262211 MQP262211 NAL262211 NKH262211 NUD262211 ODZ262211 ONV262211 OXR262211 PHN262211 PRJ262211 QBF262211 QLB262211 QUX262211 RET262211 ROP262211 RYL262211 SIH262211 SSD262211 TBZ262211 TLV262211 TVR262211 UFN262211 UPJ262211 UZF262211 VJB262211 VSX262211 WCT262211 WMP262211 WWL262211 AD327747 JZ327747 TV327747 ADR327747 ANN327747 AXJ327747 BHF327747 BRB327747 CAX327747 CKT327747 CUP327747 DEL327747 DOH327747 DYD327747 EHZ327747 ERV327747 FBR327747 FLN327747 FVJ327747 GFF327747 GPB327747 GYX327747 HIT327747 HSP327747 ICL327747 IMH327747 IWD327747 JFZ327747 JPV327747 JZR327747 KJN327747 KTJ327747 LDF327747 LNB327747 LWX327747 MGT327747 MQP327747 NAL327747 NKH327747 NUD327747 ODZ327747 ONV327747 OXR327747 PHN327747 PRJ327747 QBF327747 QLB327747 QUX327747 RET327747 ROP327747 RYL327747 SIH327747 SSD327747 TBZ327747 TLV327747 TVR327747 UFN327747 UPJ327747 UZF327747 VJB327747 VSX327747 WCT327747 WMP327747 WWL327747 AD393283 JZ393283 TV393283 ADR393283 ANN393283 AXJ393283 BHF393283 BRB393283 CAX393283 CKT393283 CUP393283 DEL393283 DOH393283 DYD393283 EHZ393283 ERV393283 FBR393283 FLN393283 FVJ393283 GFF393283 GPB393283 GYX393283 HIT393283 HSP393283 ICL393283 IMH393283 IWD393283 JFZ393283 JPV393283 JZR393283 KJN393283 KTJ393283 LDF393283 LNB393283 LWX393283 MGT393283 MQP393283 NAL393283 NKH393283 NUD393283 ODZ393283 ONV393283 OXR393283 PHN393283 PRJ393283 QBF393283 QLB393283 QUX393283 RET393283 ROP393283 RYL393283 SIH393283 SSD393283 TBZ393283 TLV393283 TVR393283 UFN393283 UPJ393283 UZF393283 VJB393283 VSX393283 WCT393283 WMP393283 WWL393283 AD458819 JZ458819 TV458819 ADR458819 ANN458819 AXJ458819 BHF458819 BRB458819 CAX458819 CKT458819 CUP458819 DEL458819 DOH458819 DYD458819 EHZ458819 ERV458819 FBR458819 FLN458819 FVJ458819 GFF458819 GPB458819 GYX458819 HIT458819 HSP458819 ICL458819 IMH458819 IWD458819 JFZ458819 JPV458819 JZR458819 KJN458819 KTJ458819 LDF458819 LNB458819 LWX458819 MGT458819 MQP458819 NAL458819 NKH458819 NUD458819 ODZ458819 ONV458819 OXR458819 PHN458819 PRJ458819 QBF458819 QLB458819 QUX458819 RET458819 ROP458819 RYL458819 SIH458819 SSD458819 TBZ458819 TLV458819 TVR458819 UFN458819 UPJ458819 UZF458819 VJB458819 VSX458819 WCT458819 WMP458819 WWL458819 AD524355 JZ524355 TV524355 ADR524355 ANN524355 AXJ524355 BHF524355 BRB524355 CAX524355 CKT524355 CUP524355 DEL524355 DOH524355 DYD524355 EHZ524355 ERV524355 FBR524355 FLN524355 FVJ524355 GFF524355 GPB524355 GYX524355 HIT524355 HSP524355 ICL524355 IMH524355 IWD524355 JFZ524355 JPV524355 JZR524355 KJN524355 KTJ524355 LDF524355 LNB524355 LWX524355 MGT524355 MQP524355 NAL524355 NKH524355 NUD524355 ODZ524355 ONV524355 OXR524355 PHN524355 PRJ524355 QBF524355 QLB524355 QUX524355 RET524355 ROP524355 RYL524355 SIH524355 SSD524355 TBZ524355 TLV524355 TVR524355 UFN524355 UPJ524355 UZF524355 VJB524355 VSX524355 WCT524355 WMP524355 WWL524355 AD589891 JZ589891 TV589891 ADR589891 ANN589891 AXJ589891 BHF589891 BRB589891 CAX589891 CKT589891 CUP589891 DEL589891 DOH589891 DYD589891 EHZ589891 ERV589891 FBR589891 FLN589891 FVJ589891 GFF589891 GPB589891 GYX589891 HIT589891 HSP589891 ICL589891 IMH589891 IWD589891 JFZ589891 JPV589891 JZR589891 KJN589891 KTJ589891 LDF589891 LNB589891 LWX589891 MGT589891 MQP589891 NAL589891 NKH589891 NUD589891 ODZ589891 ONV589891 OXR589891 PHN589891 PRJ589891 QBF589891 QLB589891 QUX589891 RET589891 ROP589891 RYL589891 SIH589891 SSD589891 TBZ589891 TLV589891 TVR589891 UFN589891 UPJ589891 UZF589891 VJB589891 VSX589891 WCT589891 WMP589891 WWL589891 AD655427 JZ655427 TV655427 ADR655427 ANN655427 AXJ655427 BHF655427 BRB655427 CAX655427 CKT655427 CUP655427 DEL655427 DOH655427 DYD655427 EHZ655427 ERV655427 FBR655427 FLN655427 FVJ655427 GFF655427 GPB655427 GYX655427 HIT655427 HSP655427 ICL655427 IMH655427 IWD655427 JFZ655427 JPV655427 JZR655427 KJN655427 KTJ655427 LDF655427 LNB655427 LWX655427 MGT655427 MQP655427 NAL655427 NKH655427 NUD655427 ODZ655427 ONV655427 OXR655427 PHN655427 PRJ655427 QBF655427 QLB655427 QUX655427 RET655427 ROP655427 RYL655427 SIH655427 SSD655427 TBZ655427 TLV655427 TVR655427 UFN655427 UPJ655427 UZF655427 VJB655427 VSX655427 WCT655427 WMP655427 WWL655427 AD720963 JZ720963 TV720963 ADR720963 ANN720963 AXJ720963 BHF720963 BRB720963 CAX720963 CKT720963 CUP720963 DEL720963 DOH720963 DYD720963 EHZ720963 ERV720963 FBR720963 FLN720963 FVJ720963 GFF720963 GPB720963 GYX720963 HIT720963 HSP720963 ICL720963 IMH720963 IWD720963 JFZ720963 JPV720963 JZR720963 KJN720963 KTJ720963 LDF720963 LNB720963 LWX720963 MGT720963 MQP720963 NAL720963 NKH720963 NUD720963 ODZ720963 ONV720963 OXR720963 PHN720963 PRJ720963 QBF720963 QLB720963 QUX720963 RET720963 ROP720963 RYL720963 SIH720963 SSD720963 TBZ720963 TLV720963 TVR720963 UFN720963 UPJ720963 UZF720963 VJB720963 VSX720963 WCT720963 WMP720963 WWL720963 AD786499 JZ786499 TV786499 ADR786499 ANN786499 AXJ786499 BHF786499 BRB786499 CAX786499 CKT786499 CUP786499 DEL786499 DOH786499 DYD786499 EHZ786499 ERV786499 FBR786499 FLN786499 FVJ786499 GFF786499 GPB786499 GYX786499 HIT786499 HSP786499 ICL786499 IMH786499 IWD786499 JFZ786499 JPV786499 JZR786499 KJN786499 KTJ786499 LDF786499 LNB786499 LWX786499 MGT786499 MQP786499 NAL786499 NKH786499 NUD786499 ODZ786499 ONV786499 OXR786499 PHN786499 PRJ786499 QBF786499 QLB786499 QUX786499 RET786499 ROP786499 RYL786499 SIH786499 SSD786499 TBZ786499 TLV786499 TVR786499 UFN786499 UPJ786499 UZF786499 VJB786499 VSX786499 WCT786499 WMP786499 WWL786499 AD852035 JZ852035 TV852035 ADR852035 ANN852035 AXJ852035 BHF852035 BRB852035 CAX852035 CKT852035 CUP852035 DEL852035 DOH852035 DYD852035 EHZ852035 ERV852035 FBR852035 FLN852035 FVJ852035 GFF852035 GPB852035 GYX852035 HIT852035 HSP852035 ICL852035 IMH852035 IWD852035 JFZ852035 JPV852035 JZR852035 KJN852035 KTJ852035 LDF852035 LNB852035 LWX852035 MGT852035 MQP852035 NAL852035 NKH852035 NUD852035 ODZ852035 ONV852035 OXR852035 PHN852035 PRJ852035 QBF852035 QLB852035 QUX852035 RET852035 ROP852035 RYL852035 SIH852035 SSD852035 TBZ852035 TLV852035 TVR852035 UFN852035 UPJ852035 UZF852035 VJB852035 VSX852035 WCT852035 WMP852035 WWL852035 AD917571 JZ917571 TV917571 ADR917571 ANN917571 AXJ917571 BHF917571 BRB917571 CAX917571 CKT917571 CUP917571 DEL917571 DOH917571 DYD917571 EHZ917571 ERV917571 FBR917571 FLN917571 FVJ917571 GFF917571 GPB917571 GYX917571 HIT917571 HSP917571 ICL917571 IMH917571 IWD917571 JFZ917571 JPV917571 JZR917571 KJN917571 KTJ917571 LDF917571 LNB917571 LWX917571 MGT917571 MQP917571 NAL917571 NKH917571 NUD917571 ODZ917571 ONV917571 OXR917571 PHN917571 PRJ917571 QBF917571 QLB917571 QUX917571 RET917571 ROP917571 RYL917571 SIH917571 SSD917571 TBZ917571 TLV917571 TVR917571 UFN917571 UPJ917571 UZF917571 VJB917571 VSX917571 WCT917571 WMP917571 WWL917571 AD983107 JZ983107 TV983107 ADR983107 ANN983107 AXJ983107 BHF983107 BRB983107 CAX983107 CKT983107 CUP983107 DEL983107 DOH983107 DYD983107 EHZ983107 ERV983107 FBR983107 FLN983107 FVJ983107 GFF983107 GPB983107 GYX983107 HIT983107 HSP983107 ICL983107 IMH983107 IWD983107 JFZ983107 JPV983107 JZR983107 KJN983107 KTJ983107 LDF983107 LNB983107 LWX983107 MGT983107 MQP983107 NAL983107 NKH983107 NUD983107 ODZ983107 ONV983107 OXR983107 PHN983107 PRJ983107 QBF983107 QLB983107 QUX983107 RET983107 ROP983107 RYL983107 SIH983107 SSD983107 TBZ983107 TLV983107 TVR983107 UFN983107 UPJ983107 UZF983107 VJB983107 VSX983107 WCT983107 WMP983107 WWL983107 AD70 JZ70 TV70 ADR70 ANN70 AXJ70 BHF70 BRB70 CAX70 CKT70 CUP70 DEL70 DOH70 DYD70 EHZ70 ERV70 FBR70 FLN70 FVJ70 GFF70 GPB70 GYX70 HIT70 HSP70 ICL70 IMH70 IWD70 JFZ70 JPV70 JZR70 KJN70 KTJ70 LDF70 LNB70 LWX70 MGT70 MQP70 NAL70 NKH70 NUD70 ODZ70 ONV70 OXR70 PHN70 PRJ70 QBF70 QLB70 QUX70 RET70 ROP70 RYL70 SIH70 SSD70 TBZ70 TLV70 TVR70 UFN70 UPJ70 UZF70 VJB70 VSX70 WCT70 WMP70 WWL70 AD65606 JZ65606 TV65606 ADR65606 ANN65606 AXJ65606 BHF65606 BRB65606 CAX65606 CKT65606 CUP65606 DEL65606 DOH65606 DYD65606 EHZ65606 ERV65606 FBR65606 FLN65606 FVJ65606 GFF65606 GPB65606 GYX65606 HIT65606 HSP65606 ICL65606 IMH65606 IWD65606 JFZ65606 JPV65606 JZR65606 KJN65606 KTJ65606 LDF65606 LNB65606 LWX65606 MGT65606 MQP65606 NAL65606 NKH65606 NUD65606 ODZ65606 ONV65606 OXR65606 PHN65606 PRJ65606 QBF65606 QLB65606 QUX65606 RET65606 ROP65606 RYL65606 SIH65606 SSD65606 TBZ65606 TLV65606 TVR65606 UFN65606 UPJ65606 UZF65606 VJB65606 VSX65606 WCT65606 WMP65606 WWL65606 AD131142 JZ131142 TV131142 ADR131142 ANN131142 AXJ131142 BHF131142 BRB131142 CAX131142 CKT131142 CUP131142 DEL131142 DOH131142 DYD131142 EHZ131142 ERV131142 FBR131142 FLN131142 FVJ131142 GFF131142 GPB131142 GYX131142 HIT131142 HSP131142 ICL131142 IMH131142 IWD131142 JFZ131142 JPV131142 JZR131142 KJN131142 KTJ131142 LDF131142 LNB131142 LWX131142 MGT131142 MQP131142 NAL131142 NKH131142 NUD131142 ODZ131142 ONV131142 OXR131142 PHN131142 PRJ131142 QBF131142 QLB131142 QUX131142 RET131142 ROP131142 RYL131142 SIH131142 SSD131142 TBZ131142 TLV131142 TVR131142 UFN131142 UPJ131142 UZF131142 VJB131142 VSX131142 WCT131142 WMP131142 WWL131142 AD196678 JZ196678 TV196678 ADR196678 ANN196678 AXJ196678 BHF196678 BRB196678 CAX196678 CKT196678 CUP196678 DEL196678 DOH196678 DYD196678 EHZ196678 ERV196678 FBR196678 FLN196678 FVJ196678 GFF196678 GPB196678 GYX196678 HIT196678 HSP196678 ICL196678 IMH196678 IWD196678 JFZ196678 JPV196678 JZR196678 KJN196678 KTJ196678 LDF196678 LNB196678 LWX196678 MGT196678 MQP196678 NAL196678 NKH196678 NUD196678 ODZ196678 ONV196678 OXR196678 PHN196678 PRJ196678 QBF196678 QLB196678 QUX196678 RET196678 ROP196678 RYL196678 SIH196678 SSD196678 TBZ196678 TLV196678 TVR196678 UFN196678 UPJ196678 UZF196678 VJB196678 VSX196678 WCT196678 WMP196678 WWL196678 AD262214 JZ262214 TV262214 ADR262214 ANN262214 AXJ262214 BHF262214 BRB262214 CAX262214 CKT262214 CUP262214 DEL262214 DOH262214 DYD262214 EHZ262214 ERV262214 FBR262214 FLN262214 FVJ262214 GFF262214 GPB262214 GYX262214 HIT262214 HSP262214 ICL262214 IMH262214 IWD262214 JFZ262214 JPV262214 JZR262214 KJN262214 KTJ262214 LDF262214 LNB262214 LWX262214 MGT262214 MQP262214 NAL262214 NKH262214 NUD262214 ODZ262214 ONV262214 OXR262214 PHN262214 PRJ262214 QBF262214 QLB262214 QUX262214 RET262214 ROP262214 RYL262214 SIH262214 SSD262214 TBZ262214 TLV262214 TVR262214 UFN262214 UPJ262214 UZF262214 VJB262214 VSX262214 WCT262214 WMP262214 WWL262214 AD327750 JZ327750 TV327750 ADR327750 ANN327750 AXJ327750 BHF327750 BRB327750 CAX327750 CKT327750 CUP327750 DEL327750 DOH327750 DYD327750 EHZ327750 ERV327750 FBR327750 FLN327750 FVJ327750 GFF327750 GPB327750 GYX327750 HIT327750 HSP327750 ICL327750 IMH327750 IWD327750 JFZ327750 JPV327750 JZR327750 KJN327750 KTJ327750 LDF327750 LNB327750 LWX327750 MGT327750 MQP327750 NAL327750 NKH327750 NUD327750 ODZ327750 ONV327750 OXR327750 PHN327750 PRJ327750 QBF327750 QLB327750 QUX327750 RET327750 ROP327750 RYL327750 SIH327750 SSD327750 TBZ327750 TLV327750 TVR327750 UFN327750 UPJ327750 UZF327750 VJB327750 VSX327750 WCT327750 WMP327750 WWL327750 AD393286 JZ393286 TV393286 ADR393286 ANN393286 AXJ393286 BHF393286 BRB393286 CAX393286 CKT393286 CUP393286 DEL393286 DOH393286 DYD393286 EHZ393286 ERV393286 FBR393286 FLN393286 FVJ393286 GFF393286 GPB393286 GYX393286 HIT393286 HSP393286 ICL393286 IMH393286 IWD393286 JFZ393286 JPV393286 JZR393286 KJN393286 KTJ393286 LDF393286 LNB393286 LWX393286 MGT393286 MQP393286 NAL393286 NKH393286 NUD393286 ODZ393286 ONV393286 OXR393286 PHN393286 PRJ393286 QBF393286 QLB393286 QUX393286 RET393286 ROP393286 RYL393286 SIH393286 SSD393286 TBZ393286 TLV393286 TVR393286 UFN393286 UPJ393286 UZF393286 VJB393286 VSX393286 WCT393286 WMP393286 WWL393286 AD458822 JZ458822 TV458822 ADR458822 ANN458822 AXJ458822 BHF458822 BRB458822 CAX458822 CKT458822 CUP458822 DEL458822 DOH458822 DYD458822 EHZ458822 ERV458822 FBR458822 FLN458822 FVJ458822 GFF458822 GPB458822 GYX458822 HIT458822 HSP458822 ICL458822 IMH458822 IWD458822 JFZ458822 JPV458822 JZR458822 KJN458822 KTJ458822 LDF458822 LNB458822 LWX458822 MGT458822 MQP458822 NAL458822 NKH458822 NUD458822 ODZ458822 ONV458822 OXR458822 PHN458822 PRJ458822 QBF458822 QLB458822 QUX458822 RET458822 ROP458822 RYL458822 SIH458822 SSD458822 TBZ458822 TLV458822 TVR458822 UFN458822 UPJ458822 UZF458822 VJB458822 VSX458822 WCT458822 WMP458822 WWL458822 AD524358 JZ524358 TV524358 ADR524358 ANN524358 AXJ524358 BHF524358 BRB524358 CAX524358 CKT524358 CUP524358 DEL524358 DOH524358 DYD524358 EHZ524358 ERV524358 FBR524358 FLN524358 FVJ524358 GFF524358 GPB524358 GYX524358 HIT524358 HSP524358 ICL524358 IMH524358 IWD524358 JFZ524358 JPV524358 JZR524358 KJN524358 KTJ524358 LDF524358 LNB524358 LWX524358 MGT524358 MQP524358 NAL524358 NKH524358 NUD524358 ODZ524358 ONV524358 OXR524358 PHN524358 PRJ524358 QBF524358 QLB524358 QUX524358 RET524358 ROP524358 RYL524358 SIH524358 SSD524358 TBZ524358 TLV524358 TVR524358 UFN524358 UPJ524358 UZF524358 VJB524358 VSX524358 WCT524358 WMP524358 WWL524358 AD589894 JZ589894 TV589894 ADR589894 ANN589894 AXJ589894 BHF589894 BRB589894 CAX589894 CKT589894 CUP589894 DEL589894 DOH589894 DYD589894 EHZ589894 ERV589894 FBR589894 FLN589894 FVJ589894 GFF589894 GPB589894 GYX589894 HIT589894 HSP589894 ICL589894 IMH589894 IWD589894 JFZ589894 JPV589894 JZR589894 KJN589894 KTJ589894 LDF589894 LNB589894 LWX589894 MGT589894 MQP589894 NAL589894 NKH589894 NUD589894 ODZ589894 ONV589894 OXR589894 PHN589894 PRJ589894 QBF589894 QLB589894 QUX589894 RET589894 ROP589894 RYL589894 SIH589894 SSD589894 TBZ589894 TLV589894 TVR589894 UFN589894 UPJ589894 UZF589894 VJB589894 VSX589894 WCT589894 WMP589894 WWL589894 AD655430 JZ655430 TV655430 ADR655430 ANN655430 AXJ655430 BHF655430 BRB655430 CAX655430 CKT655430 CUP655430 DEL655430 DOH655430 DYD655430 EHZ655430 ERV655430 FBR655430 FLN655430 FVJ655430 GFF655430 GPB655430 GYX655430 HIT655430 HSP655430 ICL655430 IMH655430 IWD655430 JFZ655430 JPV655430 JZR655430 KJN655430 KTJ655430 LDF655430 LNB655430 LWX655430 MGT655430 MQP655430 NAL655430 NKH655430 NUD655430 ODZ655430 ONV655430 OXR655430 PHN655430 PRJ655430 QBF655430 QLB655430 QUX655430 RET655430 ROP655430 RYL655430 SIH655430 SSD655430 TBZ655430 TLV655430 TVR655430 UFN655430 UPJ655430 UZF655430 VJB655430 VSX655430 WCT655430 WMP655430 WWL655430 AD720966 JZ720966 TV720966 ADR720966 ANN720966 AXJ720966 BHF720966 BRB720966 CAX720966 CKT720966 CUP720966 DEL720966 DOH720966 DYD720966 EHZ720966 ERV720966 FBR720966 FLN720966 FVJ720966 GFF720966 GPB720966 GYX720966 HIT720966 HSP720966 ICL720966 IMH720966 IWD720966 JFZ720966 JPV720966 JZR720966 KJN720966 KTJ720966 LDF720966 LNB720966 LWX720966 MGT720966 MQP720966 NAL720966 NKH720966 NUD720966 ODZ720966 ONV720966 OXR720966 PHN720966 PRJ720966 QBF720966 QLB720966 QUX720966 RET720966 ROP720966 RYL720966 SIH720966 SSD720966 TBZ720966 TLV720966 TVR720966 UFN720966 UPJ720966 UZF720966 VJB720966 VSX720966 WCT720966 WMP720966 WWL720966 AD786502 JZ786502 TV786502 ADR786502 ANN786502 AXJ786502 BHF786502 BRB786502 CAX786502 CKT786502 CUP786502 DEL786502 DOH786502 DYD786502 EHZ786502 ERV786502 FBR786502 FLN786502 FVJ786502 GFF786502 GPB786502 GYX786502 HIT786502 HSP786502 ICL786502 IMH786502 IWD786502 JFZ786502 JPV786502 JZR786502 KJN786502 KTJ786502 LDF786502 LNB786502 LWX786502 MGT786502 MQP786502 NAL786502 NKH786502 NUD786502 ODZ786502 ONV786502 OXR786502 PHN786502 PRJ786502 QBF786502 QLB786502 QUX786502 RET786502 ROP786502 RYL786502 SIH786502 SSD786502 TBZ786502 TLV786502 TVR786502 UFN786502 UPJ786502 UZF786502 VJB786502 VSX786502 WCT786502 WMP786502 WWL786502 AD852038 JZ852038 TV852038 ADR852038 ANN852038 AXJ852038 BHF852038 BRB852038 CAX852038 CKT852038 CUP852038 DEL852038 DOH852038 DYD852038 EHZ852038 ERV852038 FBR852038 FLN852038 FVJ852038 GFF852038 GPB852038 GYX852038 HIT852038 HSP852038 ICL852038 IMH852038 IWD852038 JFZ852038 JPV852038 JZR852038 KJN852038 KTJ852038 LDF852038 LNB852038 LWX852038 MGT852038 MQP852038 NAL852038 NKH852038 NUD852038 ODZ852038 ONV852038 OXR852038 PHN852038 PRJ852038 QBF852038 QLB852038 QUX852038 RET852038 ROP852038 RYL852038 SIH852038 SSD852038 TBZ852038 TLV852038 TVR852038 UFN852038 UPJ852038 UZF852038 VJB852038 VSX852038 WCT852038 WMP852038 WWL852038 AD917574 JZ917574 TV917574 ADR917574 ANN917574 AXJ917574 BHF917574 BRB917574 CAX917574 CKT917574 CUP917574 DEL917574 DOH917574 DYD917574 EHZ917574 ERV917574 FBR917574 FLN917574 FVJ917574 GFF917574 GPB917574 GYX917574 HIT917574 HSP917574 ICL917574 IMH917574 IWD917574 JFZ917574 JPV917574 JZR917574 KJN917574 KTJ917574 LDF917574 LNB917574 LWX917574 MGT917574 MQP917574 NAL917574 NKH917574 NUD917574 ODZ917574 ONV917574 OXR917574 PHN917574 PRJ917574 QBF917574 QLB917574 QUX917574 RET917574 ROP917574 RYL917574 SIH917574 SSD917574 TBZ917574 TLV917574 TVR917574 UFN917574 UPJ917574 UZF917574 VJB917574 VSX917574 WCT917574 WMP917574 WWL917574 AD983110 JZ983110 TV983110 ADR983110 ANN983110 AXJ983110 BHF983110 BRB983110 CAX983110 CKT983110 CUP983110 DEL983110 DOH983110 DYD983110 EHZ983110 ERV983110 FBR983110 FLN983110 FVJ983110 GFF983110 GPB983110 GYX983110 HIT983110 HSP983110 ICL983110 IMH983110 IWD983110 JFZ983110 JPV983110 JZR983110 KJN983110 KTJ983110 LDF983110 LNB983110 LWX983110 MGT983110 MQP983110 NAL983110 NKH983110 NUD983110 ODZ983110 ONV983110 OXR983110 PHN983110 PRJ983110 QBF983110 QLB983110 QUX983110 RET983110 ROP983110 RYL983110 SIH983110 SSD983110 TBZ983110 TLV983110 TVR983110 UFN983110 UPJ983110 UZF983110 VJB983110 VSX983110 WCT983110 WMP983110 WWL983110 AD73 JZ73 TV73 ADR73 ANN73 AXJ73 BHF73 BRB73 CAX73 CKT73 CUP73 DEL73 DOH73 DYD73 EHZ73 ERV73 FBR73 FLN73 FVJ73 GFF73 GPB73 GYX73 HIT73 HSP73 ICL73 IMH73 IWD73 JFZ73 JPV73 JZR73 KJN73 KTJ73 LDF73 LNB73 LWX73 MGT73 MQP73 NAL73 NKH73 NUD73 ODZ73 ONV73 OXR73 PHN73 PRJ73 QBF73 QLB73 QUX73 RET73 ROP73 RYL73 SIH73 SSD73 TBZ73 TLV73 TVR73 UFN73 UPJ73 UZF73 VJB73 VSX73 WCT73 WMP73 WWL73 AD65609 JZ65609 TV65609 ADR65609 ANN65609 AXJ65609 BHF65609 BRB65609 CAX65609 CKT65609 CUP65609 DEL65609 DOH65609 DYD65609 EHZ65609 ERV65609 FBR65609 FLN65609 FVJ65609 GFF65609 GPB65609 GYX65609 HIT65609 HSP65609 ICL65609 IMH65609 IWD65609 JFZ65609 JPV65609 JZR65609 KJN65609 KTJ65609 LDF65609 LNB65609 LWX65609 MGT65609 MQP65609 NAL65609 NKH65609 NUD65609 ODZ65609 ONV65609 OXR65609 PHN65609 PRJ65609 QBF65609 QLB65609 QUX65609 RET65609 ROP65609 RYL65609 SIH65609 SSD65609 TBZ65609 TLV65609 TVR65609 UFN65609 UPJ65609 UZF65609 VJB65609 VSX65609 WCT65609 WMP65609 WWL65609 AD131145 JZ131145 TV131145 ADR131145 ANN131145 AXJ131145 BHF131145 BRB131145 CAX131145 CKT131145 CUP131145 DEL131145 DOH131145 DYD131145 EHZ131145 ERV131145 FBR131145 FLN131145 FVJ131145 GFF131145 GPB131145 GYX131145 HIT131145 HSP131145 ICL131145 IMH131145 IWD131145 JFZ131145 JPV131145 JZR131145 KJN131145 KTJ131145 LDF131145 LNB131145 LWX131145 MGT131145 MQP131145 NAL131145 NKH131145 NUD131145 ODZ131145 ONV131145 OXR131145 PHN131145 PRJ131145 QBF131145 QLB131145 QUX131145 RET131145 ROP131145 RYL131145 SIH131145 SSD131145 TBZ131145 TLV131145 TVR131145 UFN131145 UPJ131145 UZF131145 VJB131145 VSX131145 WCT131145 WMP131145 WWL131145 AD196681 JZ196681 TV196681 ADR196681 ANN196681 AXJ196681 BHF196681 BRB196681 CAX196681 CKT196681 CUP196681 DEL196681 DOH196681 DYD196681 EHZ196681 ERV196681 FBR196681 FLN196681 FVJ196681 GFF196681 GPB196681 GYX196681 HIT196681 HSP196681 ICL196681 IMH196681 IWD196681 JFZ196681 JPV196681 JZR196681 KJN196681 KTJ196681 LDF196681 LNB196681 LWX196681 MGT196681 MQP196681 NAL196681 NKH196681 NUD196681 ODZ196681 ONV196681 OXR196681 PHN196681 PRJ196681 QBF196681 QLB196681 QUX196681 RET196681 ROP196681 RYL196681 SIH196681 SSD196681 TBZ196681 TLV196681 TVR196681 UFN196681 UPJ196681 UZF196681 VJB196681 VSX196681 WCT196681 WMP196681 WWL196681 AD262217 JZ262217 TV262217 ADR262217 ANN262217 AXJ262217 BHF262217 BRB262217 CAX262217 CKT262217 CUP262217 DEL262217 DOH262217 DYD262217 EHZ262217 ERV262217 FBR262217 FLN262217 FVJ262217 GFF262217 GPB262217 GYX262217 HIT262217 HSP262217 ICL262217 IMH262217 IWD262217 JFZ262217 JPV262217 JZR262217 KJN262217 KTJ262217 LDF262217 LNB262217 LWX262217 MGT262217 MQP262217 NAL262217 NKH262217 NUD262217 ODZ262217 ONV262217 OXR262217 PHN262217 PRJ262217 QBF262217 QLB262217 QUX262217 RET262217 ROP262217 RYL262217 SIH262217 SSD262217 TBZ262217 TLV262217 TVR262217 UFN262217 UPJ262217 UZF262217 VJB262217 VSX262217 WCT262217 WMP262217 WWL262217 AD327753 JZ327753 TV327753 ADR327753 ANN327753 AXJ327753 BHF327753 BRB327753 CAX327753 CKT327753 CUP327753 DEL327753 DOH327753 DYD327753 EHZ327753 ERV327753 FBR327753 FLN327753 FVJ327753 GFF327753 GPB327753 GYX327753 HIT327753 HSP327753 ICL327753 IMH327753 IWD327753 JFZ327753 JPV327753 JZR327753 KJN327753 KTJ327753 LDF327753 LNB327753 LWX327753 MGT327753 MQP327753 NAL327753 NKH327753 NUD327753 ODZ327753 ONV327753 OXR327753 PHN327753 PRJ327753 QBF327753 QLB327753 QUX327753 RET327753 ROP327753 RYL327753 SIH327753 SSD327753 TBZ327753 TLV327753 TVR327753 UFN327753 UPJ327753 UZF327753 VJB327753 VSX327753 WCT327753 WMP327753 WWL327753 AD393289 JZ393289 TV393289 ADR393289 ANN393289 AXJ393289 BHF393289 BRB393289 CAX393289 CKT393289 CUP393289 DEL393289 DOH393289 DYD393289 EHZ393289 ERV393289 FBR393289 FLN393289 FVJ393289 GFF393289 GPB393289 GYX393289 HIT393289 HSP393289 ICL393289 IMH393289 IWD393289 JFZ393289 JPV393289 JZR393289 KJN393289 KTJ393289 LDF393289 LNB393289 LWX393289 MGT393289 MQP393289 NAL393289 NKH393289 NUD393289 ODZ393289 ONV393289 OXR393289 PHN393289 PRJ393289 QBF393289 QLB393289 QUX393289 RET393289 ROP393289 RYL393289 SIH393289 SSD393289 TBZ393289 TLV393289 TVR393289 UFN393289 UPJ393289 UZF393289 VJB393289 VSX393289 WCT393289 WMP393289 WWL393289 AD458825 JZ458825 TV458825 ADR458825 ANN458825 AXJ458825 BHF458825 BRB458825 CAX458825 CKT458825 CUP458825 DEL458825 DOH458825 DYD458825 EHZ458825 ERV458825 FBR458825 FLN458825 FVJ458825 GFF458825 GPB458825 GYX458825 HIT458825 HSP458825 ICL458825 IMH458825 IWD458825 JFZ458825 JPV458825 JZR458825 KJN458825 KTJ458825 LDF458825 LNB458825 LWX458825 MGT458825 MQP458825 NAL458825 NKH458825 NUD458825 ODZ458825 ONV458825 OXR458825 PHN458825 PRJ458825 QBF458825 QLB458825 QUX458825 RET458825 ROP458825 RYL458825 SIH458825 SSD458825 TBZ458825 TLV458825 TVR458825 UFN458825 UPJ458825 UZF458825 VJB458825 VSX458825 WCT458825 WMP458825 WWL458825 AD524361 JZ524361 TV524361 ADR524361 ANN524361 AXJ524361 BHF524361 BRB524361 CAX524361 CKT524361 CUP524361 DEL524361 DOH524361 DYD524361 EHZ524361 ERV524361 FBR524361 FLN524361 FVJ524361 GFF524361 GPB524361 GYX524361 HIT524361 HSP524361 ICL524361 IMH524361 IWD524361 JFZ524361 JPV524361 JZR524361 KJN524361 KTJ524361 LDF524361 LNB524361 LWX524361 MGT524361 MQP524361 NAL524361 NKH524361 NUD524361 ODZ524361 ONV524361 OXR524361 PHN524361 PRJ524361 QBF524361 QLB524361 QUX524361 RET524361 ROP524361 RYL524361 SIH524361 SSD524361 TBZ524361 TLV524361 TVR524361 UFN524361 UPJ524361 UZF524361 VJB524361 VSX524361 WCT524361 WMP524361 WWL524361 AD589897 JZ589897 TV589897 ADR589897 ANN589897 AXJ589897 BHF589897 BRB589897 CAX589897 CKT589897 CUP589897 DEL589897 DOH589897 DYD589897 EHZ589897 ERV589897 FBR589897 FLN589897 FVJ589897 GFF589897 GPB589897 GYX589897 HIT589897 HSP589897 ICL589897 IMH589897 IWD589897 JFZ589897 JPV589897 JZR589897 KJN589897 KTJ589897 LDF589897 LNB589897 LWX589897 MGT589897 MQP589897 NAL589897 NKH589897 NUD589897 ODZ589897 ONV589897 OXR589897 PHN589897 PRJ589897 QBF589897 QLB589897 QUX589897 RET589897 ROP589897 RYL589897 SIH589897 SSD589897 TBZ589897 TLV589897 TVR589897 UFN589897 UPJ589897 UZF589897 VJB589897 VSX589897 WCT589897 WMP589897 WWL589897 AD655433 JZ655433 TV655433 ADR655433 ANN655433 AXJ655433 BHF655433 BRB655433 CAX655433 CKT655433 CUP655433 DEL655433 DOH655433 DYD655433 EHZ655433 ERV655433 FBR655433 FLN655433 FVJ655433 GFF655433 GPB655433 GYX655433 HIT655433 HSP655433 ICL655433 IMH655433 IWD655433 JFZ655433 JPV655433 JZR655433 KJN655433 KTJ655433 LDF655433 LNB655433 LWX655433 MGT655433 MQP655433 NAL655433 NKH655433 NUD655433 ODZ655433 ONV655433 OXR655433 PHN655433 PRJ655433 QBF655433 QLB655433 QUX655433 RET655433 ROP655433 RYL655433 SIH655433 SSD655433 TBZ655433 TLV655433 TVR655433 UFN655433 UPJ655433 UZF655433 VJB655433 VSX655433 WCT655433 WMP655433 WWL655433 AD720969 JZ720969 TV720969 ADR720969 ANN720969 AXJ720969 BHF720969 BRB720969 CAX720969 CKT720969 CUP720969 DEL720969 DOH720969 DYD720969 EHZ720969 ERV720969 FBR720969 FLN720969 FVJ720969 GFF720969 GPB720969 GYX720969 HIT720969 HSP720969 ICL720969 IMH720969 IWD720969 JFZ720969 JPV720969 JZR720969 KJN720969 KTJ720969 LDF720969 LNB720969 LWX720969 MGT720969 MQP720969 NAL720969 NKH720969 NUD720969 ODZ720969 ONV720969 OXR720969 PHN720969 PRJ720969 QBF720969 QLB720969 QUX720969 RET720969 ROP720969 RYL720969 SIH720969 SSD720969 TBZ720969 TLV720969 TVR720969 UFN720969 UPJ720969 UZF720969 VJB720969 VSX720969 WCT720969 WMP720969 WWL720969 AD786505 JZ786505 TV786505 ADR786505 ANN786505 AXJ786505 BHF786505 BRB786505 CAX786505 CKT786505 CUP786505 DEL786505 DOH786505 DYD786505 EHZ786505 ERV786505 FBR786505 FLN786505 FVJ786505 GFF786505 GPB786505 GYX786505 HIT786505 HSP786505 ICL786505 IMH786505 IWD786505 JFZ786505 JPV786505 JZR786505 KJN786505 KTJ786505 LDF786505 LNB786505 LWX786505 MGT786505 MQP786505 NAL786505 NKH786505 NUD786505 ODZ786505 ONV786505 OXR786505 PHN786505 PRJ786505 QBF786505 QLB786505 QUX786505 RET786505 ROP786505 RYL786505 SIH786505 SSD786505 TBZ786505 TLV786505 TVR786505 UFN786505 UPJ786505 UZF786505 VJB786505 VSX786505 WCT786505 WMP786505 WWL786505 AD852041 JZ852041 TV852041 ADR852041 ANN852041 AXJ852041 BHF852041 BRB852041 CAX852041 CKT852041 CUP852041 DEL852041 DOH852041 DYD852041 EHZ852041 ERV852041 FBR852041 FLN852041 FVJ852041 GFF852041 GPB852041 GYX852041 HIT852041 HSP852041 ICL852041 IMH852041 IWD852041 JFZ852041 JPV852041 JZR852041 KJN852041 KTJ852041 LDF852041 LNB852041 LWX852041 MGT852041 MQP852041 NAL852041 NKH852041 NUD852041 ODZ852041 ONV852041 OXR852041 PHN852041 PRJ852041 QBF852041 QLB852041 QUX852041 RET852041 ROP852041 RYL852041 SIH852041 SSD852041 TBZ852041 TLV852041 TVR852041 UFN852041 UPJ852041 UZF852041 VJB852041 VSX852041 WCT852041 WMP852041 WWL852041 AD917577 JZ917577 TV917577 ADR917577 ANN917577 AXJ917577 BHF917577 BRB917577 CAX917577 CKT917577 CUP917577 DEL917577 DOH917577 DYD917577 EHZ917577 ERV917577 FBR917577 FLN917577 FVJ917577 GFF917577 GPB917577 GYX917577 HIT917577 HSP917577 ICL917577 IMH917577 IWD917577 JFZ917577 JPV917577 JZR917577 KJN917577 KTJ917577 LDF917577 LNB917577 LWX917577 MGT917577 MQP917577 NAL917577 NKH917577 NUD917577 ODZ917577 ONV917577 OXR917577 PHN917577 PRJ917577 QBF917577 QLB917577 QUX917577 RET917577 ROP917577 RYL917577 SIH917577 SSD917577 TBZ917577 TLV917577 TVR917577 UFN917577 UPJ917577 UZF917577 VJB917577 VSX917577 WCT917577 WMP917577 WWL917577 AD983113 JZ983113 TV983113 ADR983113 ANN983113 AXJ983113 BHF983113 BRB983113 CAX983113 CKT983113 CUP983113 DEL983113 DOH983113 DYD983113 EHZ983113 ERV983113 FBR983113 FLN983113 FVJ983113 GFF983113 GPB983113 GYX983113 HIT983113 HSP983113 ICL983113 IMH983113 IWD983113 JFZ983113 JPV983113 JZR983113 KJN983113 KTJ983113 LDF983113 LNB983113 LWX983113 MGT983113 MQP983113 NAL983113 NKH983113 NUD983113 ODZ983113 ONV983113 OXR983113 PHN983113 PRJ983113 QBF983113 QLB983113 QUX983113 RET983113 ROP983113 RYL983113 SIH983113 SSD983113 TBZ983113 TLV983113 TVR983113 UFN983113 UPJ983113 UZF983113 VJB983113 VSX983113 WCT983113 WMP983113 WWL983113 AD75 JZ75 TV75 ADR75 ANN75 AXJ75 BHF75 BRB75 CAX75 CKT75 CUP75 DEL75 DOH75 DYD75 EHZ75 ERV75 FBR75 FLN75 FVJ75 GFF75 GPB75 GYX75 HIT75 HSP75 ICL75 IMH75 IWD75 JFZ75 JPV75 JZR75 KJN75 KTJ75 LDF75 LNB75 LWX75 MGT75 MQP75 NAL75 NKH75 NUD75 ODZ75 ONV75 OXR75 PHN75 PRJ75 QBF75 QLB75 QUX75 RET75 ROP75 RYL75 SIH75 SSD75 TBZ75 TLV75 TVR75 UFN75 UPJ75 UZF75 VJB75 VSX75 WCT75 WMP75 WWL75 AD65611 JZ65611 TV65611 ADR65611 ANN65611 AXJ65611 BHF65611 BRB65611 CAX65611 CKT65611 CUP65611 DEL65611 DOH65611 DYD65611 EHZ65611 ERV65611 FBR65611 FLN65611 FVJ65611 GFF65611 GPB65611 GYX65611 HIT65611 HSP65611 ICL65611 IMH65611 IWD65611 JFZ65611 JPV65611 JZR65611 KJN65611 KTJ65611 LDF65611 LNB65611 LWX65611 MGT65611 MQP65611 NAL65611 NKH65611 NUD65611 ODZ65611 ONV65611 OXR65611 PHN65611 PRJ65611 QBF65611 QLB65611 QUX65611 RET65611 ROP65611 RYL65611 SIH65611 SSD65611 TBZ65611 TLV65611 TVR65611 UFN65611 UPJ65611 UZF65611 VJB65611 VSX65611 WCT65611 WMP65611 WWL65611 AD131147 JZ131147 TV131147 ADR131147 ANN131147 AXJ131147 BHF131147 BRB131147 CAX131147 CKT131147 CUP131147 DEL131147 DOH131147 DYD131147 EHZ131147 ERV131147 FBR131147 FLN131147 FVJ131147 GFF131147 GPB131147 GYX131147 HIT131147 HSP131147 ICL131147 IMH131147 IWD131147 JFZ131147 JPV131147 JZR131147 KJN131147 KTJ131147 LDF131147 LNB131147 LWX131147 MGT131147 MQP131147 NAL131147 NKH131147 NUD131147 ODZ131147 ONV131147 OXR131147 PHN131147 PRJ131147 QBF131147 QLB131147 QUX131147 RET131147 ROP131147 RYL131147 SIH131147 SSD131147 TBZ131147 TLV131147 TVR131147 UFN131147 UPJ131147 UZF131147 VJB131147 VSX131147 WCT131147 WMP131147 WWL131147 AD196683 JZ196683 TV196683 ADR196683 ANN196683 AXJ196683 BHF196683 BRB196683 CAX196683 CKT196683 CUP196683 DEL196683 DOH196683 DYD196683 EHZ196683 ERV196683 FBR196683 FLN196683 FVJ196683 GFF196683 GPB196683 GYX196683 HIT196683 HSP196683 ICL196683 IMH196683 IWD196683 JFZ196683 JPV196683 JZR196683 KJN196683 KTJ196683 LDF196683 LNB196683 LWX196683 MGT196683 MQP196683 NAL196683 NKH196683 NUD196683 ODZ196683 ONV196683 OXR196683 PHN196683 PRJ196683 QBF196683 QLB196683 QUX196683 RET196683 ROP196683 RYL196683 SIH196683 SSD196683 TBZ196683 TLV196683 TVR196683 UFN196683 UPJ196683 UZF196683 VJB196683 VSX196683 WCT196683 WMP196683 WWL196683 AD262219 JZ262219 TV262219 ADR262219 ANN262219 AXJ262219 BHF262219 BRB262219 CAX262219 CKT262219 CUP262219 DEL262219 DOH262219 DYD262219 EHZ262219 ERV262219 FBR262219 FLN262219 FVJ262219 GFF262219 GPB262219 GYX262219 HIT262219 HSP262219 ICL262219 IMH262219 IWD262219 JFZ262219 JPV262219 JZR262219 KJN262219 KTJ262219 LDF262219 LNB262219 LWX262219 MGT262219 MQP262219 NAL262219 NKH262219 NUD262219 ODZ262219 ONV262219 OXR262219 PHN262219 PRJ262219 QBF262219 QLB262219 QUX262219 RET262219 ROP262219 RYL262219 SIH262219 SSD262219 TBZ262219 TLV262219 TVR262219 UFN262219 UPJ262219 UZF262219 VJB262219 VSX262219 WCT262219 WMP262219 WWL262219 AD327755 JZ327755 TV327755 ADR327755 ANN327755 AXJ327755 BHF327755 BRB327755 CAX327755 CKT327755 CUP327755 DEL327755 DOH327755 DYD327755 EHZ327755 ERV327755 FBR327755 FLN327755 FVJ327755 GFF327755 GPB327755 GYX327755 HIT327755 HSP327755 ICL327755 IMH327755 IWD327755 JFZ327755 JPV327755 JZR327755 KJN327755 KTJ327755 LDF327755 LNB327755 LWX327755 MGT327755 MQP327755 NAL327755 NKH327755 NUD327755 ODZ327755 ONV327755 OXR327755 PHN327755 PRJ327755 QBF327755 QLB327755 QUX327755 RET327755 ROP327755 RYL327755 SIH327755 SSD327755 TBZ327755 TLV327755 TVR327755 UFN327755 UPJ327755 UZF327755 VJB327755 VSX327755 WCT327755 WMP327755 WWL327755 AD393291 JZ393291 TV393291 ADR393291 ANN393291 AXJ393291 BHF393291 BRB393291 CAX393291 CKT393291 CUP393291 DEL393291 DOH393291 DYD393291 EHZ393291 ERV393291 FBR393291 FLN393291 FVJ393291 GFF393291 GPB393291 GYX393291 HIT393291 HSP393291 ICL393291 IMH393291 IWD393291 JFZ393291 JPV393291 JZR393291 KJN393291 KTJ393291 LDF393291 LNB393291 LWX393291 MGT393291 MQP393291 NAL393291 NKH393291 NUD393291 ODZ393291 ONV393291 OXR393291 PHN393291 PRJ393291 QBF393291 QLB393291 QUX393291 RET393291 ROP393291 RYL393291 SIH393291 SSD393291 TBZ393291 TLV393291 TVR393291 UFN393291 UPJ393291 UZF393291 VJB393291 VSX393291 WCT393291 WMP393291 WWL393291 AD458827 JZ458827 TV458827 ADR458827 ANN458827 AXJ458827 BHF458827 BRB458827 CAX458827 CKT458827 CUP458827 DEL458827 DOH458827 DYD458827 EHZ458827 ERV458827 FBR458827 FLN458827 FVJ458827 GFF458827 GPB458827 GYX458827 HIT458827 HSP458827 ICL458827 IMH458827 IWD458827 JFZ458827 JPV458827 JZR458827 KJN458827 KTJ458827 LDF458827 LNB458827 LWX458827 MGT458827 MQP458827 NAL458827 NKH458827 NUD458827 ODZ458827 ONV458827 OXR458827 PHN458827 PRJ458827 QBF458827 QLB458827 QUX458827 RET458827 ROP458827 RYL458827 SIH458827 SSD458827 TBZ458827 TLV458827 TVR458827 UFN458827 UPJ458827 UZF458827 VJB458827 VSX458827 WCT458827 WMP458827 WWL458827 AD524363 JZ524363 TV524363 ADR524363 ANN524363 AXJ524363 BHF524363 BRB524363 CAX524363 CKT524363 CUP524363 DEL524363 DOH524363 DYD524363 EHZ524363 ERV524363 FBR524363 FLN524363 FVJ524363 GFF524363 GPB524363 GYX524363 HIT524363 HSP524363 ICL524363 IMH524363 IWD524363 JFZ524363 JPV524363 JZR524363 KJN524363 KTJ524363 LDF524363 LNB524363 LWX524363 MGT524363 MQP524363 NAL524363 NKH524363 NUD524363 ODZ524363 ONV524363 OXR524363 PHN524363 PRJ524363 QBF524363 QLB524363 QUX524363 RET524363 ROP524363 RYL524363 SIH524363 SSD524363 TBZ524363 TLV524363 TVR524363 UFN524363 UPJ524363 UZF524363 VJB524363 VSX524363 WCT524363 WMP524363 WWL524363 AD589899 JZ589899 TV589899 ADR589899 ANN589899 AXJ589899 BHF589899 BRB589899 CAX589899 CKT589899 CUP589899 DEL589899 DOH589899 DYD589899 EHZ589899 ERV589899 FBR589899 FLN589899 FVJ589899 GFF589899 GPB589899 GYX589899 HIT589899 HSP589899 ICL589899 IMH589899 IWD589899 JFZ589899 JPV589899 JZR589899 KJN589899 KTJ589899 LDF589899 LNB589899 LWX589899 MGT589899 MQP589899 NAL589899 NKH589899 NUD589899 ODZ589899 ONV589899 OXR589899 PHN589899 PRJ589899 QBF589899 QLB589899 QUX589899 RET589899 ROP589899 RYL589899 SIH589899 SSD589899 TBZ589899 TLV589899 TVR589899 UFN589899 UPJ589899 UZF589899 VJB589899 VSX589899 WCT589899 WMP589899 WWL589899 AD655435 JZ655435 TV655435 ADR655435 ANN655435 AXJ655435 BHF655435 BRB655435 CAX655435 CKT655435 CUP655435 DEL655435 DOH655435 DYD655435 EHZ655435 ERV655435 FBR655435 FLN655435 FVJ655435 GFF655435 GPB655435 GYX655435 HIT655435 HSP655435 ICL655435 IMH655435 IWD655435 JFZ655435 JPV655435 JZR655435 KJN655435 KTJ655435 LDF655435 LNB655435 LWX655435 MGT655435 MQP655435 NAL655435 NKH655435 NUD655435 ODZ655435 ONV655435 OXR655435 PHN655435 PRJ655435 QBF655435 QLB655435 QUX655435 RET655435 ROP655435 RYL655435 SIH655435 SSD655435 TBZ655435 TLV655435 TVR655435 UFN655435 UPJ655435 UZF655435 VJB655435 VSX655435 WCT655435 WMP655435 WWL655435 AD720971 JZ720971 TV720971 ADR720971 ANN720971 AXJ720971 BHF720971 BRB720971 CAX720971 CKT720971 CUP720971 DEL720971 DOH720971 DYD720971 EHZ720971 ERV720971 FBR720971 FLN720971 FVJ720971 GFF720971 GPB720971 GYX720971 HIT720971 HSP720971 ICL720971 IMH720971 IWD720971 JFZ720971 JPV720971 JZR720971 KJN720971 KTJ720971 LDF720971 LNB720971 LWX720971 MGT720971 MQP720971 NAL720971 NKH720971 NUD720971 ODZ720971 ONV720971 OXR720971 PHN720971 PRJ720971 QBF720971 QLB720971 QUX720971 RET720971 ROP720971 RYL720971 SIH720971 SSD720971 TBZ720971 TLV720971 TVR720971 UFN720971 UPJ720971 UZF720971 VJB720971 VSX720971 WCT720971 WMP720971 WWL720971 AD786507 JZ786507 TV786507 ADR786507 ANN786507 AXJ786507 BHF786507 BRB786507 CAX786507 CKT786507 CUP786507 DEL786507 DOH786507 DYD786507 EHZ786507 ERV786507 FBR786507 FLN786507 FVJ786507 GFF786507 GPB786507 GYX786507 HIT786507 HSP786507 ICL786507 IMH786507 IWD786507 JFZ786507 JPV786507 JZR786507 KJN786507 KTJ786507 LDF786507 LNB786507 LWX786507 MGT786507 MQP786507 NAL786507 NKH786507 NUD786507 ODZ786507 ONV786507 OXR786507 PHN786507 PRJ786507 QBF786507 QLB786507 QUX786507 RET786507 ROP786507 RYL786507 SIH786507 SSD786507 TBZ786507 TLV786507 TVR786507 UFN786507 UPJ786507 UZF786507 VJB786507 VSX786507 WCT786507 WMP786507 WWL786507 AD852043 JZ852043 TV852043 ADR852043 ANN852043 AXJ852043 BHF852043 BRB852043 CAX852043 CKT852043 CUP852043 DEL852043 DOH852043 DYD852043 EHZ852043 ERV852043 FBR852043 FLN852043 FVJ852043 GFF852043 GPB852043 GYX852043 HIT852043 HSP852043 ICL852043 IMH852043 IWD852043 JFZ852043 JPV852043 JZR852043 KJN852043 KTJ852043 LDF852043 LNB852043 LWX852043 MGT852043 MQP852043 NAL852043 NKH852043 NUD852043 ODZ852043 ONV852043 OXR852043 PHN852043 PRJ852043 QBF852043 QLB852043 QUX852043 RET852043 ROP852043 RYL852043 SIH852043 SSD852043 TBZ852043 TLV852043 TVR852043 UFN852043 UPJ852043 UZF852043 VJB852043 VSX852043 WCT852043 WMP852043 WWL852043 AD917579 JZ917579 TV917579 ADR917579 ANN917579 AXJ917579 BHF917579 BRB917579 CAX917579 CKT917579 CUP917579 DEL917579 DOH917579 DYD917579 EHZ917579 ERV917579 FBR917579 FLN917579 FVJ917579 GFF917579 GPB917579 GYX917579 HIT917579 HSP917579 ICL917579 IMH917579 IWD917579 JFZ917579 JPV917579 JZR917579 KJN917579 KTJ917579 LDF917579 LNB917579 LWX917579 MGT917579 MQP917579 NAL917579 NKH917579 NUD917579 ODZ917579 ONV917579 OXR917579 PHN917579 PRJ917579 QBF917579 QLB917579 QUX917579 RET917579 ROP917579 RYL917579 SIH917579 SSD917579 TBZ917579 TLV917579 TVR917579 UFN917579 UPJ917579 UZF917579 VJB917579 VSX917579 WCT917579 WMP917579 WWL917579 AD983115 JZ983115 TV983115 ADR983115 ANN983115 AXJ983115 BHF983115 BRB983115 CAX983115 CKT983115 CUP983115 DEL983115 DOH983115 DYD983115 EHZ983115 ERV983115 FBR983115 FLN983115 FVJ983115 GFF983115 GPB983115 GYX983115 HIT983115 HSP983115 ICL983115 IMH983115 IWD983115 JFZ983115 JPV983115 JZR983115 KJN983115 KTJ983115 LDF983115 LNB983115 LWX983115 MGT983115 MQP983115 NAL983115 NKH983115 NUD983115 ODZ983115 ONV983115 OXR983115 PHN983115 PRJ983115 QBF983115 QLB983115 QUX983115 RET983115 ROP983115 RYL983115 SIH983115 SSD983115 TBZ983115 TLV983115 TVR983115 UFN983115 UPJ983115 UZF983115 VJB983115 VSX983115 WCT983115 WMP983115 WWL983115 AD77 JZ77 TV77 ADR77 ANN77 AXJ77 BHF77 BRB77 CAX77 CKT77 CUP77 DEL77 DOH77 DYD77 EHZ77 ERV77 FBR77 FLN77 FVJ77 GFF77 GPB77 GYX77 HIT77 HSP77 ICL77 IMH77 IWD77 JFZ77 JPV77 JZR77 KJN77 KTJ77 LDF77 LNB77 LWX77 MGT77 MQP77 NAL77 NKH77 NUD77 ODZ77 ONV77 OXR77 PHN77 PRJ77 QBF77 QLB77 QUX77 RET77 ROP77 RYL77 SIH77 SSD77 TBZ77 TLV77 TVR77 UFN77 UPJ77 UZF77 VJB77 VSX77 WCT77 WMP77 WWL77 AD65613 JZ65613 TV65613 ADR65613 ANN65613 AXJ65613 BHF65613 BRB65613 CAX65613 CKT65613 CUP65613 DEL65613 DOH65613 DYD65613 EHZ65613 ERV65613 FBR65613 FLN65613 FVJ65613 GFF65613 GPB65613 GYX65613 HIT65613 HSP65613 ICL65613 IMH65613 IWD65613 JFZ65613 JPV65613 JZR65613 KJN65613 KTJ65613 LDF65613 LNB65613 LWX65613 MGT65613 MQP65613 NAL65613 NKH65613 NUD65613 ODZ65613 ONV65613 OXR65613 PHN65613 PRJ65613 QBF65613 QLB65613 QUX65613 RET65613 ROP65613 RYL65613 SIH65613 SSD65613 TBZ65613 TLV65613 TVR65613 UFN65613 UPJ65613 UZF65613 VJB65613 VSX65613 WCT65613 WMP65613 WWL65613 AD131149 JZ131149 TV131149 ADR131149 ANN131149 AXJ131149 BHF131149 BRB131149 CAX131149 CKT131149 CUP131149 DEL131149 DOH131149 DYD131149 EHZ131149 ERV131149 FBR131149 FLN131149 FVJ131149 GFF131149 GPB131149 GYX131149 HIT131149 HSP131149 ICL131149 IMH131149 IWD131149 JFZ131149 JPV131149 JZR131149 KJN131149 KTJ131149 LDF131149 LNB131149 LWX131149 MGT131149 MQP131149 NAL131149 NKH131149 NUD131149 ODZ131149 ONV131149 OXR131149 PHN131149 PRJ131149 QBF131149 QLB131149 QUX131149 RET131149 ROP131149 RYL131149 SIH131149 SSD131149 TBZ131149 TLV131149 TVR131149 UFN131149 UPJ131149 UZF131149 VJB131149 VSX131149 WCT131149 WMP131149 WWL131149 AD196685 JZ196685 TV196685 ADR196685 ANN196685 AXJ196685 BHF196685 BRB196685 CAX196685 CKT196685 CUP196685 DEL196685 DOH196685 DYD196685 EHZ196685 ERV196685 FBR196685 FLN196685 FVJ196685 GFF196685 GPB196685 GYX196685 HIT196685 HSP196685 ICL196685 IMH196685 IWD196685 JFZ196685 JPV196685 JZR196685 KJN196685 KTJ196685 LDF196685 LNB196685 LWX196685 MGT196685 MQP196685 NAL196685 NKH196685 NUD196685 ODZ196685 ONV196685 OXR196685 PHN196685 PRJ196685 QBF196685 QLB196685 QUX196685 RET196685 ROP196685 RYL196685 SIH196685 SSD196685 TBZ196685 TLV196685 TVR196685 UFN196685 UPJ196685 UZF196685 VJB196685 VSX196685 WCT196685 WMP196685 WWL196685 AD262221 JZ262221 TV262221 ADR262221 ANN262221 AXJ262221 BHF262221 BRB262221 CAX262221 CKT262221 CUP262221 DEL262221 DOH262221 DYD262221 EHZ262221 ERV262221 FBR262221 FLN262221 FVJ262221 GFF262221 GPB262221 GYX262221 HIT262221 HSP262221 ICL262221 IMH262221 IWD262221 JFZ262221 JPV262221 JZR262221 KJN262221 KTJ262221 LDF262221 LNB262221 LWX262221 MGT262221 MQP262221 NAL262221 NKH262221 NUD262221 ODZ262221 ONV262221 OXR262221 PHN262221 PRJ262221 QBF262221 QLB262221 QUX262221 RET262221 ROP262221 RYL262221 SIH262221 SSD262221 TBZ262221 TLV262221 TVR262221 UFN262221 UPJ262221 UZF262221 VJB262221 VSX262221 WCT262221 WMP262221 WWL262221 AD327757 JZ327757 TV327757 ADR327757 ANN327757 AXJ327757 BHF327757 BRB327757 CAX327757 CKT327757 CUP327757 DEL327757 DOH327757 DYD327757 EHZ327757 ERV327757 FBR327757 FLN327757 FVJ327757 GFF327757 GPB327757 GYX327757 HIT327757 HSP327757 ICL327757 IMH327757 IWD327757 JFZ327757 JPV327757 JZR327757 KJN327757 KTJ327757 LDF327757 LNB327757 LWX327757 MGT327757 MQP327757 NAL327757 NKH327757 NUD327757 ODZ327757 ONV327757 OXR327757 PHN327757 PRJ327757 QBF327757 QLB327757 QUX327757 RET327757 ROP327757 RYL327757 SIH327757 SSD327757 TBZ327757 TLV327757 TVR327757 UFN327757 UPJ327757 UZF327757 VJB327757 VSX327757 WCT327757 WMP327757 WWL327757 AD393293 JZ393293 TV393293 ADR393293 ANN393293 AXJ393293 BHF393293 BRB393293 CAX393293 CKT393293 CUP393293 DEL393293 DOH393293 DYD393293 EHZ393293 ERV393293 FBR393293 FLN393293 FVJ393293 GFF393293 GPB393293 GYX393293 HIT393293 HSP393293 ICL393293 IMH393293 IWD393293 JFZ393293 JPV393293 JZR393293 KJN393293 KTJ393293 LDF393293 LNB393293 LWX393293 MGT393293 MQP393293 NAL393293 NKH393293 NUD393293 ODZ393293 ONV393293 OXR393293 PHN393293 PRJ393293 QBF393293 QLB393293 QUX393293 RET393293 ROP393293 RYL393293 SIH393293 SSD393293 TBZ393293 TLV393293 TVR393293 UFN393293 UPJ393293 UZF393293 VJB393293 VSX393293 WCT393293 WMP393293 WWL393293 AD458829 JZ458829 TV458829 ADR458829 ANN458829 AXJ458829 BHF458829 BRB458829 CAX458829 CKT458829 CUP458829 DEL458829 DOH458829 DYD458829 EHZ458829 ERV458829 FBR458829 FLN458829 FVJ458829 GFF458829 GPB458829 GYX458829 HIT458829 HSP458829 ICL458829 IMH458829 IWD458829 JFZ458829 JPV458829 JZR458829 KJN458829 KTJ458829 LDF458829 LNB458829 LWX458829 MGT458829 MQP458829 NAL458829 NKH458829 NUD458829 ODZ458829 ONV458829 OXR458829 PHN458829 PRJ458829 QBF458829 QLB458829 QUX458829 RET458829 ROP458829 RYL458829 SIH458829 SSD458829 TBZ458829 TLV458829 TVR458829 UFN458829 UPJ458829 UZF458829 VJB458829 VSX458829 WCT458829 WMP458829 WWL458829 AD524365 JZ524365 TV524365 ADR524365 ANN524365 AXJ524365 BHF524365 BRB524365 CAX524365 CKT524365 CUP524365 DEL524365 DOH524365 DYD524365 EHZ524365 ERV524365 FBR524365 FLN524365 FVJ524365 GFF524365 GPB524365 GYX524365 HIT524365 HSP524365 ICL524365 IMH524365 IWD524365 JFZ524365 JPV524365 JZR524365 KJN524365 KTJ524365 LDF524365 LNB524365 LWX524365 MGT524365 MQP524365 NAL524365 NKH524365 NUD524365 ODZ524365 ONV524365 OXR524365 PHN524365 PRJ524365 QBF524365 QLB524365 QUX524365 RET524365 ROP524365 RYL524365 SIH524365 SSD524365 TBZ524365 TLV524365 TVR524365 UFN524365 UPJ524365 UZF524365 VJB524365 VSX524365 WCT524365 WMP524365 WWL524365 AD589901 JZ589901 TV589901 ADR589901 ANN589901 AXJ589901 BHF589901 BRB589901 CAX589901 CKT589901 CUP589901 DEL589901 DOH589901 DYD589901 EHZ589901 ERV589901 FBR589901 FLN589901 FVJ589901 GFF589901 GPB589901 GYX589901 HIT589901 HSP589901 ICL589901 IMH589901 IWD589901 JFZ589901 JPV589901 JZR589901 KJN589901 KTJ589901 LDF589901 LNB589901 LWX589901 MGT589901 MQP589901 NAL589901 NKH589901 NUD589901 ODZ589901 ONV589901 OXR589901 PHN589901 PRJ589901 QBF589901 QLB589901 QUX589901 RET589901 ROP589901 RYL589901 SIH589901 SSD589901 TBZ589901 TLV589901 TVR589901 UFN589901 UPJ589901 UZF589901 VJB589901 VSX589901 WCT589901 WMP589901 WWL589901 AD655437 JZ655437 TV655437 ADR655437 ANN655437 AXJ655437 BHF655437 BRB655437 CAX655437 CKT655437 CUP655437 DEL655437 DOH655437 DYD655437 EHZ655437 ERV655437 FBR655437 FLN655437 FVJ655437 GFF655437 GPB655437 GYX655437 HIT655437 HSP655437 ICL655437 IMH655437 IWD655437 JFZ655437 JPV655437 JZR655437 KJN655437 KTJ655437 LDF655437 LNB655437 LWX655437 MGT655437 MQP655437 NAL655437 NKH655437 NUD655437 ODZ655437 ONV655437 OXR655437 PHN655437 PRJ655437 QBF655437 QLB655437 QUX655437 RET655437 ROP655437 RYL655437 SIH655437 SSD655437 TBZ655437 TLV655437 TVR655437 UFN655437 UPJ655437 UZF655437 VJB655437 VSX655437 WCT655437 WMP655437 WWL655437 AD720973 JZ720973 TV720973 ADR720973 ANN720973 AXJ720973 BHF720973 BRB720973 CAX720973 CKT720973 CUP720973 DEL720973 DOH720973 DYD720973 EHZ720973 ERV720973 FBR720973 FLN720973 FVJ720973 GFF720973 GPB720973 GYX720973 HIT720973 HSP720973 ICL720973 IMH720973 IWD720973 JFZ720973 JPV720973 JZR720973 KJN720973 KTJ720973 LDF720973 LNB720973 LWX720973 MGT720973 MQP720973 NAL720973 NKH720973 NUD720973 ODZ720973 ONV720973 OXR720973 PHN720973 PRJ720973 QBF720973 QLB720973 QUX720973 RET720973 ROP720973 RYL720973 SIH720973 SSD720973 TBZ720973 TLV720973 TVR720973 UFN720973 UPJ720973 UZF720973 VJB720973 VSX720973 WCT720973 WMP720973 WWL720973 AD786509 JZ786509 TV786509 ADR786509 ANN786509 AXJ786509 BHF786509 BRB786509 CAX786509 CKT786509 CUP786509 DEL786509 DOH786509 DYD786509 EHZ786509 ERV786509 FBR786509 FLN786509 FVJ786509 GFF786509 GPB786509 GYX786509 HIT786509 HSP786509 ICL786509 IMH786509 IWD786509 JFZ786509 JPV786509 JZR786509 KJN786509 KTJ786509 LDF786509 LNB786509 LWX786509 MGT786509 MQP786509 NAL786509 NKH786509 NUD786509 ODZ786509 ONV786509 OXR786509 PHN786509 PRJ786509 QBF786509 QLB786509 QUX786509 RET786509 ROP786509 RYL786509 SIH786509 SSD786509 TBZ786509 TLV786509 TVR786509 UFN786509 UPJ786509 UZF786509 VJB786509 VSX786509 WCT786509 WMP786509 WWL786509 AD852045 JZ852045 TV852045 ADR852045 ANN852045 AXJ852045 BHF852045 BRB852045 CAX852045 CKT852045 CUP852045 DEL852045 DOH852045 DYD852045 EHZ852045 ERV852045 FBR852045 FLN852045 FVJ852045 GFF852045 GPB852045 GYX852045 HIT852045 HSP852045 ICL852045 IMH852045 IWD852045 JFZ852045 JPV852045 JZR852045 KJN852045 KTJ852045 LDF852045 LNB852045 LWX852045 MGT852045 MQP852045 NAL852045 NKH852045 NUD852045 ODZ852045 ONV852045 OXR852045 PHN852045 PRJ852045 QBF852045 QLB852045 QUX852045 RET852045 ROP852045 RYL852045 SIH852045 SSD852045 TBZ852045 TLV852045 TVR852045 UFN852045 UPJ852045 UZF852045 VJB852045 VSX852045 WCT852045 WMP852045 WWL852045 AD917581 JZ917581 TV917581 ADR917581 ANN917581 AXJ917581 BHF917581 BRB917581 CAX917581 CKT917581 CUP917581 DEL917581 DOH917581 DYD917581 EHZ917581 ERV917581 FBR917581 FLN917581 FVJ917581 GFF917581 GPB917581 GYX917581 HIT917581 HSP917581 ICL917581 IMH917581 IWD917581 JFZ917581 JPV917581 JZR917581 KJN917581 KTJ917581 LDF917581 LNB917581 LWX917581 MGT917581 MQP917581 NAL917581 NKH917581 NUD917581 ODZ917581 ONV917581 OXR917581 PHN917581 PRJ917581 QBF917581 QLB917581 QUX917581 RET917581 ROP917581 RYL917581 SIH917581 SSD917581 TBZ917581 TLV917581 TVR917581 UFN917581 UPJ917581 UZF917581 VJB917581 VSX917581 WCT917581 WMP917581 WWL917581 AD983117 JZ983117 TV983117 ADR983117 ANN983117 AXJ983117 BHF983117 BRB983117 CAX983117 CKT983117 CUP983117 DEL983117 DOH983117 DYD983117 EHZ983117 ERV983117 FBR983117 FLN983117 FVJ983117 GFF983117 GPB983117 GYX983117 HIT983117 HSP983117 ICL983117 IMH983117 IWD983117 JFZ983117 JPV983117 JZR983117 KJN983117 KTJ983117 LDF983117 LNB983117 LWX983117 MGT983117 MQP983117 NAL983117 NKH983117 NUD983117 ODZ983117 ONV983117 OXR983117 PHN983117 PRJ983117 QBF983117 QLB983117 QUX983117 RET983117 ROP983117 RYL983117 SIH983117 SSD983117 TBZ983117 TLV983117 TVR983117 UFN983117 UPJ983117 UZF983117 VJB983117 VSX983117 WCT983117 WMP983117 WWL983117 AD79 JZ79 TV79 ADR79 ANN79 AXJ79 BHF79 BRB79 CAX79 CKT79 CUP79 DEL79 DOH79 DYD79 EHZ79 ERV79 FBR79 FLN79 FVJ79 GFF79 GPB79 GYX79 HIT79 HSP79 ICL79 IMH79 IWD79 JFZ79 JPV79 JZR79 KJN79 KTJ79 LDF79 LNB79 LWX79 MGT79 MQP79 NAL79 NKH79 NUD79 ODZ79 ONV79 OXR79 PHN79 PRJ79 QBF79 QLB79 QUX79 RET79 ROP79 RYL79 SIH79 SSD79 TBZ79 TLV79 TVR79 UFN79 UPJ79 UZF79 VJB79 VSX79 WCT79 WMP79 WWL79 AD65615 JZ65615 TV65615 ADR65615 ANN65615 AXJ65615 BHF65615 BRB65615 CAX65615 CKT65615 CUP65615 DEL65615 DOH65615 DYD65615 EHZ65615 ERV65615 FBR65615 FLN65615 FVJ65615 GFF65615 GPB65615 GYX65615 HIT65615 HSP65615 ICL65615 IMH65615 IWD65615 JFZ65615 JPV65615 JZR65615 KJN65615 KTJ65615 LDF65615 LNB65615 LWX65615 MGT65615 MQP65615 NAL65615 NKH65615 NUD65615 ODZ65615 ONV65615 OXR65615 PHN65615 PRJ65615 QBF65615 QLB65615 QUX65615 RET65615 ROP65615 RYL65615 SIH65615 SSD65615 TBZ65615 TLV65615 TVR65615 UFN65615 UPJ65615 UZF65615 VJB65615 VSX65615 WCT65615 WMP65615 WWL65615 AD131151 JZ131151 TV131151 ADR131151 ANN131151 AXJ131151 BHF131151 BRB131151 CAX131151 CKT131151 CUP131151 DEL131151 DOH131151 DYD131151 EHZ131151 ERV131151 FBR131151 FLN131151 FVJ131151 GFF131151 GPB131151 GYX131151 HIT131151 HSP131151 ICL131151 IMH131151 IWD131151 JFZ131151 JPV131151 JZR131151 KJN131151 KTJ131151 LDF131151 LNB131151 LWX131151 MGT131151 MQP131151 NAL131151 NKH131151 NUD131151 ODZ131151 ONV131151 OXR131151 PHN131151 PRJ131151 QBF131151 QLB131151 QUX131151 RET131151 ROP131151 RYL131151 SIH131151 SSD131151 TBZ131151 TLV131151 TVR131151 UFN131151 UPJ131151 UZF131151 VJB131151 VSX131151 WCT131151 WMP131151 WWL131151 AD196687 JZ196687 TV196687 ADR196687 ANN196687 AXJ196687 BHF196687 BRB196687 CAX196687 CKT196687 CUP196687 DEL196687 DOH196687 DYD196687 EHZ196687 ERV196687 FBR196687 FLN196687 FVJ196687 GFF196687 GPB196687 GYX196687 HIT196687 HSP196687 ICL196687 IMH196687 IWD196687 JFZ196687 JPV196687 JZR196687 KJN196687 KTJ196687 LDF196687 LNB196687 LWX196687 MGT196687 MQP196687 NAL196687 NKH196687 NUD196687 ODZ196687 ONV196687 OXR196687 PHN196687 PRJ196687 QBF196687 QLB196687 QUX196687 RET196687 ROP196687 RYL196687 SIH196687 SSD196687 TBZ196687 TLV196687 TVR196687 UFN196687 UPJ196687 UZF196687 VJB196687 VSX196687 WCT196687 WMP196687 WWL196687 AD262223 JZ262223 TV262223 ADR262223 ANN262223 AXJ262223 BHF262223 BRB262223 CAX262223 CKT262223 CUP262223 DEL262223 DOH262223 DYD262223 EHZ262223 ERV262223 FBR262223 FLN262223 FVJ262223 GFF262223 GPB262223 GYX262223 HIT262223 HSP262223 ICL262223 IMH262223 IWD262223 JFZ262223 JPV262223 JZR262223 KJN262223 KTJ262223 LDF262223 LNB262223 LWX262223 MGT262223 MQP262223 NAL262223 NKH262223 NUD262223 ODZ262223 ONV262223 OXR262223 PHN262223 PRJ262223 QBF262223 QLB262223 QUX262223 RET262223 ROP262223 RYL262223 SIH262223 SSD262223 TBZ262223 TLV262223 TVR262223 UFN262223 UPJ262223 UZF262223 VJB262223 VSX262223 WCT262223 WMP262223 WWL262223 AD327759 JZ327759 TV327759 ADR327759 ANN327759 AXJ327759 BHF327759 BRB327759 CAX327759 CKT327759 CUP327759 DEL327759 DOH327759 DYD327759 EHZ327759 ERV327759 FBR327759 FLN327759 FVJ327759 GFF327759 GPB327759 GYX327759 HIT327759 HSP327759 ICL327759 IMH327759 IWD327759 JFZ327759 JPV327759 JZR327759 KJN327759 KTJ327759 LDF327759 LNB327759 LWX327759 MGT327759 MQP327759 NAL327759 NKH327759 NUD327759 ODZ327759 ONV327759 OXR327759 PHN327759 PRJ327759 QBF327759 QLB327759 QUX327759 RET327759 ROP327759 RYL327759 SIH327759 SSD327759 TBZ327759 TLV327759 TVR327759 UFN327759 UPJ327759 UZF327759 VJB327759 VSX327759 WCT327759 WMP327759 WWL327759 AD393295 JZ393295 TV393295 ADR393295 ANN393295 AXJ393295 BHF393295 BRB393295 CAX393295 CKT393295 CUP393295 DEL393295 DOH393295 DYD393295 EHZ393295 ERV393295 FBR393295 FLN393295 FVJ393295 GFF393295 GPB393295 GYX393295 HIT393295 HSP393295 ICL393295 IMH393295 IWD393295 JFZ393295 JPV393295 JZR393295 KJN393295 KTJ393295 LDF393295 LNB393295 LWX393295 MGT393295 MQP393295 NAL393295 NKH393295 NUD393295 ODZ393295 ONV393295 OXR393295 PHN393295 PRJ393295 QBF393295 QLB393295 QUX393295 RET393295 ROP393295 RYL393295 SIH393295 SSD393295 TBZ393295 TLV393295 TVR393295 UFN393295 UPJ393295 UZF393295 VJB393295 VSX393295 WCT393295 WMP393295 WWL393295 AD458831 JZ458831 TV458831 ADR458831 ANN458831 AXJ458831 BHF458831 BRB458831 CAX458831 CKT458831 CUP458831 DEL458831 DOH458831 DYD458831 EHZ458831 ERV458831 FBR458831 FLN458831 FVJ458831 GFF458831 GPB458831 GYX458831 HIT458831 HSP458831 ICL458831 IMH458831 IWD458831 JFZ458831 JPV458831 JZR458831 KJN458831 KTJ458831 LDF458831 LNB458831 LWX458831 MGT458831 MQP458831 NAL458831 NKH458831 NUD458831 ODZ458831 ONV458831 OXR458831 PHN458831 PRJ458831 QBF458831 QLB458831 QUX458831 RET458831 ROP458831 RYL458831 SIH458831 SSD458831 TBZ458831 TLV458831 TVR458831 UFN458831 UPJ458831 UZF458831 VJB458831 VSX458831 WCT458831 WMP458831 WWL458831 AD524367 JZ524367 TV524367 ADR524367 ANN524367 AXJ524367 BHF524367 BRB524367 CAX524367 CKT524367 CUP524367 DEL524367 DOH524367 DYD524367 EHZ524367 ERV524367 FBR524367 FLN524367 FVJ524367 GFF524367 GPB524367 GYX524367 HIT524367 HSP524367 ICL524367 IMH524367 IWD524367 JFZ524367 JPV524367 JZR524367 KJN524367 KTJ524367 LDF524367 LNB524367 LWX524367 MGT524367 MQP524367 NAL524367 NKH524367 NUD524367 ODZ524367 ONV524367 OXR524367 PHN524367 PRJ524367 QBF524367 QLB524367 QUX524367 RET524367 ROP524367 RYL524367 SIH524367 SSD524367 TBZ524367 TLV524367 TVR524367 UFN524367 UPJ524367 UZF524367 VJB524367 VSX524367 WCT524367 WMP524367 WWL524367 AD589903 JZ589903 TV589903 ADR589903 ANN589903 AXJ589903 BHF589903 BRB589903 CAX589903 CKT589903 CUP589903 DEL589903 DOH589903 DYD589903 EHZ589903 ERV589903 FBR589903 FLN589903 FVJ589903 GFF589903 GPB589903 GYX589903 HIT589903 HSP589903 ICL589903 IMH589903 IWD589903 JFZ589903 JPV589903 JZR589903 KJN589903 KTJ589903 LDF589903 LNB589903 LWX589903 MGT589903 MQP589903 NAL589903 NKH589903 NUD589903 ODZ589903 ONV589903 OXR589903 PHN589903 PRJ589903 QBF589903 QLB589903 QUX589903 RET589903 ROP589903 RYL589903 SIH589903 SSD589903 TBZ589903 TLV589903 TVR589903 UFN589903 UPJ589903 UZF589903 VJB589903 VSX589903 WCT589903 WMP589903 WWL589903 AD655439 JZ655439 TV655439 ADR655439 ANN655439 AXJ655439 BHF655439 BRB655439 CAX655439 CKT655439 CUP655439 DEL655439 DOH655439 DYD655439 EHZ655439 ERV655439 FBR655439 FLN655439 FVJ655439 GFF655439 GPB655439 GYX655439 HIT655439 HSP655439 ICL655439 IMH655439 IWD655439 JFZ655439 JPV655439 JZR655439 KJN655439 KTJ655439 LDF655439 LNB655439 LWX655439 MGT655439 MQP655439 NAL655439 NKH655439 NUD655439 ODZ655439 ONV655439 OXR655439 PHN655439 PRJ655439 QBF655439 QLB655439 QUX655439 RET655439 ROP655439 RYL655439 SIH655439 SSD655439 TBZ655439 TLV655439 TVR655439 UFN655439 UPJ655439 UZF655439 VJB655439 VSX655439 WCT655439 WMP655439 WWL655439 AD720975 JZ720975 TV720975 ADR720975 ANN720975 AXJ720975 BHF720975 BRB720975 CAX720975 CKT720975 CUP720975 DEL720975 DOH720975 DYD720975 EHZ720975 ERV720975 FBR720975 FLN720975 FVJ720975 GFF720975 GPB720975 GYX720975 HIT720975 HSP720975 ICL720975 IMH720975 IWD720975 JFZ720975 JPV720975 JZR720975 KJN720975 KTJ720975 LDF720975 LNB720975 LWX720975 MGT720975 MQP720975 NAL720975 NKH720975 NUD720975 ODZ720975 ONV720975 OXR720975 PHN720975 PRJ720975 QBF720975 QLB720975 QUX720975 RET720975 ROP720975 RYL720975 SIH720975 SSD720975 TBZ720975 TLV720975 TVR720975 UFN720975 UPJ720975 UZF720975 VJB720975 VSX720975 WCT720975 WMP720975 WWL720975 AD786511 JZ786511 TV786511 ADR786511 ANN786511 AXJ786511 BHF786511 BRB786511 CAX786511 CKT786511 CUP786511 DEL786511 DOH786511 DYD786511 EHZ786511 ERV786511 FBR786511 FLN786511 FVJ786511 GFF786511 GPB786511 GYX786511 HIT786511 HSP786511 ICL786511 IMH786511 IWD786511 JFZ786511 JPV786511 JZR786511 KJN786511 KTJ786511 LDF786511 LNB786511 LWX786511 MGT786511 MQP786511 NAL786511 NKH786511 NUD786511 ODZ786511 ONV786511 OXR786511 PHN786511 PRJ786511 QBF786511 QLB786511 QUX786511 RET786511 ROP786511 RYL786511 SIH786511 SSD786511 TBZ786511 TLV786511 TVR786511 UFN786511 UPJ786511 UZF786511 VJB786511 VSX786511 WCT786511 WMP786511 WWL786511 AD852047 JZ852047 TV852047 ADR852047 ANN852047 AXJ852047 BHF852047 BRB852047 CAX852047 CKT852047 CUP852047 DEL852047 DOH852047 DYD852047 EHZ852047 ERV852047 FBR852047 FLN852047 FVJ852047 GFF852047 GPB852047 GYX852047 HIT852047 HSP852047 ICL852047 IMH852047 IWD852047 JFZ852047 JPV852047 JZR852047 KJN852047 KTJ852047 LDF852047 LNB852047 LWX852047 MGT852047 MQP852047 NAL852047 NKH852047 NUD852047 ODZ852047 ONV852047 OXR852047 PHN852047 PRJ852047 QBF852047 QLB852047 QUX852047 RET852047 ROP852047 RYL852047 SIH852047 SSD852047 TBZ852047 TLV852047 TVR852047 UFN852047 UPJ852047 UZF852047 VJB852047 VSX852047 WCT852047 WMP852047 WWL852047 AD917583 JZ917583 TV917583 ADR917583 ANN917583 AXJ917583 BHF917583 BRB917583 CAX917583 CKT917583 CUP917583 DEL917583 DOH917583 DYD917583 EHZ917583 ERV917583 FBR917583 FLN917583 FVJ917583 GFF917583 GPB917583 GYX917583 HIT917583 HSP917583 ICL917583 IMH917583 IWD917583 JFZ917583 JPV917583 JZR917583 KJN917583 KTJ917583 LDF917583 LNB917583 LWX917583 MGT917583 MQP917583 NAL917583 NKH917583 NUD917583 ODZ917583 ONV917583 OXR917583 PHN917583 PRJ917583 QBF917583 QLB917583 QUX917583 RET917583 ROP917583 RYL917583 SIH917583 SSD917583 TBZ917583 TLV917583 TVR917583 UFN917583 UPJ917583 UZF917583 VJB917583 VSX917583 WCT917583 WMP917583 WWL917583 AD983119 JZ983119 TV983119 ADR983119 ANN983119 AXJ983119 BHF983119 BRB983119 CAX983119 CKT983119 CUP983119 DEL983119 DOH983119 DYD983119 EHZ983119 ERV983119 FBR983119 FLN983119 FVJ983119 GFF983119 GPB983119 GYX983119 HIT983119 HSP983119 ICL983119 IMH983119 IWD983119 JFZ983119 JPV983119 JZR983119 KJN983119 KTJ983119 LDF983119 LNB983119 LWX983119 MGT983119 MQP983119 NAL983119 NKH983119 NUD983119 ODZ983119 ONV983119 OXR983119 PHN983119 PRJ983119 QBF983119 QLB983119 QUX983119 RET983119 ROP983119 RYL983119 SIH983119 SSD983119 TBZ983119 TLV983119 TVR983119 UFN983119 UPJ983119 UZF983119 VJB983119 VSX983119 WCT983119 WMP983119 WWL983119 AD81 JZ81 TV81 ADR81 ANN81 AXJ81 BHF81 BRB81 CAX81 CKT81 CUP81 DEL81 DOH81 DYD81 EHZ81 ERV81 FBR81 FLN81 FVJ81 GFF81 GPB81 GYX81 HIT81 HSP81 ICL81 IMH81 IWD81 JFZ81 JPV81 JZR81 KJN81 KTJ81 LDF81 LNB81 LWX81 MGT81 MQP81 NAL81 NKH81 NUD81 ODZ81 ONV81 OXR81 PHN81 PRJ81 QBF81 QLB81 QUX81 RET81 ROP81 RYL81 SIH81 SSD81 TBZ81 TLV81 TVR81 UFN81 UPJ81 UZF81 VJB81 VSX81 WCT81 WMP81 WWL81 AD65617 JZ65617 TV65617 ADR65617 ANN65617 AXJ65617 BHF65617 BRB65617 CAX65617 CKT65617 CUP65617 DEL65617 DOH65617 DYD65617 EHZ65617 ERV65617 FBR65617 FLN65617 FVJ65617 GFF65617 GPB65617 GYX65617 HIT65617 HSP65617 ICL65617 IMH65617 IWD65617 JFZ65617 JPV65617 JZR65617 KJN65617 KTJ65617 LDF65617 LNB65617 LWX65617 MGT65617 MQP65617 NAL65617 NKH65617 NUD65617 ODZ65617 ONV65617 OXR65617 PHN65617 PRJ65617 QBF65617 QLB65617 QUX65617 RET65617 ROP65617 RYL65617 SIH65617 SSD65617 TBZ65617 TLV65617 TVR65617 UFN65617 UPJ65617 UZF65617 VJB65617 VSX65617 WCT65617 WMP65617 WWL65617 AD131153 JZ131153 TV131153 ADR131153 ANN131153 AXJ131153 BHF131153 BRB131153 CAX131153 CKT131153 CUP131153 DEL131153 DOH131153 DYD131153 EHZ131153 ERV131153 FBR131153 FLN131153 FVJ131153 GFF131153 GPB131153 GYX131153 HIT131153 HSP131153 ICL131153 IMH131153 IWD131153 JFZ131153 JPV131153 JZR131153 KJN131153 KTJ131153 LDF131153 LNB131153 LWX131153 MGT131153 MQP131153 NAL131153 NKH131153 NUD131153 ODZ131153 ONV131153 OXR131153 PHN131153 PRJ131153 QBF131153 QLB131153 QUX131153 RET131153 ROP131153 RYL131153 SIH131153 SSD131153 TBZ131153 TLV131153 TVR131153 UFN131153 UPJ131153 UZF131153 VJB131153 VSX131153 WCT131153 WMP131153 WWL131153 AD196689 JZ196689 TV196689 ADR196689 ANN196689 AXJ196689 BHF196689 BRB196689 CAX196689 CKT196689 CUP196689 DEL196689 DOH196689 DYD196689 EHZ196689 ERV196689 FBR196689 FLN196689 FVJ196689 GFF196689 GPB196689 GYX196689 HIT196689 HSP196689 ICL196689 IMH196689 IWD196689 JFZ196689 JPV196689 JZR196689 KJN196689 KTJ196689 LDF196689 LNB196689 LWX196689 MGT196689 MQP196689 NAL196689 NKH196689 NUD196689 ODZ196689 ONV196689 OXR196689 PHN196689 PRJ196689 QBF196689 QLB196689 QUX196689 RET196689 ROP196689 RYL196689 SIH196689 SSD196689 TBZ196689 TLV196689 TVR196689 UFN196689 UPJ196689 UZF196689 VJB196689 VSX196689 WCT196689 WMP196689 WWL196689 AD262225 JZ262225 TV262225 ADR262225 ANN262225 AXJ262225 BHF262225 BRB262225 CAX262225 CKT262225 CUP262225 DEL262225 DOH262225 DYD262225 EHZ262225 ERV262225 FBR262225 FLN262225 FVJ262225 GFF262225 GPB262225 GYX262225 HIT262225 HSP262225 ICL262225 IMH262225 IWD262225 JFZ262225 JPV262225 JZR262225 KJN262225 KTJ262225 LDF262225 LNB262225 LWX262225 MGT262225 MQP262225 NAL262225 NKH262225 NUD262225 ODZ262225 ONV262225 OXR262225 PHN262225 PRJ262225 QBF262225 QLB262225 QUX262225 RET262225 ROP262225 RYL262225 SIH262225 SSD262225 TBZ262225 TLV262225 TVR262225 UFN262225 UPJ262225 UZF262225 VJB262225 VSX262225 WCT262225 WMP262225 WWL262225 AD327761 JZ327761 TV327761 ADR327761 ANN327761 AXJ327761 BHF327761 BRB327761 CAX327761 CKT327761 CUP327761 DEL327761 DOH327761 DYD327761 EHZ327761 ERV327761 FBR327761 FLN327761 FVJ327761 GFF327761 GPB327761 GYX327761 HIT327761 HSP327761 ICL327761 IMH327761 IWD327761 JFZ327761 JPV327761 JZR327761 KJN327761 KTJ327761 LDF327761 LNB327761 LWX327761 MGT327761 MQP327761 NAL327761 NKH327761 NUD327761 ODZ327761 ONV327761 OXR327761 PHN327761 PRJ327761 QBF327761 QLB327761 QUX327761 RET327761 ROP327761 RYL327761 SIH327761 SSD327761 TBZ327761 TLV327761 TVR327761 UFN327761 UPJ327761 UZF327761 VJB327761 VSX327761 WCT327761 WMP327761 WWL327761 AD393297 JZ393297 TV393297 ADR393297 ANN393297 AXJ393297 BHF393297 BRB393297 CAX393297 CKT393297 CUP393297 DEL393297 DOH393297 DYD393297 EHZ393297 ERV393297 FBR393297 FLN393297 FVJ393297 GFF393297 GPB393297 GYX393297 HIT393297 HSP393297 ICL393297 IMH393297 IWD393297 JFZ393297 JPV393297 JZR393297 KJN393297 KTJ393297 LDF393297 LNB393297 LWX393297 MGT393297 MQP393297 NAL393297 NKH393297 NUD393297 ODZ393297 ONV393297 OXR393297 PHN393297 PRJ393297 QBF393297 QLB393297 QUX393297 RET393297 ROP393297 RYL393297 SIH393297 SSD393297 TBZ393297 TLV393297 TVR393297 UFN393297 UPJ393297 UZF393297 VJB393297 VSX393297 WCT393297 WMP393297 WWL393297 AD458833 JZ458833 TV458833 ADR458833 ANN458833 AXJ458833 BHF458833 BRB458833 CAX458833 CKT458833 CUP458833 DEL458833 DOH458833 DYD458833 EHZ458833 ERV458833 FBR458833 FLN458833 FVJ458833 GFF458833 GPB458833 GYX458833 HIT458833 HSP458833 ICL458833 IMH458833 IWD458833 JFZ458833 JPV458833 JZR458833 KJN458833 KTJ458833 LDF458833 LNB458833 LWX458833 MGT458833 MQP458833 NAL458833 NKH458833 NUD458833 ODZ458833 ONV458833 OXR458833 PHN458833 PRJ458833 QBF458833 QLB458833 QUX458833 RET458833 ROP458833 RYL458833 SIH458833 SSD458833 TBZ458833 TLV458833 TVR458833 UFN458833 UPJ458833 UZF458833 VJB458833 VSX458833 WCT458833 WMP458833 WWL458833 AD524369 JZ524369 TV524369 ADR524369 ANN524369 AXJ524369 BHF524369 BRB524369 CAX524369 CKT524369 CUP524369 DEL524369 DOH524369 DYD524369 EHZ524369 ERV524369 FBR524369 FLN524369 FVJ524369 GFF524369 GPB524369 GYX524369 HIT524369 HSP524369 ICL524369 IMH524369 IWD524369 JFZ524369 JPV524369 JZR524369 KJN524369 KTJ524369 LDF524369 LNB524369 LWX524369 MGT524369 MQP524369 NAL524369 NKH524369 NUD524369 ODZ524369 ONV524369 OXR524369 PHN524369 PRJ524369 QBF524369 QLB524369 QUX524369 RET524369 ROP524369 RYL524369 SIH524369 SSD524369 TBZ524369 TLV524369 TVR524369 UFN524369 UPJ524369 UZF524369 VJB524369 VSX524369 WCT524369 WMP524369 WWL524369 AD589905 JZ589905 TV589905 ADR589905 ANN589905 AXJ589905 BHF589905 BRB589905 CAX589905 CKT589905 CUP589905 DEL589905 DOH589905 DYD589905 EHZ589905 ERV589905 FBR589905 FLN589905 FVJ589905 GFF589905 GPB589905 GYX589905 HIT589905 HSP589905 ICL589905 IMH589905 IWD589905 JFZ589905 JPV589905 JZR589905 KJN589905 KTJ589905 LDF589905 LNB589905 LWX589905 MGT589905 MQP589905 NAL589905 NKH589905 NUD589905 ODZ589905 ONV589905 OXR589905 PHN589905 PRJ589905 QBF589905 QLB589905 QUX589905 RET589905 ROP589905 RYL589905 SIH589905 SSD589905 TBZ589905 TLV589905 TVR589905 UFN589905 UPJ589905 UZF589905 VJB589905 VSX589905 WCT589905 WMP589905 WWL589905 AD655441 JZ655441 TV655441 ADR655441 ANN655441 AXJ655441 BHF655441 BRB655441 CAX655441 CKT655441 CUP655441 DEL655441 DOH655441 DYD655441 EHZ655441 ERV655441 FBR655441 FLN655441 FVJ655441 GFF655441 GPB655441 GYX655441 HIT655441 HSP655441 ICL655441 IMH655441 IWD655441 JFZ655441 JPV655441 JZR655441 KJN655441 KTJ655441 LDF655441 LNB655441 LWX655441 MGT655441 MQP655441 NAL655441 NKH655441 NUD655441 ODZ655441 ONV655441 OXR655441 PHN655441 PRJ655441 QBF655441 QLB655441 QUX655441 RET655441 ROP655441 RYL655441 SIH655441 SSD655441 TBZ655441 TLV655441 TVR655441 UFN655441 UPJ655441 UZF655441 VJB655441 VSX655441 WCT655441 WMP655441 WWL655441 AD720977 JZ720977 TV720977 ADR720977 ANN720977 AXJ720977 BHF720977 BRB720977 CAX720977 CKT720977 CUP720977 DEL720977 DOH720977 DYD720977 EHZ720977 ERV720977 FBR720977 FLN720977 FVJ720977 GFF720977 GPB720977 GYX720977 HIT720977 HSP720977 ICL720977 IMH720977 IWD720977 JFZ720977 JPV720977 JZR720977 KJN720977 KTJ720977 LDF720977 LNB720977 LWX720977 MGT720977 MQP720977 NAL720977 NKH720977 NUD720977 ODZ720977 ONV720977 OXR720977 PHN720977 PRJ720977 QBF720977 QLB720977 QUX720977 RET720977 ROP720977 RYL720977 SIH720977 SSD720977 TBZ720977 TLV720977 TVR720977 UFN720977 UPJ720977 UZF720977 VJB720977 VSX720977 WCT720977 WMP720977 WWL720977 AD786513 JZ786513 TV786513 ADR786513 ANN786513 AXJ786513 BHF786513 BRB786513 CAX786513 CKT786513 CUP786513 DEL786513 DOH786513 DYD786513 EHZ786513 ERV786513 FBR786513 FLN786513 FVJ786513 GFF786513 GPB786513 GYX786513 HIT786513 HSP786513 ICL786513 IMH786513 IWD786513 JFZ786513 JPV786513 JZR786513 KJN786513 KTJ786513 LDF786513 LNB786513 LWX786513 MGT786513 MQP786513 NAL786513 NKH786513 NUD786513 ODZ786513 ONV786513 OXR786513 PHN786513 PRJ786513 QBF786513 QLB786513 QUX786513 RET786513 ROP786513 RYL786513 SIH786513 SSD786513 TBZ786513 TLV786513 TVR786513 UFN786513 UPJ786513 UZF786513 VJB786513 VSX786513 WCT786513 WMP786513 WWL786513 AD852049 JZ852049 TV852049 ADR852049 ANN852049 AXJ852049 BHF852049 BRB852049 CAX852049 CKT852049 CUP852049 DEL852049 DOH852049 DYD852049 EHZ852049 ERV852049 FBR852049 FLN852049 FVJ852049 GFF852049 GPB852049 GYX852049 HIT852049 HSP852049 ICL852049 IMH852049 IWD852049 JFZ852049 JPV852049 JZR852049 KJN852049 KTJ852049 LDF852049 LNB852049 LWX852049 MGT852049 MQP852049 NAL852049 NKH852049 NUD852049 ODZ852049 ONV852049 OXR852049 PHN852049 PRJ852049 QBF852049 QLB852049 QUX852049 RET852049 ROP852049 RYL852049 SIH852049 SSD852049 TBZ852049 TLV852049 TVR852049 UFN852049 UPJ852049 UZF852049 VJB852049 VSX852049 WCT852049 WMP852049 WWL852049 AD917585 JZ917585 TV917585 ADR917585 ANN917585 AXJ917585 BHF917585 BRB917585 CAX917585 CKT917585 CUP917585 DEL917585 DOH917585 DYD917585 EHZ917585 ERV917585 FBR917585 FLN917585 FVJ917585 GFF917585 GPB917585 GYX917585 HIT917585 HSP917585 ICL917585 IMH917585 IWD917585 JFZ917585 JPV917585 JZR917585 KJN917585 KTJ917585 LDF917585 LNB917585 LWX917585 MGT917585 MQP917585 NAL917585 NKH917585 NUD917585 ODZ917585 ONV917585 OXR917585 PHN917585 PRJ917585 QBF917585 QLB917585 QUX917585 RET917585 ROP917585 RYL917585 SIH917585 SSD917585 TBZ917585 TLV917585 TVR917585 UFN917585 UPJ917585 UZF917585 VJB917585 VSX917585 WCT917585 WMP917585 WWL917585 AD983121 JZ983121 TV983121 ADR983121 ANN983121 AXJ983121 BHF983121 BRB983121 CAX983121 CKT983121 CUP983121 DEL983121 DOH983121 DYD983121 EHZ983121 ERV983121 FBR983121 FLN983121 FVJ983121 GFF983121 GPB983121 GYX983121 HIT983121 HSP983121 ICL983121 IMH983121 IWD983121 JFZ983121 JPV983121 JZR983121 KJN983121 KTJ983121 LDF983121 LNB983121 LWX983121 MGT983121 MQP983121 NAL983121 NKH983121 NUD983121 ODZ983121 ONV983121 OXR983121 PHN983121 PRJ983121 QBF983121 QLB983121 QUX983121 RET983121 ROP983121 RYL983121 SIH983121 SSD983121 TBZ983121 TLV983121 TVR983121 UFN983121 UPJ983121 UZF983121 VJB983121 VSX983121 WCT983121 WMP983121 WWL983121</xm:sqref>
        </x14:dataValidation>
        <x14:dataValidation type="list" allowBlank="1" showInputMessage="1" showErrorMessage="1" xr:uid="{191F928B-8A7F-4179-8CB0-D988D3B9401B}">
          <x14:formula1>
            <xm:f>"Consistente (reporte hasta 2T), Aleatoria (reportes parciales), No se ejecuta (según reporte), Sin reporte durante la vigencia, No aplica"</xm:f>
          </x14:formula1>
          <xm:sqref>V77 JR77 TN77 ADJ77 ANF77 AXB77 BGX77 BQT77 CAP77 CKL77 CUH77 DED77 DNZ77 DXV77 EHR77 ERN77 FBJ77 FLF77 FVB77 GEX77 GOT77 GYP77 HIL77 HSH77 ICD77 ILZ77 IVV77 JFR77 JPN77 JZJ77 KJF77 KTB77 LCX77 LMT77 LWP77 MGL77 MQH77 NAD77 NJZ77 NTV77 ODR77 ONN77 OXJ77 PHF77 PRB77 QAX77 QKT77 QUP77 REL77 ROH77 RYD77 SHZ77 SRV77 TBR77 TLN77 TVJ77 UFF77 UPB77 UYX77 VIT77 VSP77 WCL77 WMH77 WWD77 V65613 JR65613 TN65613 ADJ65613 ANF65613 AXB65613 BGX65613 BQT65613 CAP65613 CKL65613 CUH65613 DED65613 DNZ65613 DXV65613 EHR65613 ERN65613 FBJ65613 FLF65613 FVB65613 GEX65613 GOT65613 GYP65613 HIL65613 HSH65613 ICD65613 ILZ65613 IVV65613 JFR65613 JPN65613 JZJ65613 KJF65613 KTB65613 LCX65613 LMT65613 LWP65613 MGL65613 MQH65613 NAD65613 NJZ65613 NTV65613 ODR65613 ONN65613 OXJ65613 PHF65613 PRB65613 QAX65613 QKT65613 QUP65613 REL65613 ROH65613 RYD65613 SHZ65613 SRV65613 TBR65613 TLN65613 TVJ65613 UFF65613 UPB65613 UYX65613 VIT65613 VSP65613 WCL65613 WMH65613 WWD65613 V131149 JR131149 TN131149 ADJ131149 ANF131149 AXB131149 BGX131149 BQT131149 CAP131149 CKL131149 CUH131149 DED131149 DNZ131149 DXV131149 EHR131149 ERN131149 FBJ131149 FLF131149 FVB131149 GEX131149 GOT131149 GYP131149 HIL131149 HSH131149 ICD131149 ILZ131149 IVV131149 JFR131149 JPN131149 JZJ131149 KJF131149 KTB131149 LCX131149 LMT131149 LWP131149 MGL131149 MQH131149 NAD131149 NJZ131149 NTV131149 ODR131149 ONN131149 OXJ131149 PHF131149 PRB131149 QAX131149 QKT131149 QUP131149 REL131149 ROH131149 RYD131149 SHZ131149 SRV131149 TBR131149 TLN131149 TVJ131149 UFF131149 UPB131149 UYX131149 VIT131149 VSP131149 WCL131149 WMH131149 WWD131149 V196685 JR196685 TN196685 ADJ196685 ANF196685 AXB196685 BGX196685 BQT196685 CAP196685 CKL196685 CUH196685 DED196685 DNZ196685 DXV196685 EHR196685 ERN196685 FBJ196685 FLF196685 FVB196685 GEX196685 GOT196685 GYP196685 HIL196685 HSH196685 ICD196685 ILZ196685 IVV196685 JFR196685 JPN196685 JZJ196685 KJF196685 KTB196685 LCX196685 LMT196685 LWP196685 MGL196685 MQH196685 NAD196685 NJZ196685 NTV196685 ODR196685 ONN196685 OXJ196685 PHF196685 PRB196685 QAX196685 QKT196685 QUP196685 REL196685 ROH196685 RYD196685 SHZ196685 SRV196685 TBR196685 TLN196685 TVJ196685 UFF196685 UPB196685 UYX196685 VIT196685 VSP196685 WCL196685 WMH196685 WWD196685 V262221 JR262221 TN262221 ADJ262221 ANF262221 AXB262221 BGX262221 BQT262221 CAP262221 CKL262221 CUH262221 DED262221 DNZ262221 DXV262221 EHR262221 ERN262221 FBJ262221 FLF262221 FVB262221 GEX262221 GOT262221 GYP262221 HIL262221 HSH262221 ICD262221 ILZ262221 IVV262221 JFR262221 JPN262221 JZJ262221 KJF262221 KTB262221 LCX262221 LMT262221 LWP262221 MGL262221 MQH262221 NAD262221 NJZ262221 NTV262221 ODR262221 ONN262221 OXJ262221 PHF262221 PRB262221 QAX262221 QKT262221 QUP262221 REL262221 ROH262221 RYD262221 SHZ262221 SRV262221 TBR262221 TLN262221 TVJ262221 UFF262221 UPB262221 UYX262221 VIT262221 VSP262221 WCL262221 WMH262221 WWD262221 V327757 JR327757 TN327757 ADJ327757 ANF327757 AXB327757 BGX327757 BQT327757 CAP327757 CKL327757 CUH327757 DED327757 DNZ327757 DXV327757 EHR327757 ERN327757 FBJ327757 FLF327757 FVB327757 GEX327757 GOT327757 GYP327757 HIL327757 HSH327757 ICD327757 ILZ327757 IVV327757 JFR327757 JPN327757 JZJ327757 KJF327757 KTB327757 LCX327757 LMT327757 LWP327757 MGL327757 MQH327757 NAD327757 NJZ327757 NTV327757 ODR327757 ONN327757 OXJ327757 PHF327757 PRB327757 QAX327757 QKT327757 QUP327757 REL327757 ROH327757 RYD327757 SHZ327757 SRV327757 TBR327757 TLN327757 TVJ327757 UFF327757 UPB327757 UYX327757 VIT327757 VSP327757 WCL327757 WMH327757 WWD327757 V393293 JR393293 TN393293 ADJ393293 ANF393293 AXB393293 BGX393293 BQT393293 CAP393293 CKL393293 CUH393293 DED393293 DNZ393293 DXV393293 EHR393293 ERN393293 FBJ393293 FLF393293 FVB393293 GEX393293 GOT393293 GYP393293 HIL393293 HSH393293 ICD393293 ILZ393293 IVV393293 JFR393293 JPN393293 JZJ393293 KJF393293 KTB393293 LCX393293 LMT393293 LWP393293 MGL393293 MQH393293 NAD393293 NJZ393293 NTV393293 ODR393293 ONN393293 OXJ393293 PHF393293 PRB393293 QAX393293 QKT393293 QUP393293 REL393293 ROH393293 RYD393293 SHZ393293 SRV393293 TBR393293 TLN393293 TVJ393293 UFF393293 UPB393293 UYX393293 VIT393293 VSP393293 WCL393293 WMH393293 WWD393293 V458829 JR458829 TN458829 ADJ458829 ANF458829 AXB458829 BGX458829 BQT458829 CAP458829 CKL458829 CUH458829 DED458829 DNZ458829 DXV458829 EHR458829 ERN458829 FBJ458829 FLF458829 FVB458829 GEX458829 GOT458829 GYP458829 HIL458829 HSH458829 ICD458829 ILZ458829 IVV458829 JFR458829 JPN458829 JZJ458829 KJF458829 KTB458829 LCX458829 LMT458829 LWP458829 MGL458829 MQH458829 NAD458829 NJZ458829 NTV458829 ODR458829 ONN458829 OXJ458829 PHF458829 PRB458829 QAX458829 QKT458829 QUP458829 REL458829 ROH458829 RYD458829 SHZ458829 SRV458829 TBR458829 TLN458829 TVJ458829 UFF458829 UPB458829 UYX458829 VIT458829 VSP458829 WCL458829 WMH458829 WWD458829 V524365 JR524365 TN524365 ADJ524365 ANF524365 AXB524365 BGX524365 BQT524365 CAP524365 CKL524365 CUH524365 DED524365 DNZ524365 DXV524365 EHR524365 ERN524365 FBJ524365 FLF524365 FVB524365 GEX524365 GOT524365 GYP524365 HIL524365 HSH524365 ICD524365 ILZ524365 IVV524365 JFR524365 JPN524365 JZJ524365 KJF524365 KTB524365 LCX524365 LMT524365 LWP524365 MGL524365 MQH524365 NAD524365 NJZ524365 NTV524365 ODR524365 ONN524365 OXJ524365 PHF524365 PRB524365 QAX524365 QKT524365 QUP524365 REL524365 ROH524365 RYD524365 SHZ524365 SRV524365 TBR524365 TLN524365 TVJ524365 UFF524365 UPB524365 UYX524365 VIT524365 VSP524365 WCL524365 WMH524365 WWD524365 V589901 JR589901 TN589901 ADJ589901 ANF589901 AXB589901 BGX589901 BQT589901 CAP589901 CKL589901 CUH589901 DED589901 DNZ589901 DXV589901 EHR589901 ERN589901 FBJ589901 FLF589901 FVB589901 GEX589901 GOT589901 GYP589901 HIL589901 HSH589901 ICD589901 ILZ589901 IVV589901 JFR589901 JPN589901 JZJ589901 KJF589901 KTB589901 LCX589901 LMT589901 LWP589901 MGL589901 MQH589901 NAD589901 NJZ589901 NTV589901 ODR589901 ONN589901 OXJ589901 PHF589901 PRB589901 QAX589901 QKT589901 QUP589901 REL589901 ROH589901 RYD589901 SHZ589901 SRV589901 TBR589901 TLN589901 TVJ589901 UFF589901 UPB589901 UYX589901 VIT589901 VSP589901 WCL589901 WMH589901 WWD589901 V655437 JR655437 TN655437 ADJ655437 ANF655437 AXB655437 BGX655437 BQT655437 CAP655437 CKL655437 CUH655437 DED655437 DNZ655437 DXV655437 EHR655437 ERN655437 FBJ655437 FLF655437 FVB655437 GEX655437 GOT655437 GYP655437 HIL655437 HSH655437 ICD655437 ILZ655437 IVV655437 JFR655437 JPN655437 JZJ655437 KJF655437 KTB655437 LCX655437 LMT655437 LWP655437 MGL655437 MQH655437 NAD655437 NJZ655437 NTV655437 ODR655437 ONN655437 OXJ655437 PHF655437 PRB655437 QAX655437 QKT655437 QUP655437 REL655437 ROH655437 RYD655437 SHZ655437 SRV655437 TBR655437 TLN655437 TVJ655437 UFF655437 UPB655437 UYX655437 VIT655437 VSP655437 WCL655437 WMH655437 WWD655437 V720973 JR720973 TN720973 ADJ720973 ANF720973 AXB720973 BGX720973 BQT720973 CAP720973 CKL720973 CUH720973 DED720973 DNZ720973 DXV720973 EHR720973 ERN720973 FBJ720973 FLF720973 FVB720973 GEX720973 GOT720973 GYP720973 HIL720973 HSH720973 ICD720973 ILZ720973 IVV720973 JFR720973 JPN720973 JZJ720973 KJF720973 KTB720973 LCX720973 LMT720973 LWP720973 MGL720973 MQH720973 NAD720973 NJZ720973 NTV720973 ODR720973 ONN720973 OXJ720973 PHF720973 PRB720973 QAX720973 QKT720973 QUP720973 REL720973 ROH720973 RYD720973 SHZ720973 SRV720973 TBR720973 TLN720973 TVJ720973 UFF720973 UPB720973 UYX720973 VIT720973 VSP720973 WCL720973 WMH720973 WWD720973 V786509 JR786509 TN786509 ADJ786509 ANF786509 AXB786509 BGX786509 BQT786509 CAP786509 CKL786509 CUH786509 DED786509 DNZ786509 DXV786509 EHR786509 ERN786509 FBJ786509 FLF786509 FVB786509 GEX786509 GOT786509 GYP786509 HIL786509 HSH786509 ICD786509 ILZ786509 IVV786509 JFR786509 JPN786509 JZJ786509 KJF786509 KTB786509 LCX786509 LMT786509 LWP786509 MGL786509 MQH786509 NAD786509 NJZ786509 NTV786509 ODR786509 ONN786509 OXJ786509 PHF786509 PRB786509 QAX786509 QKT786509 QUP786509 REL786509 ROH786509 RYD786509 SHZ786509 SRV786509 TBR786509 TLN786509 TVJ786509 UFF786509 UPB786509 UYX786509 VIT786509 VSP786509 WCL786509 WMH786509 WWD786509 V852045 JR852045 TN852045 ADJ852045 ANF852045 AXB852045 BGX852045 BQT852045 CAP852045 CKL852045 CUH852045 DED852045 DNZ852045 DXV852045 EHR852045 ERN852045 FBJ852045 FLF852045 FVB852045 GEX852045 GOT852045 GYP852045 HIL852045 HSH852045 ICD852045 ILZ852045 IVV852045 JFR852045 JPN852045 JZJ852045 KJF852045 KTB852045 LCX852045 LMT852045 LWP852045 MGL852045 MQH852045 NAD852045 NJZ852045 NTV852045 ODR852045 ONN852045 OXJ852045 PHF852045 PRB852045 QAX852045 QKT852045 QUP852045 REL852045 ROH852045 RYD852045 SHZ852045 SRV852045 TBR852045 TLN852045 TVJ852045 UFF852045 UPB852045 UYX852045 VIT852045 VSP852045 WCL852045 WMH852045 WWD852045 V917581 JR917581 TN917581 ADJ917581 ANF917581 AXB917581 BGX917581 BQT917581 CAP917581 CKL917581 CUH917581 DED917581 DNZ917581 DXV917581 EHR917581 ERN917581 FBJ917581 FLF917581 FVB917581 GEX917581 GOT917581 GYP917581 HIL917581 HSH917581 ICD917581 ILZ917581 IVV917581 JFR917581 JPN917581 JZJ917581 KJF917581 KTB917581 LCX917581 LMT917581 LWP917581 MGL917581 MQH917581 NAD917581 NJZ917581 NTV917581 ODR917581 ONN917581 OXJ917581 PHF917581 PRB917581 QAX917581 QKT917581 QUP917581 REL917581 ROH917581 RYD917581 SHZ917581 SRV917581 TBR917581 TLN917581 TVJ917581 UFF917581 UPB917581 UYX917581 VIT917581 VSP917581 WCL917581 WMH917581 WWD917581 V983117 JR983117 TN983117 ADJ983117 ANF983117 AXB983117 BGX983117 BQT983117 CAP983117 CKL983117 CUH983117 DED983117 DNZ983117 DXV983117 EHR983117 ERN983117 FBJ983117 FLF983117 FVB983117 GEX983117 GOT983117 GYP983117 HIL983117 HSH983117 ICD983117 ILZ983117 IVV983117 JFR983117 JPN983117 JZJ983117 KJF983117 KTB983117 LCX983117 LMT983117 LWP983117 MGL983117 MQH983117 NAD983117 NJZ983117 NTV983117 ODR983117 ONN983117 OXJ983117 PHF983117 PRB983117 QAX983117 QKT983117 QUP983117 REL983117 ROH983117 RYD983117 SHZ983117 SRV983117 TBR983117 TLN983117 TVJ983117 UFF983117 UPB983117 UYX983117 VIT983117 VSP983117 WCL983117 WMH983117 WWD983117 V5 JR5 TN5 ADJ5 ANF5 AXB5 BGX5 BQT5 CAP5 CKL5 CUH5 DED5 DNZ5 DXV5 EHR5 ERN5 FBJ5 FLF5 FVB5 GEX5 GOT5 GYP5 HIL5 HSH5 ICD5 ILZ5 IVV5 JFR5 JPN5 JZJ5 KJF5 KTB5 LCX5 LMT5 LWP5 MGL5 MQH5 NAD5 NJZ5 NTV5 ODR5 ONN5 OXJ5 PHF5 PRB5 QAX5 QKT5 QUP5 REL5 ROH5 RYD5 SHZ5 SRV5 TBR5 TLN5 TVJ5 UFF5 UPB5 UYX5 VIT5 VSP5 WCL5 WMH5 WWD5 V65541 JR65541 TN65541 ADJ65541 ANF65541 AXB65541 BGX65541 BQT65541 CAP65541 CKL65541 CUH65541 DED65541 DNZ65541 DXV65541 EHR65541 ERN65541 FBJ65541 FLF65541 FVB65541 GEX65541 GOT65541 GYP65541 HIL65541 HSH65541 ICD65541 ILZ65541 IVV65541 JFR65541 JPN65541 JZJ65541 KJF65541 KTB65541 LCX65541 LMT65541 LWP65541 MGL65541 MQH65541 NAD65541 NJZ65541 NTV65541 ODR65541 ONN65541 OXJ65541 PHF65541 PRB65541 QAX65541 QKT65541 QUP65541 REL65541 ROH65541 RYD65541 SHZ65541 SRV65541 TBR65541 TLN65541 TVJ65541 UFF65541 UPB65541 UYX65541 VIT65541 VSP65541 WCL65541 WMH65541 WWD65541 V131077 JR131077 TN131077 ADJ131077 ANF131077 AXB131077 BGX131077 BQT131077 CAP131077 CKL131077 CUH131077 DED131077 DNZ131077 DXV131077 EHR131077 ERN131077 FBJ131077 FLF131077 FVB131077 GEX131077 GOT131077 GYP131077 HIL131077 HSH131077 ICD131077 ILZ131077 IVV131077 JFR131077 JPN131077 JZJ131077 KJF131077 KTB131077 LCX131077 LMT131077 LWP131077 MGL131077 MQH131077 NAD131077 NJZ131077 NTV131077 ODR131077 ONN131077 OXJ131077 PHF131077 PRB131077 QAX131077 QKT131077 QUP131077 REL131077 ROH131077 RYD131077 SHZ131077 SRV131077 TBR131077 TLN131077 TVJ131077 UFF131077 UPB131077 UYX131077 VIT131077 VSP131077 WCL131077 WMH131077 WWD131077 V196613 JR196613 TN196613 ADJ196613 ANF196613 AXB196613 BGX196613 BQT196613 CAP196613 CKL196613 CUH196613 DED196613 DNZ196613 DXV196613 EHR196613 ERN196613 FBJ196613 FLF196613 FVB196613 GEX196613 GOT196613 GYP196613 HIL196613 HSH196613 ICD196613 ILZ196613 IVV196613 JFR196613 JPN196613 JZJ196613 KJF196613 KTB196613 LCX196613 LMT196613 LWP196613 MGL196613 MQH196613 NAD196613 NJZ196613 NTV196613 ODR196613 ONN196613 OXJ196613 PHF196613 PRB196613 QAX196613 QKT196613 QUP196613 REL196613 ROH196613 RYD196613 SHZ196613 SRV196613 TBR196613 TLN196613 TVJ196613 UFF196613 UPB196613 UYX196613 VIT196613 VSP196613 WCL196613 WMH196613 WWD196613 V262149 JR262149 TN262149 ADJ262149 ANF262149 AXB262149 BGX262149 BQT262149 CAP262149 CKL262149 CUH262149 DED262149 DNZ262149 DXV262149 EHR262149 ERN262149 FBJ262149 FLF262149 FVB262149 GEX262149 GOT262149 GYP262149 HIL262149 HSH262149 ICD262149 ILZ262149 IVV262149 JFR262149 JPN262149 JZJ262149 KJF262149 KTB262149 LCX262149 LMT262149 LWP262149 MGL262149 MQH262149 NAD262149 NJZ262149 NTV262149 ODR262149 ONN262149 OXJ262149 PHF262149 PRB262149 QAX262149 QKT262149 QUP262149 REL262149 ROH262149 RYD262149 SHZ262149 SRV262149 TBR262149 TLN262149 TVJ262149 UFF262149 UPB262149 UYX262149 VIT262149 VSP262149 WCL262149 WMH262149 WWD262149 V327685 JR327685 TN327685 ADJ327685 ANF327685 AXB327685 BGX327685 BQT327685 CAP327685 CKL327685 CUH327685 DED327685 DNZ327685 DXV327685 EHR327685 ERN327685 FBJ327685 FLF327685 FVB327685 GEX327685 GOT327685 GYP327685 HIL327685 HSH327685 ICD327685 ILZ327685 IVV327685 JFR327685 JPN327685 JZJ327685 KJF327685 KTB327685 LCX327685 LMT327685 LWP327685 MGL327685 MQH327685 NAD327685 NJZ327685 NTV327685 ODR327685 ONN327685 OXJ327685 PHF327685 PRB327685 QAX327685 QKT327685 QUP327685 REL327685 ROH327685 RYD327685 SHZ327685 SRV327685 TBR327685 TLN327685 TVJ327685 UFF327685 UPB327685 UYX327685 VIT327685 VSP327685 WCL327685 WMH327685 WWD327685 V393221 JR393221 TN393221 ADJ393221 ANF393221 AXB393221 BGX393221 BQT393221 CAP393221 CKL393221 CUH393221 DED393221 DNZ393221 DXV393221 EHR393221 ERN393221 FBJ393221 FLF393221 FVB393221 GEX393221 GOT393221 GYP393221 HIL393221 HSH393221 ICD393221 ILZ393221 IVV393221 JFR393221 JPN393221 JZJ393221 KJF393221 KTB393221 LCX393221 LMT393221 LWP393221 MGL393221 MQH393221 NAD393221 NJZ393221 NTV393221 ODR393221 ONN393221 OXJ393221 PHF393221 PRB393221 QAX393221 QKT393221 QUP393221 REL393221 ROH393221 RYD393221 SHZ393221 SRV393221 TBR393221 TLN393221 TVJ393221 UFF393221 UPB393221 UYX393221 VIT393221 VSP393221 WCL393221 WMH393221 WWD393221 V458757 JR458757 TN458757 ADJ458757 ANF458757 AXB458757 BGX458757 BQT458757 CAP458757 CKL458757 CUH458757 DED458757 DNZ458757 DXV458757 EHR458757 ERN458757 FBJ458757 FLF458757 FVB458757 GEX458757 GOT458757 GYP458757 HIL458757 HSH458757 ICD458757 ILZ458757 IVV458757 JFR458757 JPN458757 JZJ458757 KJF458757 KTB458757 LCX458757 LMT458757 LWP458757 MGL458757 MQH458757 NAD458757 NJZ458757 NTV458757 ODR458757 ONN458757 OXJ458757 PHF458757 PRB458757 QAX458757 QKT458757 QUP458757 REL458757 ROH458757 RYD458757 SHZ458757 SRV458757 TBR458757 TLN458757 TVJ458757 UFF458757 UPB458757 UYX458757 VIT458757 VSP458757 WCL458757 WMH458757 WWD458757 V524293 JR524293 TN524293 ADJ524293 ANF524293 AXB524293 BGX524293 BQT524293 CAP524293 CKL524293 CUH524293 DED524293 DNZ524293 DXV524293 EHR524293 ERN524293 FBJ524293 FLF524293 FVB524293 GEX524293 GOT524293 GYP524293 HIL524293 HSH524293 ICD524293 ILZ524293 IVV524293 JFR524293 JPN524293 JZJ524293 KJF524293 KTB524293 LCX524293 LMT524293 LWP524293 MGL524293 MQH524293 NAD524293 NJZ524293 NTV524293 ODR524293 ONN524293 OXJ524293 PHF524293 PRB524293 QAX524293 QKT524293 QUP524293 REL524293 ROH524293 RYD524293 SHZ524293 SRV524293 TBR524293 TLN524293 TVJ524293 UFF524293 UPB524293 UYX524293 VIT524293 VSP524293 WCL524293 WMH524293 WWD524293 V589829 JR589829 TN589829 ADJ589829 ANF589829 AXB589829 BGX589829 BQT589829 CAP589829 CKL589829 CUH589829 DED589829 DNZ589829 DXV589829 EHR589829 ERN589829 FBJ589829 FLF589829 FVB589829 GEX589829 GOT589829 GYP589829 HIL589829 HSH589829 ICD589829 ILZ589829 IVV589829 JFR589829 JPN589829 JZJ589829 KJF589829 KTB589829 LCX589829 LMT589829 LWP589829 MGL589829 MQH589829 NAD589829 NJZ589829 NTV589829 ODR589829 ONN589829 OXJ589829 PHF589829 PRB589829 QAX589829 QKT589829 QUP589829 REL589829 ROH589829 RYD589829 SHZ589829 SRV589829 TBR589829 TLN589829 TVJ589829 UFF589829 UPB589829 UYX589829 VIT589829 VSP589829 WCL589829 WMH589829 WWD589829 V655365 JR655365 TN655365 ADJ655365 ANF655365 AXB655365 BGX655365 BQT655365 CAP655365 CKL655365 CUH655365 DED655365 DNZ655365 DXV655365 EHR655365 ERN655365 FBJ655365 FLF655365 FVB655365 GEX655365 GOT655365 GYP655365 HIL655365 HSH655365 ICD655365 ILZ655365 IVV655365 JFR655365 JPN655365 JZJ655365 KJF655365 KTB655365 LCX655365 LMT655365 LWP655365 MGL655365 MQH655365 NAD655365 NJZ655365 NTV655365 ODR655365 ONN655365 OXJ655365 PHF655365 PRB655365 QAX655365 QKT655365 QUP655365 REL655365 ROH655365 RYD655365 SHZ655365 SRV655365 TBR655365 TLN655365 TVJ655365 UFF655365 UPB655365 UYX655365 VIT655365 VSP655365 WCL655365 WMH655365 WWD655365 V720901 JR720901 TN720901 ADJ720901 ANF720901 AXB720901 BGX720901 BQT720901 CAP720901 CKL720901 CUH720901 DED720901 DNZ720901 DXV720901 EHR720901 ERN720901 FBJ720901 FLF720901 FVB720901 GEX720901 GOT720901 GYP720901 HIL720901 HSH720901 ICD720901 ILZ720901 IVV720901 JFR720901 JPN720901 JZJ720901 KJF720901 KTB720901 LCX720901 LMT720901 LWP720901 MGL720901 MQH720901 NAD720901 NJZ720901 NTV720901 ODR720901 ONN720901 OXJ720901 PHF720901 PRB720901 QAX720901 QKT720901 QUP720901 REL720901 ROH720901 RYD720901 SHZ720901 SRV720901 TBR720901 TLN720901 TVJ720901 UFF720901 UPB720901 UYX720901 VIT720901 VSP720901 WCL720901 WMH720901 WWD720901 V786437 JR786437 TN786437 ADJ786437 ANF786437 AXB786437 BGX786437 BQT786437 CAP786437 CKL786437 CUH786437 DED786437 DNZ786437 DXV786437 EHR786437 ERN786437 FBJ786437 FLF786437 FVB786437 GEX786437 GOT786437 GYP786437 HIL786437 HSH786437 ICD786437 ILZ786437 IVV786437 JFR786437 JPN786437 JZJ786437 KJF786437 KTB786437 LCX786437 LMT786437 LWP786437 MGL786437 MQH786437 NAD786437 NJZ786437 NTV786437 ODR786437 ONN786437 OXJ786437 PHF786437 PRB786437 QAX786437 QKT786437 QUP786437 REL786437 ROH786437 RYD786437 SHZ786437 SRV786437 TBR786437 TLN786437 TVJ786437 UFF786437 UPB786437 UYX786437 VIT786437 VSP786437 WCL786437 WMH786437 WWD786437 V851973 JR851973 TN851973 ADJ851973 ANF851973 AXB851973 BGX851973 BQT851973 CAP851973 CKL851973 CUH851973 DED851973 DNZ851973 DXV851973 EHR851973 ERN851973 FBJ851973 FLF851973 FVB851973 GEX851973 GOT851973 GYP851973 HIL851973 HSH851973 ICD851973 ILZ851973 IVV851973 JFR851973 JPN851973 JZJ851973 KJF851973 KTB851973 LCX851973 LMT851973 LWP851973 MGL851973 MQH851973 NAD851973 NJZ851973 NTV851973 ODR851973 ONN851973 OXJ851973 PHF851973 PRB851973 QAX851973 QKT851973 QUP851973 REL851973 ROH851973 RYD851973 SHZ851973 SRV851973 TBR851973 TLN851973 TVJ851973 UFF851973 UPB851973 UYX851973 VIT851973 VSP851973 WCL851973 WMH851973 WWD851973 V917509 JR917509 TN917509 ADJ917509 ANF917509 AXB917509 BGX917509 BQT917509 CAP917509 CKL917509 CUH917509 DED917509 DNZ917509 DXV917509 EHR917509 ERN917509 FBJ917509 FLF917509 FVB917509 GEX917509 GOT917509 GYP917509 HIL917509 HSH917509 ICD917509 ILZ917509 IVV917509 JFR917509 JPN917509 JZJ917509 KJF917509 KTB917509 LCX917509 LMT917509 LWP917509 MGL917509 MQH917509 NAD917509 NJZ917509 NTV917509 ODR917509 ONN917509 OXJ917509 PHF917509 PRB917509 QAX917509 QKT917509 QUP917509 REL917509 ROH917509 RYD917509 SHZ917509 SRV917509 TBR917509 TLN917509 TVJ917509 UFF917509 UPB917509 UYX917509 VIT917509 VSP917509 WCL917509 WMH917509 WWD917509 V983045 JR983045 TN983045 ADJ983045 ANF983045 AXB983045 BGX983045 BQT983045 CAP983045 CKL983045 CUH983045 DED983045 DNZ983045 DXV983045 EHR983045 ERN983045 FBJ983045 FLF983045 FVB983045 GEX983045 GOT983045 GYP983045 HIL983045 HSH983045 ICD983045 ILZ983045 IVV983045 JFR983045 JPN983045 JZJ983045 KJF983045 KTB983045 LCX983045 LMT983045 LWP983045 MGL983045 MQH983045 NAD983045 NJZ983045 NTV983045 ODR983045 ONN983045 OXJ983045 PHF983045 PRB983045 QAX983045 QKT983045 QUP983045 REL983045 ROH983045 RYD983045 SHZ983045 SRV983045 TBR983045 TLN983045 TVJ983045 UFF983045 UPB983045 UYX983045 VIT983045 VSP983045 WCL983045 WMH983045 WWD983045 V10 JR10 TN10 ADJ10 ANF10 AXB10 BGX10 BQT10 CAP10 CKL10 CUH10 DED10 DNZ10 DXV10 EHR10 ERN10 FBJ10 FLF10 FVB10 GEX10 GOT10 GYP10 HIL10 HSH10 ICD10 ILZ10 IVV10 JFR10 JPN10 JZJ10 KJF10 KTB10 LCX10 LMT10 LWP10 MGL10 MQH10 NAD10 NJZ10 NTV10 ODR10 ONN10 OXJ10 PHF10 PRB10 QAX10 QKT10 QUP10 REL10 ROH10 RYD10 SHZ10 SRV10 TBR10 TLN10 TVJ10 UFF10 UPB10 UYX10 VIT10 VSP10 WCL10 WMH10 WWD10 V65546 JR65546 TN65546 ADJ65546 ANF65546 AXB65546 BGX65546 BQT65546 CAP65546 CKL65546 CUH65546 DED65546 DNZ65546 DXV65546 EHR65546 ERN65546 FBJ65546 FLF65546 FVB65546 GEX65546 GOT65546 GYP65546 HIL65546 HSH65546 ICD65546 ILZ65546 IVV65546 JFR65546 JPN65546 JZJ65546 KJF65546 KTB65546 LCX65546 LMT65546 LWP65546 MGL65546 MQH65546 NAD65546 NJZ65546 NTV65546 ODR65546 ONN65546 OXJ65546 PHF65546 PRB65546 QAX65546 QKT65546 QUP65546 REL65546 ROH65546 RYD65546 SHZ65546 SRV65546 TBR65546 TLN65546 TVJ65546 UFF65546 UPB65546 UYX65546 VIT65546 VSP65546 WCL65546 WMH65546 WWD65546 V131082 JR131082 TN131082 ADJ131082 ANF131082 AXB131082 BGX131082 BQT131082 CAP131082 CKL131082 CUH131082 DED131082 DNZ131082 DXV131082 EHR131082 ERN131082 FBJ131082 FLF131082 FVB131082 GEX131082 GOT131082 GYP131082 HIL131082 HSH131082 ICD131082 ILZ131082 IVV131082 JFR131082 JPN131082 JZJ131082 KJF131082 KTB131082 LCX131082 LMT131082 LWP131082 MGL131082 MQH131082 NAD131082 NJZ131082 NTV131082 ODR131082 ONN131082 OXJ131082 PHF131082 PRB131082 QAX131082 QKT131082 QUP131082 REL131082 ROH131082 RYD131082 SHZ131082 SRV131082 TBR131082 TLN131082 TVJ131082 UFF131082 UPB131082 UYX131082 VIT131082 VSP131082 WCL131082 WMH131082 WWD131082 V196618 JR196618 TN196618 ADJ196618 ANF196618 AXB196618 BGX196618 BQT196618 CAP196618 CKL196618 CUH196618 DED196618 DNZ196618 DXV196618 EHR196618 ERN196618 FBJ196618 FLF196618 FVB196618 GEX196618 GOT196618 GYP196618 HIL196618 HSH196618 ICD196618 ILZ196618 IVV196618 JFR196618 JPN196618 JZJ196618 KJF196618 KTB196618 LCX196618 LMT196618 LWP196618 MGL196618 MQH196618 NAD196618 NJZ196618 NTV196618 ODR196618 ONN196618 OXJ196618 PHF196618 PRB196618 QAX196618 QKT196618 QUP196618 REL196618 ROH196618 RYD196618 SHZ196618 SRV196618 TBR196618 TLN196618 TVJ196618 UFF196618 UPB196618 UYX196618 VIT196618 VSP196618 WCL196618 WMH196618 WWD196618 V262154 JR262154 TN262154 ADJ262154 ANF262154 AXB262154 BGX262154 BQT262154 CAP262154 CKL262154 CUH262154 DED262154 DNZ262154 DXV262154 EHR262154 ERN262154 FBJ262154 FLF262154 FVB262154 GEX262154 GOT262154 GYP262154 HIL262154 HSH262154 ICD262154 ILZ262154 IVV262154 JFR262154 JPN262154 JZJ262154 KJF262154 KTB262154 LCX262154 LMT262154 LWP262154 MGL262154 MQH262154 NAD262154 NJZ262154 NTV262154 ODR262154 ONN262154 OXJ262154 PHF262154 PRB262154 QAX262154 QKT262154 QUP262154 REL262154 ROH262154 RYD262154 SHZ262154 SRV262154 TBR262154 TLN262154 TVJ262154 UFF262154 UPB262154 UYX262154 VIT262154 VSP262154 WCL262154 WMH262154 WWD262154 V327690 JR327690 TN327690 ADJ327690 ANF327690 AXB327690 BGX327690 BQT327690 CAP327690 CKL327690 CUH327690 DED327690 DNZ327690 DXV327690 EHR327690 ERN327690 FBJ327690 FLF327690 FVB327690 GEX327690 GOT327690 GYP327690 HIL327690 HSH327690 ICD327690 ILZ327690 IVV327690 JFR327690 JPN327690 JZJ327690 KJF327690 KTB327690 LCX327690 LMT327690 LWP327690 MGL327690 MQH327690 NAD327690 NJZ327690 NTV327690 ODR327690 ONN327690 OXJ327690 PHF327690 PRB327690 QAX327690 QKT327690 QUP327690 REL327690 ROH327690 RYD327690 SHZ327690 SRV327690 TBR327690 TLN327690 TVJ327690 UFF327690 UPB327690 UYX327690 VIT327690 VSP327690 WCL327690 WMH327690 WWD327690 V393226 JR393226 TN393226 ADJ393226 ANF393226 AXB393226 BGX393226 BQT393226 CAP393226 CKL393226 CUH393226 DED393226 DNZ393226 DXV393226 EHR393226 ERN393226 FBJ393226 FLF393226 FVB393226 GEX393226 GOT393226 GYP393226 HIL393226 HSH393226 ICD393226 ILZ393226 IVV393226 JFR393226 JPN393226 JZJ393226 KJF393226 KTB393226 LCX393226 LMT393226 LWP393226 MGL393226 MQH393226 NAD393226 NJZ393226 NTV393226 ODR393226 ONN393226 OXJ393226 PHF393226 PRB393226 QAX393226 QKT393226 QUP393226 REL393226 ROH393226 RYD393226 SHZ393226 SRV393226 TBR393226 TLN393226 TVJ393226 UFF393226 UPB393226 UYX393226 VIT393226 VSP393226 WCL393226 WMH393226 WWD393226 V458762 JR458762 TN458762 ADJ458762 ANF458762 AXB458762 BGX458762 BQT458762 CAP458762 CKL458762 CUH458762 DED458762 DNZ458762 DXV458762 EHR458762 ERN458762 FBJ458762 FLF458762 FVB458762 GEX458762 GOT458762 GYP458762 HIL458762 HSH458762 ICD458762 ILZ458762 IVV458762 JFR458762 JPN458762 JZJ458762 KJF458762 KTB458762 LCX458762 LMT458762 LWP458762 MGL458762 MQH458762 NAD458762 NJZ458762 NTV458762 ODR458762 ONN458762 OXJ458762 PHF458762 PRB458762 QAX458762 QKT458762 QUP458762 REL458762 ROH458762 RYD458762 SHZ458762 SRV458762 TBR458762 TLN458762 TVJ458762 UFF458762 UPB458762 UYX458762 VIT458762 VSP458762 WCL458762 WMH458762 WWD458762 V524298 JR524298 TN524298 ADJ524298 ANF524298 AXB524298 BGX524298 BQT524298 CAP524298 CKL524298 CUH524298 DED524298 DNZ524298 DXV524298 EHR524298 ERN524298 FBJ524298 FLF524298 FVB524298 GEX524298 GOT524298 GYP524298 HIL524298 HSH524298 ICD524298 ILZ524298 IVV524298 JFR524298 JPN524298 JZJ524298 KJF524298 KTB524298 LCX524298 LMT524298 LWP524298 MGL524298 MQH524298 NAD524298 NJZ524298 NTV524298 ODR524298 ONN524298 OXJ524298 PHF524298 PRB524298 QAX524298 QKT524298 QUP524298 REL524298 ROH524298 RYD524298 SHZ524298 SRV524298 TBR524298 TLN524298 TVJ524298 UFF524298 UPB524298 UYX524298 VIT524298 VSP524298 WCL524298 WMH524298 WWD524298 V589834 JR589834 TN589834 ADJ589834 ANF589834 AXB589834 BGX589834 BQT589834 CAP589834 CKL589834 CUH589834 DED589834 DNZ589834 DXV589834 EHR589834 ERN589834 FBJ589834 FLF589834 FVB589834 GEX589834 GOT589834 GYP589834 HIL589834 HSH589834 ICD589834 ILZ589834 IVV589834 JFR589834 JPN589834 JZJ589834 KJF589834 KTB589834 LCX589834 LMT589834 LWP589834 MGL589834 MQH589834 NAD589834 NJZ589834 NTV589834 ODR589834 ONN589834 OXJ589834 PHF589834 PRB589834 QAX589834 QKT589834 QUP589834 REL589834 ROH589834 RYD589834 SHZ589834 SRV589834 TBR589834 TLN589834 TVJ589834 UFF589834 UPB589834 UYX589834 VIT589834 VSP589834 WCL589834 WMH589834 WWD589834 V655370 JR655370 TN655370 ADJ655370 ANF655370 AXB655370 BGX655370 BQT655370 CAP655370 CKL655370 CUH655370 DED655370 DNZ655370 DXV655370 EHR655370 ERN655370 FBJ655370 FLF655370 FVB655370 GEX655370 GOT655370 GYP655370 HIL655370 HSH655370 ICD655370 ILZ655370 IVV655370 JFR655370 JPN655370 JZJ655370 KJF655370 KTB655370 LCX655370 LMT655370 LWP655370 MGL655370 MQH655370 NAD655370 NJZ655370 NTV655370 ODR655370 ONN655370 OXJ655370 PHF655370 PRB655370 QAX655370 QKT655370 QUP655370 REL655370 ROH655370 RYD655370 SHZ655370 SRV655370 TBR655370 TLN655370 TVJ655370 UFF655370 UPB655370 UYX655370 VIT655370 VSP655370 WCL655370 WMH655370 WWD655370 V720906 JR720906 TN720906 ADJ720906 ANF720906 AXB720906 BGX720906 BQT720906 CAP720906 CKL720906 CUH720906 DED720906 DNZ720906 DXV720906 EHR720906 ERN720906 FBJ720906 FLF720906 FVB720906 GEX720906 GOT720906 GYP720906 HIL720906 HSH720906 ICD720906 ILZ720906 IVV720906 JFR720906 JPN720906 JZJ720906 KJF720906 KTB720906 LCX720906 LMT720906 LWP720906 MGL720906 MQH720906 NAD720906 NJZ720906 NTV720906 ODR720906 ONN720906 OXJ720906 PHF720906 PRB720906 QAX720906 QKT720906 QUP720906 REL720906 ROH720906 RYD720906 SHZ720906 SRV720906 TBR720906 TLN720906 TVJ720906 UFF720906 UPB720906 UYX720906 VIT720906 VSP720906 WCL720906 WMH720906 WWD720906 V786442 JR786442 TN786442 ADJ786442 ANF786442 AXB786442 BGX786442 BQT786442 CAP786442 CKL786442 CUH786442 DED786442 DNZ786442 DXV786442 EHR786442 ERN786442 FBJ786442 FLF786442 FVB786442 GEX786442 GOT786442 GYP786442 HIL786442 HSH786442 ICD786442 ILZ786442 IVV786442 JFR786442 JPN786442 JZJ786442 KJF786442 KTB786442 LCX786442 LMT786442 LWP786442 MGL786442 MQH786442 NAD786442 NJZ786442 NTV786442 ODR786442 ONN786442 OXJ786442 PHF786442 PRB786442 QAX786442 QKT786442 QUP786442 REL786442 ROH786442 RYD786442 SHZ786442 SRV786442 TBR786442 TLN786442 TVJ786442 UFF786442 UPB786442 UYX786442 VIT786442 VSP786442 WCL786442 WMH786442 WWD786442 V851978 JR851978 TN851978 ADJ851978 ANF851978 AXB851978 BGX851978 BQT851978 CAP851978 CKL851978 CUH851978 DED851978 DNZ851978 DXV851978 EHR851978 ERN851978 FBJ851978 FLF851978 FVB851978 GEX851978 GOT851978 GYP851978 HIL851978 HSH851978 ICD851978 ILZ851978 IVV851978 JFR851978 JPN851978 JZJ851978 KJF851978 KTB851978 LCX851978 LMT851978 LWP851978 MGL851978 MQH851978 NAD851978 NJZ851978 NTV851978 ODR851978 ONN851978 OXJ851978 PHF851978 PRB851978 QAX851978 QKT851978 QUP851978 REL851978 ROH851978 RYD851978 SHZ851978 SRV851978 TBR851978 TLN851978 TVJ851978 UFF851978 UPB851978 UYX851978 VIT851978 VSP851978 WCL851978 WMH851978 WWD851978 V917514 JR917514 TN917514 ADJ917514 ANF917514 AXB917514 BGX917514 BQT917514 CAP917514 CKL917514 CUH917514 DED917514 DNZ917514 DXV917514 EHR917514 ERN917514 FBJ917514 FLF917514 FVB917514 GEX917514 GOT917514 GYP917514 HIL917514 HSH917514 ICD917514 ILZ917514 IVV917514 JFR917514 JPN917514 JZJ917514 KJF917514 KTB917514 LCX917514 LMT917514 LWP917514 MGL917514 MQH917514 NAD917514 NJZ917514 NTV917514 ODR917514 ONN917514 OXJ917514 PHF917514 PRB917514 QAX917514 QKT917514 QUP917514 REL917514 ROH917514 RYD917514 SHZ917514 SRV917514 TBR917514 TLN917514 TVJ917514 UFF917514 UPB917514 UYX917514 VIT917514 VSP917514 WCL917514 WMH917514 WWD917514 V983050 JR983050 TN983050 ADJ983050 ANF983050 AXB983050 BGX983050 BQT983050 CAP983050 CKL983050 CUH983050 DED983050 DNZ983050 DXV983050 EHR983050 ERN983050 FBJ983050 FLF983050 FVB983050 GEX983050 GOT983050 GYP983050 HIL983050 HSH983050 ICD983050 ILZ983050 IVV983050 JFR983050 JPN983050 JZJ983050 KJF983050 KTB983050 LCX983050 LMT983050 LWP983050 MGL983050 MQH983050 NAD983050 NJZ983050 NTV983050 ODR983050 ONN983050 OXJ983050 PHF983050 PRB983050 QAX983050 QKT983050 QUP983050 REL983050 ROH983050 RYD983050 SHZ983050 SRV983050 TBR983050 TLN983050 TVJ983050 UFF983050 UPB983050 UYX983050 VIT983050 VSP983050 WCL983050 WMH983050 WWD983050 V12:V13 JR12:JR13 TN12:TN13 ADJ12:ADJ13 ANF12:ANF13 AXB12:AXB13 BGX12:BGX13 BQT12:BQT13 CAP12:CAP13 CKL12:CKL13 CUH12:CUH13 DED12:DED13 DNZ12:DNZ13 DXV12:DXV13 EHR12:EHR13 ERN12:ERN13 FBJ12:FBJ13 FLF12:FLF13 FVB12:FVB13 GEX12:GEX13 GOT12:GOT13 GYP12:GYP13 HIL12:HIL13 HSH12:HSH13 ICD12:ICD13 ILZ12:ILZ13 IVV12:IVV13 JFR12:JFR13 JPN12:JPN13 JZJ12:JZJ13 KJF12:KJF13 KTB12:KTB13 LCX12:LCX13 LMT12:LMT13 LWP12:LWP13 MGL12:MGL13 MQH12:MQH13 NAD12:NAD13 NJZ12:NJZ13 NTV12:NTV13 ODR12:ODR13 ONN12:ONN13 OXJ12:OXJ13 PHF12:PHF13 PRB12:PRB13 QAX12:QAX13 QKT12:QKT13 QUP12:QUP13 REL12:REL13 ROH12:ROH13 RYD12:RYD13 SHZ12:SHZ13 SRV12:SRV13 TBR12:TBR13 TLN12:TLN13 TVJ12:TVJ13 UFF12:UFF13 UPB12:UPB13 UYX12:UYX13 VIT12:VIT13 VSP12:VSP13 WCL12:WCL13 WMH12:WMH13 WWD12:WWD13 V65548:V65549 JR65548:JR65549 TN65548:TN65549 ADJ65548:ADJ65549 ANF65548:ANF65549 AXB65548:AXB65549 BGX65548:BGX65549 BQT65548:BQT65549 CAP65548:CAP65549 CKL65548:CKL65549 CUH65548:CUH65549 DED65548:DED65549 DNZ65548:DNZ65549 DXV65548:DXV65549 EHR65548:EHR65549 ERN65548:ERN65549 FBJ65548:FBJ65549 FLF65548:FLF65549 FVB65548:FVB65549 GEX65548:GEX65549 GOT65548:GOT65549 GYP65548:GYP65549 HIL65548:HIL65549 HSH65548:HSH65549 ICD65548:ICD65549 ILZ65548:ILZ65549 IVV65548:IVV65549 JFR65548:JFR65549 JPN65548:JPN65549 JZJ65548:JZJ65549 KJF65548:KJF65549 KTB65548:KTB65549 LCX65548:LCX65549 LMT65548:LMT65549 LWP65548:LWP65549 MGL65548:MGL65549 MQH65548:MQH65549 NAD65548:NAD65549 NJZ65548:NJZ65549 NTV65548:NTV65549 ODR65548:ODR65549 ONN65548:ONN65549 OXJ65548:OXJ65549 PHF65548:PHF65549 PRB65548:PRB65549 QAX65548:QAX65549 QKT65548:QKT65549 QUP65548:QUP65549 REL65548:REL65549 ROH65548:ROH65549 RYD65548:RYD65549 SHZ65548:SHZ65549 SRV65548:SRV65549 TBR65548:TBR65549 TLN65548:TLN65549 TVJ65548:TVJ65549 UFF65548:UFF65549 UPB65548:UPB65549 UYX65548:UYX65549 VIT65548:VIT65549 VSP65548:VSP65549 WCL65548:WCL65549 WMH65548:WMH65549 WWD65548:WWD65549 V131084:V131085 JR131084:JR131085 TN131084:TN131085 ADJ131084:ADJ131085 ANF131084:ANF131085 AXB131084:AXB131085 BGX131084:BGX131085 BQT131084:BQT131085 CAP131084:CAP131085 CKL131084:CKL131085 CUH131084:CUH131085 DED131084:DED131085 DNZ131084:DNZ131085 DXV131084:DXV131085 EHR131084:EHR131085 ERN131084:ERN131085 FBJ131084:FBJ131085 FLF131084:FLF131085 FVB131084:FVB131085 GEX131084:GEX131085 GOT131084:GOT131085 GYP131084:GYP131085 HIL131084:HIL131085 HSH131084:HSH131085 ICD131084:ICD131085 ILZ131084:ILZ131085 IVV131084:IVV131085 JFR131084:JFR131085 JPN131084:JPN131085 JZJ131084:JZJ131085 KJF131084:KJF131085 KTB131084:KTB131085 LCX131084:LCX131085 LMT131084:LMT131085 LWP131084:LWP131085 MGL131084:MGL131085 MQH131084:MQH131085 NAD131084:NAD131085 NJZ131084:NJZ131085 NTV131084:NTV131085 ODR131084:ODR131085 ONN131084:ONN131085 OXJ131084:OXJ131085 PHF131084:PHF131085 PRB131084:PRB131085 QAX131084:QAX131085 QKT131084:QKT131085 QUP131084:QUP131085 REL131084:REL131085 ROH131084:ROH131085 RYD131084:RYD131085 SHZ131084:SHZ131085 SRV131084:SRV131085 TBR131084:TBR131085 TLN131084:TLN131085 TVJ131084:TVJ131085 UFF131084:UFF131085 UPB131084:UPB131085 UYX131084:UYX131085 VIT131084:VIT131085 VSP131084:VSP131085 WCL131084:WCL131085 WMH131084:WMH131085 WWD131084:WWD131085 V196620:V196621 JR196620:JR196621 TN196620:TN196621 ADJ196620:ADJ196621 ANF196620:ANF196621 AXB196620:AXB196621 BGX196620:BGX196621 BQT196620:BQT196621 CAP196620:CAP196621 CKL196620:CKL196621 CUH196620:CUH196621 DED196620:DED196621 DNZ196620:DNZ196621 DXV196620:DXV196621 EHR196620:EHR196621 ERN196620:ERN196621 FBJ196620:FBJ196621 FLF196620:FLF196621 FVB196620:FVB196621 GEX196620:GEX196621 GOT196620:GOT196621 GYP196620:GYP196621 HIL196620:HIL196621 HSH196620:HSH196621 ICD196620:ICD196621 ILZ196620:ILZ196621 IVV196620:IVV196621 JFR196620:JFR196621 JPN196620:JPN196621 JZJ196620:JZJ196621 KJF196620:KJF196621 KTB196620:KTB196621 LCX196620:LCX196621 LMT196620:LMT196621 LWP196620:LWP196621 MGL196620:MGL196621 MQH196620:MQH196621 NAD196620:NAD196621 NJZ196620:NJZ196621 NTV196620:NTV196621 ODR196620:ODR196621 ONN196620:ONN196621 OXJ196620:OXJ196621 PHF196620:PHF196621 PRB196620:PRB196621 QAX196620:QAX196621 QKT196620:QKT196621 QUP196620:QUP196621 REL196620:REL196621 ROH196620:ROH196621 RYD196620:RYD196621 SHZ196620:SHZ196621 SRV196620:SRV196621 TBR196620:TBR196621 TLN196620:TLN196621 TVJ196620:TVJ196621 UFF196620:UFF196621 UPB196620:UPB196621 UYX196620:UYX196621 VIT196620:VIT196621 VSP196620:VSP196621 WCL196620:WCL196621 WMH196620:WMH196621 WWD196620:WWD196621 V262156:V262157 JR262156:JR262157 TN262156:TN262157 ADJ262156:ADJ262157 ANF262156:ANF262157 AXB262156:AXB262157 BGX262156:BGX262157 BQT262156:BQT262157 CAP262156:CAP262157 CKL262156:CKL262157 CUH262156:CUH262157 DED262156:DED262157 DNZ262156:DNZ262157 DXV262156:DXV262157 EHR262156:EHR262157 ERN262156:ERN262157 FBJ262156:FBJ262157 FLF262156:FLF262157 FVB262156:FVB262157 GEX262156:GEX262157 GOT262156:GOT262157 GYP262156:GYP262157 HIL262156:HIL262157 HSH262156:HSH262157 ICD262156:ICD262157 ILZ262156:ILZ262157 IVV262156:IVV262157 JFR262156:JFR262157 JPN262156:JPN262157 JZJ262156:JZJ262157 KJF262156:KJF262157 KTB262156:KTB262157 LCX262156:LCX262157 LMT262156:LMT262157 LWP262156:LWP262157 MGL262156:MGL262157 MQH262156:MQH262157 NAD262156:NAD262157 NJZ262156:NJZ262157 NTV262156:NTV262157 ODR262156:ODR262157 ONN262156:ONN262157 OXJ262156:OXJ262157 PHF262156:PHF262157 PRB262156:PRB262157 QAX262156:QAX262157 QKT262156:QKT262157 QUP262156:QUP262157 REL262156:REL262157 ROH262156:ROH262157 RYD262156:RYD262157 SHZ262156:SHZ262157 SRV262156:SRV262157 TBR262156:TBR262157 TLN262156:TLN262157 TVJ262156:TVJ262157 UFF262156:UFF262157 UPB262156:UPB262157 UYX262156:UYX262157 VIT262156:VIT262157 VSP262156:VSP262157 WCL262156:WCL262157 WMH262156:WMH262157 WWD262156:WWD262157 V327692:V327693 JR327692:JR327693 TN327692:TN327693 ADJ327692:ADJ327693 ANF327692:ANF327693 AXB327692:AXB327693 BGX327692:BGX327693 BQT327692:BQT327693 CAP327692:CAP327693 CKL327692:CKL327693 CUH327692:CUH327693 DED327692:DED327693 DNZ327692:DNZ327693 DXV327692:DXV327693 EHR327692:EHR327693 ERN327692:ERN327693 FBJ327692:FBJ327693 FLF327692:FLF327693 FVB327692:FVB327693 GEX327692:GEX327693 GOT327692:GOT327693 GYP327692:GYP327693 HIL327692:HIL327693 HSH327692:HSH327693 ICD327692:ICD327693 ILZ327692:ILZ327693 IVV327692:IVV327693 JFR327692:JFR327693 JPN327692:JPN327693 JZJ327692:JZJ327693 KJF327692:KJF327693 KTB327692:KTB327693 LCX327692:LCX327693 LMT327692:LMT327693 LWP327692:LWP327693 MGL327692:MGL327693 MQH327692:MQH327693 NAD327692:NAD327693 NJZ327692:NJZ327693 NTV327692:NTV327693 ODR327692:ODR327693 ONN327692:ONN327693 OXJ327692:OXJ327693 PHF327692:PHF327693 PRB327692:PRB327693 QAX327692:QAX327693 QKT327692:QKT327693 QUP327692:QUP327693 REL327692:REL327693 ROH327692:ROH327693 RYD327692:RYD327693 SHZ327692:SHZ327693 SRV327692:SRV327693 TBR327692:TBR327693 TLN327692:TLN327693 TVJ327692:TVJ327693 UFF327692:UFF327693 UPB327692:UPB327693 UYX327692:UYX327693 VIT327692:VIT327693 VSP327692:VSP327693 WCL327692:WCL327693 WMH327692:WMH327693 WWD327692:WWD327693 V393228:V393229 JR393228:JR393229 TN393228:TN393229 ADJ393228:ADJ393229 ANF393228:ANF393229 AXB393228:AXB393229 BGX393228:BGX393229 BQT393228:BQT393229 CAP393228:CAP393229 CKL393228:CKL393229 CUH393228:CUH393229 DED393228:DED393229 DNZ393228:DNZ393229 DXV393228:DXV393229 EHR393228:EHR393229 ERN393228:ERN393229 FBJ393228:FBJ393229 FLF393228:FLF393229 FVB393228:FVB393229 GEX393228:GEX393229 GOT393228:GOT393229 GYP393228:GYP393229 HIL393228:HIL393229 HSH393228:HSH393229 ICD393228:ICD393229 ILZ393228:ILZ393229 IVV393228:IVV393229 JFR393228:JFR393229 JPN393228:JPN393229 JZJ393228:JZJ393229 KJF393228:KJF393229 KTB393228:KTB393229 LCX393228:LCX393229 LMT393228:LMT393229 LWP393228:LWP393229 MGL393228:MGL393229 MQH393228:MQH393229 NAD393228:NAD393229 NJZ393228:NJZ393229 NTV393228:NTV393229 ODR393228:ODR393229 ONN393228:ONN393229 OXJ393228:OXJ393229 PHF393228:PHF393229 PRB393228:PRB393229 QAX393228:QAX393229 QKT393228:QKT393229 QUP393228:QUP393229 REL393228:REL393229 ROH393228:ROH393229 RYD393228:RYD393229 SHZ393228:SHZ393229 SRV393228:SRV393229 TBR393228:TBR393229 TLN393228:TLN393229 TVJ393228:TVJ393229 UFF393228:UFF393229 UPB393228:UPB393229 UYX393228:UYX393229 VIT393228:VIT393229 VSP393228:VSP393229 WCL393228:WCL393229 WMH393228:WMH393229 WWD393228:WWD393229 V458764:V458765 JR458764:JR458765 TN458764:TN458765 ADJ458764:ADJ458765 ANF458764:ANF458765 AXB458764:AXB458765 BGX458764:BGX458765 BQT458764:BQT458765 CAP458764:CAP458765 CKL458764:CKL458765 CUH458764:CUH458765 DED458764:DED458765 DNZ458764:DNZ458765 DXV458764:DXV458765 EHR458764:EHR458765 ERN458764:ERN458765 FBJ458764:FBJ458765 FLF458764:FLF458765 FVB458764:FVB458765 GEX458764:GEX458765 GOT458764:GOT458765 GYP458764:GYP458765 HIL458764:HIL458765 HSH458764:HSH458765 ICD458764:ICD458765 ILZ458764:ILZ458765 IVV458764:IVV458765 JFR458764:JFR458765 JPN458764:JPN458765 JZJ458764:JZJ458765 KJF458764:KJF458765 KTB458764:KTB458765 LCX458764:LCX458765 LMT458764:LMT458765 LWP458764:LWP458765 MGL458764:MGL458765 MQH458764:MQH458765 NAD458764:NAD458765 NJZ458764:NJZ458765 NTV458764:NTV458765 ODR458764:ODR458765 ONN458764:ONN458765 OXJ458764:OXJ458765 PHF458764:PHF458765 PRB458764:PRB458765 QAX458764:QAX458765 QKT458764:QKT458765 QUP458764:QUP458765 REL458764:REL458765 ROH458764:ROH458765 RYD458764:RYD458765 SHZ458764:SHZ458765 SRV458764:SRV458765 TBR458764:TBR458765 TLN458764:TLN458765 TVJ458764:TVJ458765 UFF458764:UFF458765 UPB458764:UPB458765 UYX458764:UYX458765 VIT458764:VIT458765 VSP458764:VSP458765 WCL458764:WCL458765 WMH458764:WMH458765 WWD458764:WWD458765 V524300:V524301 JR524300:JR524301 TN524300:TN524301 ADJ524300:ADJ524301 ANF524300:ANF524301 AXB524300:AXB524301 BGX524300:BGX524301 BQT524300:BQT524301 CAP524300:CAP524301 CKL524300:CKL524301 CUH524300:CUH524301 DED524300:DED524301 DNZ524300:DNZ524301 DXV524300:DXV524301 EHR524300:EHR524301 ERN524300:ERN524301 FBJ524300:FBJ524301 FLF524300:FLF524301 FVB524300:FVB524301 GEX524300:GEX524301 GOT524300:GOT524301 GYP524300:GYP524301 HIL524300:HIL524301 HSH524300:HSH524301 ICD524300:ICD524301 ILZ524300:ILZ524301 IVV524300:IVV524301 JFR524300:JFR524301 JPN524300:JPN524301 JZJ524300:JZJ524301 KJF524300:KJF524301 KTB524300:KTB524301 LCX524300:LCX524301 LMT524300:LMT524301 LWP524300:LWP524301 MGL524300:MGL524301 MQH524300:MQH524301 NAD524300:NAD524301 NJZ524300:NJZ524301 NTV524300:NTV524301 ODR524300:ODR524301 ONN524300:ONN524301 OXJ524300:OXJ524301 PHF524300:PHF524301 PRB524300:PRB524301 QAX524300:QAX524301 QKT524300:QKT524301 QUP524300:QUP524301 REL524300:REL524301 ROH524300:ROH524301 RYD524300:RYD524301 SHZ524300:SHZ524301 SRV524300:SRV524301 TBR524300:TBR524301 TLN524300:TLN524301 TVJ524300:TVJ524301 UFF524300:UFF524301 UPB524300:UPB524301 UYX524300:UYX524301 VIT524300:VIT524301 VSP524300:VSP524301 WCL524300:WCL524301 WMH524300:WMH524301 WWD524300:WWD524301 V589836:V589837 JR589836:JR589837 TN589836:TN589837 ADJ589836:ADJ589837 ANF589836:ANF589837 AXB589836:AXB589837 BGX589836:BGX589837 BQT589836:BQT589837 CAP589836:CAP589837 CKL589836:CKL589837 CUH589836:CUH589837 DED589836:DED589837 DNZ589836:DNZ589837 DXV589836:DXV589837 EHR589836:EHR589837 ERN589836:ERN589837 FBJ589836:FBJ589837 FLF589836:FLF589837 FVB589836:FVB589837 GEX589836:GEX589837 GOT589836:GOT589837 GYP589836:GYP589837 HIL589836:HIL589837 HSH589836:HSH589837 ICD589836:ICD589837 ILZ589836:ILZ589837 IVV589836:IVV589837 JFR589836:JFR589837 JPN589836:JPN589837 JZJ589836:JZJ589837 KJF589836:KJF589837 KTB589836:KTB589837 LCX589836:LCX589837 LMT589836:LMT589837 LWP589836:LWP589837 MGL589836:MGL589837 MQH589836:MQH589837 NAD589836:NAD589837 NJZ589836:NJZ589837 NTV589836:NTV589837 ODR589836:ODR589837 ONN589836:ONN589837 OXJ589836:OXJ589837 PHF589836:PHF589837 PRB589836:PRB589837 QAX589836:QAX589837 QKT589836:QKT589837 QUP589836:QUP589837 REL589836:REL589837 ROH589836:ROH589837 RYD589836:RYD589837 SHZ589836:SHZ589837 SRV589836:SRV589837 TBR589836:TBR589837 TLN589836:TLN589837 TVJ589836:TVJ589837 UFF589836:UFF589837 UPB589836:UPB589837 UYX589836:UYX589837 VIT589836:VIT589837 VSP589836:VSP589837 WCL589836:WCL589837 WMH589836:WMH589837 WWD589836:WWD589837 V655372:V655373 JR655372:JR655373 TN655372:TN655373 ADJ655372:ADJ655373 ANF655372:ANF655373 AXB655372:AXB655373 BGX655372:BGX655373 BQT655372:BQT655373 CAP655372:CAP655373 CKL655372:CKL655373 CUH655372:CUH655373 DED655372:DED655373 DNZ655372:DNZ655373 DXV655372:DXV655373 EHR655372:EHR655373 ERN655372:ERN655373 FBJ655372:FBJ655373 FLF655372:FLF655373 FVB655372:FVB655373 GEX655372:GEX655373 GOT655372:GOT655373 GYP655372:GYP655373 HIL655372:HIL655373 HSH655372:HSH655373 ICD655372:ICD655373 ILZ655372:ILZ655373 IVV655372:IVV655373 JFR655372:JFR655373 JPN655372:JPN655373 JZJ655372:JZJ655373 KJF655372:KJF655373 KTB655372:KTB655373 LCX655372:LCX655373 LMT655372:LMT655373 LWP655372:LWP655373 MGL655372:MGL655373 MQH655372:MQH655373 NAD655372:NAD655373 NJZ655372:NJZ655373 NTV655372:NTV655373 ODR655372:ODR655373 ONN655372:ONN655373 OXJ655372:OXJ655373 PHF655372:PHF655373 PRB655372:PRB655373 QAX655372:QAX655373 QKT655372:QKT655373 QUP655372:QUP655373 REL655372:REL655373 ROH655372:ROH655373 RYD655372:RYD655373 SHZ655372:SHZ655373 SRV655372:SRV655373 TBR655372:TBR655373 TLN655372:TLN655373 TVJ655372:TVJ655373 UFF655372:UFF655373 UPB655372:UPB655373 UYX655372:UYX655373 VIT655372:VIT655373 VSP655372:VSP655373 WCL655372:WCL655373 WMH655372:WMH655373 WWD655372:WWD655373 V720908:V720909 JR720908:JR720909 TN720908:TN720909 ADJ720908:ADJ720909 ANF720908:ANF720909 AXB720908:AXB720909 BGX720908:BGX720909 BQT720908:BQT720909 CAP720908:CAP720909 CKL720908:CKL720909 CUH720908:CUH720909 DED720908:DED720909 DNZ720908:DNZ720909 DXV720908:DXV720909 EHR720908:EHR720909 ERN720908:ERN720909 FBJ720908:FBJ720909 FLF720908:FLF720909 FVB720908:FVB720909 GEX720908:GEX720909 GOT720908:GOT720909 GYP720908:GYP720909 HIL720908:HIL720909 HSH720908:HSH720909 ICD720908:ICD720909 ILZ720908:ILZ720909 IVV720908:IVV720909 JFR720908:JFR720909 JPN720908:JPN720909 JZJ720908:JZJ720909 KJF720908:KJF720909 KTB720908:KTB720909 LCX720908:LCX720909 LMT720908:LMT720909 LWP720908:LWP720909 MGL720908:MGL720909 MQH720908:MQH720909 NAD720908:NAD720909 NJZ720908:NJZ720909 NTV720908:NTV720909 ODR720908:ODR720909 ONN720908:ONN720909 OXJ720908:OXJ720909 PHF720908:PHF720909 PRB720908:PRB720909 QAX720908:QAX720909 QKT720908:QKT720909 QUP720908:QUP720909 REL720908:REL720909 ROH720908:ROH720909 RYD720908:RYD720909 SHZ720908:SHZ720909 SRV720908:SRV720909 TBR720908:TBR720909 TLN720908:TLN720909 TVJ720908:TVJ720909 UFF720908:UFF720909 UPB720908:UPB720909 UYX720908:UYX720909 VIT720908:VIT720909 VSP720908:VSP720909 WCL720908:WCL720909 WMH720908:WMH720909 WWD720908:WWD720909 V786444:V786445 JR786444:JR786445 TN786444:TN786445 ADJ786444:ADJ786445 ANF786444:ANF786445 AXB786444:AXB786445 BGX786444:BGX786445 BQT786444:BQT786445 CAP786444:CAP786445 CKL786444:CKL786445 CUH786444:CUH786445 DED786444:DED786445 DNZ786444:DNZ786445 DXV786444:DXV786445 EHR786444:EHR786445 ERN786444:ERN786445 FBJ786444:FBJ786445 FLF786444:FLF786445 FVB786444:FVB786445 GEX786444:GEX786445 GOT786444:GOT786445 GYP786444:GYP786445 HIL786444:HIL786445 HSH786444:HSH786445 ICD786444:ICD786445 ILZ786444:ILZ786445 IVV786444:IVV786445 JFR786444:JFR786445 JPN786444:JPN786445 JZJ786444:JZJ786445 KJF786444:KJF786445 KTB786444:KTB786445 LCX786444:LCX786445 LMT786444:LMT786445 LWP786444:LWP786445 MGL786444:MGL786445 MQH786444:MQH786445 NAD786444:NAD786445 NJZ786444:NJZ786445 NTV786444:NTV786445 ODR786444:ODR786445 ONN786444:ONN786445 OXJ786444:OXJ786445 PHF786444:PHF786445 PRB786444:PRB786445 QAX786444:QAX786445 QKT786444:QKT786445 QUP786444:QUP786445 REL786444:REL786445 ROH786444:ROH786445 RYD786444:RYD786445 SHZ786444:SHZ786445 SRV786444:SRV786445 TBR786444:TBR786445 TLN786444:TLN786445 TVJ786444:TVJ786445 UFF786444:UFF786445 UPB786444:UPB786445 UYX786444:UYX786445 VIT786444:VIT786445 VSP786444:VSP786445 WCL786444:WCL786445 WMH786444:WMH786445 WWD786444:WWD786445 V851980:V851981 JR851980:JR851981 TN851980:TN851981 ADJ851980:ADJ851981 ANF851980:ANF851981 AXB851980:AXB851981 BGX851980:BGX851981 BQT851980:BQT851981 CAP851980:CAP851981 CKL851980:CKL851981 CUH851980:CUH851981 DED851980:DED851981 DNZ851980:DNZ851981 DXV851980:DXV851981 EHR851980:EHR851981 ERN851980:ERN851981 FBJ851980:FBJ851981 FLF851980:FLF851981 FVB851980:FVB851981 GEX851980:GEX851981 GOT851980:GOT851981 GYP851980:GYP851981 HIL851980:HIL851981 HSH851980:HSH851981 ICD851980:ICD851981 ILZ851980:ILZ851981 IVV851980:IVV851981 JFR851980:JFR851981 JPN851980:JPN851981 JZJ851980:JZJ851981 KJF851980:KJF851981 KTB851980:KTB851981 LCX851980:LCX851981 LMT851980:LMT851981 LWP851980:LWP851981 MGL851980:MGL851981 MQH851980:MQH851981 NAD851980:NAD851981 NJZ851980:NJZ851981 NTV851980:NTV851981 ODR851980:ODR851981 ONN851980:ONN851981 OXJ851980:OXJ851981 PHF851980:PHF851981 PRB851980:PRB851981 QAX851980:QAX851981 QKT851980:QKT851981 QUP851980:QUP851981 REL851980:REL851981 ROH851980:ROH851981 RYD851980:RYD851981 SHZ851980:SHZ851981 SRV851980:SRV851981 TBR851980:TBR851981 TLN851980:TLN851981 TVJ851980:TVJ851981 UFF851980:UFF851981 UPB851980:UPB851981 UYX851980:UYX851981 VIT851980:VIT851981 VSP851980:VSP851981 WCL851980:WCL851981 WMH851980:WMH851981 WWD851980:WWD851981 V917516:V917517 JR917516:JR917517 TN917516:TN917517 ADJ917516:ADJ917517 ANF917516:ANF917517 AXB917516:AXB917517 BGX917516:BGX917517 BQT917516:BQT917517 CAP917516:CAP917517 CKL917516:CKL917517 CUH917516:CUH917517 DED917516:DED917517 DNZ917516:DNZ917517 DXV917516:DXV917517 EHR917516:EHR917517 ERN917516:ERN917517 FBJ917516:FBJ917517 FLF917516:FLF917517 FVB917516:FVB917517 GEX917516:GEX917517 GOT917516:GOT917517 GYP917516:GYP917517 HIL917516:HIL917517 HSH917516:HSH917517 ICD917516:ICD917517 ILZ917516:ILZ917517 IVV917516:IVV917517 JFR917516:JFR917517 JPN917516:JPN917517 JZJ917516:JZJ917517 KJF917516:KJF917517 KTB917516:KTB917517 LCX917516:LCX917517 LMT917516:LMT917517 LWP917516:LWP917517 MGL917516:MGL917517 MQH917516:MQH917517 NAD917516:NAD917517 NJZ917516:NJZ917517 NTV917516:NTV917517 ODR917516:ODR917517 ONN917516:ONN917517 OXJ917516:OXJ917517 PHF917516:PHF917517 PRB917516:PRB917517 QAX917516:QAX917517 QKT917516:QKT917517 QUP917516:QUP917517 REL917516:REL917517 ROH917516:ROH917517 RYD917516:RYD917517 SHZ917516:SHZ917517 SRV917516:SRV917517 TBR917516:TBR917517 TLN917516:TLN917517 TVJ917516:TVJ917517 UFF917516:UFF917517 UPB917516:UPB917517 UYX917516:UYX917517 VIT917516:VIT917517 VSP917516:VSP917517 WCL917516:WCL917517 WMH917516:WMH917517 WWD917516:WWD917517 V983052:V983053 JR983052:JR983053 TN983052:TN983053 ADJ983052:ADJ983053 ANF983052:ANF983053 AXB983052:AXB983053 BGX983052:BGX983053 BQT983052:BQT983053 CAP983052:CAP983053 CKL983052:CKL983053 CUH983052:CUH983053 DED983052:DED983053 DNZ983052:DNZ983053 DXV983052:DXV983053 EHR983052:EHR983053 ERN983052:ERN983053 FBJ983052:FBJ983053 FLF983052:FLF983053 FVB983052:FVB983053 GEX983052:GEX983053 GOT983052:GOT983053 GYP983052:GYP983053 HIL983052:HIL983053 HSH983052:HSH983053 ICD983052:ICD983053 ILZ983052:ILZ983053 IVV983052:IVV983053 JFR983052:JFR983053 JPN983052:JPN983053 JZJ983052:JZJ983053 KJF983052:KJF983053 KTB983052:KTB983053 LCX983052:LCX983053 LMT983052:LMT983053 LWP983052:LWP983053 MGL983052:MGL983053 MQH983052:MQH983053 NAD983052:NAD983053 NJZ983052:NJZ983053 NTV983052:NTV983053 ODR983052:ODR983053 ONN983052:ONN983053 OXJ983052:OXJ983053 PHF983052:PHF983053 PRB983052:PRB983053 QAX983052:QAX983053 QKT983052:QKT983053 QUP983052:QUP983053 REL983052:REL983053 ROH983052:ROH983053 RYD983052:RYD983053 SHZ983052:SHZ983053 SRV983052:SRV983053 TBR983052:TBR983053 TLN983052:TLN983053 TVJ983052:TVJ983053 UFF983052:UFF983053 UPB983052:UPB983053 UYX983052:UYX983053 VIT983052:VIT983053 VSP983052:VSP983053 WCL983052:WCL983053 WMH983052:WMH983053 WWD983052:WWD983053 V16:V18 JR16:JR18 TN16:TN18 ADJ16:ADJ18 ANF16:ANF18 AXB16:AXB18 BGX16:BGX18 BQT16:BQT18 CAP16:CAP18 CKL16:CKL18 CUH16:CUH18 DED16:DED18 DNZ16:DNZ18 DXV16:DXV18 EHR16:EHR18 ERN16:ERN18 FBJ16:FBJ18 FLF16:FLF18 FVB16:FVB18 GEX16:GEX18 GOT16:GOT18 GYP16:GYP18 HIL16:HIL18 HSH16:HSH18 ICD16:ICD18 ILZ16:ILZ18 IVV16:IVV18 JFR16:JFR18 JPN16:JPN18 JZJ16:JZJ18 KJF16:KJF18 KTB16:KTB18 LCX16:LCX18 LMT16:LMT18 LWP16:LWP18 MGL16:MGL18 MQH16:MQH18 NAD16:NAD18 NJZ16:NJZ18 NTV16:NTV18 ODR16:ODR18 ONN16:ONN18 OXJ16:OXJ18 PHF16:PHF18 PRB16:PRB18 QAX16:QAX18 QKT16:QKT18 QUP16:QUP18 REL16:REL18 ROH16:ROH18 RYD16:RYD18 SHZ16:SHZ18 SRV16:SRV18 TBR16:TBR18 TLN16:TLN18 TVJ16:TVJ18 UFF16:UFF18 UPB16:UPB18 UYX16:UYX18 VIT16:VIT18 VSP16:VSP18 WCL16:WCL18 WMH16:WMH18 WWD16:WWD18 V65552:V65554 JR65552:JR65554 TN65552:TN65554 ADJ65552:ADJ65554 ANF65552:ANF65554 AXB65552:AXB65554 BGX65552:BGX65554 BQT65552:BQT65554 CAP65552:CAP65554 CKL65552:CKL65554 CUH65552:CUH65554 DED65552:DED65554 DNZ65552:DNZ65554 DXV65552:DXV65554 EHR65552:EHR65554 ERN65552:ERN65554 FBJ65552:FBJ65554 FLF65552:FLF65554 FVB65552:FVB65554 GEX65552:GEX65554 GOT65552:GOT65554 GYP65552:GYP65554 HIL65552:HIL65554 HSH65552:HSH65554 ICD65552:ICD65554 ILZ65552:ILZ65554 IVV65552:IVV65554 JFR65552:JFR65554 JPN65552:JPN65554 JZJ65552:JZJ65554 KJF65552:KJF65554 KTB65552:KTB65554 LCX65552:LCX65554 LMT65552:LMT65554 LWP65552:LWP65554 MGL65552:MGL65554 MQH65552:MQH65554 NAD65552:NAD65554 NJZ65552:NJZ65554 NTV65552:NTV65554 ODR65552:ODR65554 ONN65552:ONN65554 OXJ65552:OXJ65554 PHF65552:PHF65554 PRB65552:PRB65554 QAX65552:QAX65554 QKT65552:QKT65554 QUP65552:QUP65554 REL65552:REL65554 ROH65552:ROH65554 RYD65552:RYD65554 SHZ65552:SHZ65554 SRV65552:SRV65554 TBR65552:TBR65554 TLN65552:TLN65554 TVJ65552:TVJ65554 UFF65552:UFF65554 UPB65552:UPB65554 UYX65552:UYX65554 VIT65552:VIT65554 VSP65552:VSP65554 WCL65552:WCL65554 WMH65552:WMH65554 WWD65552:WWD65554 V131088:V131090 JR131088:JR131090 TN131088:TN131090 ADJ131088:ADJ131090 ANF131088:ANF131090 AXB131088:AXB131090 BGX131088:BGX131090 BQT131088:BQT131090 CAP131088:CAP131090 CKL131088:CKL131090 CUH131088:CUH131090 DED131088:DED131090 DNZ131088:DNZ131090 DXV131088:DXV131090 EHR131088:EHR131090 ERN131088:ERN131090 FBJ131088:FBJ131090 FLF131088:FLF131090 FVB131088:FVB131090 GEX131088:GEX131090 GOT131088:GOT131090 GYP131088:GYP131090 HIL131088:HIL131090 HSH131088:HSH131090 ICD131088:ICD131090 ILZ131088:ILZ131090 IVV131088:IVV131090 JFR131088:JFR131090 JPN131088:JPN131090 JZJ131088:JZJ131090 KJF131088:KJF131090 KTB131088:KTB131090 LCX131088:LCX131090 LMT131088:LMT131090 LWP131088:LWP131090 MGL131088:MGL131090 MQH131088:MQH131090 NAD131088:NAD131090 NJZ131088:NJZ131090 NTV131088:NTV131090 ODR131088:ODR131090 ONN131088:ONN131090 OXJ131088:OXJ131090 PHF131088:PHF131090 PRB131088:PRB131090 QAX131088:QAX131090 QKT131088:QKT131090 QUP131088:QUP131090 REL131088:REL131090 ROH131088:ROH131090 RYD131088:RYD131090 SHZ131088:SHZ131090 SRV131088:SRV131090 TBR131088:TBR131090 TLN131088:TLN131090 TVJ131088:TVJ131090 UFF131088:UFF131090 UPB131088:UPB131090 UYX131088:UYX131090 VIT131088:VIT131090 VSP131088:VSP131090 WCL131088:WCL131090 WMH131088:WMH131090 WWD131088:WWD131090 V196624:V196626 JR196624:JR196626 TN196624:TN196626 ADJ196624:ADJ196626 ANF196624:ANF196626 AXB196624:AXB196626 BGX196624:BGX196626 BQT196624:BQT196626 CAP196624:CAP196626 CKL196624:CKL196626 CUH196624:CUH196626 DED196624:DED196626 DNZ196624:DNZ196626 DXV196624:DXV196626 EHR196624:EHR196626 ERN196624:ERN196626 FBJ196624:FBJ196626 FLF196624:FLF196626 FVB196624:FVB196626 GEX196624:GEX196626 GOT196624:GOT196626 GYP196624:GYP196626 HIL196624:HIL196626 HSH196624:HSH196626 ICD196624:ICD196626 ILZ196624:ILZ196626 IVV196624:IVV196626 JFR196624:JFR196626 JPN196624:JPN196626 JZJ196624:JZJ196626 KJF196624:KJF196626 KTB196624:KTB196626 LCX196624:LCX196626 LMT196624:LMT196626 LWP196624:LWP196626 MGL196624:MGL196626 MQH196624:MQH196626 NAD196624:NAD196626 NJZ196624:NJZ196626 NTV196624:NTV196626 ODR196624:ODR196626 ONN196624:ONN196626 OXJ196624:OXJ196626 PHF196624:PHF196626 PRB196624:PRB196626 QAX196624:QAX196626 QKT196624:QKT196626 QUP196624:QUP196626 REL196624:REL196626 ROH196624:ROH196626 RYD196624:RYD196626 SHZ196624:SHZ196626 SRV196624:SRV196626 TBR196624:TBR196626 TLN196624:TLN196626 TVJ196624:TVJ196626 UFF196624:UFF196626 UPB196624:UPB196626 UYX196624:UYX196626 VIT196624:VIT196626 VSP196624:VSP196626 WCL196624:WCL196626 WMH196624:WMH196626 WWD196624:WWD196626 V262160:V262162 JR262160:JR262162 TN262160:TN262162 ADJ262160:ADJ262162 ANF262160:ANF262162 AXB262160:AXB262162 BGX262160:BGX262162 BQT262160:BQT262162 CAP262160:CAP262162 CKL262160:CKL262162 CUH262160:CUH262162 DED262160:DED262162 DNZ262160:DNZ262162 DXV262160:DXV262162 EHR262160:EHR262162 ERN262160:ERN262162 FBJ262160:FBJ262162 FLF262160:FLF262162 FVB262160:FVB262162 GEX262160:GEX262162 GOT262160:GOT262162 GYP262160:GYP262162 HIL262160:HIL262162 HSH262160:HSH262162 ICD262160:ICD262162 ILZ262160:ILZ262162 IVV262160:IVV262162 JFR262160:JFR262162 JPN262160:JPN262162 JZJ262160:JZJ262162 KJF262160:KJF262162 KTB262160:KTB262162 LCX262160:LCX262162 LMT262160:LMT262162 LWP262160:LWP262162 MGL262160:MGL262162 MQH262160:MQH262162 NAD262160:NAD262162 NJZ262160:NJZ262162 NTV262160:NTV262162 ODR262160:ODR262162 ONN262160:ONN262162 OXJ262160:OXJ262162 PHF262160:PHF262162 PRB262160:PRB262162 QAX262160:QAX262162 QKT262160:QKT262162 QUP262160:QUP262162 REL262160:REL262162 ROH262160:ROH262162 RYD262160:RYD262162 SHZ262160:SHZ262162 SRV262160:SRV262162 TBR262160:TBR262162 TLN262160:TLN262162 TVJ262160:TVJ262162 UFF262160:UFF262162 UPB262160:UPB262162 UYX262160:UYX262162 VIT262160:VIT262162 VSP262160:VSP262162 WCL262160:WCL262162 WMH262160:WMH262162 WWD262160:WWD262162 V327696:V327698 JR327696:JR327698 TN327696:TN327698 ADJ327696:ADJ327698 ANF327696:ANF327698 AXB327696:AXB327698 BGX327696:BGX327698 BQT327696:BQT327698 CAP327696:CAP327698 CKL327696:CKL327698 CUH327696:CUH327698 DED327696:DED327698 DNZ327696:DNZ327698 DXV327696:DXV327698 EHR327696:EHR327698 ERN327696:ERN327698 FBJ327696:FBJ327698 FLF327696:FLF327698 FVB327696:FVB327698 GEX327696:GEX327698 GOT327696:GOT327698 GYP327696:GYP327698 HIL327696:HIL327698 HSH327696:HSH327698 ICD327696:ICD327698 ILZ327696:ILZ327698 IVV327696:IVV327698 JFR327696:JFR327698 JPN327696:JPN327698 JZJ327696:JZJ327698 KJF327696:KJF327698 KTB327696:KTB327698 LCX327696:LCX327698 LMT327696:LMT327698 LWP327696:LWP327698 MGL327696:MGL327698 MQH327696:MQH327698 NAD327696:NAD327698 NJZ327696:NJZ327698 NTV327696:NTV327698 ODR327696:ODR327698 ONN327696:ONN327698 OXJ327696:OXJ327698 PHF327696:PHF327698 PRB327696:PRB327698 QAX327696:QAX327698 QKT327696:QKT327698 QUP327696:QUP327698 REL327696:REL327698 ROH327696:ROH327698 RYD327696:RYD327698 SHZ327696:SHZ327698 SRV327696:SRV327698 TBR327696:TBR327698 TLN327696:TLN327698 TVJ327696:TVJ327698 UFF327696:UFF327698 UPB327696:UPB327698 UYX327696:UYX327698 VIT327696:VIT327698 VSP327696:VSP327698 WCL327696:WCL327698 WMH327696:WMH327698 WWD327696:WWD327698 V393232:V393234 JR393232:JR393234 TN393232:TN393234 ADJ393232:ADJ393234 ANF393232:ANF393234 AXB393232:AXB393234 BGX393232:BGX393234 BQT393232:BQT393234 CAP393232:CAP393234 CKL393232:CKL393234 CUH393232:CUH393234 DED393232:DED393234 DNZ393232:DNZ393234 DXV393232:DXV393234 EHR393232:EHR393234 ERN393232:ERN393234 FBJ393232:FBJ393234 FLF393232:FLF393234 FVB393232:FVB393234 GEX393232:GEX393234 GOT393232:GOT393234 GYP393232:GYP393234 HIL393232:HIL393234 HSH393232:HSH393234 ICD393232:ICD393234 ILZ393232:ILZ393234 IVV393232:IVV393234 JFR393232:JFR393234 JPN393232:JPN393234 JZJ393232:JZJ393234 KJF393232:KJF393234 KTB393232:KTB393234 LCX393232:LCX393234 LMT393232:LMT393234 LWP393232:LWP393234 MGL393232:MGL393234 MQH393232:MQH393234 NAD393232:NAD393234 NJZ393232:NJZ393234 NTV393232:NTV393234 ODR393232:ODR393234 ONN393232:ONN393234 OXJ393232:OXJ393234 PHF393232:PHF393234 PRB393232:PRB393234 QAX393232:QAX393234 QKT393232:QKT393234 QUP393232:QUP393234 REL393232:REL393234 ROH393232:ROH393234 RYD393232:RYD393234 SHZ393232:SHZ393234 SRV393232:SRV393234 TBR393232:TBR393234 TLN393232:TLN393234 TVJ393232:TVJ393234 UFF393232:UFF393234 UPB393232:UPB393234 UYX393232:UYX393234 VIT393232:VIT393234 VSP393232:VSP393234 WCL393232:WCL393234 WMH393232:WMH393234 WWD393232:WWD393234 V458768:V458770 JR458768:JR458770 TN458768:TN458770 ADJ458768:ADJ458770 ANF458768:ANF458770 AXB458768:AXB458770 BGX458768:BGX458770 BQT458768:BQT458770 CAP458768:CAP458770 CKL458768:CKL458770 CUH458768:CUH458770 DED458768:DED458770 DNZ458768:DNZ458770 DXV458768:DXV458770 EHR458768:EHR458770 ERN458768:ERN458770 FBJ458768:FBJ458770 FLF458768:FLF458770 FVB458768:FVB458770 GEX458768:GEX458770 GOT458768:GOT458770 GYP458768:GYP458770 HIL458768:HIL458770 HSH458768:HSH458770 ICD458768:ICD458770 ILZ458768:ILZ458770 IVV458768:IVV458770 JFR458768:JFR458770 JPN458768:JPN458770 JZJ458768:JZJ458770 KJF458768:KJF458770 KTB458768:KTB458770 LCX458768:LCX458770 LMT458768:LMT458770 LWP458768:LWP458770 MGL458768:MGL458770 MQH458768:MQH458770 NAD458768:NAD458770 NJZ458768:NJZ458770 NTV458768:NTV458770 ODR458768:ODR458770 ONN458768:ONN458770 OXJ458768:OXJ458770 PHF458768:PHF458770 PRB458768:PRB458770 QAX458768:QAX458770 QKT458768:QKT458770 QUP458768:QUP458770 REL458768:REL458770 ROH458768:ROH458770 RYD458768:RYD458770 SHZ458768:SHZ458770 SRV458768:SRV458770 TBR458768:TBR458770 TLN458768:TLN458770 TVJ458768:TVJ458770 UFF458768:UFF458770 UPB458768:UPB458770 UYX458768:UYX458770 VIT458768:VIT458770 VSP458768:VSP458770 WCL458768:WCL458770 WMH458768:WMH458770 WWD458768:WWD458770 V524304:V524306 JR524304:JR524306 TN524304:TN524306 ADJ524304:ADJ524306 ANF524304:ANF524306 AXB524304:AXB524306 BGX524304:BGX524306 BQT524304:BQT524306 CAP524304:CAP524306 CKL524304:CKL524306 CUH524304:CUH524306 DED524304:DED524306 DNZ524304:DNZ524306 DXV524304:DXV524306 EHR524304:EHR524306 ERN524304:ERN524306 FBJ524304:FBJ524306 FLF524304:FLF524306 FVB524304:FVB524306 GEX524304:GEX524306 GOT524304:GOT524306 GYP524304:GYP524306 HIL524304:HIL524306 HSH524304:HSH524306 ICD524304:ICD524306 ILZ524304:ILZ524306 IVV524304:IVV524306 JFR524304:JFR524306 JPN524304:JPN524306 JZJ524304:JZJ524306 KJF524304:KJF524306 KTB524304:KTB524306 LCX524304:LCX524306 LMT524304:LMT524306 LWP524304:LWP524306 MGL524304:MGL524306 MQH524304:MQH524306 NAD524304:NAD524306 NJZ524304:NJZ524306 NTV524304:NTV524306 ODR524304:ODR524306 ONN524304:ONN524306 OXJ524304:OXJ524306 PHF524304:PHF524306 PRB524304:PRB524306 QAX524304:QAX524306 QKT524304:QKT524306 QUP524304:QUP524306 REL524304:REL524306 ROH524304:ROH524306 RYD524304:RYD524306 SHZ524304:SHZ524306 SRV524304:SRV524306 TBR524304:TBR524306 TLN524304:TLN524306 TVJ524304:TVJ524306 UFF524304:UFF524306 UPB524304:UPB524306 UYX524304:UYX524306 VIT524304:VIT524306 VSP524304:VSP524306 WCL524304:WCL524306 WMH524304:WMH524306 WWD524304:WWD524306 V589840:V589842 JR589840:JR589842 TN589840:TN589842 ADJ589840:ADJ589842 ANF589840:ANF589842 AXB589840:AXB589842 BGX589840:BGX589842 BQT589840:BQT589842 CAP589840:CAP589842 CKL589840:CKL589842 CUH589840:CUH589842 DED589840:DED589842 DNZ589840:DNZ589842 DXV589840:DXV589842 EHR589840:EHR589842 ERN589840:ERN589842 FBJ589840:FBJ589842 FLF589840:FLF589842 FVB589840:FVB589842 GEX589840:GEX589842 GOT589840:GOT589842 GYP589840:GYP589842 HIL589840:HIL589842 HSH589840:HSH589842 ICD589840:ICD589842 ILZ589840:ILZ589842 IVV589840:IVV589842 JFR589840:JFR589842 JPN589840:JPN589842 JZJ589840:JZJ589842 KJF589840:KJF589842 KTB589840:KTB589842 LCX589840:LCX589842 LMT589840:LMT589842 LWP589840:LWP589842 MGL589840:MGL589842 MQH589840:MQH589842 NAD589840:NAD589842 NJZ589840:NJZ589842 NTV589840:NTV589842 ODR589840:ODR589842 ONN589840:ONN589842 OXJ589840:OXJ589842 PHF589840:PHF589842 PRB589840:PRB589842 QAX589840:QAX589842 QKT589840:QKT589842 QUP589840:QUP589842 REL589840:REL589842 ROH589840:ROH589842 RYD589840:RYD589842 SHZ589840:SHZ589842 SRV589840:SRV589842 TBR589840:TBR589842 TLN589840:TLN589842 TVJ589840:TVJ589842 UFF589840:UFF589842 UPB589840:UPB589842 UYX589840:UYX589842 VIT589840:VIT589842 VSP589840:VSP589842 WCL589840:WCL589842 WMH589840:WMH589842 WWD589840:WWD589842 V655376:V655378 JR655376:JR655378 TN655376:TN655378 ADJ655376:ADJ655378 ANF655376:ANF655378 AXB655376:AXB655378 BGX655376:BGX655378 BQT655376:BQT655378 CAP655376:CAP655378 CKL655376:CKL655378 CUH655376:CUH655378 DED655376:DED655378 DNZ655376:DNZ655378 DXV655376:DXV655378 EHR655376:EHR655378 ERN655376:ERN655378 FBJ655376:FBJ655378 FLF655376:FLF655378 FVB655376:FVB655378 GEX655376:GEX655378 GOT655376:GOT655378 GYP655376:GYP655378 HIL655376:HIL655378 HSH655376:HSH655378 ICD655376:ICD655378 ILZ655376:ILZ655378 IVV655376:IVV655378 JFR655376:JFR655378 JPN655376:JPN655378 JZJ655376:JZJ655378 KJF655376:KJF655378 KTB655376:KTB655378 LCX655376:LCX655378 LMT655376:LMT655378 LWP655376:LWP655378 MGL655376:MGL655378 MQH655376:MQH655378 NAD655376:NAD655378 NJZ655376:NJZ655378 NTV655376:NTV655378 ODR655376:ODR655378 ONN655376:ONN655378 OXJ655376:OXJ655378 PHF655376:PHF655378 PRB655376:PRB655378 QAX655376:QAX655378 QKT655376:QKT655378 QUP655376:QUP655378 REL655376:REL655378 ROH655376:ROH655378 RYD655376:RYD655378 SHZ655376:SHZ655378 SRV655376:SRV655378 TBR655376:TBR655378 TLN655376:TLN655378 TVJ655376:TVJ655378 UFF655376:UFF655378 UPB655376:UPB655378 UYX655376:UYX655378 VIT655376:VIT655378 VSP655376:VSP655378 WCL655376:WCL655378 WMH655376:WMH655378 WWD655376:WWD655378 V720912:V720914 JR720912:JR720914 TN720912:TN720914 ADJ720912:ADJ720914 ANF720912:ANF720914 AXB720912:AXB720914 BGX720912:BGX720914 BQT720912:BQT720914 CAP720912:CAP720914 CKL720912:CKL720914 CUH720912:CUH720914 DED720912:DED720914 DNZ720912:DNZ720914 DXV720912:DXV720914 EHR720912:EHR720914 ERN720912:ERN720914 FBJ720912:FBJ720914 FLF720912:FLF720914 FVB720912:FVB720914 GEX720912:GEX720914 GOT720912:GOT720914 GYP720912:GYP720914 HIL720912:HIL720914 HSH720912:HSH720914 ICD720912:ICD720914 ILZ720912:ILZ720914 IVV720912:IVV720914 JFR720912:JFR720914 JPN720912:JPN720914 JZJ720912:JZJ720914 KJF720912:KJF720914 KTB720912:KTB720914 LCX720912:LCX720914 LMT720912:LMT720914 LWP720912:LWP720914 MGL720912:MGL720914 MQH720912:MQH720914 NAD720912:NAD720914 NJZ720912:NJZ720914 NTV720912:NTV720914 ODR720912:ODR720914 ONN720912:ONN720914 OXJ720912:OXJ720914 PHF720912:PHF720914 PRB720912:PRB720914 QAX720912:QAX720914 QKT720912:QKT720914 QUP720912:QUP720914 REL720912:REL720914 ROH720912:ROH720914 RYD720912:RYD720914 SHZ720912:SHZ720914 SRV720912:SRV720914 TBR720912:TBR720914 TLN720912:TLN720914 TVJ720912:TVJ720914 UFF720912:UFF720914 UPB720912:UPB720914 UYX720912:UYX720914 VIT720912:VIT720914 VSP720912:VSP720914 WCL720912:WCL720914 WMH720912:WMH720914 WWD720912:WWD720914 V786448:V786450 JR786448:JR786450 TN786448:TN786450 ADJ786448:ADJ786450 ANF786448:ANF786450 AXB786448:AXB786450 BGX786448:BGX786450 BQT786448:BQT786450 CAP786448:CAP786450 CKL786448:CKL786450 CUH786448:CUH786450 DED786448:DED786450 DNZ786448:DNZ786450 DXV786448:DXV786450 EHR786448:EHR786450 ERN786448:ERN786450 FBJ786448:FBJ786450 FLF786448:FLF786450 FVB786448:FVB786450 GEX786448:GEX786450 GOT786448:GOT786450 GYP786448:GYP786450 HIL786448:HIL786450 HSH786448:HSH786450 ICD786448:ICD786450 ILZ786448:ILZ786450 IVV786448:IVV786450 JFR786448:JFR786450 JPN786448:JPN786450 JZJ786448:JZJ786450 KJF786448:KJF786450 KTB786448:KTB786450 LCX786448:LCX786450 LMT786448:LMT786450 LWP786448:LWP786450 MGL786448:MGL786450 MQH786448:MQH786450 NAD786448:NAD786450 NJZ786448:NJZ786450 NTV786448:NTV786450 ODR786448:ODR786450 ONN786448:ONN786450 OXJ786448:OXJ786450 PHF786448:PHF786450 PRB786448:PRB786450 QAX786448:QAX786450 QKT786448:QKT786450 QUP786448:QUP786450 REL786448:REL786450 ROH786448:ROH786450 RYD786448:RYD786450 SHZ786448:SHZ786450 SRV786448:SRV786450 TBR786448:TBR786450 TLN786448:TLN786450 TVJ786448:TVJ786450 UFF786448:UFF786450 UPB786448:UPB786450 UYX786448:UYX786450 VIT786448:VIT786450 VSP786448:VSP786450 WCL786448:WCL786450 WMH786448:WMH786450 WWD786448:WWD786450 V851984:V851986 JR851984:JR851986 TN851984:TN851986 ADJ851984:ADJ851986 ANF851984:ANF851986 AXB851984:AXB851986 BGX851984:BGX851986 BQT851984:BQT851986 CAP851984:CAP851986 CKL851984:CKL851986 CUH851984:CUH851986 DED851984:DED851986 DNZ851984:DNZ851986 DXV851984:DXV851986 EHR851984:EHR851986 ERN851984:ERN851986 FBJ851984:FBJ851986 FLF851984:FLF851986 FVB851984:FVB851986 GEX851984:GEX851986 GOT851984:GOT851986 GYP851984:GYP851986 HIL851984:HIL851986 HSH851984:HSH851986 ICD851984:ICD851986 ILZ851984:ILZ851986 IVV851984:IVV851986 JFR851984:JFR851986 JPN851984:JPN851986 JZJ851984:JZJ851986 KJF851984:KJF851986 KTB851984:KTB851986 LCX851984:LCX851986 LMT851984:LMT851986 LWP851984:LWP851986 MGL851984:MGL851986 MQH851984:MQH851986 NAD851984:NAD851986 NJZ851984:NJZ851986 NTV851984:NTV851986 ODR851984:ODR851986 ONN851984:ONN851986 OXJ851984:OXJ851986 PHF851984:PHF851986 PRB851984:PRB851986 QAX851984:QAX851986 QKT851984:QKT851986 QUP851984:QUP851986 REL851984:REL851986 ROH851984:ROH851986 RYD851984:RYD851986 SHZ851984:SHZ851986 SRV851984:SRV851986 TBR851984:TBR851986 TLN851984:TLN851986 TVJ851984:TVJ851986 UFF851984:UFF851986 UPB851984:UPB851986 UYX851984:UYX851986 VIT851984:VIT851986 VSP851984:VSP851986 WCL851984:WCL851986 WMH851984:WMH851986 WWD851984:WWD851986 V917520:V917522 JR917520:JR917522 TN917520:TN917522 ADJ917520:ADJ917522 ANF917520:ANF917522 AXB917520:AXB917522 BGX917520:BGX917522 BQT917520:BQT917522 CAP917520:CAP917522 CKL917520:CKL917522 CUH917520:CUH917522 DED917520:DED917522 DNZ917520:DNZ917522 DXV917520:DXV917522 EHR917520:EHR917522 ERN917520:ERN917522 FBJ917520:FBJ917522 FLF917520:FLF917522 FVB917520:FVB917522 GEX917520:GEX917522 GOT917520:GOT917522 GYP917520:GYP917522 HIL917520:HIL917522 HSH917520:HSH917522 ICD917520:ICD917522 ILZ917520:ILZ917522 IVV917520:IVV917522 JFR917520:JFR917522 JPN917520:JPN917522 JZJ917520:JZJ917522 KJF917520:KJF917522 KTB917520:KTB917522 LCX917520:LCX917522 LMT917520:LMT917522 LWP917520:LWP917522 MGL917520:MGL917522 MQH917520:MQH917522 NAD917520:NAD917522 NJZ917520:NJZ917522 NTV917520:NTV917522 ODR917520:ODR917522 ONN917520:ONN917522 OXJ917520:OXJ917522 PHF917520:PHF917522 PRB917520:PRB917522 QAX917520:QAX917522 QKT917520:QKT917522 QUP917520:QUP917522 REL917520:REL917522 ROH917520:ROH917522 RYD917520:RYD917522 SHZ917520:SHZ917522 SRV917520:SRV917522 TBR917520:TBR917522 TLN917520:TLN917522 TVJ917520:TVJ917522 UFF917520:UFF917522 UPB917520:UPB917522 UYX917520:UYX917522 VIT917520:VIT917522 VSP917520:VSP917522 WCL917520:WCL917522 WMH917520:WMH917522 WWD917520:WWD917522 V983056:V983058 JR983056:JR983058 TN983056:TN983058 ADJ983056:ADJ983058 ANF983056:ANF983058 AXB983056:AXB983058 BGX983056:BGX983058 BQT983056:BQT983058 CAP983056:CAP983058 CKL983056:CKL983058 CUH983056:CUH983058 DED983056:DED983058 DNZ983056:DNZ983058 DXV983056:DXV983058 EHR983056:EHR983058 ERN983056:ERN983058 FBJ983056:FBJ983058 FLF983056:FLF983058 FVB983056:FVB983058 GEX983056:GEX983058 GOT983056:GOT983058 GYP983056:GYP983058 HIL983056:HIL983058 HSH983056:HSH983058 ICD983056:ICD983058 ILZ983056:ILZ983058 IVV983056:IVV983058 JFR983056:JFR983058 JPN983056:JPN983058 JZJ983056:JZJ983058 KJF983056:KJF983058 KTB983056:KTB983058 LCX983056:LCX983058 LMT983056:LMT983058 LWP983056:LWP983058 MGL983056:MGL983058 MQH983056:MQH983058 NAD983056:NAD983058 NJZ983056:NJZ983058 NTV983056:NTV983058 ODR983056:ODR983058 ONN983056:ONN983058 OXJ983056:OXJ983058 PHF983056:PHF983058 PRB983056:PRB983058 QAX983056:QAX983058 QKT983056:QKT983058 QUP983056:QUP983058 REL983056:REL983058 ROH983056:ROH983058 RYD983056:RYD983058 SHZ983056:SHZ983058 SRV983056:SRV983058 TBR983056:TBR983058 TLN983056:TLN983058 TVJ983056:TVJ983058 UFF983056:UFF983058 UPB983056:UPB983058 UYX983056:UYX983058 VIT983056:VIT983058 VSP983056:VSP983058 WCL983056:WCL983058 WMH983056:WMH983058 WWD983056:WWD983058 V21 JR21 TN21 ADJ21 ANF21 AXB21 BGX21 BQT21 CAP21 CKL21 CUH21 DED21 DNZ21 DXV21 EHR21 ERN21 FBJ21 FLF21 FVB21 GEX21 GOT21 GYP21 HIL21 HSH21 ICD21 ILZ21 IVV21 JFR21 JPN21 JZJ21 KJF21 KTB21 LCX21 LMT21 LWP21 MGL21 MQH21 NAD21 NJZ21 NTV21 ODR21 ONN21 OXJ21 PHF21 PRB21 QAX21 QKT21 QUP21 REL21 ROH21 RYD21 SHZ21 SRV21 TBR21 TLN21 TVJ21 UFF21 UPB21 UYX21 VIT21 VSP21 WCL21 WMH21 WWD21 V65557 JR65557 TN65557 ADJ65557 ANF65557 AXB65557 BGX65557 BQT65557 CAP65557 CKL65557 CUH65557 DED65557 DNZ65557 DXV65557 EHR65557 ERN65557 FBJ65557 FLF65557 FVB65557 GEX65557 GOT65557 GYP65557 HIL65557 HSH65557 ICD65557 ILZ65557 IVV65557 JFR65557 JPN65557 JZJ65557 KJF65557 KTB65557 LCX65557 LMT65557 LWP65557 MGL65557 MQH65557 NAD65557 NJZ65557 NTV65557 ODR65557 ONN65557 OXJ65557 PHF65557 PRB65557 QAX65557 QKT65557 QUP65557 REL65557 ROH65557 RYD65557 SHZ65557 SRV65557 TBR65557 TLN65557 TVJ65557 UFF65557 UPB65557 UYX65557 VIT65557 VSP65557 WCL65557 WMH65557 WWD65557 V131093 JR131093 TN131093 ADJ131093 ANF131093 AXB131093 BGX131093 BQT131093 CAP131093 CKL131093 CUH131093 DED131093 DNZ131093 DXV131093 EHR131093 ERN131093 FBJ131093 FLF131093 FVB131093 GEX131093 GOT131093 GYP131093 HIL131093 HSH131093 ICD131093 ILZ131093 IVV131093 JFR131093 JPN131093 JZJ131093 KJF131093 KTB131093 LCX131093 LMT131093 LWP131093 MGL131093 MQH131093 NAD131093 NJZ131093 NTV131093 ODR131093 ONN131093 OXJ131093 PHF131093 PRB131093 QAX131093 QKT131093 QUP131093 REL131093 ROH131093 RYD131093 SHZ131093 SRV131093 TBR131093 TLN131093 TVJ131093 UFF131093 UPB131093 UYX131093 VIT131093 VSP131093 WCL131093 WMH131093 WWD131093 V196629 JR196629 TN196629 ADJ196629 ANF196629 AXB196629 BGX196629 BQT196629 CAP196629 CKL196629 CUH196629 DED196629 DNZ196629 DXV196629 EHR196629 ERN196629 FBJ196629 FLF196629 FVB196629 GEX196629 GOT196629 GYP196629 HIL196629 HSH196629 ICD196629 ILZ196629 IVV196629 JFR196629 JPN196629 JZJ196629 KJF196629 KTB196629 LCX196629 LMT196629 LWP196629 MGL196629 MQH196629 NAD196629 NJZ196629 NTV196629 ODR196629 ONN196629 OXJ196629 PHF196629 PRB196629 QAX196629 QKT196629 QUP196629 REL196629 ROH196629 RYD196629 SHZ196629 SRV196629 TBR196629 TLN196629 TVJ196629 UFF196629 UPB196629 UYX196629 VIT196629 VSP196629 WCL196629 WMH196629 WWD196629 V262165 JR262165 TN262165 ADJ262165 ANF262165 AXB262165 BGX262165 BQT262165 CAP262165 CKL262165 CUH262165 DED262165 DNZ262165 DXV262165 EHR262165 ERN262165 FBJ262165 FLF262165 FVB262165 GEX262165 GOT262165 GYP262165 HIL262165 HSH262165 ICD262165 ILZ262165 IVV262165 JFR262165 JPN262165 JZJ262165 KJF262165 KTB262165 LCX262165 LMT262165 LWP262165 MGL262165 MQH262165 NAD262165 NJZ262165 NTV262165 ODR262165 ONN262165 OXJ262165 PHF262165 PRB262165 QAX262165 QKT262165 QUP262165 REL262165 ROH262165 RYD262165 SHZ262165 SRV262165 TBR262165 TLN262165 TVJ262165 UFF262165 UPB262165 UYX262165 VIT262165 VSP262165 WCL262165 WMH262165 WWD262165 V327701 JR327701 TN327701 ADJ327701 ANF327701 AXB327701 BGX327701 BQT327701 CAP327701 CKL327701 CUH327701 DED327701 DNZ327701 DXV327701 EHR327701 ERN327701 FBJ327701 FLF327701 FVB327701 GEX327701 GOT327701 GYP327701 HIL327701 HSH327701 ICD327701 ILZ327701 IVV327701 JFR327701 JPN327701 JZJ327701 KJF327701 KTB327701 LCX327701 LMT327701 LWP327701 MGL327701 MQH327701 NAD327701 NJZ327701 NTV327701 ODR327701 ONN327701 OXJ327701 PHF327701 PRB327701 QAX327701 QKT327701 QUP327701 REL327701 ROH327701 RYD327701 SHZ327701 SRV327701 TBR327701 TLN327701 TVJ327701 UFF327701 UPB327701 UYX327701 VIT327701 VSP327701 WCL327701 WMH327701 WWD327701 V393237 JR393237 TN393237 ADJ393237 ANF393237 AXB393237 BGX393237 BQT393237 CAP393237 CKL393237 CUH393237 DED393237 DNZ393237 DXV393237 EHR393237 ERN393237 FBJ393237 FLF393237 FVB393237 GEX393237 GOT393237 GYP393237 HIL393237 HSH393237 ICD393237 ILZ393237 IVV393237 JFR393237 JPN393237 JZJ393237 KJF393237 KTB393237 LCX393237 LMT393237 LWP393237 MGL393237 MQH393237 NAD393237 NJZ393237 NTV393237 ODR393237 ONN393237 OXJ393237 PHF393237 PRB393237 QAX393237 QKT393237 QUP393237 REL393237 ROH393237 RYD393237 SHZ393237 SRV393237 TBR393237 TLN393237 TVJ393237 UFF393237 UPB393237 UYX393237 VIT393237 VSP393237 WCL393237 WMH393237 WWD393237 V458773 JR458773 TN458773 ADJ458773 ANF458773 AXB458773 BGX458773 BQT458773 CAP458773 CKL458773 CUH458773 DED458773 DNZ458773 DXV458773 EHR458773 ERN458773 FBJ458773 FLF458773 FVB458773 GEX458773 GOT458773 GYP458773 HIL458773 HSH458773 ICD458773 ILZ458773 IVV458773 JFR458773 JPN458773 JZJ458773 KJF458773 KTB458773 LCX458773 LMT458773 LWP458773 MGL458773 MQH458773 NAD458773 NJZ458773 NTV458773 ODR458773 ONN458773 OXJ458773 PHF458773 PRB458773 QAX458773 QKT458773 QUP458773 REL458773 ROH458773 RYD458773 SHZ458773 SRV458773 TBR458773 TLN458773 TVJ458773 UFF458773 UPB458773 UYX458773 VIT458773 VSP458773 WCL458773 WMH458773 WWD458773 V524309 JR524309 TN524309 ADJ524309 ANF524309 AXB524309 BGX524309 BQT524309 CAP524309 CKL524309 CUH524309 DED524309 DNZ524309 DXV524309 EHR524309 ERN524309 FBJ524309 FLF524309 FVB524309 GEX524309 GOT524309 GYP524309 HIL524309 HSH524309 ICD524309 ILZ524309 IVV524309 JFR524309 JPN524309 JZJ524309 KJF524309 KTB524309 LCX524309 LMT524309 LWP524309 MGL524309 MQH524309 NAD524309 NJZ524309 NTV524309 ODR524309 ONN524309 OXJ524309 PHF524309 PRB524309 QAX524309 QKT524309 QUP524309 REL524309 ROH524309 RYD524309 SHZ524309 SRV524309 TBR524309 TLN524309 TVJ524309 UFF524309 UPB524309 UYX524309 VIT524309 VSP524309 WCL524309 WMH524309 WWD524309 V589845 JR589845 TN589845 ADJ589845 ANF589845 AXB589845 BGX589845 BQT589845 CAP589845 CKL589845 CUH589845 DED589845 DNZ589845 DXV589845 EHR589845 ERN589845 FBJ589845 FLF589845 FVB589845 GEX589845 GOT589845 GYP589845 HIL589845 HSH589845 ICD589845 ILZ589845 IVV589845 JFR589845 JPN589845 JZJ589845 KJF589845 KTB589845 LCX589845 LMT589845 LWP589845 MGL589845 MQH589845 NAD589845 NJZ589845 NTV589845 ODR589845 ONN589845 OXJ589845 PHF589845 PRB589845 QAX589845 QKT589845 QUP589845 REL589845 ROH589845 RYD589845 SHZ589845 SRV589845 TBR589845 TLN589845 TVJ589845 UFF589845 UPB589845 UYX589845 VIT589845 VSP589845 WCL589845 WMH589845 WWD589845 V655381 JR655381 TN655381 ADJ655381 ANF655381 AXB655381 BGX655381 BQT655381 CAP655381 CKL655381 CUH655381 DED655381 DNZ655381 DXV655381 EHR655381 ERN655381 FBJ655381 FLF655381 FVB655381 GEX655381 GOT655381 GYP655381 HIL655381 HSH655381 ICD655381 ILZ655381 IVV655381 JFR655381 JPN655381 JZJ655381 KJF655381 KTB655381 LCX655381 LMT655381 LWP655381 MGL655381 MQH655381 NAD655381 NJZ655381 NTV655381 ODR655381 ONN655381 OXJ655381 PHF655381 PRB655381 QAX655381 QKT655381 QUP655381 REL655381 ROH655381 RYD655381 SHZ655381 SRV655381 TBR655381 TLN655381 TVJ655381 UFF655381 UPB655381 UYX655381 VIT655381 VSP655381 WCL655381 WMH655381 WWD655381 V720917 JR720917 TN720917 ADJ720917 ANF720917 AXB720917 BGX720917 BQT720917 CAP720917 CKL720917 CUH720917 DED720917 DNZ720917 DXV720917 EHR720917 ERN720917 FBJ720917 FLF720917 FVB720917 GEX720917 GOT720917 GYP720917 HIL720917 HSH720917 ICD720917 ILZ720917 IVV720917 JFR720917 JPN720917 JZJ720917 KJF720917 KTB720917 LCX720917 LMT720917 LWP720917 MGL720917 MQH720917 NAD720917 NJZ720917 NTV720917 ODR720917 ONN720917 OXJ720917 PHF720917 PRB720917 QAX720917 QKT720917 QUP720917 REL720917 ROH720917 RYD720917 SHZ720917 SRV720917 TBR720917 TLN720917 TVJ720917 UFF720917 UPB720917 UYX720917 VIT720917 VSP720917 WCL720917 WMH720917 WWD720917 V786453 JR786453 TN786453 ADJ786453 ANF786453 AXB786453 BGX786453 BQT786453 CAP786453 CKL786453 CUH786453 DED786453 DNZ786453 DXV786453 EHR786453 ERN786453 FBJ786453 FLF786453 FVB786453 GEX786453 GOT786453 GYP786453 HIL786453 HSH786453 ICD786453 ILZ786453 IVV786453 JFR786453 JPN786453 JZJ786453 KJF786453 KTB786453 LCX786453 LMT786453 LWP786453 MGL786453 MQH786453 NAD786453 NJZ786453 NTV786453 ODR786453 ONN786453 OXJ786453 PHF786453 PRB786453 QAX786453 QKT786453 QUP786453 REL786453 ROH786453 RYD786453 SHZ786453 SRV786453 TBR786453 TLN786453 TVJ786453 UFF786453 UPB786453 UYX786453 VIT786453 VSP786453 WCL786453 WMH786453 WWD786453 V851989 JR851989 TN851989 ADJ851989 ANF851989 AXB851989 BGX851989 BQT851989 CAP851989 CKL851989 CUH851989 DED851989 DNZ851989 DXV851989 EHR851989 ERN851989 FBJ851989 FLF851989 FVB851989 GEX851989 GOT851989 GYP851989 HIL851989 HSH851989 ICD851989 ILZ851989 IVV851989 JFR851989 JPN851989 JZJ851989 KJF851989 KTB851989 LCX851989 LMT851989 LWP851989 MGL851989 MQH851989 NAD851989 NJZ851989 NTV851989 ODR851989 ONN851989 OXJ851989 PHF851989 PRB851989 QAX851989 QKT851989 QUP851989 REL851989 ROH851989 RYD851989 SHZ851989 SRV851989 TBR851989 TLN851989 TVJ851989 UFF851989 UPB851989 UYX851989 VIT851989 VSP851989 WCL851989 WMH851989 WWD851989 V917525 JR917525 TN917525 ADJ917525 ANF917525 AXB917525 BGX917525 BQT917525 CAP917525 CKL917525 CUH917525 DED917525 DNZ917525 DXV917525 EHR917525 ERN917525 FBJ917525 FLF917525 FVB917525 GEX917525 GOT917525 GYP917525 HIL917525 HSH917525 ICD917525 ILZ917525 IVV917525 JFR917525 JPN917525 JZJ917525 KJF917525 KTB917525 LCX917525 LMT917525 LWP917525 MGL917525 MQH917525 NAD917525 NJZ917525 NTV917525 ODR917525 ONN917525 OXJ917525 PHF917525 PRB917525 QAX917525 QKT917525 QUP917525 REL917525 ROH917525 RYD917525 SHZ917525 SRV917525 TBR917525 TLN917525 TVJ917525 UFF917525 UPB917525 UYX917525 VIT917525 VSP917525 WCL917525 WMH917525 WWD917525 V983061 JR983061 TN983061 ADJ983061 ANF983061 AXB983061 BGX983061 BQT983061 CAP983061 CKL983061 CUH983061 DED983061 DNZ983061 DXV983061 EHR983061 ERN983061 FBJ983061 FLF983061 FVB983061 GEX983061 GOT983061 GYP983061 HIL983061 HSH983061 ICD983061 ILZ983061 IVV983061 JFR983061 JPN983061 JZJ983061 KJF983061 KTB983061 LCX983061 LMT983061 LWP983061 MGL983061 MQH983061 NAD983061 NJZ983061 NTV983061 ODR983061 ONN983061 OXJ983061 PHF983061 PRB983061 QAX983061 QKT983061 QUP983061 REL983061 ROH983061 RYD983061 SHZ983061 SRV983061 TBR983061 TLN983061 TVJ983061 UFF983061 UPB983061 UYX983061 VIT983061 VSP983061 WCL983061 WMH983061 WWD983061 V24 JR24 TN24 ADJ24 ANF24 AXB24 BGX24 BQT24 CAP24 CKL24 CUH24 DED24 DNZ24 DXV24 EHR24 ERN24 FBJ24 FLF24 FVB24 GEX24 GOT24 GYP24 HIL24 HSH24 ICD24 ILZ24 IVV24 JFR24 JPN24 JZJ24 KJF24 KTB24 LCX24 LMT24 LWP24 MGL24 MQH24 NAD24 NJZ24 NTV24 ODR24 ONN24 OXJ24 PHF24 PRB24 QAX24 QKT24 QUP24 REL24 ROH24 RYD24 SHZ24 SRV24 TBR24 TLN24 TVJ24 UFF24 UPB24 UYX24 VIT24 VSP24 WCL24 WMH24 WWD24 V65560 JR65560 TN65560 ADJ65560 ANF65560 AXB65560 BGX65560 BQT65560 CAP65560 CKL65560 CUH65560 DED65560 DNZ65560 DXV65560 EHR65560 ERN65560 FBJ65560 FLF65560 FVB65560 GEX65560 GOT65560 GYP65560 HIL65560 HSH65560 ICD65560 ILZ65560 IVV65560 JFR65560 JPN65560 JZJ65560 KJF65560 KTB65560 LCX65560 LMT65560 LWP65560 MGL65560 MQH65560 NAD65560 NJZ65560 NTV65560 ODR65560 ONN65560 OXJ65560 PHF65560 PRB65560 QAX65560 QKT65560 QUP65560 REL65560 ROH65560 RYD65560 SHZ65560 SRV65560 TBR65560 TLN65560 TVJ65560 UFF65560 UPB65560 UYX65560 VIT65560 VSP65560 WCL65560 WMH65560 WWD65560 V131096 JR131096 TN131096 ADJ131096 ANF131096 AXB131096 BGX131096 BQT131096 CAP131096 CKL131096 CUH131096 DED131096 DNZ131096 DXV131096 EHR131096 ERN131096 FBJ131096 FLF131096 FVB131096 GEX131096 GOT131096 GYP131096 HIL131096 HSH131096 ICD131096 ILZ131096 IVV131096 JFR131096 JPN131096 JZJ131096 KJF131096 KTB131096 LCX131096 LMT131096 LWP131096 MGL131096 MQH131096 NAD131096 NJZ131096 NTV131096 ODR131096 ONN131096 OXJ131096 PHF131096 PRB131096 QAX131096 QKT131096 QUP131096 REL131096 ROH131096 RYD131096 SHZ131096 SRV131096 TBR131096 TLN131096 TVJ131096 UFF131096 UPB131096 UYX131096 VIT131096 VSP131096 WCL131096 WMH131096 WWD131096 V196632 JR196632 TN196632 ADJ196632 ANF196632 AXB196632 BGX196632 BQT196632 CAP196632 CKL196632 CUH196632 DED196632 DNZ196632 DXV196632 EHR196632 ERN196632 FBJ196632 FLF196632 FVB196632 GEX196632 GOT196632 GYP196632 HIL196632 HSH196632 ICD196632 ILZ196632 IVV196632 JFR196632 JPN196632 JZJ196632 KJF196632 KTB196632 LCX196632 LMT196632 LWP196632 MGL196632 MQH196632 NAD196632 NJZ196632 NTV196632 ODR196632 ONN196632 OXJ196632 PHF196632 PRB196632 QAX196632 QKT196632 QUP196632 REL196632 ROH196632 RYD196632 SHZ196632 SRV196632 TBR196632 TLN196632 TVJ196632 UFF196632 UPB196632 UYX196632 VIT196632 VSP196632 WCL196632 WMH196632 WWD196632 V262168 JR262168 TN262168 ADJ262168 ANF262168 AXB262168 BGX262168 BQT262168 CAP262168 CKL262168 CUH262168 DED262168 DNZ262168 DXV262168 EHR262168 ERN262168 FBJ262168 FLF262168 FVB262168 GEX262168 GOT262168 GYP262168 HIL262168 HSH262168 ICD262168 ILZ262168 IVV262168 JFR262168 JPN262168 JZJ262168 KJF262168 KTB262168 LCX262168 LMT262168 LWP262168 MGL262168 MQH262168 NAD262168 NJZ262168 NTV262168 ODR262168 ONN262168 OXJ262168 PHF262168 PRB262168 QAX262168 QKT262168 QUP262168 REL262168 ROH262168 RYD262168 SHZ262168 SRV262168 TBR262168 TLN262168 TVJ262168 UFF262168 UPB262168 UYX262168 VIT262168 VSP262168 WCL262168 WMH262168 WWD262168 V327704 JR327704 TN327704 ADJ327704 ANF327704 AXB327704 BGX327704 BQT327704 CAP327704 CKL327704 CUH327704 DED327704 DNZ327704 DXV327704 EHR327704 ERN327704 FBJ327704 FLF327704 FVB327704 GEX327704 GOT327704 GYP327704 HIL327704 HSH327704 ICD327704 ILZ327704 IVV327704 JFR327704 JPN327704 JZJ327704 KJF327704 KTB327704 LCX327704 LMT327704 LWP327704 MGL327704 MQH327704 NAD327704 NJZ327704 NTV327704 ODR327704 ONN327704 OXJ327704 PHF327704 PRB327704 QAX327704 QKT327704 QUP327704 REL327704 ROH327704 RYD327704 SHZ327704 SRV327704 TBR327704 TLN327704 TVJ327704 UFF327704 UPB327704 UYX327704 VIT327704 VSP327704 WCL327704 WMH327704 WWD327704 V393240 JR393240 TN393240 ADJ393240 ANF393240 AXB393240 BGX393240 BQT393240 CAP393240 CKL393240 CUH393240 DED393240 DNZ393240 DXV393240 EHR393240 ERN393240 FBJ393240 FLF393240 FVB393240 GEX393240 GOT393240 GYP393240 HIL393240 HSH393240 ICD393240 ILZ393240 IVV393240 JFR393240 JPN393240 JZJ393240 KJF393240 KTB393240 LCX393240 LMT393240 LWP393240 MGL393240 MQH393240 NAD393240 NJZ393240 NTV393240 ODR393240 ONN393240 OXJ393240 PHF393240 PRB393240 QAX393240 QKT393240 QUP393240 REL393240 ROH393240 RYD393240 SHZ393240 SRV393240 TBR393240 TLN393240 TVJ393240 UFF393240 UPB393240 UYX393240 VIT393240 VSP393240 WCL393240 WMH393240 WWD393240 V458776 JR458776 TN458776 ADJ458776 ANF458776 AXB458776 BGX458776 BQT458776 CAP458776 CKL458776 CUH458776 DED458776 DNZ458776 DXV458776 EHR458776 ERN458776 FBJ458776 FLF458776 FVB458776 GEX458776 GOT458776 GYP458776 HIL458776 HSH458776 ICD458776 ILZ458776 IVV458776 JFR458776 JPN458776 JZJ458776 KJF458776 KTB458776 LCX458776 LMT458776 LWP458776 MGL458776 MQH458776 NAD458776 NJZ458776 NTV458776 ODR458776 ONN458776 OXJ458776 PHF458776 PRB458776 QAX458776 QKT458776 QUP458776 REL458776 ROH458776 RYD458776 SHZ458776 SRV458776 TBR458776 TLN458776 TVJ458776 UFF458776 UPB458776 UYX458776 VIT458776 VSP458776 WCL458776 WMH458776 WWD458776 V524312 JR524312 TN524312 ADJ524312 ANF524312 AXB524312 BGX524312 BQT524312 CAP524312 CKL524312 CUH524312 DED524312 DNZ524312 DXV524312 EHR524312 ERN524312 FBJ524312 FLF524312 FVB524312 GEX524312 GOT524312 GYP524312 HIL524312 HSH524312 ICD524312 ILZ524312 IVV524312 JFR524312 JPN524312 JZJ524312 KJF524312 KTB524312 LCX524312 LMT524312 LWP524312 MGL524312 MQH524312 NAD524312 NJZ524312 NTV524312 ODR524312 ONN524312 OXJ524312 PHF524312 PRB524312 QAX524312 QKT524312 QUP524312 REL524312 ROH524312 RYD524312 SHZ524312 SRV524312 TBR524312 TLN524312 TVJ524312 UFF524312 UPB524312 UYX524312 VIT524312 VSP524312 WCL524312 WMH524312 WWD524312 V589848 JR589848 TN589848 ADJ589848 ANF589848 AXB589848 BGX589848 BQT589848 CAP589848 CKL589848 CUH589848 DED589848 DNZ589848 DXV589848 EHR589848 ERN589848 FBJ589848 FLF589848 FVB589848 GEX589848 GOT589848 GYP589848 HIL589848 HSH589848 ICD589848 ILZ589848 IVV589848 JFR589848 JPN589848 JZJ589848 KJF589848 KTB589848 LCX589848 LMT589848 LWP589848 MGL589848 MQH589848 NAD589848 NJZ589848 NTV589848 ODR589848 ONN589848 OXJ589848 PHF589848 PRB589848 QAX589848 QKT589848 QUP589848 REL589848 ROH589848 RYD589848 SHZ589848 SRV589848 TBR589848 TLN589848 TVJ589848 UFF589848 UPB589848 UYX589848 VIT589848 VSP589848 WCL589848 WMH589848 WWD589848 V655384 JR655384 TN655384 ADJ655384 ANF655384 AXB655384 BGX655384 BQT655384 CAP655384 CKL655384 CUH655384 DED655384 DNZ655384 DXV655384 EHR655384 ERN655384 FBJ655384 FLF655384 FVB655384 GEX655384 GOT655384 GYP655384 HIL655384 HSH655384 ICD655384 ILZ655384 IVV655384 JFR655384 JPN655384 JZJ655384 KJF655384 KTB655384 LCX655384 LMT655384 LWP655384 MGL655384 MQH655384 NAD655384 NJZ655384 NTV655384 ODR655384 ONN655384 OXJ655384 PHF655384 PRB655384 QAX655384 QKT655384 QUP655384 REL655384 ROH655384 RYD655384 SHZ655384 SRV655384 TBR655384 TLN655384 TVJ655384 UFF655384 UPB655384 UYX655384 VIT655384 VSP655384 WCL655384 WMH655384 WWD655384 V720920 JR720920 TN720920 ADJ720920 ANF720920 AXB720920 BGX720920 BQT720920 CAP720920 CKL720920 CUH720920 DED720920 DNZ720920 DXV720920 EHR720920 ERN720920 FBJ720920 FLF720920 FVB720920 GEX720920 GOT720920 GYP720920 HIL720920 HSH720920 ICD720920 ILZ720920 IVV720920 JFR720920 JPN720920 JZJ720920 KJF720920 KTB720920 LCX720920 LMT720920 LWP720920 MGL720920 MQH720920 NAD720920 NJZ720920 NTV720920 ODR720920 ONN720920 OXJ720920 PHF720920 PRB720920 QAX720920 QKT720920 QUP720920 REL720920 ROH720920 RYD720920 SHZ720920 SRV720920 TBR720920 TLN720920 TVJ720920 UFF720920 UPB720920 UYX720920 VIT720920 VSP720920 WCL720920 WMH720920 WWD720920 V786456 JR786456 TN786456 ADJ786456 ANF786456 AXB786456 BGX786456 BQT786456 CAP786456 CKL786456 CUH786456 DED786456 DNZ786456 DXV786456 EHR786456 ERN786456 FBJ786456 FLF786456 FVB786456 GEX786456 GOT786456 GYP786456 HIL786456 HSH786456 ICD786456 ILZ786456 IVV786456 JFR786456 JPN786456 JZJ786456 KJF786456 KTB786456 LCX786456 LMT786456 LWP786456 MGL786456 MQH786456 NAD786456 NJZ786456 NTV786456 ODR786456 ONN786456 OXJ786456 PHF786456 PRB786456 QAX786456 QKT786456 QUP786456 REL786456 ROH786456 RYD786456 SHZ786456 SRV786456 TBR786456 TLN786456 TVJ786456 UFF786456 UPB786456 UYX786456 VIT786456 VSP786456 WCL786456 WMH786456 WWD786456 V851992 JR851992 TN851992 ADJ851992 ANF851992 AXB851992 BGX851992 BQT851992 CAP851992 CKL851992 CUH851992 DED851992 DNZ851992 DXV851992 EHR851992 ERN851992 FBJ851992 FLF851992 FVB851992 GEX851992 GOT851992 GYP851992 HIL851992 HSH851992 ICD851992 ILZ851992 IVV851992 JFR851992 JPN851992 JZJ851992 KJF851992 KTB851992 LCX851992 LMT851992 LWP851992 MGL851992 MQH851992 NAD851992 NJZ851992 NTV851992 ODR851992 ONN851992 OXJ851992 PHF851992 PRB851992 QAX851992 QKT851992 QUP851992 REL851992 ROH851992 RYD851992 SHZ851992 SRV851992 TBR851992 TLN851992 TVJ851992 UFF851992 UPB851992 UYX851992 VIT851992 VSP851992 WCL851992 WMH851992 WWD851992 V917528 JR917528 TN917528 ADJ917528 ANF917528 AXB917528 BGX917528 BQT917528 CAP917528 CKL917528 CUH917528 DED917528 DNZ917528 DXV917528 EHR917528 ERN917528 FBJ917528 FLF917528 FVB917528 GEX917528 GOT917528 GYP917528 HIL917528 HSH917528 ICD917528 ILZ917528 IVV917528 JFR917528 JPN917528 JZJ917528 KJF917528 KTB917528 LCX917528 LMT917528 LWP917528 MGL917528 MQH917528 NAD917528 NJZ917528 NTV917528 ODR917528 ONN917528 OXJ917528 PHF917528 PRB917528 QAX917528 QKT917528 QUP917528 REL917528 ROH917528 RYD917528 SHZ917528 SRV917528 TBR917528 TLN917528 TVJ917528 UFF917528 UPB917528 UYX917528 VIT917528 VSP917528 WCL917528 WMH917528 WWD917528 V983064 JR983064 TN983064 ADJ983064 ANF983064 AXB983064 BGX983064 BQT983064 CAP983064 CKL983064 CUH983064 DED983064 DNZ983064 DXV983064 EHR983064 ERN983064 FBJ983064 FLF983064 FVB983064 GEX983064 GOT983064 GYP983064 HIL983064 HSH983064 ICD983064 ILZ983064 IVV983064 JFR983064 JPN983064 JZJ983064 KJF983064 KTB983064 LCX983064 LMT983064 LWP983064 MGL983064 MQH983064 NAD983064 NJZ983064 NTV983064 ODR983064 ONN983064 OXJ983064 PHF983064 PRB983064 QAX983064 QKT983064 QUP983064 REL983064 ROH983064 RYD983064 SHZ983064 SRV983064 TBR983064 TLN983064 TVJ983064 UFF983064 UPB983064 UYX983064 VIT983064 VSP983064 WCL983064 WMH983064 WWD983064 V26 JR26 TN26 ADJ26 ANF26 AXB26 BGX26 BQT26 CAP26 CKL26 CUH26 DED26 DNZ26 DXV26 EHR26 ERN26 FBJ26 FLF26 FVB26 GEX26 GOT26 GYP26 HIL26 HSH26 ICD26 ILZ26 IVV26 JFR26 JPN26 JZJ26 KJF26 KTB26 LCX26 LMT26 LWP26 MGL26 MQH26 NAD26 NJZ26 NTV26 ODR26 ONN26 OXJ26 PHF26 PRB26 QAX26 QKT26 QUP26 REL26 ROH26 RYD26 SHZ26 SRV26 TBR26 TLN26 TVJ26 UFF26 UPB26 UYX26 VIT26 VSP26 WCL26 WMH26 WWD26 V65562 JR65562 TN65562 ADJ65562 ANF65562 AXB65562 BGX65562 BQT65562 CAP65562 CKL65562 CUH65562 DED65562 DNZ65562 DXV65562 EHR65562 ERN65562 FBJ65562 FLF65562 FVB65562 GEX65562 GOT65562 GYP65562 HIL65562 HSH65562 ICD65562 ILZ65562 IVV65562 JFR65562 JPN65562 JZJ65562 KJF65562 KTB65562 LCX65562 LMT65562 LWP65562 MGL65562 MQH65562 NAD65562 NJZ65562 NTV65562 ODR65562 ONN65562 OXJ65562 PHF65562 PRB65562 QAX65562 QKT65562 QUP65562 REL65562 ROH65562 RYD65562 SHZ65562 SRV65562 TBR65562 TLN65562 TVJ65562 UFF65562 UPB65562 UYX65562 VIT65562 VSP65562 WCL65562 WMH65562 WWD65562 V131098 JR131098 TN131098 ADJ131098 ANF131098 AXB131098 BGX131098 BQT131098 CAP131098 CKL131098 CUH131098 DED131098 DNZ131098 DXV131098 EHR131098 ERN131098 FBJ131098 FLF131098 FVB131098 GEX131098 GOT131098 GYP131098 HIL131098 HSH131098 ICD131098 ILZ131098 IVV131098 JFR131098 JPN131098 JZJ131098 KJF131098 KTB131098 LCX131098 LMT131098 LWP131098 MGL131098 MQH131098 NAD131098 NJZ131098 NTV131098 ODR131098 ONN131098 OXJ131098 PHF131098 PRB131098 QAX131098 QKT131098 QUP131098 REL131098 ROH131098 RYD131098 SHZ131098 SRV131098 TBR131098 TLN131098 TVJ131098 UFF131098 UPB131098 UYX131098 VIT131098 VSP131098 WCL131098 WMH131098 WWD131098 V196634 JR196634 TN196634 ADJ196634 ANF196634 AXB196634 BGX196634 BQT196634 CAP196634 CKL196634 CUH196634 DED196634 DNZ196634 DXV196634 EHR196634 ERN196634 FBJ196634 FLF196634 FVB196634 GEX196634 GOT196634 GYP196634 HIL196634 HSH196634 ICD196634 ILZ196634 IVV196634 JFR196634 JPN196634 JZJ196634 KJF196634 KTB196634 LCX196634 LMT196634 LWP196634 MGL196634 MQH196634 NAD196634 NJZ196634 NTV196634 ODR196634 ONN196634 OXJ196634 PHF196634 PRB196634 QAX196634 QKT196634 QUP196634 REL196634 ROH196634 RYD196634 SHZ196634 SRV196634 TBR196634 TLN196634 TVJ196634 UFF196634 UPB196634 UYX196634 VIT196634 VSP196634 WCL196634 WMH196634 WWD196634 V262170 JR262170 TN262170 ADJ262170 ANF262170 AXB262170 BGX262170 BQT262170 CAP262170 CKL262170 CUH262170 DED262170 DNZ262170 DXV262170 EHR262170 ERN262170 FBJ262170 FLF262170 FVB262170 GEX262170 GOT262170 GYP262170 HIL262170 HSH262170 ICD262170 ILZ262170 IVV262170 JFR262170 JPN262170 JZJ262170 KJF262170 KTB262170 LCX262170 LMT262170 LWP262170 MGL262170 MQH262170 NAD262170 NJZ262170 NTV262170 ODR262170 ONN262170 OXJ262170 PHF262170 PRB262170 QAX262170 QKT262170 QUP262170 REL262170 ROH262170 RYD262170 SHZ262170 SRV262170 TBR262170 TLN262170 TVJ262170 UFF262170 UPB262170 UYX262170 VIT262170 VSP262170 WCL262170 WMH262170 WWD262170 V327706 JR327706 TN327706 ADJ327706 ANF327706 AXB327706 BGX327706 BQT327706 CAP327706 CKL327706 CUH327706 DED327706 DNZ327706 DXV327706 EHR327706 ERN327706 FBJ327706 FLF327706 FVB327706 GEX327706 GOT327706 GYP327706 HIL327706 HSH327706 ICD327706 ILZ327706 IVV327706 JFR327706 JPN327706 JZJ327706 KJF327706 KTB327706 LCX327706 LMT327706 LWP327706 MGL327706 MQH327706 NAD327706 NJZ327706 NTV327706 ODR327706 ONN327706 OXJ327706 PHF327706 PRB327706 QAX327706 QKT327706 QUP327706 REL327706 ROH327706 RYD327706 SHZ327706 SRV327706 TBR327706 TLN327706 TVJ327706 UFF327706 UPB327706 UYX327706 VIT327706 VSP327706 WCL327706 WMH327706 WWD327706 V393242 JR393242 TN393242 ADJ393242 ANF393242 AXB393242 BGX393242 BQT393242 CAP393242 CKL393242 CUH393242 DED393242 DNZ393242 DXV393242 EHR393242 ERN393242 FBJ393242 FLF393242 FVB393242 GEX393242 GOT393242 GYP393242 HIL393242 HSH393242 ICD393242 ILZ393242 IVV393242 JFR393242 JPN393242 JZJ393242 KJF393242 KTB393242 LCX393242 LMT393242 LWP393242 MGL393242 MQH393242 NAD393242 NJZ393242 NTV393242 ODR393242 ONN393242 OXJ393242 PHF393242 PRB393242 QAX393242 QKT393242 QUP393242 REL393242 ROH393242 RYD393242 SHZ393242 SRV393242 TBR393242 TLN393242 TVJ393242 UFF393242 UPB393242 UYX393242 VIT393242 VSP393242 WCL393242 WMH393242 WWD393242 V458778 JR458778 TN458778 ADJ458778 ANF458778 AXB458778 BGX458778 BQT458778 CAP458778 CKL458778 CUH458778 DED458778 DNZ458778 DXV458778 EHR458778 ERN458778 FBJ458778 FLF458778 FVB458778 GEX458778 GOT458778 GYP458778 HIL458778 HSH458778 ICD458778 ILZ458778 IVV458778 JFR458778 JPN458778 JZJ458778 KJF458778 KTB458778 LCX458778 LMT458778 LWP458778 MGL458778 MQH458778 NAD458778 NJZ458778 NTV458778 ODR458778 ONN458778 OXJ458778 PHF458778 PRB458778 QAX458778 QKT458778 QUP458778 REL458778 ROH458778 RYD458778 SHZ458778 SRV458778 TBR458778 TLN458778 TVJ458778 UFF458778 UPB458778 UYX458778 VIT458778 VSP458778 WCL458778 WMH458778 WWD458778 V524314 JR524314 TN524314 ADJ524314 ANF524314 AXB524314 BGX524314 BQT524314 CAP524314 CKL524314 CUH524314 DED524314 DNZ524314 DXV524314 EHR524314 ERN524314 FBJ524314 FLF524314 FVB524314 GEX524314 GOT524314 GYP524314 HIL524314 HSH524314 ICD524314 ILZ524314 IVV524314 JFR524314 JPN524314 JZJ524314 KJF524314 KTB524314 LCX524314 LMT524314 LWP524314 MGL524314 MQH524314 NAD524314 NJZ524314 NTV524314 ODR524314 ONN524314 OXJ524314 PHF524314 PRB524314 QAX524314 QKT524314 QUP524314 REL524314 ROH524314 RYD524314 SHZ524314 SRV524314 TBR524314 TLN524314 TVJ524314 UFF524314 UPB524314 UYX524314 VIT524314 VSP524314 WCL524314 WMH524314 WWD524314 V589850 JR589850 TN589850 ADJ589850 ANF589850 AXB589850 BGX589850 BQT589850 CAP589850 CKL589850 CUH589850 DED589850 DNZ589850 DXV589850 EHR589850 ERN589850 FBJ589850 FLF589850 FVB589850 GEX589850 GOT589850 GYP589850 HIL589850 HSH589850 ICD589850 ILZ589850 IVV589850 JFR589850 JPN589850 JZJ589850 KJF589850 KTB589850 LCX589850 LMT589850 LWP589850 MGL589850 MQH589850 NAD589850 NJZ589850 NTV589850 ODR589850 ONN589850 OXJ589850 PHF589850 PRB589850 QAX589850 QKT589850 QUP589850 REL589850 ROH589850 RYD589850 SHZ589850 SRV589850 TBR589850 TLN589850 TVJ589850 UFF589850 UPB589850 UYX589850 VIT589850 VSP589850 WCL589850 WMH589850 WWD589850 V655386 JR655386 TN655386 ADJ655386 ANF655386 AXB655386 BGX655386 BQT655386 CAP655386 CKL655386 CUH655386 DED655386 DNZ655386 DXV655386 EHR655386 ERN655386 FBJ655386 FLF655386 FVB655386 GEX655386 GOT655386 GYP655386 HIL655386 HSH655386 ICD655386 ILZ655386 IVV655386 JFR655386 JPN655386 JZJ655386 KJF655386 KTB655386 LCX655386 LMT655386 LWP655386 MGL655386 MQH655386 NAD655386 NJZ655386 NTV655386 ODR655386 ONN655386 OXJ655386 PHF655386 PRB655386 QAX655386 QKT655386 QUP655386 REL655386 ROH655386 RYD655386 SHZ655386 SRV655386 TBR655386 TLN655386 TVJ655386 UFF655386 UPB655386 UYX655386 VIT655386 VSP655386 WCL655386 WMH655386 WWD655386 V720922 JR720922 TN720922 ADJ720922 ANF720922 AXB720922 BGX720922 BQT720922 CAP720922 CKL720922 CUH720922 DED720922 DNZ720922 DXV720922 EHR720922 ERN720922 FBJ720922 FLF720922 FVB720922 GEX720922 GOT720922 GYP720922 HIL720922 HSH720922 ICD720922 ILZ720922 IVV720922 JFR720922 JPN720922 JZJ720922 KJF720922 KTB720922 LCX720922 LMT720922 LWP720922 MGL720922 MQH720922 NAD720922 NJZ720922 NTV720922 ODR720922 ONN720922 OXJ720922 PHF720922 PRB720922 QAX720922 QKT720922 QUP720922 REL720922 ROH720922 RYD720922 SHZ720922 SRV720922 TBR720922 TLN720922 TVJ720922 UFF720922 UPB720922 UYX720922 VIT720922 VSP720922 WCL720922 WMH720922 WWD720922 V786458 JR786458 TN786458 ADJ786458 ANF786458 AXB786458 BGX786458 BQT786458 CAP786458 CKL786458 CUH786458 DED786458 DNZ786458 DXV786458 EHR786458 ERN786458 FBJ786458 FLF786458 FVB786458 GEX786458 GOT786458 GYP786458 HIL786458 HSH786458 ICD786458 ILZ786458 IVV786458 JFR786458 JPN786458 JZJ786458 KJF786458 KTB786458 LCX786458 LMT786458 LWP786458 MGL786458 MQH786458 NAD786458 NJZ786458 NTV786458 ODR786458 ONN786458 OXJ786458 PHF786458 PRB786458 QAX786458 QKT786458 QUP786458 REL786458 ROH786458 RYD786458 SHZ786458 SRV786458 TBR786458 TLN786458 TVJ786458 UFF786458 UPB786458 UYX786458 VIT786458 VSP786458 WCL786458 WMH786458 WWD786458 V851994 JR851994 TN851994 ADJ851994 ANF851994 AXB851994 BGX851994 BQT851994 CAP851994 CKL851994 CUH851994 DED851994 DNZ851994 DXV851994 EHR851994 ERN851994 FBJ851994 FLF851994 FVB851994 GEX851994 GOT851994 GYP851994 HIL851994 HSH851994 ICD851994 ILZ851994 IVV851994 JFR851994 JPN851994 JZJ851994 KJF851994 KTB851994 LCX851994 LMT851994 LWP851994 MGL851994 MQH851994 NAD851994 NJZ851994 NTV851994 ODR851994 ONN851994 OXJ851994 PHF851994 PRB851994 QAX851994 QKT851994 QUP851994 REL851994 ROH851994 RYD851994 SHZ851994 SRV851994 TBR851994 TLN851994 TVJ851994 UFF851994 UPB851994 UYX851994 VIT851994 VSP851994 WCL851994 WMH851994 WWD851994 V917530 JR917530 TN917530 ADJ917530 ANF917530 AXB917530 BGX917530 BQT917530 CAP917530 CKL917530 CUH917530 DED917530 DNZ917530 DXV917530 EHR917530 ERN917530 FBJ917530 FLF917530 FVB917530 GEX917530 GOT917530 GYP917530 HIL917530 HSH917530 ICD917530 ILZ917530 IVV917530 JFR917530 JPN917530 JZJ917530 KJF917530 KTB917530 LCX917530 LMT917530 LWP917530 MGL917530 MQH917530 NAD917530 NJZ917530 NTV917530 ODR917530 ONN917530 OXJ917530 PHF917530 PRB917530 QAX917530 QKT917530 QUP917530 REL917530 ROH917530 RYD917530 SHZ917530 SRV917530 TBR917530 TLN917530 TVJ917530 UFF917530 UPB917530 UYX917530 VIT917530 VSP917530 WCL917530 WMH917530 WWD917530 V983066 JR983066 TN983066 ADJ983066 ANF983066 AXB983066 BGX983066 BQT983066 CAP983066 CKL983066 CUH983066 DED983066 DNZ983066 DXV983066 EHR983066 ERN983066 FBJ983066 FLF983066 FVB983066 GEX983066 GOT983066 GYP983066 HIL983066 HSH983066 ICD983066 ILZ983066 IVV983066 JFR983066 JPN983066 JZJ983066 KJF983066 KTB983066 LCX983066 LMT983066 LWP983066 MGL983066 MQH983066 NAD983066 NJZ983066 NTV983066 ODR983066 ONN983066 OXJ983066 PHF983066 PRB983066 QAX983066 QKT983066 QUP983066 REL983066 ROH983066 RYD983066 SHZ983066 SRV983066 TBR983066 TLN983066 TVJ983066 UFF983066 UPB983066 UYX983066 VIT983066 VSP983066 WCL983066 WMH983066 WWD983066 V29:V30 JR29:JR30 TN29:TN30 ADJ29:ADJ30 ANF29:ANF30 AXB29:AXB30 BGX29:BGX30 BQT29:BQT30 CAP29:CAP30 CKL29:CKL30 CUH29:CUH30 DED29:DED30 DNZ29:DNZ30 DXV29:DXV30 EHR29:EHR30 ERN29:ERN30 FBJ29:FBJ30 FLF29:FLF30 FVB29:FVB30 GEX29:GEX30 GOT29:GOT30 GYP29:GYP30 HIL29:HIL30 HSH29:HSH30 ICD29:ICD30 ILZ29:ILZ30 IVV29:IVV30 JFR29:JFR30 JPN29:JPN30 JZJ29:JZJ30 KJF29:KJF30 KTB29:KTB30 LCX29:LCX30 LMT29:LMT30 LWP29:LWP30 MGL29:MGL30 MQH29:MQH30 NAD29:NAD30 NJZ29:NJZ30 NTV29:NTV30 ODR29:ODR30 ONN29:ONN30 OXJ29:OXJ30 PHF29:PHF30 PRB29:PRB30 QAX29:QAX30 QKT29:QKT30 QUP29:QUP30 REL29:REL30 ROH29:ROH30 RYD29:RYD30 SHZ29:SHZ30 SRV29:SRV30 TBR29:TBR30 TLN29:TLN30 TVJ29:TVJ30 UFF29:UFF30 UPB29:UPB30 UYX29:UYX30 VIT29:VIT30 VSP29:VSP30 WCL29:WCL30 WMH29:WMH30 WWD29:WWD30 V65565:V65566 JR65565:JR65566 TN65565:TN65566 ADJ65565:ADJ65566 ANF65565:ANF65566 AXB65565:AXB65566 BGX65565:BGX65566 BQT65565:BQT65566 CAP65565:CAP65566 CKL65565:CKL65566 CUH65565:CUH65566 DED65565:DED65566 DNZ65565:DNZ65566 DXV65565:DXV65566 EHR65565:EHR65566 ERN65565:ERN65566 FBJ65565:FBJ65566 FLF65565:FLF65566 FVB65565:FVB65566 GEX65565:GEX65566 GOT65565:GOT65566 GYP65565:GYP65566 HIL65565:HIL65566 HSH65565:HSH65566 ICD65565:ICD65566 ILZ65565:ILZ65566 IVV65565:IVV65566 JFR65565:JFR65566 JPN65565:JPN65566 JZJ65565:JZJ65566 KJF65565:KJF65566 KTB65565:KTB65566 LCX65565:LCX65566 LMT65565:LMT65566 LWP65565:LWP65566 MGL65565:MGL65566 MQH65565:MQH65566 NAD65565:NAD65566 NJZ65565:NJZ65566 NTV65565:NTV65566 ODR65565:ODR65566 ONN65565:ONN65566 OXJ65565:OXJ65566 PHF65565:PHF65566 PRB65565:PRB65566 QAX65565:QAX65566 QKT65565:QKT65566 QUP65565:QUP65566 REL65565:REL65566 ROH65565:ROH65566 RYD65565:RYD65566 SHZ65565:SHZ65566 SRV65565:SRV65566 TBR65565:TBR65566 TLN65565:TLN65566 TVJ65565:TVJ65566 UFF65565:UFF65566 UPB65565:UPB65566 UYX65565:UYX65566 VIT65565:VIT65566 VSP65565:VSP65566 WCL65565:WCL65566 WMH65565:WMH65566 WWD65565:WWD65566 V131101:V131102 JR131101:JR131102 TN131101:TN131102 ADJ131101:ADJ131102 ANF131101:ANF131102 AXB131101:AXB131102 BGX131101:BGX131102 BQT131101:BQT131102 CAP131101:CAP131102 CKL131101:CKL131102 CUH131101:CUH131102 DED131101:DED131102 DNZ131101:DNZ131102 DXV131101:DXV131102 EHR131101:EHR131102 ERN131101:ERN131102 FBJ131101:FBJ131102 FLF131101:FLF131102 FVB131101:FVB131102 GEX131101:GEX131102 GOT131101:GOT131102 GYP131101:GYP131102 HIL131101:HIL131102 HSH131101:HSH131102 ICD131101:ICD131102 ILZ131101:ILZ131102 IVV131101:IVV131102 JFR131101:JFR131102 JPN131101:JPN131102 JZJ131101:JZJ131102 KJF131101:KJF131102 KTB131101:KTB131102 LCX131101:LCX131102 LMT131101:LMT131102 LWP131101:LWP131102 MGL131101:MGL131102 MQH131101:MQH131102 NAD131101:NAD131102 NJZ131101:NJZ131102 NTV131101:NTV131102 ODR131101:ODR131102 ONN131101:ONN131102 OXJ131101:OXJ131102 PHF131101:PHF131102 PRB131101:PRB131102 QAX131101:QAX131102 QKT131101:QKT131102 QUP131101:QUP131102 REL131101:REL131102 ROH131101:ROH131102 RYD131101:RYD131102 SHZ131101:SHZ131102 SRV131101:SRV131102 TBR131101:TBR131102 TLN131101:TLN131102 TVJ131101:TVJ131102 UFF131101:UFF131102 UPB131101:UPB131102 UYX131101:UYX131102 VIT131101:VIT131102 VSP131101:VSP131102 WCL131101:WCL131102 WMH131101:WMH131102 WWD131101:WWD131102 V196637:V196638 JR196637:JR196638 TN196637:TN196638 ADJ196637:ADJ196638 ANF196637:ANF196638 AXB196637:AXB196638 BGX196637:BGX196638 BQT196637:BQT196638 CAP196637:CAP196638 CKL196637:CKL196638 CUH196637:CUH196638 DED196637:DED196638 DNZ196637:DNZ196638 DXV196637:DXV196638 EHR196637:EHR196638 ERN196637:ERN196638 FBJ196637:FBJ196638 FLF196637:FLF196638 FVB196637:FVB196638 GEX196637:GEX196638 GOT196637:GOT196638 GYP196637:GYP196638 HIL196637:HIL196638 HSH196637:HSH196638 ICD196637:ICD196638 ILZ196637:ILZ196638 IVV196637:IVV196638 JFR196637:JFR196638 JPN196637:JPN196638 JZJ196637:JZJ196638 KJF196637:KJF196638 KTB196637:KTB196638 LCX196637:LCX196638 LMT196637:LMT196638 LWP196637:LWP196638 MGL196637:MGL196638 MQH196637:MQH196638 NAD196637:NAD196638 NJZ196637:NJZ196638 NTV196637:NTV196638 ODR196637:ODR196638 ONN196637:ONN196638 OXJ196637:OXJ196638 PHF196637:PHF196638 PRB196637:PRB196638 QAX196637:QAX196638 QKT196637:QKT196638 QUP196637:QUP196638 REL196637:REL196638 ROH196637:ROH196638 RYD196637:RYD196638 SHZ196637:SHZ196638 SRV196637:SRV196638 TBR196637:TBR196638 TLN196637:TLN196638 TVJ196637:TVJ196638 UFF196637:UFF196638 UPB196637:UPB196638 UYX196637:UYX196638 VIT196637:VIT196638 VSP196637:VSP196638 WCL196637:WCL196638 WMH196637:WMH196638 WWD196637:WWD196638 V262173:V262174 JR262173:JR262174 TN262173:TN262174 ADJ262173:ADJ262174 ANF262173:ANF262174 AXB262173:AXB262174 BGX262173:BGX262174 BQT262173:BQT262174 CAP262173:CAP262174 CKL262173:CKL262174 CUH262173:CUH262174 DED262173:DED262174 DNZ262173:DNZ262174 DXV262173:DXV262174 EHR262173:EHR262174 ERN262173:ERN262174 FBJ262173:FBJ262174 FLF262173:FLF262174 FVB262173:FVB262174 GEX262173:GEX262174 GOT262173:GOT262174 GYP262173:GYP262174 HIL262173:HIL262174 HSH262173:HSH262174 ICD262173:ICD262174 ILZ262173:ILZ262174 IVV262173:IVV262174 JFR262173:JFR262174 JPN262173:JPN262174 JZJ262173:JZJ262174 KJF262173:KJF262174 KTB262173:KTB262174 LCX262173:LCX262174 LMT262173:LMT262174 LWP262173:LWP262174 MGL262173:MGL262174 MQH262173:MQH262174 NAD262173:NAD262174 NJZ262173:NJZ262174 NTV262173:NTV262174 ODR262173:ODR262174 ONN262173:ONN262174 OXJ262173:OXJ262174 PHF262173:PHF262174 PRB262173:PRB262174 QAX262173:QAX262174 QKT262173:QKT262174 QUP262173:QUP262174 REL262173:REL262174 ROH262173:ROH262174 RYD262173:RYD262174 SHZ262173:SHZ262174 SRV262173:SRV262174 TBR262173:TBR262174 TLN262173:TLN262174 TVJ262173:TVJ262174 UFF262173:UFF262174 UPB262173:UPB262174 UYX262173:UYX262174 VIT262173:VIT262174 VSP262173:VSP262174 WCL262173:WCL262174 WMH262173:WMH262174 WWD262173:WWD262174 V327709:V327710 JR327709:JR327710 TN327709:TN327710 ADJ327709:ADJ327710 ANF327709:ANF327710 AXB327709:AXB327710 BGX327709:BGX327710 BQT327709:BQT327710 CAP327709:CAP327710 CKL327709:CKL327710 CUH327709:CUH327710 DED327709:DED327710 DNZ327709:DNZ327710 DXV327709:DXV327710 EHR327709:EHR327710 ERN327709:ERN327710 FBJ327709:FBJ327710 FLF327709:FLF327710 FVB327709:FVB327710 GEX327709:GEX327710 GOT327709:GOT327710 GYP327709:GYP327710 HIL327709:HIL327710 HSH327709:HSH327710 ICD327709:ICD327710 ILZ327709:ILZ327710 IVV327709:IVV327710 JFR327709:JFR327710 JPN327709:JPN327710 JZJ327709:JZJ327710 KJF327709:KJF327710 KTB327709:KTB327710 LCX327709:LCX327710 LMT327709:LMT327710 LWP327709:LWP327710 MGL327709:MGL327710 MQH327709:MQH327710 NAD327709:NAD327710 NJZ327709:NJZ327710 NTV327709:NTV327710 ODR327709:ODR327710 ONN327709:ONN327710 OXJ327709:OXJ327710 PHF327709:PHF327710 PRB327709:PRB327710 QAX327709:QAX327710 QKT327709:QKT327710 QUP327709:QUP327710 REL327709:REL327710 ROH327709:ROH327710 RYD327709:RYD327710 SHZ327709:SHZ327710 SRV327709:SRV327710 TBR327709:TBR327710 TLN327709:TLN327710 TVJ327709:TVJ327710 UFF327709:UFF327710 UPB327709:UPB327710 UYX327709:UYX327710 VIT327709:VIT327710 VSP327709:VSP327710 WCL327709:WCL327710 WMH327709:WMH327710 WWD327709:WWD327710 V393245:V393246 JR393245:JR393246 TN393245:TN393246 ADJ393245:ADJ393246 ANF393245:ANF393246 AXB393245:AXB393246 BGX393245:BGX393246 BQT393245:BQT393246 CAP393245:CAP393246 CKL393245:CKL393246 CUH393245:CUH393246 DED393245:DED393246 DNZ393245:DNZ393246 DXV393245:DXV393246 EHR393245:EHR393246 ERN393245:ERN393246 FBJ393245:FBJ393246 FLF393245:FLF393246 FVB393245:FVB393246 GEX393245:GEX393246 GOT393245:GOT393246 GYP393245:GYP393246 HIL393245:HIL393246 HSH393245:HSH393246 ICD393245:ICD393246 ILZ393245:ILZ393246 IVV393245:IVV393246 JFR393245:JFR393246 JPN393245:JPN393246 JZJ393245:JZJ393246 KJF393245:KJF393246 KTB393245:KTB393246 LCX393245:LCX393246 LMT393245:LMT393246 LWP393245:LWP393246 MGL393245:MGL393246 MQH393245:MQH393246 NAD393245:NAD393246 NJZ393245:NJZ393246 NTV393245:NTV393246 ODR393245:ODR393246 ONN393245:ONN393246 OXJ393245:OXJ393246 PHF393245:PHF393246 PRB393245:PRB393246 QAX393245:QAX393246 QKT393245:QKT393246 QUP393245:QUP393246 REL393245:REL393246 ROH393245:ROH393246 RYD393245:RYD393246 SHZ393245:SHZ393246 SRV393245:SRV393246 TBR393245:TBR393246 TLN393245:TLN393246 TVJ393245:TVJ393246 UFF393245:UFF393246 UPB393245:UPB393246 UYX393245:UYX393246 VIT393245:VIT393246 VSP393245:VSP393246 WCL393245:WCL393246 WMH393245:WMH393246 WWD393245:WWD393246 V458781:V458782 JR458781:JR458782 TN458781:TN458782 ADJ458781:ADJ458782 ANF458781:ANF458782 AXB458781:AXB458782 BGX458781:BGX458782 BQT458781:BQT458782 CAP458781:CAP458782 CKL458781:CKL458782 CUH458781:CUH458782 DED458781:DED458782 DNZ458781:DNZ458782 DXV458781:DXV458782 EHR458781:EHR458782 ERN458781:ERN458782 FBJ458781:FBJ458782 FLF458781:FLF458782 FVB458781:FVB458782 GEX458781:GEX458782 GOT458781:GOT458782 GYP458781:GYP458782 HIL458781:HIL458782 HSH458781:HSH458782 ICD458781:ICD458782 ILZ458781:ILZ458782 IVV458781:IVV458782 JFR458781:JFR458782 JPN458781:JPN458782 JZJ458781:JZJ458782 KJF458781:KJF458782 KTB458781:KTB458782 LCX458781:LCX458782 LMT458781:LMT458782 LWP458781:LWP458782 MGL458781:MGL458782 MQH458781:MQH458782 NAD458781:NAD458782 NJZ458781:NJZ458782 NTV458781:NTV458782 ODR458781:ODR458782 ONN458781:ONN458782 OXJ458781:OXJ458782 PHF458781:PHF458782 PRB458781:PRB458782 QAX458781:QAX458782 QKT458781:QKT458782 QUP458781:QUP458782 REL458781:REL458782 ROH458781:ROH458782 RYD458781:RYD458782 SHZ458781:SHZ458782 SRV458781:SRV458782 TBR458781:TBR458782 TLN458781:TLN458782 TVJ458781:TVJ458782 UFF458781:UFF458782 UPB458781:UPB458782 UYX458781:UYX458782 VIT458781:VIT458782 VSP458781:VSP458782 WCL458781:WCL458782 WMH458781:WMH458782 WWD458781:WWD458782 V524317:V524318 JR524317:JR524318 TN524317:TN524318 ADJ524317:ADJ524318 ANF524317:ANF524318 AXB524317:AXB524318 BGX524317:BGX524318 BQT524317:BQT524318 CAP524317:CAP524318 CKL524317:CKL524318 CUH524317:CUH524318 DED524317:DED524318 DNZ524317:DNZ524318 DXV524317:DXV524318 EHR524317:EHR524318 ERN524317:ERN524318 FBJ524317:FBJ524318 FLF524317:FLF524318 FVB524317:FVB524318 GEX524317:GEX524318 GOT524317:GOT524318 GYP524317:GYP524318 HIL524317:HIL524318 HSH524317:HSH524318 ICD524317:ICD524318 ILZ524317:ILZ524318 IVV524317:IVV524318 JFR524317:JFR524318 JPN524317:JPN524318 JZJ524317:JZJ524318 KJF524317:KJF524318 KTB524317:KTB524318 LCX524317:LCX524318 LMT524317:LMT524318 LWP524317:LWP524318 MGL524317:MGL524318 MQH524317:MQH524318 NAD524317:NAD524318 NJZ524317:NJZ524318 NTV524317:NTV524318 ODR524317:ODR524318 ONN524317:ONN524318 OXJ524317:OXJ524318 PHF524317:PHF524318 PRB524317:PRB524318 QAX524317:QAX524318 QKT524317:QKT524318 QUP524317:QUP524318 REL524317:REL524318 ROH524317:ROH524318 RYD524317:RYD524318 SHZ524317:SHZ524318 SRV524317:SRV524318 TBR524317:TBR524318 TLN524317:TLN524318 TVJ524317:TVJ524318 UFF524317:UFF524318 UPB524317:UPB524318 UYX524317:UYX524318 VIT524317:VIT524318 VSP524317:VSP524318 WCL524317:WCL524318 WMH524317:WMH524318 WWD524317:WWD524318 V589853:V589854 JR589853:JR589854 TN589853:TN589854 ADJ589853:ADJ589854 ANF589853:ANF589854 AXB589853:AXB589854 BGX589853:BGX589854 BQT589853:BQT589854 CAP589853:CAP589854 CKL589853:CKL589854 CUH589853:CUH589854 DED589853:DED589854 DNZ589853:DNZ589854 DXV589853:DXV589854 EHR589853:EHR589854 ERN589853:ERN589854 FBJ589853:FBJ589854 FLF589853:FLF589854 FVB589853:FVB589854 GEX589853:GEX589854 GOT589853:GOT589854 GYP589853:GYP589854 HIL589853:HIL589854 HSH589853:HSH589854 ICD589853:ICD589854 ILZ589853:ILZ589854 IVV589853:IVV589854 JFR589853:JFR589854 JPN589853:JPN589854 JZJ589853:JZJ589854 KJF589853:KJF589854 KTB589853:KTB589854 LCX589853:LCX589854 LMT589853:LMT589854 LWP589853:LWP589854 MGL589853:MGL589854 MQH589853:MQH589854 NAD589853:NAD589854 NJZ589853:NJZ589854 NTV589853:NTV589854 ODR589853:ODR589854 ONN589853:ONN589854 OXJ589853:OXJ589854 PHF589853:PHF589854 PRB589853:PRB589854 QAX589853:QAX589854 QKT589853:QKT589854 QUP589853:QUP589854 REL589853:REL589854 ROH589853:ROH589854 RYD589853:RYD589854 SHZ589853:SHZ589854 SRV589853:SRV589854 TBR589853:TBR589854 TLN589853:TLN589854 TVJ589853:TVJ589854 UFF589853:UFF589854 UPB589853:UPB589854 UYX589853:UYX589854 VIT589853:VIT589854 VSP589853:VSP589854 WCL589853:WCL589854 WMH589853:WMH589854 WWD589853:WWD589854 V655389:V655390 JR655389:JR655390 TN655389:TN655390 ADJ655389:ADJ655390 ANF655389:ANF655390 AXB655389:AXB655390 BGX655389:BGX655390 BQT655389:BQT655390 CAP655389:CAP655390 CKL655389:CKL655390 CUH655389:CUH655390 DED655389:DED655390 DNZ655389:DNZ655390 DXV655389:DXV655390 EHR655389:EHR655390 ERN655389:ERN655390 FBJ655389:FBJ655390 FLF655389:FLF655390 FVB655389:FVB655390 GEX655389:GEX655390 GOT655389:GOT655390 GYP655389:GYP655390 HIL655389:HIL655390 HSH655389:HSH655390 ICD655389:ICD655390 ILZ655389:ILZ655390 IVV655389:IVV655390 JFR655389:JFR655390 JPN655389:JPN655390 JZJ655389:JZJ655390 KJF655389:KJF655390 KTB655389:KTB655390 LCX655389:LCX655390 LMT655389:LMT655390 LWP655389:LWP655390 MGL655389:MGL655390 MQH655389:MQH655390 NAD655389:NAD655390 NJZ655389:NJZ655390 NTV655389:NTV655390 ODR655389:ODR655390 ONN655389:ONN655390 OXJ655389:OXJ655390 PHF655389:PHF655390 PRB655389:PRB655390 QAX655389:QAX655390 QKT655389:QKT655390 QUP655389:QUP655390 REL655389:REL655390 ROH655389:ROH655390 RYD655389:RYD655390 SHZ655389:SHZ655390 SRV655389:SRV655390 TBR655389:TBR655390 TLN655389:TLN655390 TVJ655389:TVJ655390 UFF655389:UFF655390 UPB655389:UPB655390 UYX655389:UYX655390 VIT655389:VIT655390 VSP655389:VSP655390 WCL655389:WCL655390 WMH655389:WMH655390 WWD655389:WWD655390 V720925:V720926 JR720925:JR720926 TN720925:TN720926 ADJ720925:ADJ720926 ANF720925:ANF720926 AXB720925:AXB720926 BGX720925:BGX720926 BQT720925:BQT720926 CAP720925:CAP720926 CKL720925:CKL720926 CUH720925:CUH720926 DED720925:DED720926 DNZ720925:DNZ720926 DXV720925:DXV720926 EHR720925:EHR720926 ERN720925:ERN720926 FBJ720925:FBJ720926 FLF720925:FLF720926 FVB720925:FVB720926 GEX720925:GEX720926 GOT720925:GOT720926 GYP720925:GYP720926 HIL720925:HIL720926 HSH720925:HSH720926 ICD720925:ICD720926 ILZ720925:ILZ720926 IVV720925:IVV720926 JFR720925:JFR720926 JPN720925:JPN720926 JZJ720925:JZJ720926 KJF720925:KJF720926 KTB720925:KTB720926 LCX720925:LCX720926 LMT720925:LMT720926 LWP720925:LWP720926 MGL720925:MGL720926 MQH720925:MQH720926 NAD720925:NAD720926 NJZ720925:NJZ720926 NTV720925:NTV720926 ODR720925:ODR720926 ONN720925:ONN720926 OXJ720925:OXJ720926 PHF720925:PHF720926 PRB720925:PRB720926 QAX720925:QAX720926 QKT720925:QKT720926 QUP720925:QUP720926 REL720925:REL720926 ROH720925:ROH720926 RYD720925:RYD720926 SHZ720925:SHZ720926 SRV720925:SRV720926 TBR720925:TBR720926 TLN720925:TLN720926 TVJ720925:TVJ720926 UFF720925:UFF720926 UPB720925:UPB720926 UYX720925:UYX720926 VIT720925:VIT720926 VSP720925:VSP720926 WCL720925:WCL720926 WMH720925:WMH720926 WWD720925:WWD720926 V786461:V786462 JR786461:JR786462 TN786461:TN786462 ADJ786461:ADJ786462 ANF786461:ANF786462 AXB786461:AXB786462 BGX786461:BGX786462 BQT786461:BQT786462 CAP786461:CAP786462 CKL786461:CKL786462 CUH786461:CUH786462 DED786461:DED786462 DNZ786461:DNZ786462 DXV786461:DXV786462 EHR786461:EHR786462 ERN786461:ERN786462 FBJ786461:FBJ786462 FLF786461:FLF786462 FVB786461:FVB786462 GEX786461:GEX786462 GOT786461:GOT786462 GYP786461:GYP786462 HIL786461:HIL786462 HSH786461:HSH786462 ICD786461:ICD786462 ILZ786461:ILZ786462 IVV786461:IVV786462 JFR786461:JFR786462 JPN786461:JPN786462 JZJ786461:JZJ786462 KJF786461:KJF786462 KTB786461:KTB786462 LCX786461:LCX786462 LMT786461:LMT786462 LWP786461:LWP786462 MGL786461:MGL786462 MQH786461:MQH786462 NAD786461:NAD786462 NJZ786461:NJZ786462 NTV786461:NTV786462 ODR786461:ODR786462 ONN786461:ONN786462 OXJ786461:OXJ786462 PHF786461:PHF786462 PRB786461:PRB786462 QAX786461:QAX786462 QKT786461:QKT786462 QUP786461:QUP786462 REL786461:REL786462 ROH786461:ROH786462 RYD786461:RYD786462 SHZ786461:SHZ786462 SRV786461:SRV786462 TBR786461:TBR786462 TLN786461:TLN786462 TVJ786461:TVJ786462 UFF786461:UFF786462 UPB786461:UPB786462 UYX786461:UYX786462 VIT786461:VIT786462 VSP786461:VSP786462 WCL786461:WCL786462 WMH786461:WMH786462 WWD786461:WWD786462 V851997:V851998 JR851997:JR851998 TN851997:TN851998 ADJ851997:ADJ851998 ANF851997:ANF851998 AXB851997:AXB851998 BGX851997:BGX851998 BQT851997:BQT851998 CAP851997:CAP851998 CKL851997:CKL851998 CUH851997:CUH851998 DED851997:DED851998 DNZ851997:DNZ851998 DXV851997:DXV851998 EHR851997:EHR851998 ERN851997:ERN851998 FBJ851997:FBJ851998 FLF851997:FLF851998 FVB851997:FVB851998 GEX851997:GEX851998 GOT851997:GOT851998 GYP851997:GYP851998 HIL851997:HIL851998 HSH851997:HSH851998 ICD851997:ICD851998 ILZ851997:ILZ851998 IVV851997:IVV851998 JFR851997:JFR851998 JPN851997:JPN851998 JZJ851997:JZJ851998 KJF851997:KJF851998 KTB851997:KTB851998 LCX851997:LCX851998 LMT851997:LMT851998 LWP851997:LWP851998 MGL851997:MGL851998 MQH851997:MQH851998 NAD851997:NAD851998 NJZ851997:NJZ851998 NTV851997:NTV851998 ODR851997:ODR851998 ONN851997:ONN851998 OXJ851997:OXJ851998 PHF851997:PHF851998 PRB851997:PRB851998 QAX851997:QAX851998 QKT851997:QKT851998 QUP851997:QUP851998 REL851997:REL851998 ROH851997:ROH851998 RYD851997:RYD851998 SHZ851997:SHZ851998 SRV851997:SRV851998 TBR851997:TBR851998 TLN851997:TLN851998 TVJ851997:TVJ851998 UFF851997:UFF851998 UPB851997:UPB851998 UYX851997:UYX851998 VIT851997:VIT851998 VSP851997:VSP851998 WCL851997:WCL851998 WMH851997:WMH851998 WWD851997:WWD851998 V917533:V917534 JR917533:JR917534 TN917533:TN917534 ADJ917533:ADJ917534 ANF917533:ANF917534 AXB917533:AXB917534 BGX917533:BGX917534 BQT917533:BQT917534 CAP917533:CAP917534 CKL917533:CKL917534 CUH917533:CUH917534 DED917533:DED917534 DNZ917533:DNZ917534 DXV917533:DXV917534 EHR917533:EHR917534 ERN917533:ERN917534 FBJ917533:FBJ917534 FLF917533:FLF917534 FVB917533:FVB917534 GEX917533:GEX917534 GOT917533:GOT917534 GYP917533:GYP917534 HIL917533:HIL917534 HSH917533:HSH917534 ICD917533:ICD917534 ILZ917533:ILZ917534 IVV917533:IVV917534 JFR917533:JFR917534 JPN917533:JPN917534 JZJ917533:JZJ917534 KJF917533:KJF917534 KTB917533:KTB917534 LCX917533:LCX917534 LMT917533:LMT917534 LWP917533:LWP917534 MGL917533:MGL917534 MQH917533:MQH917534 NAD917533:NAD917534 NJZ917533:NJZ917534 NTV917533:NTV917534 ODR917533:ODR917534 ONN917533:ONN917534 OXJ917533:OXJ917534 PHF917533:PHF917534 PRB917533:PRB917534 QAX917533:QAX917534 QKT917533:QKT917534 QUP917533:QUP917534 REL917533:REL917534 ROH917533:ROH917534 RYD917533:RYD917534 SHZ917533:SHZ917534 SRV917533:SRV917534 TBR917533:TBR917534 TLN917533:TLN917534 TVJ917533:TVJ917534 UFF917533:UFF917534 UPB917533:UPB917534 UYX917533:UYX917534 VIT917533:VIT917534 VSP917533:VSP917534 WCL917533:WCL917534 WMH917533:WMH917534 WWD917533:WWD917534 V983069:V983070 JR983069:JR983070 TN983069:TN983070 ADJ983069:ADJ983070 ANF983069:ANF983070 AXB983069:AXB983070 BGX983069:BGX983070 BQT983069:BQT983070 CAP983069:CAP983070 CKL983069:CKL983070 CUH983069:CUH983070 DED983069:DED983070 DNZ983069:DNZ983070 DXV983069:DXV983070 EHR983069:EHR983070 ERN983069:ERN983070 FBJ983069:FBJ983070 FLF983069:FLF983070 FVB983069:FVB983070 GEX983069:GEX983070 GOT983069:GOT983070 GYP983069:GYP983070 HIL983069:HIL983070 HSH983069:HSH983070 ICD983069:ICD983070 ILZ983069:ILZ983070 IVV983069:IVV983070 JFR983069:JFR983070 JPN983069:JPN983070 JZJ983069:JZJ983070 KJF983069:KJF983070 KTB983069:KTB983070 LCX983069:LCX983070 LMT983069:LMT983070 LWP983069:LWP983070 MGL983069:MGL983070 MQH983069:MQH983070 NAD983069:NAD983070 NJZ983069:NJZ983070 NTV983069:NTV983070 ODR983069:ODR983070 ONN983069:ONN983070 OXJ983069:OXJ983070 PHF983069:PHF983070 PRB983069:PRB983070 QAX983069:QAX983070 QKT983069:QKT983070 QUP983069:QUP983070 REL983069:REL983070 ROH983069:ROH983070 RYD983069:RYD983070 SHZ983069:SHZ983070 SRV983069:SRV983070 TBR983069:TBR983070 TLN983069:TLN983070 TVJ983069:TVJ983070 UFF983069:UFF983070 UPB983069:UPB983070 UYX983069:UYX983070 VIT983069:VIT983070 VSP983069:VSP983070 WCL983069:WCL983070 WMH983069:WMH983070 WWD983069:WWD983070 V32 JR32 TN32 ADJ32 ANF32 AXB32 BGX32 BQT32 CAP32 CKL32 CUH32 DED32 DNZ32 DXV32 EHR32 ERN32 FBJ32 FLF32 FVB32 GEX32 GOT32 GYP32 HIL32 HSH32 ICD32 ILZ32 IVV32 JFR32 JPN32 JZJ32 KJF32 KTB32 LCX32 LMT32 LWP32 MGL32 MQH32 NAD32 NJZ32 NTV32 ODR32 ONN32 OXJ32 PHF32 PRB32 QAX32 QKT32 QUP32 REL32 ROH32 RYD32 SHZ32 SRV32 TBR32 TLN32 TVJ32 UFF32 UPB32 UYX32 VIT32 VSP32 WCL32 WMH32 WWD32 V65568 JR65568 TN65568 ADJ65568 ANF65568 AXB65568 BGX65568 BQT65568 CAP65568 CKL65568 CUH65568 DED65568 DNZ65568 DXV65568 EHR65568 ERN65568 FBJ65568 FLF65568 FVB65568 GEX65568 GOT65568 GYP65568 HIL65568 HSH65568 ICD65568 ILZ65568 IVV65568 JFR65568 JPN65568 JZJ65568 KJF65568 KTB65568 LCX65568 LMT65568 LWP65568 MGL65568 MQH65568 NAD65568 NJZ65568 NTV65568 ODR65568 ONN65568 OXJ65568 PHF65568 PRB65568 QAX65568 QKT65568 QUP65568 REL65568 ROH65568 RYD65568 SHZ65568 SRV65568 TBR65568 TLN65568 TVJ65568 UFF65568 UPB65568 UYX65568 VIT65568 VSP65568 WCL65568 WMH65568 WWD65568 V131104 JR131104 TN131104 ADJ131104 ANF131104 AXB131104 BGX131104 BQT131104 CAP131104 CKL131104 CUH131104 DED131104 DNZ131104 DXV131104 EHR131104 ERN131104 FBJ131104 FLF131104 FVB131104 GEX131104 GOT131104 GYP131104 HIL131104 HSH131104 ICD131104 ILZ131104 IVV131104 JFR131104 JPN131104 JZJ131104 KJF131104 KTB131104 LCX131104 LMT131104 LWP131104 MGL131104 MQH131104 NAD131104 NJZ131104 NTV131104 ODR131104 ONN131104 OXJ131104 PHF131104 PRB131104 QAX131104 QKT131104 QUP131104 REL131104 ROH131104 RYD131104 SHZ131104 SRV131104 TBR131104 TLN131104 TVJ131104 UFF131104 UPB131104 UYX131104 VIT131104 VSP131104 WCL131104 WMH131104 WWD131104 V196640 JR196640 TN196640 ADJ196640 ANF196640 AXB196640 BGX196640 BQT196640 CAP196640 CKL196640 CUH196640 DED196640 DNZ196640 DXV196640 EHR196640 ERN196640 FBJ196640 FLF196640 FVB196640 GEX196640 GOT196640 GYP196640 HIL196640 HSH196640 ICD196640 ILZ196640 IVV196640 JFR196640 JPN196640 JZJ196640 KJF196640 KTB196640 LCX196640 LMT196640 LWP196640 MGL196640 MQH196640 NAD196640 NJZ196640 NTV196640 ODR196640 ONN196640 OXJ196640 PHF196640 PRB196640 QAX196640 QKT196640 QUP196640 REL196640 ROH196640 RYD196640 SHZ196640 SRV196640 TBR196640 TLN196640 TVJ196640 UFF196640 UPB196640 UYX196640 VIT196640 VSP196640 WCL196640 WMH196640 WWD196640 V262176 JR262176 TN262176 ADJ262176 ANF262176 AXB262176 BGX262176 BQT262176 CAP262176 CKL262176 CUH262176 DED262176 DNZ262176 DXV262176 EHR262176 ERN262176 FBJ262176 FLF262176 FVB262176 GEX262176 GOT262176 GYP262176 HIL262176 HSH262176 ICD262176 ILZ262176 IVV262176 JFR262176 JPN262176 JZJ262176 KJF262176 KTB262176 LCX262176 LMT262176 LWP262176 MGL262176 MQH262176 NAD262176 NJZ262176 NTV262176 ODR262176 ONN262176 OXJ262176 PHF262176 PRB262176 QAX262176 QKT262176 QUP262176 REL262176 ROH262176 RYD262176 SHZ262176 SRV262176 TBR262176 TLN262176 TVJ262176 UFF262176 UPB262176 UYX262176 VIT262176 VSP262176 WCL262176 WMH262176 WWD262176 V327712 JR327712 TN327712 ADJ327712 ANF327712 AXB327712 BGX327712 BQT327712 CAP327712 CKL327712 CUH327712 DED327712 DNZ327712 DXV327712 EHR327712 ERN327712 FBJ327712 FLF327712 FVB327712 GEX327712 GOT327712 GYP327712 HIL327712 HSH327712 ICD327712 ILZ327712 IVV327712 JFR327712 JPN327712 JZJ327712 KJF327712 KTB327712 LCX327712 LMT327712 LWP327712 MGL327712 MQH327712 NAD327712 NJZ327712 NTV327712 ODR327712 ONN327712 OXJ327712 PHF327712 PRB327712 QAX327712 QKT327712 QUP327712 REL327712 ROH327712 RYD327712 SHZ327712 SRV327712 TBR327712 TLN327712 TVJ327712 UFF327712 UPB327712 UYX327712 VIT327712 VSP327712 WCL327712 WMH327712 WWD327712 V393248 JR393248 TN393248 ADJ393248 ANF393248 AXB393248 BGX393248 BQT393248 CAP393248 CKL393248 CUH393248 DED393248 DNZ393248 DXV393248 EHR393248 ERN393248 FBJ393248 FLF393248 FVB393248 GEX393248 GOT393248 GYP393248 HIL393248 HSH393248 ICD393248 ILZ393248 IVV393248 JFR393248 JPN393248 JZJ393248 KJF393248 KTB393248 LCX393248 LMT393248 LWP393248 MGL393248 MQH393248 NAD393248 NJZ393248 NTV393248 ODR393248 ONN393248 OXJ393248 PHF393248 PRB393248 QAX393248 QKT393248 QUP393248 REL393248 ROH393248 RYD393248 SHZ393248 SRV393248 TBR393248 TLN393248 TVJ393248 UFF393248 UPB393248 UYX393248 VIT393248 VSP393248 WCL393248 WMH393248 WWD393248 V458784 JR458784 TN458784 ADJ458784 ANF458784 AXB458784 BGX458784 BQT458784 CAP458784 CKL458784 CUH458784 DED458784 DNZ458784 DXV458784 EHR458784 ERN458784 FBJ458784 FLF458784 FVB458784 GEX458784 GOT458784 GYP458784 HIL458784 HSH458784 ICD458784 ILZ458784 IVV458784 JFR458784 JPN458784 JZJ458784 KJF458784 KTB458784 LCX458784 LMT458784 LWP458784 MGL458784 MQH458784 NAD458784 NJZ458784 NTV458784 ODR458784 ONN458784 OXJ458784 PHF458784 PRB458784 QAX458784 QKT458784 QUP458784 REL458784 ROH458784 RYD458784 SHZ458784 SRV458784 TBR458784 TLN458784 TVJ458784 UFF458784 UPB458784 UYX458784 VIT458784 VSP458784 WCL458784 WMH458784 WWD458784 V524320 JR524320 TN524320 ADJ524320 ANF524320 AXB524320 BGX524320 BQT524320 CAP524320 CKL524320 CUH524320 DED524320 DNZ524320 DXV524320 EHR524320 ERN524320 FBJ524320 FLF524320 FVB524320 GEX524320 GOT524320 GYP524320 HIL524320 HSH524320 ICD524320 ILZ524320 IVV524320 JFR524320 JPN524320 JZJ524320 KJF524320 KTB524320 LCX524320 LMT524320 LWP524320 MGL524320 MQH524320 NAD524320 NJZ524320 NTV524320 ODR524320 ONN524320 OXJ524320 PHF524320 PRB524320 QAX524320 QKT524320 QUP524320 REL524320 ROH524320 RYD524320 SHZ524320 SRV524320 TBR524320 TLN524320 TVJ524320 UFF524320 UPB524320 UYX524320 VIT524320 VSP524320 WCL524320 WMH524320 WWD524320 V589856 JR589856 TN589856 ADJ589856 ANF589856 AXB589856 BGX589856 BQT589856 CAP589856 CKL589856 CUH589856 DED589856 DNZ589856 DXV589856 EHR589856 ERN589856 FBJ589856 FLF589856 FVB589856 GEX589856 GOT589856 GYP589856 HIL589856 HSH589856 ICD589856 ILZ589856 IVV589856 JFR589856 JPN589856 JZJ589856 KJF589856 KTB589856 LCX589856 LMT589856 LWP589856 MGL589856 MQH589856 NAD589856 NJZ589856 NTV589856 ODR589856 ONN589856 OXJ589856 PHF589856 PRB589856 QAX589856 QKT589856 QUP589856 REL589856 ROH589856 RYD589856 SHZ589856 SRV589856 TBR589856 TLN589856 TVJ589856 UFF589856 UPB589856 UYX589856 VIT589856 VSP589856 WCL589856 WMH589856 WWD589856 V655392 JR655392 TN655392 ADJ655392 ANF655392 AXB655392 BGX655392 BQT655392 CAP655392 CKL655392 CUH655392 DED655392 DNZ655392 DXV655392 EHR655392 ERN655392 FBJ655392 FLF655392 FVB655392 GEX655392 GOT655392 GYP655392 HIL655392 HSH655392 ICD655392 ILZ655392 IVV655392 JFR655392 JPN655392 JZJ655392 KJF655392 KTB655392 LCX655392 LMT655392 LWP655392 MGL655392 MQH655392 NAD655392 NJZ655392 NTV655392 ODR655392 ONN655392 OXJ655392 PHF655392 PRB655392 QAX655392 QKT655392 QUP655392 REL655392 ROH655392 RYD655392 SHZ655392 SRV655392 TBR655392 TLN655392 TVJ655392 UFF655392 UPB655392 UYX655392 VIT655392 VSP655392 WCL655392 WMH655392 WWD655392 V720928 JR720928 TN720928 ADJ720928 ANF720928 AXB720928 BGX720928 BQT720928 CAP720928 CKL720928 CUH720928 DED720928 DNZ720928 DXV720928 EHR720928 ERN720928 FBJ720928 FLF720928 FVB720928 GEX720928 GOT720928 GYP720928 HIL720928 HSH720928 ICD720928 ILZ720928 IVV720928 JFR720928 JPN720928 JZJ720928 KJF720928 KTB720928 LCX720928 LMT720928 LWP720928 MGL720928 MQH720928 NAD720928 NJZ720928 NTV720928 ODR720928 ONN720928 OXJ720928 PHF720928 PRB720928 QAX720928 QKT720928 QUP720928 REL720928 ROH720928 RYD720928 SHZ720928 SRV720928 TBR720928 TLN720928 TVJ720928 UFF720928 UPB720928 UYX720928 VIT720928 VSP720928 WCL720928 WMH720928 WWD720928 V786464 JR786464 TN786464 ADJ786464 ANF786464 AXB786464 BGX786464 BQT786464 CAP786464 CKL786464 CUH786464 DED786464 DNZ786464 DXV786464 EHR786464 ERN786464 FBJ786464 FLF786464 FVB786464 GEX786464 GOT786464 GYP786464 HIL786464 HSH786464 ICD786464 ILZ786464 IVV786464 JFR786464 JPN786464 JZJ786464 KJF786464 KTB786464 LCX786464 LMT786464 LWP786464 MGL786464 MQH786464 NAD786464 NJZ786464 NTV786464 ODR786464 ONN786464 OXJ786464 PHF786464 PRB786464 QAX786464 QKT786464 QUP786464 REL786464 ROH786464 RYD786464 SHZ786464 SRV786464 TBR786464 TLN786464 TVJ786464 UFF786464 UPB786464 UYX786464 VIT786464 VSP786464 WCL786464 WMH786464 WWD786464 V852000 JR852000 TN852000 ADJ852000 ANF852000 AXB852000 BGX852000 BQT852000 CAP852000 CKL852000 CUH852000 DED852000 DNZ852000 DXV852000 EHR852000 ERN852000 FBJ852000 FLF852000 FVB852000 GEX852000 GOT852000 GYP852000 HIL852000 HSH852000 ICD852000 ILZ852000 IVV852000 JFR852000 JPN852000 JZJ852000 KJF852000 KTB852000 LCX852000 LMT852000 LWP852000 MGL852000 MQH852000 NAD852000 NJZ852000 NTV852000 ODR852000 ONN852000 OXJ852000 PHF852000 PRB852000 QAX852000 QKT852000 QUP852000 REL852000 ROH852000 RYD852000 SHZ852000 SRV852000 TBR852000 TLN852000 TVJ852000 UFF852000 UPB852000 UYX852000 VIT852000 VSP852000 WCL852000 WMH852000 WWD852000 V917536 JR917536 TN917536 ADJ917536 ANF917536 AXB917536 BGX917536 BQT917536 CAP917536 CKL917536 CUH917536 DED917536 DNZ917536 DXV917536 EHR917536 ERN917536 FBJ917536 FLF917536 FVB917536 GEX917536 GOT917536 GYP917536 HIL917536 HSH917536 ICD917536 ILZ917536 IVV917536 JFR917536 JPN917536 JZJ917536 KJF917536 KTB917536 LCX917536 LMT917536 LWP917536 MGL917536 MQH917536 NAD917536 NJZ917536 NTV917536 ODR917536 ONN917536 OXJ917536 PHF917536 PRB917536 QAX917536 QKT917536 QUP917536 REL917536 ROH917536 RYD917536 SHZ917536 SRV917536 TBR917536 TLN917536 TVJ917536 UFF917536 UPB917536 UYX917536 VIT917536 VSP917536 WCL917536 WMH917536 WWD917536 V983072 JR983072 TN983072 ADJ983072 ANF983072 AXB983072 BGX983072 BQT983072 CAP983072 CKL983072 CUH983072 DED983072 DNZ983072 DXV983072 EHR983072 ERN983072 FBJ983072 FLF983072 FVB983072 GEX983072 GOT983072 GYP983072 HIL983072 HSH983072 ICD983072 ILZ983072 IVV983072 JFR983072 JPN983072 JZJ983072 KJF983072 KTB983072 LCX983072 LMT983072 LWP983072 MGL983072 MQH983072 NAD983072 NJZ983072 NTV983072 ODR983072 ONN983072 OXJ983072 PHF983072 PRB983072 QAX983072 QKT983072 QUP983072 REL983072 ROH983072 RYD983072 SHZ983072 SRV983072 TBR983072 TLN983072 TVJ983072 UFF983072 UPB983072 UYX983072 VIT983072 VSP983072 WCL983072 WMH983072 WWD983072 V79 JR79 TN79 ADJ79 ANF79 AXB79 BGX79 BQT79 CAP79 CKL79 CUH79 DED79 DNZ79 DXV79 EHR79 ERN79 FBJ79 FLF79 FVB79 GEX79 GOT79 GYP79 HIL79 HSH79 ICD79 ILZ79 IVV79 JFR79 JPN79 JZJ79 KJF79 KTB79 LCX79 LMT79 LWP79 MGL79 MQH79 NAD79 NJZ79 NTV79 ODR79 ONN79 OXJ79 PHF79 PRB79 QAX79 QKT79 QUP79 REL79 ROH79 RYD79 SHZ79 SRV79 TBR79 TLN79 TVJ79 UFF79 UPB79 UYX79 VIT79 VSP79 WCL79 WMH79 WWD79 V65615 JR65615 TN65615 ADJ65615 ANF65615 AXB65615 BGX65615 BQT65615 CAP65615 CKL65615 CUH65615 DED65615 DNZ65615 DXV65615 EHR65615 ERN65615 FBJ65615 FLF65615 FVB65615 GEX65615 GOT65615 GYP65615 HIL65615 HSH65615 ICD65615 ILZ65615 IVV65615 JFR65615 JPN65615 JZJ65615 KJF65615 KTB65615 LCX65615 LMT65615 LWP65615 MGL65615 MQH65615 NAD65615 NJZ65615 NTV65615 ODR65615 ONN65615 OXJ65615 PHF65615 PRB65615 QAX65615 QKT65615 QUP65615 REL65615 ROH65615 RYD65615 SHZ65615 SRV65615 TBR65615 TLN65615 TVJ65615 UFF65615 UPB65615 UYX65615 VIT65615 VSP65615 WCL65615 WMH65615 WWD65615 V131151 JR131151 TN131151 ADJ131151 ANF131151 AXB131151 BGX131151 BQT131151 CAP131151 CKL131151 CUH131151 DED131151 DNZ131151 DXV131151 EHR131151 ERN131151 FBJ131151 FLF131151 FVB131151 GEX131151 GOT131151 GYP131151 HIL131151 HSH131151 ICD131151 ILZ131151 IVV131151 JFR131151 JPN131151 JZJ131151 KJF131151 KTB131151 LCX131151 LMT131151 LWP131151 MGL131151 MQH131151 NAD131151 NJZ131151 NTV131151 ODR131151 ONN131151 OXJ131151 PHF131151 PRB131151 QAX131151 QKT131151 QUP131151 REL131151 ROH131151 RYD131151 SHZ131151 SRV131151 TBR131151 TLN131151 TVJ131151 UFF131151 UPB131151 UYX131151 VIT131151 VSP131151 WCL131151 WMH131151 WWD131151 V196687 JR196687 TN196687 ADJ196687 ANF196687 AXB196687 BGX196687 BQT196687 CAP196687 CKL196687 CUH196687 DED196687 DNZ196687 DXV196687 EHR196687 ERN196687 FBJ196687 FLF196687 FVB196687 GEX196687 GOT196687 GYP196687 HIL196687 HSH196687 ICD196687 ILZ196687 IVV196687 JFR196687 JPN196687 JZJ196687 KJF196687 KTB196687 LCX196687 LMT196687 LWP196687 MGL196687 MQH196687 NAD196687 NJZ196687 NTV196687 ODR196687 ONN196687 OXJ196687 PHF196687 PRB196687 QAX196687 QKT196687 QUP196687 REL196687 ROH196687 RYD196687 SHZ196687 SRV196687 TBR196687 TLN196687 TVJ196687 UFF196687 UPB196687 UYX196687 VIT196687 VSP196687 WCL196687 WMH196687 WWD196687 V262223 JR262223 TN262223 ADJ262223 ANF262223 AXB262223 BGX262223 BQT262223 CAP262223 CKL262223 CUH262223 DED262223 DNZ262223 DXV262223 EHR262223 ERN262223 FBJ262223 FLF262223 FVB262223 GEX262223 GOT262223 GYP262223 HIL262223 HSH262223 ICD262223 ILZ262223 IVV262223 JFR262223 JPN262223 JZJ262223 KJF262223 KTB262223 LCX262223 LMT262223 LWP262223 MGL262223 MQH262223 NAD262223 NJZ262223 NTV262223 ODR262223 ONN262223 OXJ262223 PHF262223 PRB262223 QAX262223 QKT262223 QUP262223 REL262223 ROH262223 RYD262223 SHZ262223 SRV262223 TBR262223 TLN262223 TVJ262223 UFF262223 UPB262223 UYX262223 VIT262223 VSP262223 WCL262223 WMH262223 WWD262223 V327759 JR327759 TN327759 ADJ327759 ANF327759 AXB327759 BGX327759 BQT327759 CAP327759 CKL327759 CUH327759 DED327759 DNZ327759 DXV327759 EHR327759 ERN327759 FBJ327759 FLF327759 FVB327759 GEX327759 GOT327759 GYP327759 HIL327759 HSH327759 ICD327759 ILZ327759 IVV327759 JFR327759 JPN327759 JZJ327759 KJF327759 KTB327759 LCX327759 LMT327759 LWP327759 MGL327759 MQH327759 NAD327759 NJZ327759 NTV327759 ODR327759 ONN327759 OXJ327759 PHF327759 PRB327759 QAX327759 QKT327759 QUP327759 REL327759 ROH327759 RYD327759 SHZ327759 SRV327759 TBR327759 TLN327759 TVJ327759 UFF327759 UPB327759 UYX327759 VIT327759 VSP327759 WCL327759 WMH327759 WWD327759 V393295 JR393295 TN393295 ADJ393295 ANF393295 AXB393295 BGX393295 BQT393295 CAP393295 CKL393295 CUH393295 DED393295 DNZ393295 DXV393295 EHR393295 ERN393295 FBJ393295 FLF393295 FVB393295 GEX393295 GOT393295 GYP393295 HIL393295 HSH393295 ICD393295 ILZ393295 IVV393295 JFR393295 JPN393295 JZJ393295 KJF393295 KTB393295 LCX393295 LMT393295 LWP393295 MGL393295 MQH393295 NAD393295 NJZ393295 NTV393295 ODR393295 ONN393295 OXJ393295 PHF393295 PRB393295 QAX393295 QKT393295 QUP393295 REL393295 ROH393295 RYD393295 SHZ393295 SRV393295 TBR393295 TLN393295 TVJ393295 UFF393295 UPB393295 UYX393295 VIT393295 VSP393295 WCL393295 WMH393295 WWD393295 V458831 JR458831 TN458831 ADJ458831 ANF458831 AXB458831 BGX458831 BQT458831 CAP458831 CKL458831 CUH458831 DED458831 DNZ458831 DXV458831 EHR458831 ERN458831 FBJ458831 FLF458831 FVB458831 GEX458831 GOT458831 GYP458831 HIL458831 HSH458831 ICD458831 ILZ458831 IVV458831 JFR458831 JPN458831 JZJ458831 KJF458831 KTB458831 LCX458831 LMT458831 LWP458831 MGL458831 MQH458831 NAD458831 NJZ458831 NTV458831 ODR458831 ONN458831 OXJ458831 PHF458831 PRB458831 QAX458831 QKT458831 QUP458831 REL458831 ROH458831 RYD458831 SHZ458831 SRV458831 TBR458831 TLN458831 TVJ458831 UFF458831 UPB458831 UYX458831 VIT458831 VSP458831 WCL458831 WMH458831 WWD458831 V524367 JR524367 TN524367 ADJ524367 ANF524367 AXB524367 BGX524367 BQT524367 CAP524367 CKL524367 CUH524367 DED524367 DNZ524367 DXV524367 EHR524367 ERN524367 FBJ524367 FLF524367 FVB524367 GEX524367 GOT524367 GYP524367 HIL524367 HSH524367 ICD524367 ILZ524367 IVV524367 JFR524367 JPN524367 JZJ524367 KJF524367 KTB524367 LCX524367 LMT524367 LWP524367 MGL524367 MQH524367 NAD524367 NJZ524367 NTV524367 ODR524367 ONN524367 OXJ524367 PHF524367 PRB524367 QAX524367 QKT524367 QUP524367 REL524367 ROH524367 RYD524367 SHZ524367 SRV524367 TBR524367 TLN524367 TVJ524367 UFF524367 UPB524367 UYX524367 VIT524367 VSP524367 WCL524367 WMH524367 WWD524367 V589903 JR589903 TN589903 ADJ589903 ANF589903 AXB589903 BGX589903 BQT589903 CAP589903 CKL589903 CUH589903 DED589903 DNZ589903 DXV589903 EHR589903 ERN589903 FBJ589903 FLF589903 FVB589903 GEX589903 GOT589903 GYP589903 HIL589903 HSH589903 ICD589903 ILZ589903 IVV589903 JFR589903 JPN589903 JZJ589903 KJF589903 KTB589903 LCX589903 LMT589903 LWP589903 MGL589903 MQH589903 NAD589903 NJZ589903 NTV589903 ODR589903 ONN589903 OXJ589903 PHF589903 PRB589903 QAX589903 QKT589903 QUP589903 REL589903 ROH589903 RYD589903 SHZ589903 SRV589903 TBR589903 TLN589903 TVJ589903 UFF589903 UPB589903 UYX589903 VIT589903 VSP589903 WCL589903 WMH589903 WWD589903 V655439 JR655439 TN655439 ADJ655439 ANF655439 AXB655439 BGX655439 BQT655439 CAP655439 CKL655439 CUH655439 DED655439 DNZ655439 DXV655439 EHR655439 ERN655439 FBJ655439 FLF655439 FVB655439 GEX655439 GOT655439 GYP655439 HIL655439 HSH655439 ICD655439 ILZ655439 IVV655439 JFR655439 JPN655439 JZJ655439 KJF655439 KTB655439 LCX655439 LMT655439 LWP655439 MGL655439 MQH655439 NAD655439 NJZ655439 NTV655439 ODR655439 ONN655439 OXJ655439 PHF655439 PRB655439 QAX655439 QKT655439 QUP655439 REL655439 ROH655439 RYD655439 SHZ655439 SRV655439 TBR655439 TLN655439 TVJ655439 UFF655439 UPB655439 UYX655439 VIT655439 VSP655439 WCL655439 WMH655439 WWD655439 V720975 JR720975 TN720975 ADJ720975 ANF720975 AXB720975 BGX720975 BQT720975 CAP720975 CKL720975 CUH720975 DED720975 DNZ720975 DXV720975 EHR720975 ERN720975 FBJ720975 FLF720975 FVB720975 GEX720975 GOT720975 GYP720975 HIL720975 HSH720975 ICD720975 ILZ720975 IVV720975 JFR720975 JPN720975 JZJ720975 KJF720975 KTB720975 LCX720975 LMT720975 LWP720975 MGL720975 MQH720975 NAD720975 NJZ720975 NTV720975 ODR720975 ONN720975 OXJ720975 PHF720975 PRB720975 QAX720975 QKT720975 QUP720975 REL720975 ROH720975 RYD720975 SHZ720975 SRV720975 TBR720975 TLN720975 TVJ720975 UFF720975 UPB720975 UYX720975 VIT720975 VSP720975 WCL720975 WMH720975 WWD720975 V786511 JR786511 TN786511 ADJ786511 ANF786511 AXB786511 BGX786511 BQT786511 CAP786511 CKL786511 CUH786511 DED786511 DNZ786511 DXV786511 EHR786511 ERN786511 FBJ786511 FLF786511 FVB786511 GEX786511 GOT786511 GYP786511 HIL786511 HSH786511 ICD786511 ILZ786511 IVV786511 JFR786511 JPN786511 JZJ786511 KJF786511 KTB786511 LCX786511 LMT786511 LWP786511 MGL786511 MQH786511 NAD786511 NJZ786511 NTV786511 ODR786511 ONN786511 OXJ786511 PHF786511 PRB786511 QAX786511 QKT786511 QUP786511 REL786511 ROH786511 RYD786511 SHZ786511 SRV786511 TBR786511 TLN786511 TVJ786511 UFF786511 UPB786511 UYX786511 VIT786511 VSP786511 WCL786511 WMH786511 WWD786511 V852047 JR852047 TN852047 ADJ852047 ANF852047 AXB852047 BGX852047 BQT852047 CAP852047 CKL852047 CUH852047 DED852047 DNZ852047 DXV852047 EHR852047 ERN852047 FBJ852047 FLF852047 FVB852047 GEX852047 GOT852047 GYP852047 HIL852047 HSH852047 ICD852047 ILZ852047 IVV852047 JFR852047 JPN852047 JZJ852047 KJF852047 KTB852047 LCX852047 LMT852047 LWP852047 MGL852047 MQH852047 NAD852047 NJZ852047 NTV852047 ODR852047 ONN852047 OXJ852047 PHF852047 PRB852047 QAX852047 QKT852047 QUP852047 REL852047 ROH852047 RYD852047 SHZ852047 SRV852047 TBR852047 TLN852047 TVJ852047 UFF852047 UPB852047 UYX852047 VIT852047 VSP852047 WCL852047 WMH852047 WWD852047 V917583 JR917583 TN917583 ADJ917583 ANF917583 AXB917583 BGX917583 BQT917583 CAP917583 CKL917583 CUH917583 DED917583 DNZ917583 DXV917583 EHR917583 ERN917583 FBJ917583 FLF917583 FVB917583 GEX917583 GOT917583 GYP917583 HIL917583 HSH917583 ICD917583 ILZ917583 IVV917583 JFR917583 JPN917583 JZJ917583 KJF917583 KTB917583 LCX917583 LMT917583 LWP917583 MGL917583 MQH917583 NAD917583 NJZ917583 NTV917583 ODR917583 ONN917583 OXJ917583 PHF917583 PRB917583 QAX917583 QKT917583 QUP917583 REL917583 ROH917583 RYD917583 SHZ917583 SRV917583 TBR917583 TLN917583 TVJ917583 UFF917583 UPB917583 UYX917583 VIT917583 VSP917583 WCL917583 WMH917583 WWD917583 V983119 JR983119 TN983119 ADJ983119 ANF983119 AXB983119 BGX983119 BQT983119 CAP983119 CKL983119 CUH983119 DED983119 DNZ983119 DXV983119 EHR983119 ERN983119 FBJ983119 FLF983119 FVB983119 GEX983119 GOT983119 GYP983119 HIL983119 HSH983119 ICD983119 ILZ983119 IVV983119 JFR983119 JPN983119 JZJ983119 KJF983119 KTB983119 LCX983119 LMT983119 LWP983119 MGL983119 MQH983119 NAD983119 NJZ983119 NTV983119 ODR983119 ONN983119 OXJ983119 PHF983119 PRB983119 QAX983119 QKT983119 QUP983119 REL983119 ROH983119 RYD983119 SHZ983119 SRV983119 TBR983119 TLN983119 TVJ983119 UFF983119 UPB983119 UYX983119 VIT983119 VSP983119 WCL983119 WMH983119 WWD983119 V54 JR54 TN54 ADJ54 ANF54 AXB54 BGX54 BQT54 CAP54 CKL54 CUH54 DED54 DNZ54 DXV54 EHR54 ERN54 FBJ54 FLF54 FVB54 GEX54 GOT54 GYP54 HIL54 HSH54 ICD54 ILZ54 IVV54 JFR54 JPN54 JZJ54 KJF54 KTB54 LCX54 LMT54 LWP54 MGL54 MQH54 NAD54 NJZ54 NTV54 ODR54 ONN54 OXJ54 PHF54 PRB54 QAX54 QKT54 QUP54 REL54 ROH54 RYD54 SHZ54 SRV54 TBR54 TLN54 TVJ54 UFF54 UPB54 UYX54 VIT54 VSP54 WCL54 WMH54 WWD54 V65590 JR65590 TN65590 ADJ65590 ANF65590 AXB65590 BGX65590 BQT65590 CAP65590 CKL65590 CUH65590 DED65590 DNZ65590 DXV65590 EHR65590 ERN65590 FBJ65590 FLF65590 FVB65590 GEX65590 GOT65590 GYP65590 HIL65590 HSH65590 ICD65590 ILZ65590 IVV65590 JFR65590 JPN65590 JZJ65590 KJF65590 KTB65590 LCX65590 LMT65590 LWP65590 MGL65590 MQH65590 NAD65590 NJZ65590 NTV65590 ODR65590 ONN65590 OXJ65590 PHF65590 PRB65590 QAX65590 QKT65590 QUP65590 REL65590 ROH65590 RYD65590 SHZ65590 SRV65590 TBR65590 TLN65590 TVJ65590 UFF65590 UPB65590 UYX65590 VIT65590 VSP65590 WCL65590 WMH65590 WWD65590 V131126 JR131126 TN131126 ADJ131126 ANF131126 AXB131126 BGX131126 BQT131126 CAP131126 CKL131126 CUH131126 DED131126 DNZ131126 DXV131126 EHR131126 ERN131126 FBJ131126 FLF131126 FVB131126 GEX131126 GOT131126 GYP131126 HIL131126 HSH131126 ICD131126 ILZ131126 IVV131126 JFR131126 JPN131126 JZJ131126 KJF131126 KTB131126 LCX131126 LMT131126 LWP131126 MGL131126 MQH131126 NAD131126 NJZ131126 NTV131126 ODR131126 ONN131126 OXJ131126 PHF131126 PRB131126 QAX131126 QKT131126 QUP131126 REL131126 ROH131126 RYD131126 SHZ131126 SRV131126 TBR131126 TLN131126 TVJ131126 UFF131126 UPB131126 UYX131126 VIT131126 VSP131126 WCL131126 WMH131126 WWD131126 V196662 JR196662 TN196662 ADJ196662 ANF196662 AXB196662 BGX196662 BQT196662 CAP196662 CKL196662 CUH196662 DED196662 DNZ196662 DXV196662 EHR196662 ERN196662 FBJ196662 FLF196662 FVB196662 GEX196662 GOT196662 GYP196662 HIL196662 HSH196662 ICD196662 ILZ196662 IVV196662 JFR196662 JPN196662 JZJ196662 KJF196662 KTB196662 LCX196662 LMT196662 LWP196662 MGL196662 MQH196662 NAD196662 NJZ196662 NTV196662 ODR196662 ONN196662 OXJ196662 PHF196662 PRB196662 QAX196662 QKT196662 QUP196662 REL196662 ROH196662 RYD196662 SHZ196662 SRV196662 TBR196662 TLN196662 TVJ196662 UFF196662 UPB196662 UYX196662 VIT196662 VSP196662 WCL196662 WMH196662 WWD196662 V262198 JR262198 TN262198 ADJ262198 ANF262198 AXB262198 BGX262198 BQT262198 CAP262198 CKL262198 CUH262198 DED262198 DNZ262198 DXV262198 EHR262198 ERN262198 FBJ262198 FLF262198 FVB262198 GEX262198 GOT262198 GYP262198 HIL262198 HSH262198 ICD262198 ILZ262198 IVV262198 JFR262198 JPN262198 JZJ262198 KJF262198 KTB262198 LCX262198 LMT262198 LWP262198 MGL262198 MQH262198 NAD262198 NJZ262198 NTV262198 ODR262198 ONN262198 OXJ262198 PHF262198 PRB262198 QAX262198 QKT262198 QUP262198 REL262198 ROH262198 RYD262198 SHZ262198 SRV262198 TBR262198 TLN262198 TVJ262198 UFF262198 UPB262198 UYX262198 VIT262198 VSP262198 WCL262198 WMH262198 WWD262198 V327734 JR327734 TN327734 ADJ327734 ANF327734 AXB327734 BGX327734 BQT327734 CAP327734 CKL327734 CUH327734 DED327734 DNZ327734 DXV327734 EHR327734 ERN327734 FBJ327734 FLF327734 FVB327734 GEX327734 GOT327734 GYP327734 HIL327734 HSH327734 ICD327734 ILZ327734 IVV327734 JFR327734 JPN327734 JZJ327734 KJF327734 KTB327734 LCX327734 LMT327734 LWP327734 MGL327734 MQH327734 NAD327734 NJZ327734 NTV327734 ODR327734 ONN327734 OXJ327734 PHF327734 PRB327734 QAX327734 QKT327734 QUP327734 REL327734 ROH327734 RYD327734 SHZ327734 SRV327734 TBR327734 TLN327734 TVJ327734 UFF327734 UPB327734 UYX327734 VIT327734 VSP327734 WCL327734 WMH327734 WWD327734 V393270 JR393270 TN393270 ADJ393270 ANF393270 AXB393270 BGX393270 BQT393270 CAP393270 CKL393270 CUH393270 DED393270 DNZ393270 DXV393270 EHR393270 ERN393270 FBJ393270 FLF393270 FVB393270 GEX393270 GOT393270 GYP393270 HIL393270 HSH393270 ICD393270 ILZ393270 IVV393270 JFR393270 JPN393270 JZJ393270 KJF393270 KTB393270 LCX393270 LMT393270 LWP393270 MGL393270 MQH393270 NAD393270 NJZ393270 NTV393270 ODR393270 ONN393270 OXJ393270 PHF393270 PRB393270 QAX393270 QKT393270 QUP393270 REL393270 ROH393270 RYD393270 SHZ393270 SRV393270 TBR393270 TLN393270 TVJ393270 UFF393270 UPB393270 UYX393270 VIT393270 VSP393270 WCL393270 WMH393270 WWD393270 V458806 JR458806 TN458806 ADJ458806 ANF458806 AXB458806 BGX458806 BQT458806 CAP458806 CKL458806 CUH458806 DED458806 DNZ458806 DXV458806 EHR458806 ERN458806 FBJ458806 FLF458806 FVB458806 GEX458806 GOT458806 GYP458806 HIL458806 HSH458806 ICD458806 ILZ458806 IVV458806 JFR458806 JPN458806 JZJ458806 KJF458806 KTB458806 LCX458806 LMT458806 LWP458806 MGL458806 MQH458806 NAD458806 NJZ458806 NTV458806 ODR458806 ONN458806 OXJ458806 PHF458806 PRB458806 QAX458806 QKT458806 QUP458806 REL458806 ROH458806 RYD458806 SHZ458806 SRV458806 TBR458806 TLN458806 TVJ458806 UFF458806 UPB458806 UYX458806 VIT458806 VSP458806 WCL458806 WMH458806 WWD458806 V524342 JR524342 TN524342 ADJ524342 ANF524342 AXB524342 BGX524342 BQT524342 CAP524342 CKL524342 CUH524342 DED524342 DNZ524342 DXV524342 EHR524342 ERN524342 FBJ524342 FLF524342 FVB524342 GEX524342 GOT524342 GYP524342 HIL524342 HSH524342 ICD524342 ILZ524342 IVV524342 JFR524342 JPN524342 JZJ524342 KJF524342 KTB524342 LCX524342 LMT524342 LWP524342 MGL524342 MQH524342 NAD524342 NJZ524342 NTV524342 ODR524342 ONN524342 OXJ524342 PHF524342 PRB524342 QAX524342 QKT524342 QUP524342 REL524342 ROH524342 RYD524342 SHZ524342 SRV524342 TBR524342 TLN524342 TVJ524342 UFF524342 UPB524342 UYX524342 VIT524342 VSP524342 WCL524342 WMH524342 WWD524342 V589878 JR589878 TN589878 ADJ589878 ANF589878 AXB589878 BGX589878 BQT589878 CAP589878 CKL589878 CUH589878 DED589878 DNZ589878 DXV589878 EHR589878 ERN589878 FBJ589878 FLF589878 FVB589878 GEX589878 GOT589878 GYP589878 HIL589878 HSH589878 ICD589878 ILZ589878 IVV589878 JFR589878 JPN589878 JZJ589878 KJF589878 KTB589878 LCX589878 LMT589878 LWP589878 MGL589878 MQH589878 NAD589878 NJZ589878 NTV589878 ODR589878 ONN589878 OXJ589878 PHF589878 PRB589878 QAX589878 QKT589878 QUP589878 REL589878 ROH589878 RYD589878 SHZ589878 SRV589878 TBR589878 TLN589878 TVJ589878 UFF589878 UPB589878 UYX589878 VIT589878 VSP589878 WCL589878 WMH589878 WWD589878 V655414 JR655414 TN655414 ADJ655414 ANF655414 AXB655414 BGX655414 BQT655414 CAP655414 CKL655414 CUH655414 DED655414 DNZ655414 DXV655414 EHR655414 ERN655414 FBJ655414 FLF655414 FVB655414 GEX655414 GOT655414 GYP655414 HIL655414 HSH655414 ICD655414 ILZ655414 IVV655414 JFR655414 JPN655414 JZJ655414 KJF655414 KTB655414 LCX655414 LMT655414 LWP655414 MGL655414 MQH655414 NAD655414 NJZ655414 NTV655414 ODR655414 ONN655414 OXJ655414 PHF655414 PRB655414 QAX655414 QKT655414 QUP655414 REL655414 ROH655414 RYD655414 SHZ655414 SRV655414 TBR655414 TLN655414 TVJ655414 UFF655414 UPB655414 UYX655414 VIT655414 VSP655414 WCL655414 WMH655414 WWD655414 V720950 JR720950 TN720950 ADJ720950 ANF720950 AXB720950 BGX720950 BQT720950 CAP720950 CKL720950 CUH720950 DED720950 DNZ720950 DXV720950 EHR720950 ERN720950 FBJ720950 FLF720950 FVB720950 GEX720950 GOT720950 GYP720950 HIL720950 HSH720950 ICD720950 ILZ720950 IVV720950 JFR720950 JPN720950 JZJ720950 KJF720950 KTB720950 LCX720950 LMT720950 LWP720950 MGL720950 MQH720950 NAD720950 NJZ720950 NTV720950 ODR720950 ONN720950 OXJ720950 PHF720950 PRB720950 QAX720950 QKT720950 QUP720950 REL720950 ROH720950 RYD720950 SHZ720950 SRV720950 TBR720950 TLN720950 TVJ720950 UFF720950 UPB720950 UYX720950 VIT720950 VSP720950 WCL720950 WMH720950 WWD720950 V786486 JR786486 TN786486 ADJ786486 ANF786486 AXB786486 BGX786486 BQT786486 CAP786486 CKL786486 CUH786486 DED786486 DNZ786486 DXV786486 EHR786486 ERN786486 FBJ786486 FLF786486 FVB786486 GEX786486 GOT786486 GYP786486 HIL786486 HSH786486 ICD786486 ILZ786486 IVV786486 JFR786486 JPN786486 JZJ786486 KJF786486 KTB786486 LCX786486 LMT786486 LWP786486 MGL786486 MQH786486 NAD786486 NJZ786486 NTV786486 ODR786486 ONN786486 OXJ786486 PHF786486 PRB786486 QAX786486 QKT786486 QUP786486 REL786486 ROH786486 RYD786486 SHZ786486 SRV786486 TBR786486 TLN786486 TVJ786486 UFF786486 UPB786486 UYX786486 VIT786486 VSP786486 WCL786486 WMH786486 WWD786486 V852022 JR852022 TN852022 ADJ852022 ANF852022 AXB852022 BGX852022 BQT852022 CAP852022 CKL852022 CUH852022 DED852022 DNZ852022 DXV852022 EHR852022 ERN852022 FBJ852022 FLF852022 FVB852022 GEX852022 GOT852022 GYP852022 HIL852022 HSH852022 ICD852022 ILZ852022 IVV852022 JFR852022 JPN852022 JZJ852022 KJF852022 KTB852022 LCX852022 LMT852022 LWP852022 MGL852022 MQH852022 NAD852022 NJZ852022 NTV852022 ODR852022 ONN852022 OXJ852022 PHF852022 PRB852022 QAX852022 QKT852022 QUP852022 REL852022 ROH852022 RYD852022 SHZ852022 SRV852022 TBR852022 TLN852022 TVJ852022 UFF852022 UPB852022 UYX852022 VIT852022 VSP852022 WCL852022 WMH852022 WWD852022 V917558 JR917558 TN917558 ADJ917558 ANF917558 AXB917558 BGX917558 BQT917558 CAP917558 CKL917558 CUH917558 DED917558 DNZ917558 DXV917558 EHR917558 ERN917558 FBJ917558 FLF917558 FVB917558 GEX917558 GOT917558 GYP917558 HIL917558 HSH917558 ICD917558 ILZ917558 IVV917558 JFR917558 JPN917558 JZJ917558 KJF917558 KTB917558 LCX917558 LMT917558 LWP917558 MGL917558 MQH917558 NAD917558 NJZ917558 NTV917558 ODR917558 ONN917558 OXJ917558 PHF917558 PRB917558 QAX917558 QKT917558 QUP917558 REL917558 ROH917558 RYD917558 SHZ917558 SRV917558 TBR917558 TLN917558 TVJ917558 UFF917558 UPB917558 UYX917558 VIT917558 VSP917558 WCL917558 WMH917558 WWD917558 V983094 JR983094 TN983094 ADJ983094 ANF983094 AXB983094 BGX983094 BQT983094 CAP983094 CKL983094 CUH983094 DED983094 DNZ983094 DXV983094 EHR983094 ERN983094 FBJ983094 FLF983094 FVB983094 GEX983094 GOT983094 GYP983094 HIL983094 HSH983094 ICD983094 ILZ983094 IVV983094 JFR983094 JPN983094 JZJ983094 KJF983094 KTB983094 LCX983094 LMT983094 LWP983094 MGL983094 MQH983094 NAD983094 NJZ983094 NTV983094 ODR983094 ONN983094 OXJ983094 PHF983094 PRB983094 QAX983094 QKT983094 QUP983094 REL983094 ROH983094 RYD983094 SHZ983094 SRV983094 TBR983094 TLN983094 TVJ983094 UFF983094 UPB983094 UYX983094 VIT983094 VSP983094 WCL983094 WMH983094 WWD983094 V58 JR58 TN58 ADJ58 ANF58 AXB58 BGX58 BQT58 CAP58 CKL58 CUH58 DED58 DNZ58 DXV58 EHR58 ERN58 FBJ58 FLF58 FVB58 GEX58 GOT58 GYP58 HIL58 HSH58 ICD58 ILZ58 IVV58 JFR58 JPN58 JZJ58 KJF58 KTB58 LCX58 LMT58 LWP58 MGL58 MQH58 NAD58 NJZ58 NTV58 ODR58 ONN58 OXJ58 PHF58 PRB58 QAX58 QKT58 QUP58 REL58 ROH58 RYD58 SHZ58 SRV58 TBR58 TLN58 TVJ58 UFF58 UPB58 UYX58 VIT58 VSP58 WCL58 WMH58 WWD58 V65594 JR65594 TN65594 ADJ65594 ANF65594 AXB65594 BGX65594 BQT65594 CAP65594 CKL65594 CUH65594 DED65594 DNZ65594 DXV65594 EHR65594 ERN65594 FBJ65594 FLF65594 FVB65594 GEX65594 GOT65594 GYP65594 HIL65594 HSH65594 ICD65594 ILZ65594 IVV65594 JFR65594 JPN65594 JZJ65594 KJF65594 KTB65594 LCX65594 LMT65594 LWP65594 MGL65594 MQH65594 NAD65594 NJZ65594 NTV65594 ODR65594 ONN65594 OXJ65594 PHF65594 PRB65594 QAX65594 QKT65594 QUP65594 REL65594 ROH65594 RYD65594 SHZ65594 SRV65594 TBR65594 TLN65594 TVJ65594 UFF65594 UPB65594 UYX65594 VIT65594 VSP65594 WCL65594 WMH65594 WWD65594 V131130 JR131130 TN131130 ADJ131130 ANF131130 AXB131130 BGX131130 BQT131130 CAP131130 CKL131130 CUH131130 DED131130 DNZ131130 DXV131130 EHR131130 ERN131130 FBJ131130 FLF131130 FVB131130 GEX131130 GOT131130 GYP131130 HIL131130 HSH131130 ICD131130 ILZ131130 IVV131130 JFR131130 JPN131130 JZJ131130 KJF131130 KTB131130 LCX131130 LMT131130 LWP131130 MGL131130 MQH131130 NAD131130 NJZ131130 NTV131130 ODR131130 ONN131130 OXJ131130 PHF131130 PRB131130 QAX131130 QKT131130 QUP131130 REL131130 ROH131130 RYD131130 SHZ131130 SRV131130 TBR131130 TLN131130 TVJ131130 UFF131130 UPB131130 UYX131130 VIT131130 VSP131130 WCL131130 WMH131130 WWD131130 V196666 JR196666 TN196666 ADJ196666 ANF196666 AXB196666 BGX196666 BQT196666 CAP196666 CKL196666 CUH196666 DED196666 DNZ196666 DXV196666 EHR196666 ERN196666 FBJ196666 FLF196666 FVB196666 GEX196666 GOT196666 GYP196666 HIL196666 HSH196666 ICD196666 ILZ196666 IVV196666 JFR196666 JPN196666 JZJ196666 KJF196666 KTB196666 LCX196666 LMT196666 LWP196666 MGL196666 MQH196666 NAD196666 NJZ196666 NTV196666 ODR196666 ONN196666 OXJ196666 PHF196666 PRB196666 QAX196666 QKT196666 QUP196666 REL196666 ROH196666 RYD196666 SHZ196666 SRV196666 TBR196666 TLN196666 TVJ196666 UFF196666 UPB196666 UYX196666 VIT196666 VSP196666 WCL196666 WMH196666 WWD196666 V262202 JR262202 TN262202 ADJ262202 ANF262202 AXB262202 BGX262202 BQT262202 CAP262202 CKL262202 CUH262202 DED262202 DNZ262202 DXV262202 EHR262202 ERN262202 FBJ262202 FLF262202 FVB262202 GEX262202 GOT262202 GYP262202 HIL262202 HSH262202 ICD262202 ILZ262202 IVV262202 JFR262202 JPN262202 JZJ262202 KJF262202 KTB262202 LCX262202 LMT262202 LWP262202 MGL262202 MQH262202 NAD262202 NJZ262202 NTV262202 ODR262202 ONN262202 OXJ262202 PHF262202 PRB262202 QAX262202 QKT262202 QUP262202 REL262202 ROH262202 RYD262202 SHZ262202 SRV262202 TBR262202 TLN262202 TVJ262202 UFF262202 UPB262202 UYX262202 VIT262202 VSP262202 WCL262202 WMH262202 WWD262202 V327738 JR327738 TN327738 ADJ327738 ANF327738 AXB327738 BGX327738 BQT327738 CAP327738 CKL327738 CUH327738 DED327738 DNZ327738 DXV327738 EHR327738 ERN327738 FBJ327738 FLF327738 FVB327738 GEX327738 GOT327738 GYP327738 HIL327738 HSH327738 ICD327738 ILZ327738 IVV327738 JFR327738 JPN327738 JZJ327738 KJF327738 KTB327738 LCX327738 LMT327738 LWP327738 MGL327738 MQH327738 NAD327738 NJZ327738 NTV327738 ODR327738 ONN327738 OXJ327738 PHF327738 PRB327738 QAX327738 QKT327738 QUP327738 REL327738 ROH327738 RYD327738 SHZ327738 SRV327738 TBR327738 TLN327738 TVJ327738 UFF327738 UPB327738 UYX327738 VIT327738 VSP327738 WCL327738 WMH327738 WWD327738 V393274 JR393274 TN393274 ADJ393274 ANF393274 AXB393274 BGX393274 BQT393274 CAP393274 CKL393274 CUH393274 DED393274 DNZ393274 DXV393274 EHR393274 ERN393274 FBJ393274 FLF393274 FVB393274 GEX393274 GOT393274 GYP393274 HIL393274 HSH393274 ICD393274 ILZ393274 IVV393274 JFR393274 JPN393274 JZJ393274 KJF393274 KTB393274 LCX393274 LMT393274 LWP393274 MGL393274 MQH393274 NAD393274 NJZ393274 NTV393274 ODR393274 ONN393274 OXJ393274 PHF393274 PRB393274 QAX393274 QKT393274 QUP393274 REL393274 ROH393274 RYD393274 SHZ393274 SRV393274 TBR393274 TLN393274 TVJ393274 UFF393274 UPB393274 UYX393274 VIT393274 VSP393274 WCL393274 WMH393274 WWD393274 V458810 JR458810 TN458810 ADJ458810 ANF458810 AXB458810 BGX458810 BQT458810 CAP458810 CKL458810 CUH458810 DED458810 DNZ458810 DXV458810 EHR458810 ERN458810 FBJ458810 FLF458810 FVB458810 GEX458810 GOT458810 GYP458810 HIL458810 HSH458810 ICD458810 ILZ458810 IVV458810 JFR458810 JPN458810 JZJ458810 KJF458810 KTB458810 LCX458810 LMT458810 LWP458810 MGL458810 MQH458810 NAD458810 NJZ458810 NTV458810 ODR458810 ONN458810 OXJ458810 PHF458810 PRB458810 QAX458810 QKT458810 QUP458810 REL458810 ROH458810 RYD458810 SHZ458810 SRV458810 TBR458810 TLN458810 TVJ458810 UFF458810 UPB458810 UYX458810 VIT458810 VSP458810 WCL458810 WMH458810 WWD458810 V524346 JR524346 TN524346 ADJ524346 ANF524346 AXB524346 BGX524346 BQT524346 CAP524346 CKL524346 CUH524346 DED524346 DNZ524346 DXV524346 EHR524346 ERN524346 FBJ524346 FLF524346 FVB524346 GEX524346 GOT524346 GYP524346 HIL524346 HSH524346 ICD524346 ILZ524346 IVV524346 JFR524346 JPN524346 JZJ524346 KJF524346 KTB524346 LCX524346 LMT524346 LWP524346 MGL524346 MQH524346 NAD524346 NJZ524346 NTV524346 ODR524346 ONN524346 OXJ524346 PHF524346 PRB524346 QAX524346 QKT524346 QUP524346 REL524346 ROH524346 RYD524346 SHZ524346 SRV524346 TBR524346 TLN524346 TVJ524346 UFF524346 UPB524346 UYX524346 VIT524346 VSP524346 WCL524346 WMH524346 WWD524346 V589882 JR589882 TN589882 ADJ589882 ANF589882 AXB589882 BGX589882 BQT589882 CAP589882 CKL589882 CUH589882 DED589882 DNZ589882 DXV589882 EHR589882 ERN589882 FBJ589882 FLF589882 FVB589882 GEX589882 GOT589882 GYP589882 HIL589882 HSH589882 ICD589882 ILZ589882 IVV589882 JFR589882 JPN589882 JZJ589882 KJF589882 KTB589882 LCX589882 LMT589882 LWP589882 MGL589882 MQH589882 NAD589882 NJZ589882 NTV589882 ODR589882 ONN589882 OXJ589882 PHF589882 PRB589882 QAX589882 QKT589882 QUP589882 REL589882 ROH589882 RYD589882 SHZ589882 SRV589882 TBR589882 TLN589882 TVJ589882 UFF589882 UPB589882 UYX589882 VIT589882 VSP589882 WCL589882 WMH589882 WWD589882 V655418 JR655418 TN655418 ADJ655418 ANF655418 AXB655418 BGX655418 BQT655418 CAP655418 CKL655418 CUH655418 DED655418 DNZ655418 DXV655418 EHR655418 ERN655418 FBJ655418 FLF655418 FVB655418 GEX655418 GOT655418 GYP655418 HIL655418 HSH655418 ICD655418 ILZ655418 IVV655418 JFR655418 JPN655418 JZJ655418 KJF655418 KTB655418 LCX655418 LMT655418 LWP655418 MGL655418 MQH655418 NAD655418 NJZ655418 NTV655418 ODR655418 ONN655418 OXJ655418 PHF655418 PRB655418 QAX655418 QKT655418 QUP655418 REL655418 ROH655418 RYD655418 SHZ655418 SRV655418 TBR655418 TLN655418 TVJ655418 UFF655418 UPB655418 UYX655418 VIT655418 VSP655418 WCL655418 WMH655418 WWD655418 V720954 JR720954 TN720954 ADJ720954 ANF720954 AXB720954 BGX720954 BQT720954 CAP720954 CKL720954 CUH720954 DED720954 DNZ720954 DXV720954 EHR720954 ERN720954 FBJ720954 FLF720954 FVB720954 GEX720954 GOT720954 GYP720954 HIL720954 HSH720954 ICD720954 ILZ720954 IVV720954 JFR720954 JPN720954 JZJ720954 KJF720954 KTB720954 LCX720954 LMT720954 LWP720954 MGL720954 MQH720954 NAD720954 NJZ720954 NTV720954 ODR720954 ONN720954 OXJ720954 PHF720954 PRB720954 QAX720954 QKT720954 QUP720954 REL720954 ROH720954 RYD720954 SHZ720954 SRV720954 TBR720954 TLN720954 TVJ720954 UFF720954 UPB720954 UYX720954 VIT720954 VSP720954 WCL720954 WMH720954 WWD720954 V786490 JR786490 TN786490 ADJ786490 ANF786490 AXB786490 BGX786490 BQT786490 CAP786490 CKL786490 CUH786490 DED786490 DNZ786490 DXV786490 EHR786490 ERN786490 FBJ786490 FLF786490 FVB786490 GEX786490 GOT786490 GYP786490 HIL786490 HSH786490 ICD786490 ILZ786490 IVV786490 JFR786490 JPN786490 JZJ786490 KJF786490 KTB786490 LCX786490 LMT786490 LWP786490 MGL786490 MQH786490 NAD786490 NJZ786490 NTV786490 ODR786490 ONN786490 OXJ786490 PHF786490 PRB786490 QAX786490 QKT786490 QUP786490 REL786490 ROH786490 RYD786490 SHZ786490 SRV786490 TBR786490 TLN786490 TVJ786490 UFF786490 UPB786490 UYX786490 VIT786490 VSP786490 WCL786490 WMH786490 WWD786490 V852026 JR852026 TN852026 ADJ852026 ANF852026 AXB852026 BGX852026 BQT852026 CAP852026 CKL852026 CUH852026 DED852026 DNZ852026 DXV852026 EHR852026 ERN852026 FBJ852026 FLF852026 FVB852026 GEX852026 GOT852026 GYP852026 HIL852026 HSH852026 ICD852026 ILZ852026 IVV852026 JFR852026 JPN852026 JZJ852026 KJF852026 KTB852026 LCX852026 LMT852026 LWP852026 MGL852026 MQH852026 NAD852026 NJZ852026 NTV852026 ODR852026 ONN852026 OXJ852026 PHF852026 PRB852026 QAX852026 QKT852026 QUP852026 REL852026 ROH852026 RYD852026 SHZ852026 SRV852026 TBR852026 TLN852026 TVJ852026 UFF852026 UPB852026 UYX852026 VIT852026 VSP852026 WCL852026 WMH852026 WWD852026 V917562 JR917562 TN917562 ADJ917562 ANF917562 AXB917562 BGX917562 BQT917562 CAP917562 CKL917562 CUH917562 DED917562 DNZ917562 DXV917562 EHR917562 ERN917562 FBJ917562 FLF917562 FVB917562 GEX917562 GOT917562 GYP917562 HIL917562 HSH917562 ICD917562 ILZ917562 IVV917562 JFR917562 JPN917562 JZJ917562 KJF917562 KTB917562 LCX917562 LMT917562 LWP917562 MGL917562 MQH917562 NAD917562 NJZ917562 NTV917562 ODR917562 ONN917562 OXJ917562 PHF917562 PRB917562 QAX917562 QKT917562 QUP917562 REL917562 ROH917562 RYD917562 SHZ917562 SRV917562 TBR917562 TLN917562 TVJ917562 UFF917562 UPB917562 UYX917562 VIT917562 VSP917562 WCL917562 WMH917562 WWD917562 V983098 JR983098 TN983098 ADJ983098 ANF983098 AXB983098 BGX983098 BQT983098 CAP983098 CKL983098 CUH983098 DED983098 DNZ983098 DXV983098 EHR983098 ERN983098 FBJ983098 FLF983098 FVB983098 GEX983098 GOT983098 GYP983098 HIL983098 HSH983098 ICD983098 ILZ983098 IVV983098 JFR983098 JPN983098 JZJ983098 KJF983098 KTB983098 LCX983098 LMT983098 LWP983098 MGL983098 MQH983098 NAD983098 NJZ983098 NTV983098 ODR983098 ONN983098 OXJ983098 PHF983098 PRB983098 QAX983098 QKT983098 QUP983098 REL983098 ROH983098 RYD983098 SHZ983098 SRV983098 TBR983098 TLN983098 TVJ983098 UFF983098 UPB983098 UYX983098 VIT983098 VSP983098 WCL983098 WMH983098 WWD983098 V61 JR61 TN61 ADJ61 ANF61 AXB61 BGX61 BQT61 CAP61 CKL61 CUH61 DED61 DNZ61 DXV61 EHR61 ERN61 FBJ61 FLF61 FVB61 GEX61 GOT61 GYP61 HIL61 HSH61 ICD61 ILZ61 IVV61 JFR61 JPN61 JZJ61 KJF61 KTB61 LCX61 LMT61 LWP61 MGL61 MQH61 NAD61 NJZ61 NTV61 ODR61 ONN61 OXJ61 PHF61 PRB61 QAX61 QKT61 QUP61 REL61 ROH61 RYD61 SHZ61 SRV61 TBR61 TLN61 TVJ61 UFF61 UPB61 UYX61 VIT61 VSP61 WCL61 WMH61 WWD61 V65597 JR65597 TN65597 ADJ65597 ANF65597 AXB65597 BGX65597 BQT65597 CAP65597 CKL65597 CUH65597 DED65597 DNZ65597 DXV65597 EHR65597 ERN65597 FBJ65597 FLF65597 FVB65597 GEX65597 GOT65597 GYP65597 HIL65597 HSH65597 ICD65597 ILZ65597 IVV65597 JFR65597 JPN65597 JZJ65597 KJF65597 KTB65597 LCX65597 LMT65597 LWP65597 MGL65597 MQH65597 NAD65597 NJZ65597 NTV65597 ODR65597 ONN65597 OXJ65597 PHF65597 PRB65597 QAX65597 QKT65597 QUP65597 REL65597 ROH65597 RYD65597 SHZ65597 SRV65597 TBR65597 TLN65597 TVJ65597 UFF65597 UPB65597 UYX65597 VIT65597 VSP65597 WCL65597 WMH65597 WWD65597 V131133 JR131133 TN131133 ADJ131133 ANF131133 AXB131133 BGX131133 BQT131133 CAP131133 CKL131133 CUH131133 DED131133 DNZ131133 DXV131133 EHR131133 ERN131133 FBJ131133 FLF131133 FVB131133 GEX131133 GOT131133 GYP131133 HIL131133 HSH131133 ICD131133 ILZ131133 IVV131133 JFR131133 JPN131133 JZJ131133 KJF131133 KTB131133 LCX131133 LMT131133 LWP131133 MGL131133 MQH131133 NAD131133 NJZ131133 NTV131133 ODR131133 ONN131133 OXJ131133 PHF131133 PRB131133 QAX131133 QKT131133 QUP131133 REL131133 ROH131133 RYD131133 SHZ131133 SRV131133 TBR131133 TLN131133 TVJ131133 UFF131133 UPB131133 UYX131133 VIT131133 VSP131133 WCL131133 WMH131133 WWD131133 V196669 JR196669 TN196669 ADJ196669 ANF196669 AXB196669 BGX196669 BQT196669 CAP196669 CKL196669 CUH196669 DED196669 DNZ196669 DXV196669 EHR196669 ERN196669 FBJ196669 FLF196669 FVB196669 GEX196669 GOT196669 GYP196669 HIL196669 HSH196669 ICD196669 ILZ196669 IVV196669 JFR196669 JPN196669 JZJ196669 KJF196669 KTB196669 LCX196669 LMT196669 LWP196669 MGL196669 MQH196669 NAD196669 NJZ196669 NTV196669 ODR196669 ONN196669 OXJ196669 PHF196669 PRB196669 QAX196669 QKT196669 QUP196669 REL196669 ROH196669 RYD196669 SHZ196669 SRV196669 TBR196669 TLN196669 TVJ196669 UFF196669 UPB196669 UYX196669 VIT196669 VSP196669 WCL196669 WMH196669 WWD196669 V262205 JR262205 TN262205 ADJ262205 ANF262205 AXB262205 BGX262205 BQT262205 CAP262205 CKL262205 CUH262205 DED262205 DNZ262205 DXV262205 EHR262205 ERN262205 FBJ262205 FLF262205 FVB262205 GEX262205 GOT262205 GYP262205 HIL262205 HSH262205 ICD262205 ILZ262205 IVV262205 JFR262205 JPN262205 JZJ262205 KJF262205 KTB262205 LCX262205 LMT262205 LWP262205 MGL262205 MQH262205 NAD262205 NJZ262205 NTV262205 ODR262205 ONN262205 OXJ262205 PHF262205 PRB262205 QAX262205 QKT262205 QUP262205 REL262205 ROH262205 RYD262205 SHZ262205 SRV262205 TBR262205 TLN262205 TVJ262205 UFF262205 UPB262205 UYX262205 VIT262205 VSP262205 WCL262205 WMH262205 WWD262205 V327741 JR327741 TN327741 ADJ327741 ANF327741 AXB327741 BGX327741 BQT327741 CAP327741 CKL327741 CUH327741 DED327741 DNZ327741 DXV327741 EHR327741 ERN327741 FBJ327741 FLF327741 FVB327741 GEX327741 GOT327741 GYP327741 HIL327741 HSH327741 ICD327741 ILZ327741 IVV327741 JFR327741 JPN327741 JZJ327741 KJF327741 KTB327741 LCX327741 LMT327741 LWP327741 MGL327741 MQH327741 NAD327741 NJZ327741 NTV327741 ODR327741 ONN327741 OXJ327741 PHF327741 PRB327741 QAX327741 QKT327741 QUP327741 REL327741 ROH327741 RYD327741 SHZ327741 SRV327741 TBR327741 TLN327741 TVJ327741 UFF327741 UPB327741 UYX327741 VIT327741 VSP327741 WCL327741 WMH327741 WWD327741 V393277 JR393277 TN393277 ADJ393277 ANF393277 AXB393277 BGX393277 BQT393277 CAP393277 CKL393277 CUH393277 DED393277 DNZ393277 DXV393277 EHR393277 ERN393277 FBJ393277 FLF393277 FVB393277 GEX393277 GOT393277 GYP393277 HIL393277 HSH393277 ICD393277 ILZ393277 IVV393277 JFR393277 JPN393277 JZJ393277 KJF393277 KTB393277 LCX393277 LMT393277 LWP393277 MGL393277 MQH393277 NAD393277 NJZ393277 NTV393277 ODR393277 ONN393277 OXJ393277 PHF393277 PRB393277 QAX393277 QKT393277 QUP393277 REL393277 ROH393277 RYD393277 SHZ393277 SRV393277 TBR393277 TLN393277 TVJ393277 UFF393277 UPB393277 UYX393277 VIT393277 VSP393277 WCL393277 WMH393277 WWD393277 V458813 JR458813 TN458813 ADJ458813 ANF458813 AXB458813 BGX458813 BQT458813 CAP458813 CKL458813 CUH458813 DED458813 DNZ458813 DXV458813 EHR458813 ERN458813 FBJ458813 FLF458813 FVB458813 GEX458813 GOT458813 GYP458813 HIL458813 HSH458813 ICD458813 ILZ458813 IVV458813 JFR458813 JPN458813 JZJ458813 KJF458813 KTB458813 LCX458813 LMT458813 LWP458813 MGL458813 MQH458813 NAD458813 NJZ458813 NTV458813 ODR458813 ONN458813 OXJ458813 PHF458813 PRB458813 QAX458813 QKT458813 QUP458813 REL458813 ROH458813 RYD458813 SHZ458813 SRV458813 TBR458813 TLN458813 TVJ458813 UFF458813 UPB458813 UYX458813 VIT458813 VSP458813 WCL458813 WMH458813 WWD458813 V524349 JR524349 TN524349 ADJ524349 ANF524349 AXB524349 BGX524349 BQT524349 CAP524349 CKL524349 CUH524349 DED524349 DNZ524349 DXV524349 EHR524349 ERN524349 FBJ524349 FLF524349 FVB524349 GEX524349 GOT524349 GYP524349 HIL524349 HSH524349 ICD524349 ILZ524349 IVV524349 JFR524349 JPN524349 JZJ524349 KJF524349 KTB524349 LCX524349 LMT524349 LWP524349 MGL524349 MQH524349 NAD524349 NJZ524349 NTV524349 ODR524349 ONN524349 OXJ524349 PHF524349 PRB524349 QAX524349 QKT524349 QUP524349 REL524349 ROH524349 RYD524349 SHZ524349 SRV524349 TBR524349 TLN524349 TVJ524349 UFF524349 UPB524349 UYX524349 VIT524349 VSP524349 WCL524349 WMH524349 WWD524349 V589885 JR589885 TN589885 ADJ589885 ANF589885 AXB589885 BGX589885 BQT589885 CAP589885 CKL589885 CUH589885 DED589885 DNZ589885 DXV589885 EHR589885 ERN589885 FBJ589885 FLF589885 FVB589885 GEX589885 GOT589885 GYP589885 HIL589885 HSH589885 ICD589885 ILZ589885 IVV589885 JFR589885 JPN589885 JZJ589885 KJF589885 KTB589885 LCX589885 LMT589885 LWP589885 MGL589885 MQH589885 NAD589885 NJZ589885 NTV589885 ODR589885 ONN589885 OXJ589885 PHF589885 PRB589885 QAX589885 QKT589885 QUP589885 REL589885 ROH589885 RYD589885 SHZ589885 SRV589885 TBR589885 TLN589885 TVJ589885 UFF589885 UPB589885 UYX589885 VIT589885 VSP589885 WCL589885 WMH589885 WWD589885 V655421 JR655421 TN655421 ADJ655421 ANF655421 AXB655421 BGX655421 BQT655421 CAP655421 CKL655421 CUH655421 DED655421 DNZ655421 DXV655421 EHR655421 ERN655421 FBJ655421 FLF655421 FVB655421 GEX655421 GOT655421 GYP655421 HIL655421 HSH655421 ICD655421 ILZ655421 IVV655421 JFR655421 JPN655421 JZJ655421 KJF655421 KTB655421 LCX655421 LMT655421 LWP655421 MGL655421 MQH655421 NAD655421 NJZ655421 NTV655421 ODR655421 ONN655421 OXJ655421 PHF655421 PRB655421 QAX655421 QKT655421 QUP655421 REL655421 ROH655421 RYD655421 SHZ655421 SRV655421 TBR655421 TLN655421 TVJ655421 UFF655421 UPB655421 UYX655421 VIT655421 VSP655421 WCL655421 WMH655421 WWD655421 V720957 JR720957 TN720957 ADJ720957 ANF720957 AXB720957 BGX720957 BQT720957 CAP720957 CKL720957 CUH720957 DED720957 DNZ720957 DXV720957 EHR720957 ERN720957 FBJ720957 FLF720957 FVB720957 GEX720957 GOT720957 GYP720957 HIL720957 HSH720957 ICD720957 ILZ720957 IVV720957 JFR720957 JPN720957 JZJ720957 KJF720957 KTB720957 LCX720957 LMT720957 LWP720957 MGL720957 MQH720957 NAD720957 NJZ720957 NTV720957 ODR720957 ONN720957 OXJ720957 PHF720957 PRB720957 QAX720957 QKT720957 QUP720957 REL720957 ROH720957 RYD720957 SHZ720957 SRV720957 TBR720957 TLN720957 TVJ720957 UFF720957 UPB720957 UYX720957 VIT720957 VSP720957 WCL720957 WMH720957 WWD720957 V786493 JR786493 TN786493 ADJ786493 ANF786493 AXB786493 BGX786493 BQT786493 CAP786493 CKL786493 CUH786493 DED786493 DNZ786493 DXV786493 EHR786493 ERN786493 FBJ786493 FLF786493 FVB786493 GEX786493 GOT786493 GYP786493 HIL786493 HSH786493 ICD786493 ILZ786493 IVV786493 JFR786493 JPN786493 JZJ786493 KJF786493 KTB786493 LCX786493 LMT786493 LWP786493 MGL786493 MQH786493 NAD786493 NJZ786493 NTV786493 ODR786493 ONN786493 OXJ786493 PHF786493 PRB786493 QAX786493 QKT786493 QUP786493 REL786493 ROH786493 RYD786493 SHZ786493 SRV786493 TBR786493 TLN786493 TVJ786493 UFF786493 UPB786493 UYX786493 VIT786493 VSP786493 WCL786493 WMH786493 WWD786493 V852029 JR852029 TN852029 ADJ852029 ANF852029 AXB852029 BGX852029 BQT852029 CAP852029 CKL852029 CUH852029 DED852029 DNZ852029 DXV852029 EHR852029 ERN852029 FBJ852029 FLF852029 FVB852029 GEX852029 GOT852029 GYP852029 HIL852029 HSH852029 ICD852029 ILZ852029 IVV852029 JFR852029 JPN852029 JZJ852029 KJF852029 KTB852029 LCX852029 LMT852029 LWP852029 MGL852029 MQH852029 NAD852029 NJZ852029 NTV852029 ODR852029 ONN852029 OXJ852029 PHF852029 PRB852029 QAX852029 QKT852029 QUP852029 REL852029 ROH852029 RYD852029 SHZ852029 SRV852029 TBR852029 TLN852029 TVJ852029 UFF852029 UPB852029 UYX852029 VIT852029 VSP852029 WCL852029 WMH852029 WWD852029 V917565 JR917565 TN917565 ADJ917565 ANF917565 AXB917565 BGX917565 BQT917565 CAP917565 CKL917565 CUH917565 DED917565 DNZ917565 DXV917565 EHR917565 ERN917565 FBJ917565 FLF917565 FVB917565 GEX917565 GOT917565 GYP917565 HIL917565 HSH917565 ICD917565 ILZ917565 IVV917565 JFR917565 JPN917565 JZJ917565 KJF917565 KTB917565 LCX917565 LMT917565 LWP917565 MGL917565 MQH917565 NAD917565 NJZ917565 NTV917565 ODR917565 ONN917565 OXJ917565 PHF917565 PRB917565 QAX917565 QKT917565 QUP917565 REL917565 ROH917565 RYD917565 SHZ917565 SRV917565 TBR917565 TLN917565 TVJ917565 UFF917565 UPB917565 UYX917565 VIT917565 VSP917565 WCL917565 WMH917565 WWD917565 V983101 JR983101 TN983101 ADJ983101 ANF983101 AXB983101 BGX983101 BQT983101 CAP983101 CKL983101 CUH983101 DED983101 DNZ983101 DXV983101 EHR983101 ERN983101 FBJ983101 FLF983101 FVB983101 GEX983101 GOT983101 GYP983101 HIL983101 HSH983101 ICD983101 ILZ983101 IVV983101 JFR983101 JPN983101 JZJ983101 KJF983101 KTB983101 LCX983101 LMT983101 LWP983101 MGL983101 MQH983101 NAD983101 NJZ983101 NTV983101 ODR983101 ONN983101 OXJ983101 PHF983101 PRB983101 QAX983101 QKT983101 QUP983101 REL983101 ROH983101 RYD983101 SHZ983101 SRV983101 TBR983101 TLN983101 TVJ983101 UFF983101 UPB983101 UYX983101 VIT983101 VSP983101 WCL983101 WMH983101 WWD983101 V63 JR63 TN63 ADJ63 ANF63 AXB63 BGX63 BQT63 CAP63 CKL63 CUH63 DED63 DNZ63 DXV63 EHR63 ERN63 FBJ63 FLF63 FVB63 GEX63 GOT63 GYP63 HIL63 HSH63 ICD63 ILZ63 IVV63 JFR63 JPN63 JZJ63 KJF63 KTB63 LCX63 LMT63 LWP63 MGL63 MQH63 NAD63 NJZ63 NTV63 ODR63 ONN63 OXJ63 PHF63 PRB63 QAX63 QKT63 QUP63 REL63 ROH63 RYD63 SHZ63 SRV63 TBR63 TLN63 TVJ63 UFF63 UPB63 UYX63 VIT63 VSP63 WCL63 WMH63 WWD63 V65599 JR65599 TN65599 ADJ65599 ANF65599 AXB65599 BGX65599 BQT65599 CAP65599 CKL65599 CUH65599 DED65599 DNZ65599 DXV65599 EHR65599 ERN65599 FBJ65599 FLF65599 FVB65599 GEX65599 GOT65599 GYP65599 HIL65599 HSH65599 ICD65599 ILZ65599 IVV65599 JFR65599 JPN65599 JZJ65599 KJF65599 KTB65599 LCX65599 LMT65599 LWP65599 MGL65599 MQH65599 NAD65599 NJZ65599 NTV65599 ODR65599 ONN65599 OXJ65599 PHF65599 PRB65599 QAX65599 QKT65599 QUP65599 REL65599 ROH65599 RYD65599 SHZ65599 SRV65599 TBR65599 TLN65599 TVJ65599 UFF65599 UPB65599 UYX65599 VIT65599 VSP65599 WCL65599 WMH65599 WWD65599 V131135 JR131135 TN131135 ADJ131135 ANF131135 AXB131135 BGX131135 BQT131135 CAP131135 CKL131135 CUH131135 DED131135 DNZ131135 DXV131135 EHR131135 ERN131135 FBJ131135 FLF131135 FVB131135 GEX131135 GOT131135 GYP131135 HIL131135 HSH131135 ICD131135 ILZ131135 IVV131135 JFR131135 JPN131135 JZJ131135 KJF131135 KTB131135 LCX131135 LMT131135 LWP131135 MGL131135 MQH131135 NAD131135 NJZ131135 NTV131135 ODR131135 ONN131135 OXJ131135 PHF131135 PRB131135 QAX131135 QKT131135 QUP131135 REL131135 ROH131135 RYD131135 SHZ131135 SRV131135 TBR131135 TLN131135 TVJ131135 UFF131135 UPB131135 UYX131135 VIT131135 VSP131135 WCL131135 WMH131135 WWD131135 V196671 JR196671 TN196671 ADJ196671 ANF196671 AXB196671 BGX196671 BQT196671 CAP196671 CKL196671 CUH196671 DED196671 DNZ196671 DXV196671 EHR196671 ERN196671 FBJ196671 FLF196671 FVB196671 GEX196671 GOT196671 GYP196671 HIL196671 HSH196671 ICD196671 ILZ196671 IVV196671 JFR196671 JPN196671 JZJ196671 KJF196671 KTB196671 LCX196671 LMT196671 LWP196671 MGL196671 MQH196671 NAD196671 NJZ196671 NTV196671 ODR196671 ONN196671 OXJ196671 PHF196671 PRB196671 QAX196671 QKT196671 QUP196671 REL196671 ROH196671 RYD196671 SHZ196671 SRV196671 TBR196671 TLN196671 TVJ196671 UFF196671 UPB196671 UYX196671 VIT196671 VSP196671 WCL196671 WMH196671 WWD196671 V262207 JR262207 TN262207 ADJ262207 ANF262207 AXB262207 BGX262207 BQT262207 CAP262207 CKL262207 CUH262207 DED262207 DNZ262207 DXV262207 EHR262207 ERN262207 FBJ262207 FLF262207 FVB262207 GEX262207 GOT262207 GYP262207 HIL262207 HSH262207 ICD262207 ILZ262207 IVV262207 JFR262207 JPN262207 JZJ262207 KJF262207 KTB262207 LCX262207 LMT262207 LWP262207 MGL262207 MQH262207 NAD262207 NJZ262207 NTV262207 ODR262207 ONN262207 OXJ262207 PHF262207 PRB262207 QAX262207 QKT262207 QUP262207 REL262207 ROH262207 RYD262207 SHZ262207 SRV262207 TBR262207 TLN262207 TVJ262207 UFF262207 UPB262207 UYX262207 VIT262207 VSP262207 WCL262207 WMH262207 WWD262207 V327743 JR327743 TN327743 ADJ327743 ANF327743 AXB327743 BGX327743 BQT327743 CAP327743 CKL327743 CUH327743 DED327743 DNZ327743 DXV327743 EHR327743 ERN327743 FBJ327743 FLF327743 FVB327743 GEX327743 GOT327743 GYP327743 HIL327743 HSH327743 ICD327743 ILZ327743 IVV327743 JFR327743 JPN327743 JZJ327743 KJF327743 KTB327743 LCX327743 LMT327743 LWP327743 MGL327743 MQH327743 NAD327743 NJZ327743 NTV327743 ODR327743 ONN327743 OXJ327743 PHF327743 PRB327743 QAX327743 QKT327743 QUP327743 REL327743 ROH327743 RYD327743 SHZ327743 SRV327743 TBR327743 TLN327743 TVJ327743 UFF327743 UPB327743 UYX327743 VIT327743 VSP327743 WCL327743 WMH327743 WWD327743 V393279 JR393279 TN393279 ADJ393279 ANF393279 AXB393279 BGX393279 BQT393279 CAP393279 CKL393279 CUH393279 DED393279 DNZ393279 DXV393279 EHR393279 ERN393279 FBJ393279 FLF393279 FVB393279 GEX393279 GOT393279 GYP393279 HIL393279 HSH393279 ICD393279 ILZ393279 IVV393279 JFR393279 JPN393279 JZJ393279 KJF393279 KTB393279 LCX393279 LMT393279 LWP393279 MGL393279 MQH393279 NAD393279 NJZ393279 NTV393279 ODR393279 ONN393279 OXJ393279 PHF393279 PRB393279 QAX393279 QKT393279 QUP393279 REL393279 ROH393279 RYD393279 SHZ393279 SRV393279 TBR393279 TLN393279 TVJ393279 UFF393279 UPB393279 UYX393279 VIT393279 VSP393279 WCL393279 WMH393279 WWD393279 V458815 JR458815 TN458815 ADJ458815 ANF458815 AXB458815 BGX458815 BQT458815 CAP458815 CKL458815 CUH458815 DED458815 DNZ458815 DXV458815 EHR458815 ERN458815 FBJ458815 FLF458815 FVB458815 GEX458815 GOT458815 GYP458815 HIL458815 HSH458815 ICD458815 ILZ458815 IVV458815 JFR458815 JPN458815 JZJ458815 KJF458815 KTB458815 LCX458815 LMT458815 LWP458815 MGL458815 MQH458815 NAD458815 NJZ458815 NTV458815 ODR458815 ONN458815 OXJ458815 PHF458815 PRB458815 QAX458815 QKT458815 QUP458815 REL458815 ROH458815 RYD458815 SHZ458815 SRV458815 TBR458815 TLN458815 TVJ458815 UFF458815 UPB458815 UYX458815 VIT458815 VSP458815 WCL458815 WMH458815 WWD458815 V524351 JR524351 TN524351 ADJ524351 ANF524351 AXB524351 BGX524351 BQT524351 CAP524351 CKL524351 CUH524351 DED524351 DNZ524351 DXV524351 EHR524351 ERN524351 FBJ524351 FLF524351 FVB524351 GEX524351 GOT524351 GYP524351 HIL524351 HSH524351 ICD524351 ILZ524351 IVV524351 JFR524351 JPN524351 JZJ524351 KJF524351 KTB524351 LCX524351 LMT524351 LWP524351 MGL524351 MQH524351 NAD524351 NJZ524351 NTV524351 ODR524351 ONN524351 OXJ524351 PHF524351 PRB524351 QAX524351 QKT524351 QUP524351 REL524351 ROH524351 RYD524351 SHZ524351 SRV524351 TBR524351 TLN524351 TVJ524351 UFF524351 UPB524351 UYX524351 VIT524351 VSP524351 WCL524351 WMH524351 WWD524351 V589887 JR589887 TN589887 ADJ589887 ANF589887 AXB589887 BGX589887 BQT589887 CAP589887 CKL589887 CUH589887 DED589887 DNZ589887 DXV589887 EHR589887 ERN589887 FBJ589887 FLF589887 FVB589887 GEX589887 GOT589887 GYP589887 HIL589887 HSH589887 ICD589887 ILZ589887 IVV589887 JFR589887 JPN589887 JZJ589887 KJF589887 KTB589887 LCX589887 LMT589887 LWP589887 MGL589887 MQH589887 NAD589887 NJZ589887 NTV589887 ODR589887 ONN589887 OXJ589887 PHF589887 PRB589887 QAX589887 QKT589887 QUP589887 REL589887 ROH589887 RYD589887 SHZ589887 SRV589887 TBR589887 TLN589887 TVJ589887 UFF589887 UPB589887 UYX589887 VIT589887 VSP589887 WCL589887 WMH589887 WWD589887 V655423 JR655423 TN655423 ADJ655423 ANF655423 AXB655423 BGX655423 BQT655423 CAP655423 CKL655423 CUH655423 DED655423 DNZ655423 DXV655423 EHR655423 ERN655423 FBJ655423 FLF655423 FVB655423 GEX655423 GOT655423 GYP655423 HIL655423 HSH655423 ICD655423 ILZ655423 IVV655423 JFR655423 JPN655423 JZJ655423 KJF655423 KTB655423 LCX655423 LMT655423 LWP655423 MGL655423 MQH655423 NAD655423 NJZ655423 NTV655423 ODR655423 ONN655423 OXJ655423 PHF655423 PRB655423 QAX655423 QKT655423 QUP655423 REL655423 ROH655423 RYD655423 SHZ655423 SRV655423 TBR655423 TLN655423 TVJ655423 UFF655423 UPB655423 UYX655423 VIT655423 VSP655423 WCL655423 WMH655423 WWD655423 V720959 JR720959 TN720959 ADJ720959 ANF720959 AXB720959 BGX720959 BQT720959 CAP720959 CKL720959 CUH720959 DED720959 DNZ720959 DXV720959 EHR720959 ERN720959 FBJ720959 FLF720959 FVB720959 GEX720959 GOT720959 GYP720959 HIL720959 HSH720959 ICD720959 ILZ720959 IVV720959 JFR720959 JPN720959 JZJ720959 KJF720959 KTB720959 LCX720959 LMT720959 LWP720959 MGL720959 MQH720959 NAD720959 NJZ720959 NTV720959 ODR720959 ONN720959 OXJ720959 PHF720959 PRB720959 QAX720959 QKT720959 QUP720959 REL720959 ROH720959 RYD720959 SHZ720959 SRV720959 TBR720959 TLN720959 TVJ720959 UFF720959 UPB720959 UYX720959 VIT720959 VSP720959 WCL720959 WMH720959 WWD720959 V786495 JR786495 TN786495 ADJ786495 ANF786495 AXB786495 BGX786495 BQT786495 CAP786495 CKL786495 CUH786495 DED786495 DNZ786495 DXV786495 EHR786495 ERN786495 FBJ786495 FLF786495 FVB786495 GEX786495 GOT786495 GYP786495 HIL786495 HSH786495 ICD786495 ILZ786495 IVV786495 JFR786495 JPN786495 JZJ786495 KJF786495 KTB786495 LCX786495 LMT786495 LWP786495 MGL786495 MQH786495 NAD786495 NJZ786495 NTV786495 ODR786495 ONN786495 OXJ786495 PHF786495 PRB786495 QAX786495 QKT786495 QUP786495 REL786495 ROH786495 RYD786495 SHZ786495 SRV786495 TBR786495 TLN786495 TVJ786495 UFF786495 UPB786495 UYX786495 VIT786495 VSP786495 WCL786495 WMH786495 WWD786495 V852031 JR852031 TN852031 ADJ852031 ANF852031 AXB852031 BGX852031 BQT852031 CAP852031 CKL852031 CUH852031 DED852031 DNZ852031 DXV852031 EHR852031 ERN852031 FBJ852031 FLF852031 FVB852031 GEX852031 GOT852031 GYP852031 HIL852031 HSH852031 ICD852031 ILZ852031 IVV852031 JFR852031 JPN852031 JZJ852031 KJF852031 KTB852031 LCX852031 LMT852031 LWP852031 MGL852031 MQH852031 NAD852031 NJZ852031 NTV852031 ODR852031 ONN852031 OXJ852031 PHF852031 PRB852031 QAX852031 QKT852031 QUP852031 REL852031 ROH852031 RYD852031 SHZ852031 SRV852031 TBR852031 TLN852031 TVJ852031 UFF852031 UPB852031 UYX852031 VIT852031 VSP852031 WCL852031 WMH852031 WWD852031 V917567 JR917567 TN917567 ADJ917567 ANF917567 AXB917567 BGX917567 BQT917567 CAP917567 CKL917567 CUH917567 DED917567 DNZ917567 DXV917567 EHR917567 ERN917567 FBJ917567 FLF917567 FVB917567 GEX917567 GOT917567 GYP917567 HIL917567 HSH917567 ICD917567 ILZ917567 IVV917567 JFR917567 JPN917567 JZJ917567 KJF917567 KTB917567 LCX917567 LMT917567 LWP917567 MGL917567 MQH917567 NAD917567 NJZ917567 NTV917567 ODR917567 ONN917567 OXJ917567 PHF917567 PRB917567 QAX917567 QKT917567 QUP917567 REL917567 ROH917567 RYD917567 SHZ917567 SRV917567 TBR917567 TLN917567 TVJ917567 UFF917567 UPB917567 UYX917567 VIT917567 VSP917567 WCL917567 WMH917567 WWD917567 V983103 JR983103 TN983103 ADJ983103 ANF983103 AXB983103 BGX983103 BQT983103 CAP983103 CKL983103 CUH983103 DED983103 DNZ983103 DXV983103 EHR983103 ERN983103 FBJ983103 FLF983103 FVB983103 GEX983103 GOT983103 GYP983103 HIL983103 HSH983103 ICD983103 ILZ983103 IVV983103 JFR983103 JPN983103 JZJ983103 KJF983103 KTB983103 LCX983103 LMT983103 LWP983103 MGL983103 MQH983103 NAD983103 NJZ983103 NTV983103 ODR983103 ONN983103 OXJ983103 PHF983103 PRB983103 QAX983103 QKT983103 QUP983103 REL983103 ROH983103 RYD983103 SHZ983103 SRV983103 TBR983103 TLN983103 TVJ983103 UFF983103 UPB983103 UYX983103 VIT983103 VSP983103 WCL983103 WMH983103 WWD983103 U65:V65 JQ65:JR65 TM65:TN65 ADI65:ADJ65 ANE65:ANF65 AXA65:AXB65 BGW65:BGX65 BQS65:BQT65 CAO65:CAP65 CKK65:CKL65 CUG65:CUH65 DEC65:DED65 DNY65:DNZ65 DXU65:DXV65 EHQ65:EHR65 ERM65:ERN65 FBI65:FBJ65 FLE65:FLF65 FVA65:FVB65 GEW65:GEX65 GOS65:GOT65 GYO65:GYP65 HIK65:HIL65 HSG65:HSH65 ICC65:ICD65 ILY65:ILZ65 IVU65:IVV65 JFQ65:JFR65 JPM65:JPN65 JZI65:JZJ65 KJE65:KJF65 KTA65:KTB65 LCW65:LCX65 LMS65:LMT65 LWO65:LWP65 MGK65:MGL65 MQG65:MQH65 NAC65:NAD65 NJY65:NJZ65 NTU65:NTV65 ODQ65:ODR65 ONM65:ONN65 OXI65:OXJ65 PHE65:PHF65 PRA65:PRB65 QAW65:QAX65 QKS65:QKT65 QUO65:QUP65 REK65:REL65 ROG65:ROH65 RYC65:RYD65 SHY65:SHZ65 SRU65:SRV65 TBQ65:TBR65 TLM65:TLN65 TVI65:TVJ65 UFE65:UFF65 UPA65:UPB65 UYW65:UYX65 VIS65:VIT65 VSO65:VSP65 WCK65:WCL65 WMG65:WMH65 WWC65:WWD65 U65601:V65601 JQ65601:JR65601 TM65601:TN65601 ADI65601:ADJ65601 ANE65601:ANF65601 AXA65601:AXB65601 BGW65601:BGX65601 BQS65601:BQT65601 CAO65601:CAP65601 CKK65601:CKL65601 CUG65601:CUH65601 DEC65601:DED65601 DNY65601:DNZ65601 DXU65601:DXV65601 EHQ65601:EHR65601 ERM65601:ERN65601 FBI65601:FBJ65601 FLE65601:FLF65601 FVA65601:FVB65601 GEW65601:GEX65601 GOS65601:GOT65601 GYO65601:GYP65601 HIK65601:HIL65601 HSG65601:HSH65601 ICC65601:ICD65601 ILY65601:ILZ65601 IVU65601:IVV65601 JFQ65601:JFR65601 JPM65601:JPN65601 JZI65601:JZJ65601 KJE65601:KJF65601 KTA65601:KTB65601 LCW65601:LCX65601 LMS65601:LMT65601 LWO65601:LWP65601 MGK65601:MGL65601 MQG65601:MQH65601 NAC65601:NAD65601 NJY65601:NJZ65601 NTU65601:NTV65601 ODQ65601:ODR65601 ONM65601:ONN65601 OXI65601:OXJ65601 PHE65601:PHF65601 PRA65601:PRB65601 QAW65601:QAX65601 QKS65601:QKT65601 QUO65601:QUP65601 REK65601:REL65601 ROG65601:ROH65601 RYC65601:RYD65601 SHY65601:SHZ65601 SRU65601:SRV65601 TBQ65601:TBR65601 TLM65601:TLN65601 TVI65601:TVJ65601 UFE65601:UFF65601 UPA65601:UPB65601 UYW65601:UYX65601 VIS65601:VIT65601 VSO65601:VSP65601 WCK65601:WCL65601 WMG65601:WMH65601 WWC65601:WWD65601 U131137:V131137 JQ131137:JR131137 TM131137:TN131137 ADI131137:ADJ131137 ANE131137:ANF131137 AXA131137:AXB131137 BGW131137:BGX131137 BQS131137:BQT131137 CAO131137:CAP131137 CKK131137:CKL131137 CUG131137:CUH131137 DEC131137:DED131137 DNY131137:DNZ131137 DXU131137:DXV131137 EHQ131137:EHR131137 ERM131137:ERN131137 FBI131137:FBJ131137 FLE131137:FLF131137 FVA131137:FVB131137 GEW131137:GEX131137 GOS131137:GOT131137 GYO131137:GYP131137 HIK131137:HIL131137 HSG131137:HSH131137 ICC131137:ICD131137 ILY131137:ILZ131137 IVU131137:IVV131137 JFQ131137:JFR131137 JPM131137:JPN131137 JZI131137:JZJ131137 KJE131137:KJF131137 KTA131137:KTB131137 LCW131137:LCX131137 LMS131137:LMT131137 LWO131137:LWP131137 MGK131137:MGL131137 MQG131137:MQH131137 NAC131137:NAD131137 NJY131137:NJZ131137 NTU131137:NTV131137 ODQ131137:ODR131137 ONM131137:ONN131137 OXI131137:OXJ131137 PHE131137:PHF131137 PRA131137:PRB131137 QAW131137:QAX131137 QKS131137:QKT131137 QUO131137:QUP131137 REK131137:REL131137 ROG131137:ROH131137 RYC131137:RYD131137 SHY131137:SHZ131137 SRU131137:SRV131137 TBQ131137:TBR131137 TLM131137:TLN131137 TVI131137:TVJ131137 UFE131137:UFF131137 UPA131137:UPB131137 UYW131137:UYX131137 VIS131137:VIT131137 VSO131137:VSP131137 WCK131137:WCL131137 WMG131137:WMH131137 WWC131137:WWD131137 U196673:V196673 JQ196673:JR196673 TM196673:TN196673 ADI196673:ADJ196673 ANE196673:ANF196673 AXA196673:AXB196673 BGW196673:BGX196673 BQS196673:BQT196673 CAO196673:CAP196673 CKK196673:CKL196673 CUG196673:CUH196673 DEC196673:DED196673 DNY196673:DNZ196673 DXU196673:DXV196673 EHQ196673:EHR196673 ERM196673:ERN196673 FBI196673:FBJ196673 FLE196673:FLF196673 FVA196673:FVB196673 GEW196673:GEX196673 GOS196673:GOT196673 GYO196673:GYP196673 HIK196673:HIL196673 HSG196673:HSH196673 ICC196673:ICD196673 ILY196673:ILZ196673 IVU196673:IVV196673 JFQ196673:JFR196673 JPM196673:JPN196673 JZI196673:JZJ196673 KJE196673:KJF196673 KTA196673:KTB196673 LCW196673:LCX196673 LMS196673:LMT196673 LWO196673:LWP196673 MGK196673:MGL196673 MQG196673:MQH196673 NAC196673:NAD196673 NJY196673:NJZ196673 NTU196673:NTV196673 ODQ196673:ODR196673 ONM196673:ONN196673 OXI196673:OXJ196673 PHE196673:PHF196673 PRA196673:PRB196673 QAW196673:QAX196673 QKS196673:QKT196673 QUO196673:QUP196673 REK196673:REL196673 ROG196673:ROH196673 RYC196673:RYD196673 SHY196673:SHZ196673 SRU196673:SRV196673 TBQ196673:TBR196673 TLM196673:TLN196673 TVI196673:TVJ196673 UFE196673:UFF196673 UPA196673:UPB196673 UYW196673:UYX196673 VIS196673:VIT196673 VSO196673:VSP196673 WCK196673:WCL196673 WMG196673:WMH196673 WWC196673:WWD196673 U262209:V262209 JQ262209:JR262209 TM262209:TN262209 ADI262209:ADJ262209 ANE262209:ANF262209 AXA262209:AXB262209 BGW262209:BGX262209 BQS262209:BQT262209 CAO262209:CAP262209 CKK262209:CKL262209 CUG262209:CUH262209 DEC262209:DED262209 DNY262209:DNZ262209 DXU262209:DXV262209 EHQ262209:EHR262209 ERM262209:ERN262209 FBI262209:FBJ262209 FLE262209:FLF262209 FVA262209:FVB262209 GEW262209:GEX262209 GOS262209:GOT262209 GYO262209:GYP262209 HIK262209:HIL262209 HSG262209:HSH262209 ICC262209:ICD262209 ILY262209:ILZ262209 IVU262209:IVV262209 JFQ262209:JFR262209 JPM262209:JPN262209 JZI262209:JZJ262209 KJE262209:KJF262209 KTA262209:KTB262209 LCW262209:LCX262209 LMS262209:LMT262209 LWO262209:LWP262209 MGK262209:MGL262209 MQG262209:MQH262209 NAC262209:NAD262209 NJY262209:NJZ262209 NTU262209:NTV262209 ODQ262209:ODR262209 ONM262209:ONN262209 OXI262209:OXJ262209 PHE262209:PHF262209 PRA262209:PRB262209 QAW262209:QAX262209 QKS262209:QKT262209 QUO262209:QUP262209 REK262209:REL262209 ROG262209:ROH262209 RYC262209:RYD262209 SHY262209:SHZ262209 SRU262209:SRV262209 TBQ262209:TBR262209 TLM262209:TLN262209 TVI262209:TVJ262209 UFE262209:UFF262209 UPA262209:UPB262209 UYW262209:UYX262209 VIS262209:VIT262209 VSO262209:VSP262209 WCK262209:WCL262209 WMG262209:WMH262209 WWC262209:WWD262209 U327745:V327745 JQ327745:JR327745 TM327745:TN327745 ADI327745:ADJ327745 ANE327745:ANF327745 AXA327745:AXB327745 BGW327745:BGX327745 BQS327745:BQT327745 CAO327745:CAP327745 CKK327745:CKL327745 CUG327745:CUH327745 DEC327745:DED327745 DNY327745:DNZ327745 DXU327745:DXV327745 EHQ327745:EHR327745 ERM327745:ERN327745 FBI327745:FBJ327745 FLE327745:FLF327745 FVA327745:FVB327745 GEW327745:GEX327745 GOS327745:GOT327745 GYO327745:GYP327745 HIK327745:HIL327745 HSG327745:HSH327745 ICC327745:ICD327745 ILY327745:ILZ327745 IVU327745:IVV327745 JFQ327745:JFR327745 JPM327745:JPN327745 JZI327745:JZJ327745 KJE327745:KJF327745 KTA327745:KTB327745 LCW327745:LCX327745 LMS327745:LMT327745 LWO327745:LWP327745 MGK327745:MGL327745 MQG327745:MQH327745 NAC327745:NAD327745 NJY327745:NJZ327745 NTU327745:NTV327745 ODQ327745:ODR327745 ONM327745:ONN327745 OXI327745:OXJ327745 PHE327745:PHF327745 PRA327745:PRB327745 QAW327745:QAX327745 QKS327745:QKT327745 QUO327745:QUP327745 REK327745:REL327745 ROG327745:ROH327745 RYC327745:RYD327745 SHY327745:SHZ327745 SRU327745:SRV327745 TBQ327745:TBR327745 TLM327745:TLN327745 TVI327745:TVJ327745 UFE327745:UFF327745 UPA327745:UPB327745 UYW327745:UYX327745 VIS327745:VIT327745 VSO327745:VSP327745 WCK327745:WCL327745 WMG327745:WMH327745 WWC327745:WWD327745 U393281:V393281 JQ393281:JR393281 TM393281:TN393281 ADI393281:ADJ393281 ANE393281:ANF393281 AXA393281:AXB393281 BGW393281:BGX393281 BQS393281:BQT393281 CAO393281:CAP393281 CKK393281:CKL393281 CUG393281:CUH393281 DEC393281:DED393281 DNY393281:DNZ393281 DXU393281:DXV393281 EHQ393281:EHR393281 ERM393281:ERN393281 FBI393281:FBJ393281 FLE393281:FLF393281 FVA393281:FVB393281 GEW393281:GEX393281 GOS393281:GOT393281 GYO393281:GYP393281 HIK393281:HIL393281 HSG393281:HSH393281 ICC393281:ICD393281 ILY393281:ILZ393281 IVU393281:IVV393281 JFQ393281:JFR393281 JPM393281:JPN393281 JZI393281:JZJ393281 KJE393281:KJF393281 KTA393281:KTB393281 LCW393281:LCX393281 LMS393281:LMT393281 LWO393281:LWP393281 MGK393281:MGL393281 MQG393281:MQH393281 NAC393281:NAD393281 NJY393281:NJZ393281 NTU393281:NTV393281 ODQ393281:ODR393281 ONM393281:ONN393281 OXI393281:OXJ393281 PHE393281:PHF393281 PRA393281:PRB393281 QAW393281:QAX393281 QKS393281:QKT393281 QUO393281:QUP393281 REK393281:REL393281 ROG393281:ROH393281 RYC393281:RYD393281 SHY393281:SHZ393281 SRU393281:SRV393281 TBQ393281:TBR393281 TLM393281:TLN393281 TVI393281:TVJ393281 UFE393281:UFF393281 UPA393281:UPB393281 UYW393281:UYX393281 VIS393281:VIT393281 VSO393281:VSP393281 WCK393281:WCL393281 WMG393281:WMH393281 WWC393281:WWD393281 U458817:V458817 JQ458817:JR458817 TM458817:TN458817 ADI458817:ADJ458817 ANE458817:ANF458817 AXA458817:AXB458817 BGW458817:BGX458817 BQS458817:BQT458817 CAO458817:CAP458817 CKK458817:CKL458817 CUG458817:CUH458817 DEC458817:DED458817 DNY458817:DNZ458817 DXU458817:DXV458817 EHQ458817:EHR458817 ERM458817:ERN458817 FBI458817:FBJ458817 FLE458817:FLF458817 FVA458817:FVB458817 GEW458817:GEX458817 GOS458817:GOT458817 GYO458817:GYP458817 HIK458817:HIL458817 HSG458817:HSH458817 ICC458817:ICD458817 ILY458817:ILZ458817 IVU458817:IVV458817 JFQ458817:JFR458817 JPM458817:JPN458817 JZI458817:JZJ458817 KJE458817:KJF458817 KTA458817:KTB458817 LCW458817:LCX458817 LMS458817:LMT458817 LWO458817:LWP458817 MGK458817:MGL458817 MQG458817:MQH458817 NAC458817:NAD458817 NJY458817:NJZ458817 NTU458817:NTV458817 ODQ458817:ODR458817 ONM458817:ONN458817 OXI458817:OXJ458817 PHE458817:PHF458817 PRA458817:PRB458817 QAW458817:QAX458817 QKS458817:QKT458817 QUO458817:QUP458817 REK458817:REL458817 ROG458817:ROH458817 RYC458817:RYD458817 SHY458817:SHZ458817 SRU458817:SRV458817 TBQ458817:TBR458817 TLM458817:TLN458817 TVI458817:TVJ458817 UFE458817:UFF458817 UPA458817:UPB458817 UYW458817:UYX458817 VIS458817:VIT458817 VSO458817:VSP458817 WCK458817:WCL458817 WMG458817:WMH458817 WWC458817:WWD458817 U524353:V524353 JQ524353:JR524353 TM524353:TN524353 ADI524353:ADJ524353 ANE524353:ANF524353 AXA524353:AXB524353 BGW524353:BGX524353 BQS524353:BQT524353 CAO524353:CAP524353 CKK524353:CKL524353 CUG524353:CUH524353 DEC524353:DED524353 DNY524353:DNZ524353 DXU524353:DXV524353 EHQ524353:EHR524353 ERM524353:ERN524353 FBI524353:FBJ524353 FLE524353:FLF524353 FVA524353:FVB524353 GEW524353:GEX524353 GOS524353:GOT524353 GYO524353:GYP524353 HIK524353:HIL524353 HSG524353:HSH524353 ICC524353:ICD524353 ILY524353:ILZ524353 IVU524353:IVV524353 JFQ524353:JFR524353 JPM524353:JPN524353 JZI524353:JZJ524353 KJE524353:KJF524353 KTA524353:KTB524353 LCW524353:LCX524353 LMS524353:LMT524353 LWO524353:LWP524353 MGK524353:MGL524353 MQG524353:MQH524353 NAC524353:NAD524353 NJY524353:NJZ524353 NTU524353:NTV524353 ODQ524353:ODR524353 ONM524353:ONN524353 OXI524353:OXJ524353 PHE524353:PHF524353 PRA524353:PRB524353 QAW524353:QAX524353 QKS524353:QKT524353 QUO524353:QUP524353 REK524353:REL524353 ROG524353:ROH524353 RYC524353:RYD524353 SHY524353:SHZ524353 SRU524353:SRV524353 TBQ524353:TBR524353 TLM524353:TLN524353 TVI524353:TVJ524353 UFE524353:UFF524353 UPA524353:UPB524353 UYW524353:UYX524353 VIS524353:VIT524353 VSO524353:VSP524353 WCK524353:WCL524353 WMG524353:WMH524353 WWC524353:WWD524353 U589889:V589889 JQ589889:JR589889 TM589889:TN589889 ADI589889:ADJ589889 ANE589889:ANF589889 AXA589889:AXB589889 BGW589889:BGX589889 BQS589889:BQT589889 CAO589889:CAP589889 CKK589889:CKL589889 CUG589889:CUH589889 DEC589889:DED589889 DNY589889:DNZ589889 DXU589889:DXV589889 EHQ589889:EHR589889 ERM589889:ERN589889 FBI589889:FBJ589889 FLE589889:FLF589889 FVA589889:FVB589889 GEW589889:GEX589889 GOS589889:GOT589889 GYO589889:GYP589889 HIK589889:HIL589889 HSG589889:HSH589889 ICC589889:ICD589889 ILY589889:ILZ589889 IVU589889:IVV589889 JFQ589889:JFR589889 JPM589889:JPN589889 JZI589889:JZJ589889 KJE589889:KJF589889 KTA589889:KTB589889 LCW589889:LCX589889 LMS589889:LMT589889 LWO589889:LWP589889 MGK589889:MGL589889 MQG589889:MQH589889 NAC589889:NAD589889 NJY589889:NJZ589889 NTU589889:NTV589889 ODQ589889:ODR589889 ONM589889:ONN589889 OXI589889:OXJ589889 PHE589889:PHF589889 PRA589889:PRB589889 QAW589889:QAX589889 QKS589889:QKT589889 QUO589889:QUP589889 REK589889:REL589889 ROG589889:ROH589889 RYC589889:RYD589889 SHY589889:SHZ589889 SRU589889:SRV589889 TBQ589889:TBR589889 TLM589889:TLN589889 TVI589889:TVJ589889 UFE589889:UFF589889 UPA589889:UPB589889 UYW589889:UYX589889 VIS589889:VIT589889 VSO589889:VSP589889 WCK589889:WCL589889 WMG589889:WMH589889 WWC589889:WWD589889 U655425:V655425 JQ655425:JR655425 TM655425:TN655425 ADI655425:ADJ655425 ANE655425:ANF655425 AXA655425:AXB655425 BGW655425:BGX655425 BQS655425:BQT655425 CAO655425:CAP655425 CKK655425:CKL655425 CUG655425:CUH655425 DEC655425:DED655425 DNY655425:DNZ655425 DXU655425:DXV655425 EHQ655425:EHR655425 ERM655425:ERN655425 FBI655425:FBJ655425 FLE655425:FLF655425 FVA655425:FVB655425 GEW655425:GEX655425 GOS655425:GOT655425 GYO655425:GYP655425 HIK655425:HIL655425 HSG655425:HSH655425 ICC655425:ICD655425 ILY655425:ILZ655425 IVU655425:IVV655425 JFQ655425:JFR655425 JPM655425:JPN655425 JZI655425:JZJ655425 KJE655425:KJF655425 KTA655425:KTB655425 LCW655425:LCX655425 LMS655425:LMT655425 LWO655425:LWP655425 MGK655425:MGL655425 MQG655425:MQH655425 NAC655425:NAD655425 NJY655425:NJZ655425 NTU655425:NTV655425 ODQ655425:ODR655425 ONM655425:ONN655425 OXI655425:OXJ655425 PHE655425:PHF655425 PRA655425:PRB655425 QAW655425:QAX655425 QKS655425:QKT655425 QUO655425:QUP655425 REK655425:REL655425 ROG655425:ROH655425 RYC655425:RYD655425 SHY655425:SHZ655425 SRU655425:SRV655425 TBQ655425:TBR655425 TLM655425:TLN655425 TVI655425:TVJ655425 UFE655425:UFF655425 UPA655425:UPB655425 UYW655425:UYX655425 VIS655425:VIT655425 VSO655425:VSP655425 WCK655425:WCL655425 WMG655425:WMH655425 WWC655425:WWD655425 U720961:V720961 JQ720961:JR720961 TM720961:TN720961 ADI720961:ADJ720961 ANE720961:ANF720961 AXA720961:AXB720961 BGW720961:BGX720961 BQS720961:BQT720961 CAO720961:CAP720961 CKK720961:CKL720961 CUG720961:CUH720961 DEC720961:DED720961 DNY720961:DNZ720961 DXU720961:DXV720961 EHQ720961:EHR720961 ERM720961:ERN720961 FBI720961:FBJ720961 FLE720961:FLF720961 FVA720961:FVB720961 GEW720961:GEX720961 GOS720961:GOT720961 GYO720961:GYP720961 HIK720961:HIL720961 HSG720961:HSH720961 ICC720961:ICD720961 ILY720961:ILZ720961 IVU720961:IVV720961 JFQ720961:JFR720961 JPM720961:JPN720961 JZI720961:JZJ720961 KJE720961:KJF720961 KTA720961:KTB720961 LCW720961:LCX720961 LMS720961:LMT720961 LWO720961:LWP720961 MGK720961:MGL720961 MQG720961:MQH720961 NAC720961:NAD720961 NJY720961:NJZ720961 NTU720961:NTV720961 ODQ720961:ODR720961 ONM720961:ONN720961 OXI720961:OXJ720961 PHE720961:PHF720961 PRA720961:PRB720961 QAW720961:QAX720961 QKS720961:QKT720961 QUO720961:QUP720961 REK720961:REL720961 ROG720961:ROH720961 RYC720961:RYD720961 SHY720961:SHZ720961 SRU720961:SRV720961 TBQ720961:TBR720961 TLM720961:TLN720961 TVI720961:TVJ720961 UFE720961:UFF720961 UPA720961:UPB720961 UYW720961:UYX720961 VIS720961:VIT720961 VSO720961:VSP720961 WCK720961:WCL720961 WMG720961:WMH720961 WWC720961:WWD720961 U786497:V786497 JQ786497:JR786497 TM786497:TN786497 ADI786497:ADJ786497 ANE786497:ANF786497 AXA786497:AXB786497 BGW786497:BGX786497 BQS786497:BQT786497 CAO786497:CAP786497 CKK786497:CKL786497 CUG786497:CUH786497 DEC786497:DED786497 DNY786497:DNZ786497 DXU786497:DXV786497 EHQ786497:EHR786497 ERM786497:ERN786497 FBI786497:FBJ786497 FLE786497:FLF786497 FVA786497:FVB786497 GEW786497:GEX786497 GOS786497:GOT786497 GYO786497:GYP786497 HIK786497:HIL786497 HSG786497:HSH786497 ICC786497:ICD786497 ILY786497:ILZ786497 IVU786497:IVV786497 JFQ786497:JFR786497 JPM786497:JPN786497 JZI786497:JZJ786497 KJE786497:KJF786497 KTA786497:KTB786497 LCW786497:LCX786497 LMS786497:LMT786497 LWO786497:LWP786497 MGK786497:MGL786497 MQG786497:MQH786497 NAC786497:NAD786497 NJY786497:NJZ786497 NTU786497:NTV786497 ODQ786497:ODR786497 ONM786497:ONN786497 OXI786497:OXJ786497 PHE786497:PHF786497 PRA786497:PRB786497 QAW786497:QAX786497 QKS786497:QKT786497 QUO786497:QUP786497 REK786497:REL786497 ROG786497:ROH786497 RYC786497:RYD786497 SHY786497:SHZ786497 SRU786497:SRV786497 TBQ786497:TBR786497 TLM786497:TLN786497 TVI786497:TVJ786497 UFE786497:UFF786497 UPA786497:UPB786497 UYW786497:UYX786497 VIS786497:VIT786497 VSO786497:VSP786497 WCK786497:WCL786497 WMG786497:WMH786497 WWC786497:WWD786497 U852033:V852033 JQ852033:JR852033 TM852033:TN852033 ADI852033:ADJ852033 ANE852033:ANF852033 AXA852033:AXB852033 BGW852033:BGX852033 BQS852033:BQT852033 CAO852033:CAP852033 CKK852033:CKL852033 CUG852033:CUH852033 DEC852033:DED852033 DNY852033:DNZ852033 DXU852033:DXV852033 EHQ852033:EHR852033 ERM852033:ERN852033 FBI852033:FBJ852033 FLE852033:FLF852033 FVA852033:FVB852033 GEW852033:GEX852033 GOS852033:GOT852033 GYO852033:GYP852033 HIK852033:HIL852033 HSG852033:HSH852033 ICC852033:ICD852033 ILY852033:ILZ852033 IVU852033:IVV852033 JFQ852033:JFR852033 JPM852033:JPN852033 JZI852033:JZJ852033 KJE852033:KJF852033 KTA852033:KTB852033 LCW852033:LCX852033 LMS852033:LMT852033 LWO852033:LWP852033 MGK852033:MGL852033 MQG852033:MQH852033 NAC852033:NAD852033 NJY852033:NJZ852033 NTU852033:NTV852033 ODQ852033:ODR852033 ONM852033:ONN852033 OXI852033:OXJ852033 PHE852033:PHF852033 PRA852033:PRB852033 QAW852033:QAX852033 QKS852033:QKT852033 QUO852033:QUP852033 REK852033:REL852033 ROG852033:ROH852033 RYC852033:RYD852033 SHY852033:SHZ852033 SRU852033:SRV852033 TBQ852033:TBR852033 TLM852033:TLN852033 TVI852033:TVJ852033 UFE852033:UFF852033 UPA852033:UPB852033 UYW852033:UYX852033 VIS852033:VIT852033 VSO852033:VSP852033 WCK852033:WCL852033 WMG852033:WMH852033 WWC852033:WWD852033 U917569:V917569 JQ917569:JR917569 TM917569:TN917569 ADI917569:ADJ917569 ANE917569:ANF917569 AXA917569:AXB917569 BGW917569:BGX917569 BQS917569:BQT917569 CAO917569:CAP917569 CKK917569:CKL917569 CUG917569:CUH917569 DEC917569:DED917569 DNY917569:DNZ917569 DXU917569:DXV917569 EHQ917569:EHR917569 ERM917569:ERN917569 FBI917569:FBJ917569 FLE917569:FLF917569 FVA917569:FVB917569 GEW917569:GEX917569 GOS917569:GOT917569 GYO917569:GYP917569 HIK917569:HIL917569 HSG917569:HSH917569 ICC917569:ICD917569 ILY917569:ILZ917569 IVU917569:IVV917569 JFQ917569:JFR917569 JPM917569:JPN917569 JZI917569:JZJ917569 KJE917569:KJF917569 KTA917569:KTB917569 LCW917569:LCX917569 LMS917569:LMT917569 LWO917569:LWP917569 MGK917569:MGL917569 MQG917569:MQH917569 NAC917569:NAD917569 NJY917569:NJZ917569 NTU917569:NTV917569 ODQ917569:ODR917569 ONM917569:ONN917569 OXI917569:OXJ917569 PHE917569:PHF917569 PRA917569:PRB917569 QAW917569:QAX917569 QKS917569:QKT917569 QUO917569:QUP917569 REK917569:REL917569 ROG917569:ROH917569 RYC917569:RYD917569 SHY917569:SHZ917569 SRU917569:SRV917569 TBQ917569:TBR917569 TLM917569:TLN917569 TVI917569:TVJ917569 UFE917569:UFF917569 UPA917569:UPB917569 UYW917569:UYX917569 VIS917569:VIT917569 VSO917569:VSP917569 WCK917569:WCL917569 WMG917569:WMH917569 WWC917569:WWD917569 U983105:V983105 JQ983105:JR983105 TM983105:TN983105 ADI983105:ADJ983105 ANE983105:ANF983105 AXA983105:AXB983105 BGW983105:BGX983105 BQS983105:BQT983105 CAO983105:CAP983105 CKK983105:CKL983105 CUG983105:CUH983105 DEC983105:DED983105 DNY983105:DNZ983105 DXU983105:DXV983105 EHQ983105:EHR983105 ERM983105:ERN983105 FBI983105:FBJ983105 FLE983105:FLF983105 FVA983105:FVB983105 GEW983105:GEX983105 GOS983105:GOT983105 GYO983105:GYP983105 HIK983105:HIL983105 HSG983105:HSH983105 ICC983105:ICD983105 ILY983105:ILZ983105 IVU983105:IVV983105 JFQ983105:JFR983105 JPM983105:JPN983105 JZI983105:JZJ983105 KJE983105:KJF983105 KTA983105:KTB983105 LCW983105:LCX983105 LMS983105:LMT983105 LWO983105:LWP983105 MGK983105:MGL983105 MQG983105:MQH983105 NAC983105:NAD983105 NJY983105:NJZ983105 NTU983105:NTV983105 ODQ983105:ODR983105 ONM983105:ONN983105 OXI983105:OXJ983105 PHE983105:PHF983105 PRA983105:PRB983105 QAW983105:QAX983105 QKS983105:QKT983105 QUO983105:QUP983105 REK983105:REL983105 ROG983105:ROH983105 RYC983105:RYD983105 SHY983105:SHZ983105 SRU983105:SRV983105 TBQ983105:TBR983105 TLM983105:TLN983105 TVI983105:TVJ983105 UFE983105:UFF983105 UPA983105:UPB983105 UYW983105:UYX983105 VIS983105:VIT983105 VSO983105:VSP983105 WCK983105:WCL983105 WMG983105:WMH983105 WWC983105:WWD983105 U66:U82 JQ66:JQ82 TM66:TM82 ADI66:ADI82 ANE66:ANE82 AXA66:AXA82 BGW66:BGW82 BQS66:BQS82 CAO66:CAO82 CKK66:CKK82 CUG66:CUG82 DEC66:DEC82 DNY66:DNY82 DXU66:DXU82 EHQ66:EHQ82 ERM66:ERM82 FBI66:FBI82 FLE66:FLE82 FVA66:FVA82 GEW66:GEW82 GOS66:GOS82 GYO66:GYO82 HIK66:HIK82 HSG66:HSG82 ICC66:ICC82 ILY66:ILY82 IVU66:IVU82 JFQ66:JFQ82 JPM66:JPM82 JZI66:JZI82 KJE66:KJE82 KTA66:KTA82 LCW66:LCW82 LMS66:LMS82 LWO66:LWO82 MGK66:MGK82 MQG66:MQG82 NAC66:NAC82 NJY66:NJY82 NTU66:NTU82 ODQ66:ODQ82 ONM66:ONM82 OXI66:OXI82 PHE66:PHE82 PRA66:PRA82 QAW66:QAW82 QKS66:QKS82 QUO66:QUO82 REK66:REK82 ROG66:ROG82 RYC66:RYC82 SHY66:SHY82 SRU66:SRU82 TBQ66:TBQ82 TLM66:TLM82 TVI66:TVI82 UFE66:UFE82 UPA66:UPA82 UYW66:UYW82 VIS66:VIS82 VSO66:VSO82 WCK66:WCK82 WMG66:WMG82 WWC66:WWC82 U65602:U65618 JQ65602:JQ65618 TM65602:TM65618 ADI65602:ADI65618 ANE65602:ANE65618 AXA65602:AXA65618 BGW65602:BGW65618 BQS65602:BQS65618 CAO65602:CAO65618 CKK65602:CKK65618 CUG65602:CUG65618 DEC65602:DEC65618 DNY65602:DNY65618 DXU65602:DXU65618 EHQ65602:EHQ65618 ERM65602:ERM65618 FBI65602:FBI65618 FLE65602:FLE65618 FVA65602:FVA65618 GEW65602:GEW65618 GOS65602:GOS65618 GYO65602:GYO65618 HIK65602:HIK65618 HSG65602:HSG65618 ICC65602:ICC65618 ILY65602:ILY65618 IVU65602:IVU65618 JFQ65602:JFQ65618 JPM65602:JPM65618 JZI65602:JZI65618 KJE65602:KJE65618 KTA65602:KTA65618 LCW65602:LCW65618 LMS65602:LMS65618 LWO65602:LWO65618 MGK65602:MGK65618 MQG65602:MQG65618 NAC65602:NAC65618 NJY65602:NJY65618 NTU65602:NTU65618 ODQ65602:ODQ65618 ONM65602:ONM65618 OXI65602:OXI65618 PHE65602:PHE65618 PRA65602:PRA65618 QAW65602:QAW65618 QKS65602:QKS65618 QUO65602:QUO65618 REK65602:REK65618 ROG65602:ROG65618 RYC65602:RYC65618 SHY65602:SHY65618 SRU65602:SRU65618 TBQ65602:TBQ65618 TLM65602:TLM65618 TVI65602:TVI65618 UFE65602:UFE65618 UPA65602:UPA65618 UYW65602:UYW65618 VIS65602:VIS65618 VSO65602:VSO65618 WCK65602:WCK65618 WMG65602:WMG65618 WWC65602:WWC65618 U131138:U131154 JQ131138:JQ131154 TM131138:TM131154 ADI131138:ADI131154 ANE131138:ANE131154 AXA131138:AXA131154 BGW131138:BGW131154 BQS131138:BQS131154 CAO131138:CAO131154 CKK131138:CKK131154 CUG131138:CUG131154 DEC131138:DEC131154 DNY131138:DNY131154 DXU131138:DXU131154 EHQ131138:EHQ131154 ERM131138:ERM131154 FBI131138:FBI131154 FLE131138:FLE131154 FVA131138:FVA131154 GEW131138:GEW131154 GOS131138:GOS131154 GYO131138:GYO131154 HIK131138:HIK131154 HSG131138:HSG131154 ICC131138:ICC131154 ILY131138:ILY131154 IVU131138:IVU131154 JFQ131138:JFQ131154 JPM131138:JPM131154 JZI131138:JZI131154 KJE131138:KJE131154 KTA131138:KTA131154 LCW131138:LCW131154 LMS131138:LMS131154 LWO131138:LWO131154 MGK131138:MGK131154 MQG131138:MQG131154 NAC131138:NAC131154 NJY131138:NJY131154 NTU131138:NTU131154 ODQ131138:ODQ131154 ONM131138:ONM131154 OXI131138:OXI131154 PHE131138:PHE131154 PRA131138:PRA131154 QAW131138:QAW131154 QKS131138:QKS131154 QUO131138:QUO131154 REK131138:REK131154 ROG131138:ROG131154 RYC131138:RYC131154 SHY131138:SHY131154 SRU131138:SRU131154 TBQ131138:TBQ131154 TLM131138:TLM131154 TVI131138:TVI131154 UFE131138:UFE131154 UPA131138:UPA131154 UYW131138:UYW131154 VIS131138:VIS131154 VSO131138:VSO131154 WCK131138:WCK131154 WMG131138:WMG131154 WWC131138:WWC131154 U196674:U196690 JQ196674:JQ196690 TM196674:TM196690 ADI196674:ADI196690 ANE196674:ANE196690 AXA196674:AXA196690 BGW196674:BGW196690 BQS196674:BQS196690 CAO196674:CAO196690 CKK196674:CKK196690 CUG196674:CUG196690 DEC196674:DEC196690 DNY196674:DNY196690 DXU196674:DXU196690 EHQ196674:EHQ196690 ERM196674:ERM196690 FBI196674:FBI196690 FLE196674:FLE196690 FVA196674:FVA196690 GEW196674:GEW196690 GOS196674:GOS196690 GYO196674:GYO196690 HIK196674:HIK196690 HSG196674:HSG196690 ICC196674:ICC196690 ILY196674:ILY196690 IVU196674:IVU196690 JFQ196674:JFQ196690 JPM196674:JPM196690 JZI196674:JZI196690 KJE196674:KJE196690 KTA196674:KTA196690 LCW196674:LCW196690 LMS196674:LMS196690 LWO196674:LWO196690 MGK196674:MGK196690 MQG196674:MQG196690 NAC196674:NAC196690 NJY196674:NJY196690 NTU196674:NTU196690 ODQ196674:ODQ196690 ONM196674:ONM196690 OXI196674:OXI196690 PHE196674:PHE196690 PRA196674:PRA196690 QAW196674:QAW196690 QKS196674:QKS196690 QUO196674:QUO196690 REK196674:REK196690 ROG196674:ROG196690 RYC196674:RYC196690 SHY196674:SHY196690 SRU196674:SRU196690 TBQ196674:TBQ196690 TLM196674:TLM196690 TVI196674:TVI196690 UFE196674:UFE196690 UPA196674:UPA196690 UYW196674:UYW196690 VIS196674:VIS196690 VSO196674:VSO196690 WCK196674:WCK196690 WMG196674:WMG196690 WWC196674:WWC196690 U262210:U262226 JQ262210:JQ262226 TM262210:TM262226 ADI262210:ADI262226 ANE262210:ANE262226 AXA262210:AXA262226 BGW262210:BGW262226 BQS262210:BQS262226 CAO262210:CAO262226 CKK262210:CKK262226 CUG262210:CUG262226 DEC262210:DEC262226 DNY262210:DNY262226 DXU262210:DXU262226 EHQ262210:EHQ262226 ERM262210:ERM262226 FBI262210:FBI262226 FLE262210:FLE262226 FVA262210:FVA262226 GEW262210:GEW262226 GOS262210:GOS262226 GYO262210:GYO262226 HIK262210:HIK262226 HSG262210:HSG262226 ICC262210:ICC262226 ILY262210:ILY262226 IVU262210:IVU262226 JFQ262210:JFQ262226 JPM262210:JPM262226 JZI262210:JZI262226 KJE262210:KJE262226 KTA262210:KTA262226 LCW262210:LCW262226 LMS262210:LMS262226 LWO262210:LWO262226 MGK262210:MGK262226 MQG262210:MQG262226 NAC262210:NAC262226 NJY262210:NJY262226 NTU262210:NTU262226 ODQ262210:ODQ262226 ONM262210:ONM262226 OXI262210:OXI262226 PHE262210:PHE262226 PRA262210:PRA262226 QAW262210:QAW262226 QKS262210:QKS262226 QUO262210:QUO262226 REK262210:REK262226 ROG262210:ROG262226 RYC262210:RYC262226 SHY262210:SHY262226 SRU262210:SRU262226 TBQ262210:TBQ262226 TLM262210:TLM262226 TVI262210:TVI262226 UFE262210:UFE262226 UPA262210:UPA262226 UYW262210:UYW262226 VIS262210:VIS262226 VSO262210:VSO262226 WCK262210:WCK262226 WMG262210:WMG262226 WWC262210:WWC262226 U327746:U327762 JQ327746:JQ327762 TM327746:TM327762 ADI327746:ADI327762 ANE327746:ANE327762 AXA327746:AXA327762 BGW327746:BGW327762 BQS327746:BQS327762 CAO327746:CAO327762 CKK327746:CKK327762 CUG327746:CUG327762 DEC327746:DEC327762 DNY327746:DNY327762 DXU327746:DXU327762 EHQ327746:EHQ327762 ERM327746:ERM327762 FBI327746:FBI327762 FLE327746:FLE327762 FVA327746:FVA327762 GEW327746:GEW327762 GOS327746:GOS327762 GYO327746:GYO327762 HIK327746:HIK327762 HSG327746:HSG327762 ICC327746:ICC327762 ILY327746:ILY327762 IVU327746:IVU327762 JFQ327746:JFQ327762 JPM327746:JPM327762 JZI327746:JZI327762 KJE327746:KJE327762 KTA327746:KTA327762 LCW327746:LCW327762 LMS327746:LMS327762 LWO327746:LWO327762 MGK327746:MGK327762 MQG327746:MQG327762 NAC327746:NAC327762 NJY327746:NJY327762 NTU327746:NTU327762 ODQ327746:ODQ327762 ONM327746:ONM327762 OXI327746:OXI327762 PHE327746:PHE327762 PRA327746:PRA327762 QAW327746:QAW327762 QKS327746:QKS327762 QUO327746:QUO327762 REK327746:REK327762 ROG327746:ROG327762 RYC327746:RYC327762 SHY327746:SHY327762 SRU327746:SRU327762 TBQ327746:TBQ327762 TLM327746:TLM327762 TVI327746:TVI327762 UFE327746:UFE327762 UPA327746:UPA327762 UYW327746:UYW327762 VIS327746:VIS327762 VSO327746:VSO327762 WCK327746:WCK327762 WMG327746:WMG327762 WWC327746:WWC327762 U393282:U393298 JQ393282:JQ393298 TM393282:TM393298 ADI393282:ADI393298 ANE393282:ANE393298 AXA393282:AXA393298 BGW393282:BGW393298 BQS393282:BQS393298 CAO393282:CAO393298 CKK393282:CKK393298 CUG393282:CUG393298 DEC393282:DEC393298 DNY393282:DNY393298 DXU393282:DXU393298 EHQ393282:EHQ393298 ERM393282:ERM393298 FBI393282:FBI393298 FLE393282:FLE393298 FVA393282:FVA393298 GEW393282:GEW393298 GOS393282:GOS393298 GYO393282:GYO393298 HIK393282:HIK393298 HSG393282:HSG393298 ICC393282:ICC393298 ILY393282:ILY393298 IVU393282:IVU393298 JFQ393282:JFQ393298 JPM393282:JPM393298 JZI393282:JZI393298 KJE393282:KJE393298 KTA393282:KTA393298 LCW393282:LCW393298 LMS393282:LMS393298 LWO393282:LWO393298 MGK393282:MGK393298 MQG393282:MQG393298 NAC393282:NAC393298 NJY393282:NJY393298 NTU393282:NTU393298 ODQ393282:ODQ393298 ONM393282:ONM393298 OXI393282:OXI393298 PHE393282:PHE393298 PRA393282:PRA393298 QAW393282:QAW393298 QKS393282:QKS393298 QUO393282:QUO393298 REK393282:REK393298 ROG393282:ROG393298 RYC393282:RYC393298 SHY393282:SHY393298 SRU393282:SRU393298 TBQ393282:TBQ393298 TLM393282:TLM393298 TVI393282:TVI393298 UFE393282:UFE393298 UPA393282:UPA393298 UYW393282:UYW393298 VIS393282:VIS393298 VSO393282:VSO393298 WCK393282:WCK393298 WMG393282:WMG393298 WWC393282:WWC393298 U458818:U458834 JQ458818:JQ458834 TM458818:TM458834 ADI458818:ADI458834 ANE458818:ANE458834 AXA458818:AXA458834 BGW458818:BGW458834 BQS458818:BQS458834 CAO458818:CAO458834 CKK458818:CKK458834 CUG458818:CUG458834 DEC458818:DEC458834 DNY458818:DNY458834 DXU458818:DXU458834 EHQ458818:EHQ458834 ERM458818:ERM458834 FBI458818:FBI458834 FLE458818:FLE458834 FVA458818:FVA458834 GEW458818:GEW458834 GOS458818:GOS458834 GYO458818:GYO458834 HIK458818:HIK458834 HSG458818:HSG458834 ICC458818:ICC458834 ILY458818:ILY458834 IVU458818:IVU458834 JFQ458818:JFQ458834 JPM458818:JPM458834 JZI458818:JZI458834 KJE458818:KJE458834 KTA458818:KTA458834 LCW458818:LCW458834 LMS458818:LMS458834 LWO458818:LWO458834 MGK458818:MGK458834 MQG458818:MQG458834 NAC458818:NAC458834 NJY458818:NJY458834 NTU458818:NTU458834 ODQ458818:ODQ458834 ONM458818:ONM458834 OXI458818:OXI458834 PHE458818:PHE458834 PRA458818:PRA458834 QAW458818:QAW458834 QKS458818:QKS458834 QUO458818:QUO458834 REK458818:REK458834 ROG458818:ROG458834 RYC458818:RYC458834 SHY458818:SHY458834 SRU458818:SRU458834 TBQ458818:TBQ458834 TLM458818:TLM458834 TVI458818:TVI458834 UFE458818:UFE458834 UPA458818:UPA458834 UYW458818:UYW458834 VIS458818:VIS458834 VSO458818:VSO458834 WCK458818:WCK458834 WMG458818:WMG458834 WWC458818:WWC458834 U524354:U524370 JQ524354:JQ524370 TM524354:TM524370 ADI524354:ADI524370 ANE524354:ANE524370 AXA524354:AXA524370 BGW524354:BGW524370 BQS524354:BQS524370 CAO524354:CAO524370 CKK524354:CKK524370 CUG524354:CUG524370 DEC524354:DEC524370 DNY524354:DNY524370 DXU524354:DXU524370 EHQ524354:EHQ524370 ERM524354:ERM524370 FBI524354:FBI524370 FLE524354:FLE524370 FVA524354:FVA524370 GEW524354:GEW524370 GOS524354:GOS524370 GYO524354:GYO524370 HIK524354:HIK524370 HSG524354:HSG524370 ICC524354:ICC524370 ILY524354:ILY524370 IVU524354:IVU524370 JFQ524354:JFQ524370 JPM524354:JPM524370 JZI524354:JZI524370 KJE524354:KJE524370 KTA524354:KTA524370 LCW524354:LCW524370 LMS524354:LMS524370 LWO524354:LWO524370 MGK524354:MGK524370 MQG524354:MQG524370 NAC524354:NAC524370 NJY524354:NJY524370 NTU524354:NTU524370 ODQ524354:ODQ524370 ONM524354:ONM524370 OXI524354:OXI524370 PHE524354:PHE524370 PRA524354:PRA524370 QAW524354:QAW524370 QKS524354:QKS524370 QUO524354:QUO524370 REK524354:REK524370 ROG524354:ROG524370 RYC524354:RYC524370 SHY524354:SHY524370 SRU524354:SRU524370 TBQ524354:TBQ524370 TLM524354:TLM524370 TVI524354:TVI524370 UFE524354:UFE524370 UPA524354:UPA524370 UYW524354:UYW524370 VIS524354:VIS524370 VSO524354:VSO524370 WCK524354:WCK524370 WMG524354:WMG524370 WWC524354:WWC524370 U589890:U589906 JQ589890:JQ589906 TM589890:TM589906 ADI589890:ADI589906 ANE589890:ANE589906 AXA589890:AXA589906 BGW589890:BGW589906 BQS589890:BQS589906 CAO589890:CAO589906 CKK589890:CKK589906 CUG589890:CUG589906 DEC589890:DEC589906 DNY589890:DNY589906 DXU589890:DXU589906 EHQ589890:EHQ589906 ERM589890:ERM589906 FBI589890:FBI589906 FLE589890:FLE589906 FVA589890:FVA589906 GEW589890:GEW589906 GOS589890:GOS589906 GYO589890:GYO589906 HIK589890:HIK589906 HSG589890:HSG589906 ICC589890:ICC589906 ILY589890:ILY589906 IVU589890:IVU589906 JFQ589890:JFQ589906 JPM589890:JPM589906 JZI589890:JZI589906 KJE589890:KJE589906 KTA589890:KTA589906 LCW589890:LCW589906 LMS589890:LMS589906 LWO589890:LWO589906 MGK589890:MGK589906 MQG589890:MQG589906 NAC589890:NAC589906 NJY589890:NJY589906 NTU589890:NTU589906 ODQ589890:ODQ589906 ONM589890:ONM589906 OXI589890:OXI589906 PHE589890:PHE589906 PRA589890:PRA589906 QAW589890:QAW589906 QKS589890:QKS589906 QUO589890:QUO589906 REK589890:REK589906 ROG589890:ROG589906 RYC589890:RYC589906 SHY589890:SHY589906 SRU589890:SRU589906 TBQ589890:TBQ589906 TLM589890:TLM589906 TVI589890:TVI589906 UFE589890:UFE589906 UPA589890:UPA589906 UYW589890:UYW589906 VIS589890:VIS589906 VSO589890:VSO589906 WCK589890:WCK589906 WMG589890:WMG589906 WWC589890:WWC589906 U655426:U655442 JQ655426:JQ655442 TM655426:TM655442 ADI655426:ADI655442 ANE655426:ANE655442 AXA655426:AXA655442 BGW655426:BGW655442 BQS655426:BQS655442 CAO655426:CAO655442 CKK655426:CKK655442 CUG655426:CUG655442 DEC655426:DEC655442 DNY655426:DNY655442 DXU655426:DXU655442 EHQ655426:EHQ655442 ERM655426:ERM655442 FBI655426:FBI655442 FLE655426:FLE655442 FVA655426:FVA655442 GEW655426:GEW655442 GOS655426:GOS655442 GYO655426:GYO655442 HIK655426:HIK655442 HSG655426:HSG655442 ICC655426:ICC655442 ILY655426:ILY655442 IVU655426:IVU655442 JFQ655426:JFQ655442 JPM655426:JPM655442 JZI655426:JZI655442 KJE655426:KJE655442 KTA655426:KTA655442 LCW655426:LCW655442 LMS655426:LMS655442 LWO655426:LWO655442 MGK655426:MGK655442 MQG655426:MQG655442 NAC655426:NAC655442 NJY655426:NJY655442 NTU655426:NTU655442 ODQ655426:ODQ655442 ONM655426:ONM655442 OXI655426:OXI655442 PHE655426:PHE655442 PRA655426:PRA655442 QAW655426:QAW655442 QKS655426:QKS655442 QUO655426:QUO655442 REK655426:REK655442 ROG655426:ROG655442 RYC655426:RYC655442 SHY655426:SHY655442 SRU655426:SRU655442 TBQ655426:TBQ655442 TLM655426:TLM655442 TVI655426:TVI655442 UFE655426:UFE655442 UPA655426:UPA655442 UYW655426:UYW655442 VIS655426:VIS655442 VSO655426:VSO655442 WCK655426:WCK655442 WMG655426:WMG655442 WWC655426:WWC655442 U720962:U720978 JQ720962:JQ720978 TM720962:TM720978 ADI720962:ADI720978 ANE720962:ANE720978 AXA720962:AXA720978 BGW720962:BGW720978 BQS720962:BQS720978 CAO720962:CAO720978 CKK720962:CKK720978 CUG720962:CUG720978 DEC720962:DEC720978 DNY720962:DNY720978 DXU720962:DXU720978 EHQ720962:EHQ720978 ERM720962:ERM720978 FBI720962:FBI720978 FLE720962:FLE720978 FVA720962:FVA720978 GEW720962:GEW720978 GOS720962:GOS720978 GYO720962:GYO720978 HIK720962:HIK720978 HSG720962:HSG720978 ICC720962:ICC720978 ILY720962:ILY720978 IVU720962:IVU720978 JFQ720962:JFQ720978 JPM720962:JPM720978 JZI720962:JZI720978 KJE720962:KJE720978 KTA720962:KTA720978 LCW720962:LCW720978 LMS720962:LMS720978 LWO720962:LWO720978 MGK720962:MGK720978 MQG720962:MQG720978 NAC720962:NAC720978 NJY720962:NJY720978 NTU720962:NTU720978 ODQ720962:ODQ720978 ONM720962:ONM720978 OXI720962:OXI720978 PHE720962:PHE720978 PRA720962:PRA720978 QAW720962:QAW720978 QKS720962:QKS720978 QUO720962:QUO720978 REK720962:REK720978 ROG720962:ROG720978 RYC720962:RYC720978 SHY720962:SHY720978 SRU720962:SRU720978 TBQ720962:TBQ720978 TLM720962:TLM720978 TVI720962:TVI720978 UFE720962:UFE720978 UPA720962:UPA720978 UYW720962:UYW720978 VIS720962:VIS720978 VSO720962:VSO720978 WCK720962:WCK720978 WMG720962:WMG720978 WWC720962:WWC720978 U786498:U786514 JQ786498:JQ786514 TM786498:TM786514 ADI786498:ADI786514 ANE786498:ANE786514 AXA786498:AXA786514 BGW786498:BGW786514 BQS786498:BQS786514 CAO786498:CAO786514 CKK786498:CKK786514 CUG786498:CUG786514 DEC786498:DEC786514 DNY786498:DNY786514 DXU786498:DXU786514 EHQ786498:EHQ786514 ERM786498:ERM786514 FBI786498:FBI786514 FLE786498:FLE786514 FVA786498:FVA786514 GEW786498:GEW786514 GOS786498:GOS786514 GYO786498:GYO786514 HIK786498:HIK786514 HSG786498:HSG786514 ICC786498:ICC786514 ILY786498:ILY786514 IVU786498:IVU786514 JFQ786498:JFQ786514 JPM786498:JPM786514 JZI786498:JZI786514 KJE786498:KJE786514 KTA786498:KTA786514 LCW786498:LCW786514 LMS786498:LMS786514 LWO786498:LWO786514 MGK786498:MGK786514 MQG786498:MQG786514 NAC786498:NAC786514 NJY786498:NJY786514 NTU786498:NTU786514 ODQ786498:ODQ786514 ONM786498:ONM786514 OXI786498:OXI786514 PHE786498:PHE786514 PRA786498:PRA786514 QAW786498:QAW786514 QKS786498:QKS786514 QUO786498:QUO786514 REK786498:REK786514 ROG786498:ROG786514 RYC786498:RYC786514 SHY786498:SHY786514 SRU786498:SRU786514 TBQ786498:TBQ786514 TLM786498:TLM786514 TVI786498:TVI786514 UFE786498:UFE786514 UPA786498:UPA786514 UYW786498:UYW786514 VIS786498:VIS786514 VSO786498:VSO786514 WCK786498:WCK786514 WMG786498:WMG786514 WWC786498:WWC786514 U852034:U852050 JQ852034:JQ852050 TM852034:TM852050 ADI852034:ADI852050 ANE852034:ANE852050 AXA852034:AXA852050 BGW852034:BGW852050 BQS852034:BQS852050 CAO852034:CAO852050 CKK852034:CKK852050 CUG852034:CUG852050 DEC852034:DEC852050 DNY852034:DNY852050 DXU852034:DXU852050 EHQ852034:EHQ852050 ERM852034:ERM852050 FBI852034:FBI852050 FLE852034:FLE852050 FVA852034:FVA852050 GEW852034:GEW852050 GOS852034:GOS852050 GYO852034:GYO852050 HIK852034:HIK852050 HSG852034:HSG852050 ICC852034:ICC852050 ILY852034:ILY852050 IVU852034:IVU852050 JFQ852034:JFQ852050 JPM852034:JPM852050 JZI852034:JZI852050 KJE852034:KJE852050 KTA852034:KTA852050 LCW852034:LCW852050 LMS852034:LMS852050 LWO852034:LWO852050 MGK852034:MGK852050 MQG852034:MQG852050 NAC852034:NAC852050 NJY852034:NJY852050 NTU852034:NTU852050 ODQ852034:ODQ852050 ONM852034:ONM852050 OXI852034:OXI852050 PHE852034:PHE852050 PRA852034:PRA852050 QAW852034:QAW852050 QKS852034:QKS852050 QUO852034:QUO852050 REK852034:REK852050 ROG852034:ROG852050 RYC852034:RYC852050 SHY852034:SHY852050 SRU852034:SRU852050 TBQ852034:TBQ852050 TLM852034:TLM852050 TVI852034:TVI852050 UFE852034:UFE852050 UPA852034:UPA852050 UYW852034:UYW852050 VIS852034:VIS852050 VSO852034:VSO852050 WCK852034:WCK852050 WMG852034:WMG852050 WWC852034:WWC852050 U917570:U917586 JQ917570:JQ917586 TM917570:TM917586 ADI917570:ADI917586 ANE917570:ANE917586 AXA917570:AXA917586 BGW917570:BGW917586 BQS917570:BQS917586 CAO917570:CAO917586 CKK917570:CKK917586 CUG917570:CUG917586 DEC917570:DEC917586 DNY917570:DNY917586 DXU917570:DXU917586 EHQ917570:EHQ917586 ERM917570:ERM917586 FBI917570:FBI917586 FLE917570:FLE917586 FVA917570:FVA917586 GEW917570:GEW917586 GOS917570:GOS917586 GYO917570:GYO917586 HIK917570:HIK917586 HSG917570:HSG917586 ICC917570:ICC917586 ILY917570:ILY917586 IVU917570:IVU917586 JFQ917570:JFQ917586 JPM917570:JPM917586 JZI917570:JZI917586 KJE917570:KJE917586 KTA917570:KTA917586 LCW917570:LCW917586 LMS917570:LMS917586 LWO917570:LWO917586 MGK917570:MGK917586 MQG917570:MQG917586 NAC917570:NAC917586 NJY917570:NJY917586 NTU917570:NTU917586 ODQ917570:ODQ917586 ONM917570:ONM917586 OXI917570:OXI917586 PHE917570:PHE917586 PRA917570:PRA917586 QAW917570:QAW917586 QKS917570:QKS917586 QUO917570:QUO917586 REK917570:REK917586 ROG917570:ROG917586 RYC917570:RYC917586 SHY917570:SHY917586 SRU917570:SRU917586 TBQ917570:TBQ917586 TLM917570:TLM917586 TVI917570:TVI917586 UFE917570:UFE917586 UPA917570:UPA917586 UYW917570:UYW917586 VIS917570:VIS917586 VSO917570:VSO917586 WCK917570:WCK917586 WMG917570:WMG917586 WWC917570:WWC917586 U983106:U983122 JQ983106:JQ983122 TM983106:TM983122 ADI983106:ADI983122 ANE983106:ANE983122 AXA983106:AXA983122 BGW983106:BGW983122 BQS983106:BQS983122 CAO983106:CAO983122 CKK983106:CKK983122 CUG983106:CUG983122 DEC983106:DEC983122 DNY983106:DNY983122 DXU983106:DXU983122 EHQ983106:EHQ983122 ERM983106:ERM983122 FBI983106:FBI983122 FLE983106:FLE983122 FVA983106:FVA983122 GEW983106:GEW983122 GOS983106:GOS983122 GYO983106:GYO983122 HIK983106:HIK983122 HSG983106:HSG983122 ICC983106:ICC983122 ILY983106:ILY983122 IVU983106:IVU983122 JFQ983106:JFQ983122 JPM983106:JPM983122 JZI983106:JZI983122 KJE983106:KJE983122 KTA983106:KTA983122 LCW983106:LCW983122 LMS983106:LMS983122 LWO983106:LWO983122 MGK983106:MGK983122 MQG983106:MQG983122 NAC983106:NAC983122 NJY983106:NJY983122 NTU983106:NTU983122 ODQ983106:ODQ983122 ONM983106:ONM983122 OXI983106:OXI983122 PHE983106:PHE983122 PRA983106:PRA983122 QAW983106:QAW983122 QKS983106:QKS983122 QUO983106:QUO983122 REK983106:REK983122 ROG983106:ROG983122 RYC983106:RYC983122 SHY983106:SHY983122 SRU983106:SRU983122 TBQ983106:TBQ983122 TLM983106:TLM983122 TVI983106:TVI983122 UFE983106:UFE983122 UPA983106:UPA983122 UYW983106:UYW983122 VIS983106:VIS983122 VSO983106:VSO983122 WCK983106:WCK983122 WMG983106:WMG983122 WWC983106:WWC983122 V67 JR67 TN67 ADJ67 ANF67 AXB67 BGX67 BQT67 CAP67 CKL67 CUH67 DED67 DNZ67 DXV67 EHR67 ERN67 FBJ67 FLF67 FVB67 GEX67 GOT67 GYP67 HIL67 HSH67 ICD67 ILZ67 IVV67 JFR67 JPN67 JZJ67 KJF67 KTB67 LCX67 LMT67 LWP67 MGL67 MQH67 NAD67 NJZ67 NTV67 ODR67 ONN67 OXJ67 PHF67 PRB67 QAX67 QKT67 QUP67 REL67 ROH67 RYD67 SHZ67 SRV67 TBR67 TLN67 TVJ67 UFF67 UPB67 UYX67 VIT67 VSP67 WCL67 WMH67 WWD67 V65603 JR65603 TN65603 ADJ65603 ANF65603 AXB65603 BGX65603 BQT65603 CAP65603 CKL65603 CUH65603 DED65603 DNZ65603 DXV65603 EHR65603 ERN65603 FBJ65603 FLF65603 FVB65603 GEX65603 GOT65603 GYP65603 HIL65603 HSH65603 ICD65603 ILZ65603 IVV65603 JFR65603 JPN65603 JZJ65603 KJF65603 KTB65603 LCX65603 LMT65603 LWP65603 MGL65603 MQH65603 NAD65603 NJZ65603 NTV65603 ODR65603 ONN65603 OXJ65603 PHF65603 PRB65603 QAX65603 QKT65603 QUP65603 REL65603 ROH65603 RYD65603 SHZ65603 SRV65603 TBR65603 TLN65603 TVJ65603 UFF65603 UPB65603 UYX65603 VIT65603 VSP65603 WCL65603 WMH65603 WWD65603 V131139 JR131139 TN131139 ADJ131139 ANF131139 AXB131139 BGX131139 BQT131139 CAP131139 CKL131139 CUH131139 DED131139 DNZ131139 DXV131139 EHR131139 ERN131139 FBJ131139 FLF131139 FVB131139 GEX131139 GOT131139 GYP131139 HIL131139 HSH131139 ICD131139 ILZ131139 IVV131139 JFR131139 JPN131139 JZJ131139 KJF131139 KTB131139 LCX131139 LMT131139 LWP131139 MGL131139 MQH131139 NAD131139 NJZ131139 NTV131139 ODR131139 ONN131139 OXJ131139 PHF131139 PRB131139 QAX131139 QKT131139 QUP131139 REL131139 ROH131139 RYD131139 SHZ131139 SRV131139 TBR131139 TLN131139 TVJ131139 UFF131139 UPB131139 UYX131139 VIT131139 VSP131139 WCL131139 WMH131139 WWD131139 V196675 JR196675 TN196675 ADJ196675 ANF196675 AXB196675 BGX196675 BQT196675 CAP196675 CKL196675 CUH196675 DED196675 DNZ196675 DXV196675 EHR196675 ERN196675 FBJ196675 FLF196675 FVB196675 GEX196675 GOT196675 GYP196675 HIL196675 HSH196675 ICD196675 ILZ196675 IVV196675 JFR196675 JPN196675 JZJ196675 KJF196675 KTB196675 LCX196675 LMT196675 LWP196675 MGL196675 MQH196675 NAD196675 NJZ196675 NTV196675 ODR196675 ONN196675 OXJ196675 PHF196675 PRB196675 QAX196675 QKT196675 QUP196675 REL196675 ROH196675 RYD196675 SHZ196675 SRV196675 TBR196675 TLN196675 TVJ196675 UFF196675 UPB196675 UYX196675 VIT196675 VSP196675 WCL196675 WMH196675 WWD196675 V262211 JR262211 TN262211 ADJ262211 ANF262211 AXB262211 BGX262211 BQT262211 CAP262211 CKL262211 CUH262211 DED262211 DNZ262211 DXV262211 EHR262211 ERN262211 FBJ262211 FLF262211 FVB262211 GEX262211 GOT262211 GYP262211 HIL262211 HSH262211 ICD262211 ILZ262211 IVV262211 JFR262211 JPN262211 JZJ262211 KJF262211 KTB262211 LCX262211 LMT262211 LWP262211 MGL262211 MQH262211 NAD262211 NJZ262211 NTV262211 ODR262211 ONN262211 OXJ262211 PHF262211 PRB262211 QAX262211 QKT262211 QUP262211 REL262211 ROH262211 RYD262211 SHZ262211 SRV262211 TBR262211 TLN262211 TVJ262211 UFF262211 UPB262211 UYX262211 VIT262211 VSP262211 WCL262211 WMH262211 WWD262211 V327747 JR327747 TN327747 ADJ327747 ANF327747 AXB327747 BGX327747 BQT327747 CAP327747 CKL327747 CUH327747 DED327747 DNZ327747 DXV327747 EHR327747 ERN327747 FBJ327747 FLF327747 FVB327747 GEX327747 GOT327747 GYP327747 HIL327747 HSH327747 ICD327747 ILZ327747 IVV327747 JFR327747 JPN327747 JZJ327747 KJF327747 KTB327747 LCX327747 LMT327747 LWP327747 MGL327747 MQH327747 NAD327747 NJZ327747 NTV327747 ODR327747 ONN327747 OXJ327747 PHF327747 PRB327747 QAX327747 QKT327747 QUP327747 REL327747 ROH327747 RYD327747 SHZ327747 SRV327747 TBR327747 TLN327747 TVJ327747 UFF327747 UPB327747 UYX327747 VIT327747 VSP327747 WCL327747 WMH327747 WWD327747 V393283 JR393283 TN393283 ADJ393283 ANF393283 AXB393283 BGX393283 BQT393283 CAP393283 CKL393283 CUH393283 DED393283 DNZ393283 DXV393283 EHR393283 ERN393283 FBJ393283 FLF393283 FVB393283 GEX393283 GOT393283 GYP393283 HIL393283 HSH393283 ICD393283 ILZ393283 IVV393283 JFR393283 JPN393283 JZJ393283 KJF393283 KTB393283 LCX393283 LMT393283 LWP393283 MGL393283 MQH393283 NAD393283 NJZ393283 NTV393283 ODR393283 ONN393283 OXJ393283 PHF393283 PRB393283 QAX393283 QKT393283 QUP393283 REL393283 ROH393283 RYD393283 SHZ393283 SRV393283 TBR393283 TLN393283 TVJ393283 UFF393283 UPB393283 UYX393283 VIT393283 VSP393283 WCL393283 WMH393283 WWD393283 V458819 JR458819 TN458819 ADJ458819 ANF458819 AXB458819 BGX458819 BQT458819 CAP458819 CKL458819 CUH458819 DED458819 DNZ458819 DXV458819 EHR458819 ERN458819 FBJ458819 FLF458819 FVB458819 GEX458819 GOT458819 GYP458819 HIL458819 HSH458819 ICD458819 ILZ458819 IVV458819 JFR458819 JPN458819 JZJ458819 KJF458819 KTB458819 LCX458819 LMT458819 LWP458819 MGL458819 MQH458819 NAD458819 NJZ458819 NTV458819 ODR458819 ONN458819 OXJ458819 PHF458819 PRB458819 QAX458819 QKT458819 QUP458819 REL458819 ROH458819 RYD458819 SHZ458819 SRV458819 TBR458819 TLN458819 TVJ458819 UFF458819 UPB458819 UYX458819 VIT458819 VSP458819 WCL458819 WMH458819 WWD458819 V524355 JR524355 TN524355 ADJ524355 ANF524355 AXB524355 BGX524355 BQT524355 CAP524355 CKL524355 CUH524355 DED524355 DNZ524355 DXV524355 EHR524355 ERN524355 FBJ524355 FLF524355 FVB524355 GEX524355 GOT524355 GYP524355 HIL524355 HSH524355 ICD524355 ILZ524355 IVV524355 JFR524355 JPN524355 JZJ524355 KJF524355 KTB524355 LCX524355 LMT524355 LWP524355 MGL524355 MQH524355 NAD524355 NJZ524355 NTV524355 ODR524355 ONN524355 OXJ524355 PHF524355 PRB524355 QAX524355 QKT524355 QUP524355 REL524355 ROH524355 RYD524355 SHZ524355 SRV524355 TBR524355 TLN524355 TVJ524355 UFF524355 UPB524355 UYX524355 VIT524355 VSP524355 WCL524355 WMH524355 WWD524355 V589891 JR589891 TN589891 ADJ589891 ANF589891 AXB589891 BGX589891 BQT589891 CAP589891 CKL589891 CUH589891 DED589891 DNZ589891 DXV589891 EHR589891 ERN589891 FBJ589891 FLF589891 FVB589891 GEX589891 GOT589891 GYP589891 HIL589891 HSH589891 ICD589891 ILZ589891 IVV589891 JFR589891 JPN589891 JZJ589891 KJF589891 KTB589891 LCX589891 LMT589891 LWP589891 MGL589891 MQH589891 NAD589891 NJZ589891 NTV589891 ODR589891 ONN589891 OXJ589891 PHF589891 PRB589891 QAX589891 QKT589891 QUP589891 REL589891 ROH589891 RYD589891 SHZ589891 SRV589891 TBR589891 TLN589891 TVJ589891 UFF589891 UPB589891 UYX589891 VIT589891 VSP589891 WCL589891 WMH589891 WWD589891 V655427 JR655427 TN655427 ADJ655427 ANF655427 AXB655427 BGX655427 BQT655427 CAP655427 CKL655427 CUH655427 DED655427 DNZ655427 DXV655427 EHR655427 ERN655427 FBJ655427 FLF655427 FVB655427 GEX655427 GOT655427 GYP655427 HIL655427 HSH655427 ICD655427 ILZ655427 IVV655427 JFR655427 JPN655427 JZJ655427 KJF655427 KTB655427 LCX655427 LMT655427 LWP655427 MGL655427 MQH655427 NAD655427 NJZ655427 NTV655427 ODR655427 ONN655427 OXJ655427 PHF655427 PRB655427 QAX655427 QKT655427 QUP655427 REL655427 ROH655427 RYD655427 SHZ655427 SRV655427 TBR655427 TLN655427 TVJ655427 UFF655427 UPB655427 UYX655427 VIT655427 VSP655427 WCL655427 WMH655427 WWD655427 V720963 JR720963 TN720963 ADJ720963 ANF720963 AXB720963 BGX720963 BQT720963 CAP720963 CKL720963 CUH720963 DED720963 DNZ720963 DXV720963 EHR720963 ERN720963 FBJ720963 FLF720963 FVB720963 GEX720963 GOT720963 GYP720963 HIL720963 HSH720963 ICD720963 ILZ720963 IVV720963 JFR720963 JPN720963 JZJ720963 KJF720963 KTB720963 LCX720963 LMT720963 LWP720963 MGL720963 MQH720963 NAD720963 NJZ720963 NTV720963 ODR720963 ONN720963 OXJ720963 PHF720963 PRB720963 QAX720963 QKT720963 QUP720963 REL720963 ROH720963 RYD720963 SHZ720963 SRV720963 TBR720963 TLN720963 TVJ720963 UFF720963 UPB720963 UYX720963 VIT720963 VSP720963 WCL720963 WMH720963 WWD720963 V786499 JR786499 TN786499 ADJ786499 ANF786499 AXB786499 BGX786499 BQT786499 CAP786499 CKL786499 CUH786499 DED786499 DNZ786499 DXV786499 EHR786499 ERN786499 FBJ786499 FLF786499 FVB786499 GEX786499 GOT786499 GYP786499 HIL786499 HSH786499 ICD786499 ILZ786499 IVV786499 JFR786499 JPN786499 JZJ786499 KJF786499 KTB786499 LCX786499 LMT786499 LWP786499 MGL786499 MQH786499 NAD786499 NJZ786499 NTV786499 ODR786499 ONN786499 OXJ786499 PHF786499 PRB786499 QAX786499 QKT786499 QUP786499 REL786499 ROH786499 RYD786499 SHZ786499 SRV786499 TBR786499 TLN786499 TVJ786499 UFF786499 UPB786499 UYX786499 VIT786499 VSP786499 WCL786499 WMH786499 WWD786499 V852035 JR852035 TN852035 ADJ852035 ANF852035 AXB852035 BGX852035 BQT852035 CAP852035 CKL852035 CUH852035 DED852035 DNZ852035 DXV852035 EHR852035 ERN852035 FBJ852035 FLF852035 FVB852035 GEX852035 GOT852035 GYP852035 HIL852035 HSH852035 ICD852035 ILZ852035 IVV852035 JFR852035 JPN852035 JZJ852035 KJF852035 KTB852035 LCX852035 LMT852035 LWP852035 MGL852035 MQH852035 NAD852035 NJZ852035 NTV852035 ODR852035 ONN852035 OXJ852035 PHF852035 PRB852035 QAX852035 QKT852035 QUP852035 REL852035 ROH852035 RYD852035 SHZ852035 SRV852035 TBR852035 TLN852035 TVJ852035 UFF852035 UPB852035 UYX852035 VIT852035 VSP852035 WCL852035 WMH852035 WWD852035 V917571 JR917571 TN917571 ADJ917571 ANF917571 AXB917571 BGX917571 BQT917571 CAP917571 CKL917571 CUH917571 DED917571 DNZ917571 DXV917571 EHR917571 ERN917571 FBJ917571 FLF917571 FVB917571 GEX917571 GOT917571 GYP917571 HIL917571 HSH917571 ICD917571 ILZ917571 IVV917571 JFR917571 JPN917571 JZJ917571 KJF917571 KTB917571 LCX917571 LMT917571 LWP917571 MGL917571 MQH917571 NAD917571 NJZ917571 NTV917571 ODR917571 ONN917571 OXJ917571 PHF917571 PRB917571 QAX917571 QKT917571 QUP917571 REL917571 ROH917571 RYD917571 SHZ917571 SRV917571 TBR917571 TLN917571 TVJ917571 UFF917571 UPB917571 UYX917571 VIT917571 VSP917571 WCL917571 WMH917571 WWD917571 V983107 JR983107 TN983107 ADJ983107 ANF983107 AXB983107 BGX983107 BQT983107 CAP983107 CKL983107 CUH983107 DED983107 DNZ983107 DXV983107 EHR983107 ERN983107 FBJ983107 FLF983107 FVB983107 GEX983107 GOT983107 GYP983107 HIL983107 HSH983107 ICD983107 ILZ983107 IVV983107 JFR983107 JPN983107 JZJ983107 KJF983107 KTB983107 LCX983107 LMT983107 LWP983107 MGL983107 MQH983107 NAD983107 NJZ983107 NTV983107 ODR983107 ONN983107 OXJ983107 PHF983107 PRB983107 QAX983107 QKT983107 QUP983107 REL983107 ROH983107 RYD983107 SHZ983107 SRV983107 TBR983107 TLN983107 TVJ983107 UFF983107 UPB983107 UYX983107 VIT983107 VSP983107 WCL983107 WMH983107 WWD983107 V70 JR70 TN70 ADJ70 ANF70 AXB70 BGX70 BQT70 CAP70 CKL70 CUH70 DED70 DNZ70 DXV70 EHR70 ERN70 FBJ70 FLF70 FVB70 GEX70 GOT70 GYP70 HIL70 HSH70 ICD70 ILZ70 IVV70 JFR70 JPN70 JZJ70 KJF70 KTB70 LCX70 LMT70 LWP70 MGL70 MQH70 NAD70 NJZ70 NTV70 ODR70 ONN70 OXJ70 PHF70 PRB70 QAX70 QKT70 QUP70 REL70 ROH70 RYD70 SHZ70 SRV70 TBR70 TLN70 TVJ70 UFF70 UPB70 UYX70 VIT70 VSP70 WCL70 WMH70 WWD70 V65606 JR65606 TN65606 ADJ65606 ANF65606 AXB65606 BGX65606 BQT65606 CAP65606 CKL65606 CUH65606 DED65606 DNZ65606 DXV65606 EHR65606 ERN65606 FBJ65606 FLF65606 FVB65606 GEX65606 GOT65606 GYP65606 HIL65606 HSH65606 ICD65606 ILZ65606 IVV65606 JFR65606 JPN65606 JZJ65606 KJF65606 KTB65606 LCX65606 LMT65606 LWP65606 MGL65606 MQH65606 NAD65606 NJZ65606 NTV65606 ODR65606 ONN65606 OXJ65606 PHF65606 PRB65606 QAX65606 QKT65606 QUP65606 REL65606 ROH65606 RYD65606 SHZ65606 SRV65606 TBR65606 TLN65606 TVJ65606 UFF65606 UPB65606 UYX65606 VIT65606 VSP65606 WCL65606 WMH65606 WWD65606 V131142 JR131142 TN131142 ADJ131142 ANF131142 AXB131142 BGX131142 BQT131142 CAP131142 CKL131142 CUH131142 DED131142 DNZ131142 DXV131142 EHR131142 ERN131142 FBJ131142 FLF131142 FVB131142 GEX131142 GOT131142 GYP131142 HIL131142 HSH131142 ICD131142 ILZ131142 IVV131142 JFR131142 JPN131142 JZJ131142 KJF131142 KTB131142 LCX131142 LMT131142 LWP131142 MGL131142 MQH131142 NAD131142 NJZ131142 NTV131142 ODR131142 ONN131142 OXJ131142 PHF131142 PRB131142 QAX131142 QKT131142 QUP131142 REL131142 ROH131142 RYD131142 SHZ131142 SRV131142 TBR131142 TLN131142 TVJ131142 UFF131142 UPB131142 UYX131142 VIT131142 VSP131142 WCL131142 WMH131142 WWD131142 V196678 JR196678 TN196678 ADJ196678 ANF196678 AXB196678 BGX196678 BQT196678 CAP196678 CKL196678 CUH196678 DED196678 DNZ196678 DXV196678 EHR196678 ERN196678 FBJ196678 FLF196678 FVB196678 GEX196678 GOT196678 GYP196678 HIL196678 HSH196678 ICD196678 ILZ196678 IVV196678 JFR196678 JPN196678 JZJ196678 KJF196678 KTB196678 LCX196678 LMT196678 LWP196678 MGL196678 MQH196678 NAD196678 NJZ196678 NTV196678 ODR196678 ONN196678 OXJ196678 PHF196678 PRB196678 QAX196678 QKT196678 QUP196678 REL196678 ROH196678 RYD196678 SHZ196678 SRV196678 TBR196678 TLN196678 TVJ196678 UFF196678 UPB196678 UYX196678 VIT196678 VSP196678 WCL196678 WMH196678 WWD196678 V262214 JR262214 TN262214 ADJ262214 ANF262214 AXB262214 BGX262214 BQT262214 CAP262214 CKL262214 CUH262214 DED262214 DNZ262214 DXV262214 EHR262214 ERN262214 FBJ262214 FLF262214 FVB262214 GEX262214 GOT262214 GYP262214 HIL262214 HSH262214 ICD262214 ILZ262214 IVV262214 JFR262214 JPN262214 JZJ262214 KJF262214 KTB262214 LCX262214 LMT262214 LWP262214 MGL262214 MQH262214 NAD262214 NJZ262214 NTV262214 ODR262214 ONN262214 OXJ262214 PHF262214 PRB262214 QAX262214 QKT262214 QUP262214 REL262214 ROH262214 RYD262214 SHZ262214 SRV262214 TBR262214 TLN262214 TVJ262214 UFF262214 UPB262214 UYX262214 VIT262214 VSP262214 WCL262214 WMH262214 WWD262214 V327750 JR327750 TN327750 ADJ327750 ANF327750 AXB327750 BGX327750 BQT327750 CAP327750 CKL327750 CUH327750 DED327750 DNZ327750 DXV327750 EHR327750 ERN327750 FBJ327750 FLF327750 FVB327750 GEX327750 GOT327750 GYP327750 HIL327750 HSH327750 ICD327750 ILZ327750 IVV327750 JFR327750 JPN327750 JZJ327750 KJF327750 KTB327750 LCX327750 LMT327750 LWP327750 MGL327750 MQH327750 NAD327750 NJZ327750 NTV327750 ODR327750 ONN327750 OXJ327750 PHF327750 PRB327750 QAX327750 QKT327750 QUP327750 REL327750 ROH327750 RYD327750 SHZ327750 SRV327750 TBR327750 TLN327750 TVJ327750 UFF327750 UPB327750 UYX327750 VIT327750 VSP327750 WCL327750 WMH327750 WWD327750 V393286 JR393286 TN393286 ADJ393286 ANF393286 AXB393286 BGX393286 BQT393286 CAP393286 CKL393286 CUH393286 DED393286 DNZ393286 DXV393286 EHR393286 ERN393286 FBJ393286 FLF393286 FVB393286 GEX393286 GOT393286 GYP393286 HIL393286 HSH393286 ICD393286 ILZ393286 IVV393286 JFR393286 JPN393286 JZJ393286 KJF393286 KTB393286 LCX393286 LMT393286 LWP393286 MGL393286 MQH393286 NAD393286 NJZ393286 NTV393286 ODR393286 ONN393286 OXJ393286 PHF393286 PRB393286 QAX393286 QKT393286 QUP393286 REL393286 ROH393286 RYD393286 SHZ393286 SRV393286 TBR393286 TLN393286 TVJ393286 UFF393286 UPB393286 UYX393286 VIT393286 VSP393286 WCL393286 WMH393286 WWD393286 V458822 JR458822 TN458822 ADJ458822 ANF458822 AXB458822 BGX458822 BQT458822 CAP458822 CKL458822 CUH458822 DED458822 DNZ458822 DXV458822 EHR458822 ERN458822 FBJ458822 FLF458822 FVB458822 GEX458822 GOT458822 GYP458822 HIL458822 HSH458822 ICD458822 ILZ458822 IVV458822 JFR458822 JPN458822 JZJ458822 KJF458822 KTB458822 LCX458822 LMT458822 LWP458822 MGL458822 MQH458822 NAD458822 NJZ458822 NTV458822 ODR458822 ONN458822 OXJ458822 PHF458822 PRB458822 QAX458822 QKT458822 QUP458822 REL458822 ROH458822 RYD458822 SHZ458822 SRV458822 TBR458822 TLN458822 TVJ458822 UFF458822 UPB458822 UYX458822 VIT458822 VSP458822 WCL458822 WMH458822 WWD458822 V524358 JR524358 TN524358 ADJ524358 ANF524358 AXB524358 BGX524358 BQT524358 CAP524358 CKL524358 CUH524358 DED524358 DNZ524358 DXV524358 EHR524358 ERN524358 FBJ524358 FLF524358 FVB524358 GEX524358 GOT524358 GYP524358 HIL524358 HSH524358 ICD524358 ILZ524358 IVV524358 JFR524358 JPN524358 JZJ524358 KJF524358 KTB524358 LCX524358 LMT524358 LWP524358 MGL524358 MQH524358 NAD524358 NJZ524358 NTV524358 ODR524358 ONN524358 OXJ524358 PHF524358 PRB524358 QAX524358 QKT524358 QUP524358 REL524358 ROH524358 RYD524358 SHZ524358 SRV524358 TBR524358 TLN524358 TVJ524358 UFF524358 UPB524358 UYX524358 VIT524358 VSP524358 WCL524358 WMH524358 WWD524358 V589894 JR589894 TN589894 ADJ589894 ANF589894 AXB589894 BGX589894 BQT589894 CAP589894 CKL589894 CUH589894 DED589894 DNZ589894 DXV589894 EHR589894 ERN589894 FBJ589894 FLF589894 FVB589894 GEX589894 GOT589894 GYP589894 HIL589894 HSH589894 ICD589894 ILZ589894 IVV589894 JFR589894 JPN589894 JZJ589894 KJF589894 KTB589894 LCX589894 LMT589894 LWP589894 MGL589894 MQH589894 NAD589894 NJZ589894 NTV589894 ODR589894 ONN589894 OXJ589894 PHF589894 PRB589894 QAX589894 QKT589894 QUP589894 REL589894 ROH589894 RYD589894 SHZ589894 SRV589894 TBR589894 TLN589894 TVJ589894 UFF589894 UPB589894 UYX589894 VIT589894 VSP589894 WCL589894 WMH589894 WWD589894 V655430 JR655430 TN655430 ADJ655430 ANF655430 AXB655430 BGX655430 BQT655430 CAP655430 CKL655430 CUH655430 DED655430 DNZ655430 DXV655430 EHR655430 ERN655430 FBJ655430 FLF655430 FVB655430 GEX655430 GOT655430 GYP655430 HIL655430 HSH655430 ICD655430 ILZ655430 IVV655430 JFR655430 JPN655430 JZJ655430 KJF655430 KTB655430 LCX655430 LMT655430 LWP655430 MGL655430 MQH655430 NAD655430 NJZ655430 NTV655430 ODR655430 ONN655430 OXJ655430 PHF655430 PRB655430 QAX655430 QKT655430 QUP655430 REL655430 ROH655430 RYD655430 SHZ655430 SRV655430 TBR655430 TLN655430 TVJ655430 UFF655430 UPB655430 UYX655430 VIT655430 VSP655430 WCL655430 WMH655430 WWD655430 V720966 JR720966 TN720966 ADJ720966 ANF720966 AXB720966 BGX720966 BQT720966 CAP720966 CKL720966 CUH720966 DED720966 DNZ720966 DXV720966 EHR720966 ERN720966 FBJ720966 FLF720966 FVB720966 GEX720966 GOT720966 GYP720966 HIL720966 HSH720966 ICD720966 ILZ720966 IVV720966 JFR720966 JPN720966 JZJ720966 KJF720966 KTB720966 LCX720966 LMT720966 LWP720966 MGL720966 MQH720966 NAD720966 NJZ720966 NTV720966 ODR720966 ONN720966 OXJ720966 PHF720966 PRB720966 QAX720966 QKT720966 QUP720966 REL720966 ROH720966 RYD720966 SHZ720966 SRV720966 TBR720966 TLN720966 TVJ720966 UFF720966 UPB720966 UYX720966 VIT720966 VSP720966 WCL720966 WMH720966 WWD720966 V786502 JR786502 TN786502 ADJ786502 ANF786502 AXB786502 BGX786502 BQT786502 CAP786502 CKL786502 CUH786502 DED786502 DNZ786502 DXV786502 EHR786502 ERN786502 FBJ786502 FLF786502 FVB786502 GEX786502 GOT786502 GYP786502 HIL786502 HSH786502 ICD786502 ILZ786502 IVV786502 JFR786502 JPN786502 JZJ786502 KJF786502 KTB786502 LCX786502 LMT786502 LWP786502 MGL786502 MQH786502 NAD786502 NJZ786502 NTV786502 ODR786502 ONN786502 OXJ786502 PHF786502 PRB786502 QAX786502 QKT786502 QUP786502 REL786502 ROH786502 RYD786502 SHZ786502 SRV786502 TBR786502 TLN786502 TVJ786502 UFF786502 UPB786502 UYX786502 VIT786502 VSP786502 WCL786502 WMH786502 WWD786502 V852038 JR852038 TN852038 ADJ852038 ANF852038 AXB852038 BGX852038 BQT852038 CAP852038 CKL852038 CUH852038 DED852038 DNZ852038 DXV852038 EHR852038 ERN852038 FBJ852038 FLF852038 FVB852038 GEX852038 GOT852038 GYP852038 HIL852038 HSH852038 ICD852038 ILZ852038 IVV852038 JFR852038 JPN852038 JZJ852038 KJF852038 KTB852038 LCX852038 LMT852038 LWP852038 MGL852038 MQH852038 NAD852038 NJZ852038 NTV852038 ODR852038 ONN852038 OXJ852038 PHF852038 PRB852038 QAX852038 QKT852038 QUP852038 REL852038 ROH852038 RYD852038 SHZ852038 SRV852038 TBR852038 TLN852038 TVJ852038 UFF852038 UPB852038 UYX852038 VIT852038 VSP852038 WCL852038 WMH852038 WWD852038 V917574 JR917574 TN917574 ADJ917574 ANF917574 AXB917574 BGX917574 BQT917574 CAP917574 CKL917574 CUH917574 DED917574 DNZ917574 DXV917574 EHR917574 ERN917574 FBJ917574 FLF917574 FVB917574 GEX917574 GOT917574 GYP917574 HIL917574 HSH917574 ICD917574 ILZ917574 IVV917574 JFR917574 JPN917574 JZJ917574 KJF917574 KTB917574 LCX917574 LMT917574 LWP917574 MGL917574 MQH917574 NAD917574 NJZ917574 NTV917574 ODR917574 ONN917574 OXJ917574 PHF917574 PRB917574 QAX917574 QKT917574 QUP917574 REL917574 ROH917574 RYD917574 SHZ917574 SRV917574 TBR917574 TLN917574 TVJ917574 UFF917574 UPB917574 UYX917574 VIT917574 VSP917574 WCL917574 WMH917574 WWD917574 V983110 JR983110 TN983110 ADJ983110 ANF983110 AXB983110 BGX983110 BQT983110 CAP983110 CKL983110 CUH983110 DED983110 DNZ983110 DXV983110 EHR983110 ERN983110 FBJ983110 FLF983110 FVB983110 GEX983110 GOT983110 GYP983110 HIL983110 HSH983110 ICD983110 ILZ983110 IVV983110 JFR983110 JPN983110 JZJ983110 KJF983110 KTB983110 LCX983110 LMT983110 LWP983110 MGL983110 MQH983110 NAD983110 NJZ983110 NTV983110 ODR983110 ONN983110 OXJ983110 PHF983110 PRB983110 QAX983110 QKT983110 QUP983110 REL983110 ROH983110 RYD983110 SHZ983110 SRV983110 TBR983110 TLN983110 TVJ983110 UFF983110 UPB983110 UYX983110 VIT983110 VSP983110 WCL983110 WMH983110 WWD983110 V73 JR73 TN73 ADJ73 ANF73 AXB73 BGX73 BQT73 CAP73 CKL73 CUH73 DED73 DNZ73 DXV73 EHR73 ERN73 FBJ73 FLF73 FVB73 GEX73 GOT73 GYP73 HIL73 HSH73 ICD73 ILZ73 IVV73 JFR73 JPN73 JZJ73 KJF73 KTB73 LCX73 LMT73 LWP73 MGL73 MQH73 NAD73 NJZ73 NTV73 ODR73 ONN73 OXJ73 PHF73 PRB73 QAX73 QKT73 QUP73 REL73 ROH73 RYD73 SHZ73 SRV73 TBR73 TLN73 TVJ73 UFF73 UPB73 UYX73 VIT73 VSP73 WCL73 WMH73 WWD73 V65609 JR65609 TN65609 ADJ65609 ANF65609 AXB65609 BGX65609 BQT65609 CAP65609 CKL65609 CUH65609 DED65609 DNZ65609 DXV65609 EHR65609 ERN65609 FBJ65609 FLF65609 FVB65609 GEX65609 GOT65609 GYP65609 HIL65609 HSH65609 ICD65609 ILZ65609 IVV65609 JFR65609 JPN65609 JZJ65609 KJF65609 KTB65609 LCX65609 LMT65609 LWP65609 MGL65609 MQH65609 NAD65609 NJZ65609 NTV65609 ODR65609 ONN65609 OXJ65609 PHF65609 PRB65609 QAX65609 QKT65609 QUP65609 REL65609 ROH65609 RYD65609 SHZ65609 SRV65609 TBR65609 TLN65609 TVJ65609 UFF65609 UPB65609 UYX65609 VIT65609 VSP65609 WCL65609 WMH65609 WWD65609 V131145 JR131145 TN131145 ADJ131145 ANF131145 AXB131145 BGX131145 BQT131145 CAP131145 CKL131145 CUH131145 DED131145 DNZ131145 DXV131145 EHR131145 ERN131145 FBJ131145 FLF131145 FVB131145 GEX131145 GOT131145 GYP131145 HIL131145 HSH131145 ICD131145 ILZ131145 IVV131145 JFR131145 JPN131145 JZJ131145 KJF131145 KTB131145 LCX131145 LMT131145 LWP131145 MGL131145 MQH131145 NAD131145 NJZ131145 NTV131145 ODR131145 ONN131145 OXJ131145 PHF131145 PRB131145 QAX131145 QKT131145 QUP131145 REL131145 ROH131145 RYD131145 SHZ131145 SRV131145 TBR131145 TLN131145 TVJ131145 UFF131145 UPB131145 UYX131145 VIT131145 VSP131145 WCL131145 WMH131145 WWD131145 V196681 JR196681 TN196681 ADJ196681 ANF196681 AXB196681 BGX196681 BQT196681 CAP196681 CKL196681 CUH196681 DED196681 DNZ196681 DXV196681 EHR196681 ERN196681 FBJ196681 FLF196681 FVB196681 GEX196681 GOT196681 GYP196681 HIL196681 HSH196681 ICD196681 ILZ196681 IVV196681 JFR196681 JPN196681 JZJ196681 KJF196681 KTB196681 LCX196681 LMT196681 LWP196681 MGL196681 MQH196681 NAD196681 NJZ196681 NTV196681 ODR196681 ONN196681 OXJ196681 PHF196681 PRB196681 QAX196681 QKT196681 QUP196681 REL196681 ROH196681 RYD196681 SHZ196681 SRV196681 TBR196681 TLN196681 TVJ196681 UFF196681 UPB196681 UYX196681 VIT196681 VSP196681 WCL196681 WMH196681 WWD196681 V262217 JR262217 TN262217 ADJ262217 ANF262217 AXB262217 BGX262217 BQT262217 CAP262217 CKL262217 CUH262217 DED262217 DNZ262217 DXV262217 EHR262217 ERN262217 FBJ262217 FLF262217 FVB262217 GEX262217 GOT262217 GYP262217 HIL262217 HSH262217 ICD262217 ILZ262217 IVV262217 JFR262217 JPN262217 JZJ262217 KJF262217 KTB262217 LCX262217 LMT262217 LWP262217 MGL262217 MQH262217 NAD262217 NJZ262217 NTV262217 ODR262217 ONN262217 OXJ262217 PHF262217 PRB262217 QAX262217 QKT262217 QUP262217 REL262217 ROH262217 RYD262217 SHZ262217 SRV262217 TBR262217 TLN262217 TVJ262217 UFF262217 UPB262217 UYX262217 VIT262217 VSP262217 WCL262217 WMH262217 WWD262217 V327753 JR327753 TN327753 ADJ327753 ANF327753 AXB327753 BGX327753 BQT327753 CAP327753 CKL327753 CUH327753 DED327753 DNZ327753 DXV327753 EHR327753 ERN327753 FBJ327753 FLF327753 FVB327753 GEX327753 GOT327753 GYP327753 HIL327753 HSH327753 ICD327753 ILZ327753 IVV327753 JFR327753 JPN327753 JZJ327753 KJF327753 KTB327753 LCX327753 LMT327753 LWP327753 MGL327753 MQH327753 NAD327753 NJZ327753 NTV327753 ODR327753 ONN327753 OXJ327753 PHF327753 PRB327753 QAX327753 QKT327753 QUP327753 REL327753 ROH327753 RYD327753 SHZ327753 SRV327753 TBR327753 TLN327753 TVJ327753 UFF327753 UPB327753 UYX327753 VIT327753 VSP327753 WCL327753 WMH327753 WWD327753 V393289 JR393289 TN393289 ADJ393289 ANF393289 AXB393289 BGX393289 BQT393289 CAP393289 CKL393289 CUH393289 DED393289 DNZ393289 DXV393289 EHR393289 ERN393289 FBJ393289 FLF393289 FVB393289 GEX393289 GOT393289 GYP393289 HIL393289 HSH393289 ICD393289 ILZ393289 IVV393289 JFR393289 JPN393289 JZJ393289 KJF393289 KTB393289 LCX393289 LMT393289 LWP393289 MGL393289 MQH393289 NAD393289 NJZ393289 NTV393289 ODR393289 ONN393289 OXJ393289 PHF393289 PRB393289 QAX393289 QKT393289 QUP393289 REL393289 ROH393289 RYD393289 SHZ393289 SRV393289 TBR393289 TLN393289 TVJ393289 UFF393289 UPB393289 UYX393289 VIT393289 VSP393289 WCL393289 WMH393289 WWD393289 V458825 JR458825 TN458825 ADJ458825 ANF458825 AXB458825 BGX458825 BQT458825 CAP458825 CKL458825 CUH458825 DED458825 DNZ458825 DXV458825 EHR458825 ERN458825 FBJ458825 FLF458825 FVB458825 GEX458825 GOT458825 GYP458825 HIL458825 HSH458825 ICD458825 ILZ458825 IVV458825 JFR458825 JPN458825 JZJ458825 KJF458825 KTB458825 LCX458825 LMT458825 LWP458825 MGL458825 MQH458825 NAD458825 NJZ458825 NTV458825 ODR458825 ONN458825 OXJ458825 PHF458825 PRB458825 QAX458825 QKT458825 QUP458825 REL458825 ROH458825 RYD458825 SHZ458825 SRV458825 TBR458825 TLN458825 TVJ458825 UFF458825 UPB458825 UYX458825 VIT458825 VSP458825 WCL458825 WMH458825 WWD458825 V524361 JR524361 TN524361 ADJ524361 ANF524361 AXB524361 BGX524361 BQT524361 CAP524361 CKL524361 CUH524361 DED524361 DNZ524361 DXV524361 EHR524361 ERN524361 FBJ524361 FLF524361 FVB524361 GEX524361 GOT524361 GYP524361 HIL524361 HSH524361 ICD524361 ILZ524361 IVV524361 JFR524361 JPN524361 JZJ524361 KJF524361 KTB524361 LCX524361 LMT524361 LWP524361 MGL524361 MQH524361 NAD524361 NJZ524361 NTV524361 ODR524361 ONN524361 OXJ524361 PHF524361 PRB524361 QAX524361 QKT524361 QUP524361 REL524361 ROH524361 RYD524361 SHZ524361 SRV524361 TBR524361 TLN524361 TVJ524361 UFF524361 UPB524361 UYX524361 VIT524361 VSP524361 WCL524361 WMH524361 WWD524361 V589897 JR589897 TN589897 ADJ589897 ANF589897 AXB589897 BGX589897 BQT589897 CAP589897 CKL589897 CUH589897 DED589897 DNZ589897 DXV589897 EHR589897 ERN589897 FBJ589897 FLF589897 FVB589897 GEX589897 GOT589897 GYP589897 HIL589897 HSH589897 ICD589897 ILZ589897 IVV589897 JFR589897 JPN589897 JZJ589897 KJF589897 KTB589897 LCX589897 LMT589897 LWP589897 MGL589897 MQH589897 NAD589897 NJZ589897 NTV589897 ODR589897 ONN589897 OXJ589897 PHF589897 PRB589897 QAX589897 QKT589897 QUP589897 REL589897 ROH589897 RYD589897 SHZ589897 SRV589897 TBR589897 TLN589897 TVJ589897 UFF589897 UPB589897 UYX589897 VIT589897 VSP589897 WCL589897 WMH589897 WWD589897 V655433 JR655433 TN655433 ADJ655433 ANF655433 AXB655433 BGX655433 BQT655433 CAP655433 CKL655433 CUH655433 DED655433 DNZ655433 DXV655433 EHR655433 ERN655433 FBJ655433 FLF655433 FVB655433 GEX655433 GOT655433 GYP655433 HIL655433 HSH655433 ICD655433 ILZ655433 IVV655433 JFR655433 JPN655433 JZJ655433 KJF655433 KTB655433 LCX655433 LMT655433 LWP655433 MGL655433 MQH655433 NAD655433 NJZ655433 NTV655433 ODR655433 ONN655433 OXJ655433 PHF655433 PRB655433 QAX655433 QKT655433 QUP655433 REL655433 ROH655433 RYD655433 SHZ655433 SRV655433 TBR655433 TLN655433 TVJ655433 UFF655433 UPB655433 UYX655433 VIT655433 VSP655433 WCL655433 WMH655433 WWD655433 V720969 JR720969 TN720969 ADJ720969 ANF720969 AXB720969 BGX720969 BQT720969 CAP720969 CKL720969 CUH720969 DED720969 DNZ720969 DXV720969 EHR720969 ERN720969 FBJ720969 FLF720969 FVB720969 GEX720969 GOT720969 GYP720969 HIL720969 HSH720969 ICD720969 ILZ720969 IVV720969 JFR720969 JPN720969 JZJ720969 KJF720969 KTB720969 LCX720969 LMT720969 LWP720969 MGL720969 MQH720969 NAD720969 NJZ720969 NTV720969 ODR720969 ONN720969 OXJ720969 PHF720969 PRB720969 QAX720969 QKT720969 QUP720969 REL720969 ROH720969 RYD720969 SHZ720969 SRV720969 TBR720969 TLN720969 TVJ720969 UFF720969 UPB720969 UYX720969 VIT720969 VSP720969 WCL720969 WMH720969 WWD720969 V786505 JR786505 TN786505 ADJ786505 ANF786505 AXB786505 BGX786505 BQT786505 CAP786505 CKL786505 CUH786505 DED786505 DNZ786505 DXV786505 EHR786505 ERN786505 FBJ786505 FLF786505 FVB786505 GEX786505 GOT786505 GYP786505 HIL786505 HSH786505 ICD786505 ILZ786505 IVV786505 JFR786505 JPN786505 JZJ786505 KJF786505 KTB786505 LCX786505 LMT786505 LWP786505 MGL786505 MQH786505 NAD786505 NJZ786505 NTV786505 ODR786505 ONN786505 OXJ786505 PHF786505 PRB786505 QAX786505 QKT786505 QUP786505 REL786505 ROH786505 RYD786505 SHZ786505 SRV786505 TBR786505 TLN786505 TVJ786505 UFF786505 UPB786505 UYX786505 VIT786505 VSP786505 WCL786505 WMH786505 WWD786505 V852041 JR852041 TN852041 ADJ852041 ANF852041 AXB852041 BGX852041 BQT852041 CAP852041 CKL852041 CUH852041 DED852041 DNZ852041 DXV852041 EHR852041 ERN852041 FBJ852041 FLF852041 FVB852041 GEX852041 GOT852041 GYP852041 HIL852041 HSH852041 ICD852041 ILZ852041 IVV852041 JFR852041 JPN852041 JZJ852041 KJF852041 KTB852041 LCX852041 LMT852041 LWP852041 MGL852041 MQH852041 NAD852041 NJZ852041 NTV852041 ODR852041 ONN852041 OXJ852041 PHF852041 PRB852041 QAX852041 QKT852041 QUP852041 REL852041 ROH852041 RYD852041 SHZ852041 SRV852041 TBR852041 TLN852041 TVJ852041 UFF852041 UPB852041 UYX852041 VIT852041 VSP852041 WCL852041 WMH852041 WWD852041 V917577 JR917577 TN917577 ADJ917577 ANF917577 AXB917577 BGX917577 BQT917577 CAP917577 CKL917577 CUH917577 DED917577 DNZ917577 DXV917577 EHR917577 ERN917577 FBJ917577 FLF917577 FVB917577 GEX917577 GOT917577 GYP917577 HIL917577 HSH917577 ICD917577 ILZ917577 IVV917577 JFR917577 JPN917577 JZJ917577 KJF917577 KTB917577 LCX917577 LMT917577 LWP917577 MGL917577 MQH917577 NAD917577 NJZ917577 NTV917577 ODR917577 ONN917577 OXJ917577 PHF917577 PRB917577 QAX917577 QKT917577 QUP917577 REL917577 ROH917577 RYD917577 SHZ917577 SRV917577 TBR917577 TLN917577 TVJ917577 UFF917577 UPB917577 UYX917577 VIT917577 VSP917577 WCL917577 WMH917577 WWD917577 V983113 JR983113 TN983113 ADJ983113 ANF983113 AXB983113 BGX983113 BQT983113 CAP983113 CKL983113 CUH983113 DED983113 DNZ983113 DXV983113 EHR983113 ERN983113 FBJ983113 FLF983113 FVB983113 GEX983113 GOT983113 GYP983113 HIL983113 HSH983113 ICD983113 ILZ983113 IVV983113 JFR983113 JPN983113 JZJ983113 KJF983113 KTB983113 LCX983113 LMT983113 LWP983113 MGL983113 MQH983113 NAD983113 NJZ983113 NTV983113 ODR983113 ONN983113 OXJ983113 PHF983113 PRB983113 QAX983113 QKT983113 QUP983113 REL983113 ROH983113 RYD983113 SHZ983113 SRV983113 TBR983113 TLN983113 TVJ983113 UFF983113 UPB983113 UYX983113 VIT983113 VSP983113 WCL983113 WMH983113 WWD983113 V75 JR75 TN75 ADJ75 ANF75 AXB75 BGX75 BQT75 CAP75 CKL75 CUH75 DED75 DNZ75 DXV75 EHR75 ERN75 FBJ75 FLF75 FVB75 GEX75 GOT75 GYP75 HIL75 HSH75 ICD75 ILZ75 IVV75 JFR75 JPN75 JZJ75 KJF75 KTB75 LCX75 LMT75 LWP75 MGL75 MQH75 NAD75 NJZ75 NTV75 ODR75 ONN75 OXJ75 PHF75 PRB75 QAX75 QKT75 QUP75 REL75 ROH75 RYD75 SHZ75 SRV75 TBR75 TLN75 TVJ75 UFF75 UPB75 UYX75 VIT75 VSP75 WCL75 WMH75 WWD75 V65611 JR65611 TN65611 ADJ65611 ANF65611 AXB65611 BGX65611 BQT65611 CAP65611 CKL65611 CUH65611 DED65611 DNZ65611 DXV65611 EHR65611 ERN65611 FBJ65611 FLF65611 FVB65611 GEX65611 GOT65611 GYP65611 HIL65611 HSH65611 ICD65611 ILZ65611 IVV65611 JFR65611 JPN65611 JZJ65611 KJF65611 KTB65611 LCX65611 LMT65611 LWP65611 MGL65611 MQH65611 NAD65611 NJZ65611 NTV65611 ODR65611 ONN65611 OXJ65611 PHF65611 PRB65611 QAX65611 QKT65611 QUP65611 REL65611 ROH65611 RYD65611 SHZ65611 SRV65611 TBR65611 TLN65611 TVJ65611 UFF65611 UPB65611 UYX65611 VIT65611 VSP65611 WCL65611 WMH65611 WWD65611 V131147 JR131147 TN131147 ADJ131147 ANF131147 AXB131147 BGX131147 BQT131147 CAP131147 CKL131147 CUH131147 DED131147 DNZ131147 DXV131147 EHR131147 ERN131147 FBJ131147 FLF131147 FVB131147 GEX131147 GOT131147 GYP131147 HIL131147 HSH131147 ICD131147 ILZ131147 IVV131147 JFR131147 JPN131147 JZJ131147 KJF131147 KTB131147 LCX131147 LMT131147 LWP131147 MGL131147 MQH131147 NAD131147 NJZ131147 NTV131147 ODR131147 ONN131147 OXJ131147 PHF131147 PRB131147 QAX131147 QKT131147 QUP131147 REL131147 ROH131147 RYD131147 SHZ131147 SRV131147 TBR131147 TLN131147 TVJ131147 UFF131147 UPB131147 UYX131147 VIT131147 VSP131147 WCL131147 WMH131147 WWD131147 V196683 JR196683 TN196683 ADJ196683 ANF196683 AXB196683 BGX196683 BQT196683 CAP196683 CKL196683 CUH196683 DED196683 DNZ196683 DXV196683 EHR196683 ERN196683 FBJ196683 FLF196683 FVB196683 GEX196683 GOT196683 GYP196683 HIL196683 HSH196683 ICD196683 ILZ196683 IVV196683 JFR196683 JPN196683 JZJ196683 KJF196683 KTB196683 LCX196683 LMT196683 LWP196683 MGL196683 MQH196683 NAD196683 NJZ196683 NTV196683 ODR196683 ONN196683 OXJ196683 PHF196683 PRB196683 QAX196683 QKT196683 QUP196683 REL196683 ROH196683 RYD196683 SHZ196683 SRV196683 TBR196683 TLN196683 TVJ196683 UFF196683 UPB196683 UYX196683 VIT196683 VSP196683 WCL196683 WMH196683 WWD196683 V262219 JR262219 TN262219 ADJ262219 ANF262219 AXB262219 BGX262219 BQT262219 CAP262219 CKL262219 CUH262219 DED262219 DNZ262219 DXV262219 EHR262219 ERN262219 FBJ262219 FLF262219 FVB262219 GEX262219 GOT262219 GYP262219 HIL262219 HSH262219 ICD262219 ILZ262219 IVV262219 JFR262219 JPN262219 JZJ262219 KJF262219 KTB262219 LCX262219 LMT262219 LWP262219 MGL262219 MQH262219 NAD262219 NJZ262219 NTV262219 ODR262219 ONN262219 OXJ262219 PHF262219 PRB262219 QAX262219 QKT262219 QUP262219 REL262219 ROH262219 RYD262219 SHZ262219 SRV262219 TBR262219 TLN262219 TVJ262219 UFF262219 UPB262219 UYX262219 VIT262219 VSP262219 WCL262219 WMH262219 WWD262219 V327755 JR327755 TN327755 ADJ327755 ANF327755 AXB327755 BGX327755 BQT327755 CAP327755 CKL327755 CUH327755 DED327755 DNZ327755 DXV327755 EHR327755 ERN327755 FBJ327755 FLF327755 FVB327755 GEX327755 GOT327755 GYP327755 HIL327755 HSH327755 ICD327755 ILZ327755 IVV327755 JFR327755 JPN327755 JZJ327755 KJF327755 KTB327755 LCX327755 LMT327755 LWP327755 MGL327755 MQH327755 NAD327755 NJZ327755 NTV327755 ODR327755 ONN327755 OXJ327755 PHF327755 PRB327755 QAX327755 QKT327755 QUP327755 REL327755 ROH327755 RYD327755 SHZ327755 SRV327755 TBR327755 TLN327755 TVJ327755 UFF327755 UPB327755 UYX327755 VIT327755 VSP327755 WCL327755 WMH327755 WWD327755 V393291 JR393291 TN393291 ADJ393291 ANF393291 AXB393291 BGX393291 BQT393291 CAP393291 CKL393291 CUH393291 DED393291 DNZ393291 DXV393291 EHR393291 ERN393291 FBJ393291 FLF393291 FVB393291 GEX393291 GOT393291 GYP393291 HIL393291 HSH393291 ICD393291 ILZ393291 IVV393291 JFR393291 JPN393291 JZJ393291 KJF393291 KTB393291 LCX393291 LMT393291 LWP393291 MGL393291 MQH393291 NAD393291 NJZ393291 NTV393291 ODR393291 ONN393291 OXJ393291 PHF393291 PRB393291 QAX393291 QKT393291 QUP393291 REL393291 ROH393291 RYD393291 SHZ393291 SRV393291 TBR393291 TLN393291 TVJ393291 UFF393291 UPB393291 UYX393291 VIT393291 VSP393291 WCL393291 WMH393291 WWD393291 V458827 JR458827 TN458827 ADJ458827 ANF458827 AXB458827 BGX458827 BQT458827 CAP458827 CKL458827 CUH458827 DED458827 DNZ458827 DXV458827 EHR458827 ERN458827 FBJ458827 FLF458827 FVB458827 GEX458827 GOT458827 GYP458827 HIL458827 HSH458827 ICD458827 ILZ458827 IVV458827 JFR458827 JPN458827 JZJ458827 KJF458827 KTB458827 LCX458827 LMT458827 LWP458827 MGL458827 MQH458827 NAD458827 NJZ458827 NTV458827 ODR458827 ONN458827 OXJ458827 PHF458827 PRB458827 QAX458827 QKT458827 QUP458827 REL458827 ROH458827 RYD458827 SHZ458827 SRV458827 TBR458827 TLN458827 TVJ458827 UFF458827 UPB458827 UYX458827 VIT458827 VSP458827 WCL458827 WMH458827 WWD458827 V524363 JR524363 TN524363 ADJ524363 ANF524363 AXB524363 BGX524363 BQT524363 CAP524363 CKL524363 CUH524363 DED524363 DNZ524363 DXV524363 EHR524363 ERN524363 FBJ524363 FLF524363 FVB524363 GEX524363 GOT524363 GYP524363 HIL524363 HSH524363 ICD524363 ILZ524363 IVV524363 JFR524363 JPN524363 JZJ524363 KJF524363 KTB524363 LCX524363 LMT524363 LWP524363 MGL524363 MQH524363 NAD524363 NJZ524363 NTV524363 ODR524363 ONN524363 OXJ524363 PHF524363 PRB524363 QAX524363 QKT524363 QUP524363 REL524363 ROH524363 RYD524363 SHZ524363 SRV524363 TBR524363 TLN524363 TVJ524363 UFF524363 UPB524363 UYX524363 VIT524363 VSP524363 WCL524363 WMH524363 WWD524363 V589899 JR589899 TN589899 ADJ589899 ANF589899 AXB589899 BGX589899 BQT589899 CAP589899 CKL589899 CUH589899 DED589899 DNZ589899 DXV589899 EHR589899 ERN589899 FBJ589899 FLF589899 FVB589899 GEX589899 GOT589899 GYP589899 HIL589899 HSH589899 ICD589899 ILZ589899 IVV589899 JFR589899 JPN589899 JZJ589899 KJF589899 KTB589899 LCX589899 LMT589899 LWP589899 MGL589899 MQH589899 NAD589899 NJZ589899 NTV589899 ODR589899 ONN589899 OXJ589899 PHF589899 PRB589899 QAX589899 QKT589899 QUP589899 REL589899 ROH589899 RYD589899 SHZ589899 SRV589899 TBR589899 TLN589899 TVJ589899 UFF589899 UPB589899 UYX589899 VIT589899 VSP589899 WCL589899 WMH589899 WWD589899 V655435 JR655435 TN655435 ADJ655435 ANF655435 AXB655435 BGX655435 BQT655435 CAP655435 CKL655435 CUH655435 DED655435 DNZ655435 DXV655435 EHR655435 ERN655435 FBJ655435 FLF655435 FVB655435 GEX655435 GOT655435 GYP655435 HIL655435 HSH655435 ICD655435 ILZ655435 IVV655435 JFR655435 JPN655435 JZJ655435 KJF655435 KTB655435 LCX655435 LMT655435 LWP655435 MGL655435 MQH655435 NAD655435 NJZ655435 NTV655435 ODR655435 ONN655435 OXJ655435 PHF655435 PRB655435 QAX655435 QKT655435 QUP655435 REL655435 ROH655435 RYD655435 SHZ655435 SRV655435 TBR655435 TLN655435 TVJ655435 UFF655435 UPB655435 UYX655435 VIT655435 VSP655435 WCL655435 WMH655435 WWD655435 V720971 JR720971 TN720971 ADJ720971 ANF720971 AXB720971 BGX720971 BQT720971 CAP720971 CKL720971 CUH720971 DED720971 DNZ720971 DXV720971 EHR720971 ERN720971 FBJ720971 FLF720971 FVB720971 GEX720971 GOT720971 GYP720971 HIL720971 HSH720971 ICD720971 ILZ720971 IVV720971 JFR720971 JPN720971 JZJ720971 KJF720971 KTB720971 LCX720971 LMT720971 LWP720971 MGL720971 MQH720971 NAD720971 NJZ720971 NTV720971 ODR720971 ONN720971 OXJ720971 PHF720971 PRB720971 QAX720971 QKT720971 QUP720971 REL720971 ROH720971 RYD720971 SHZ720971 SRV720971 TBR720971 TLN720971 TVJ720971 UFF720971 UPB720971 UYX720971 VIT720971 VSP720971 WCL720971 WMH720971 WWD720971 V786507 JR786507 TN786507 ADJ786507 ANF786507 AXB786507 BGX786507 BQT786507 CAP786507 CKL786507 CUH786507 DED786507 DNZ786507 DXV786507 EHR786507 ERN786507 FBJ786507 FLF786507 FVB786507 GEX786507 GOT786507 GYP786507 HIL786507 HSH786507 ICD786507 ILZ786507 IVV786507 JFR786507 JPN786507 JZJ786507 KJF786507 KTB786507 LCX786507 LMT786507 LWP786507 MGL786507 MQH786507 NAD786507 NJZ786507 NTV786507 ODR786507 ONN786507 OXJ786507 PHF786507 PRB786507 QAX786507 QKT786507 QUP786507 REL786507 ROH786507 RYD786507 SHZ786507 SRV786507 TBR786507 TLN786507 TVJ786507 UFF786507 UPB786507 UYX786507 VIT786507 VSP786507 WCL786507 WMH786507 WWD786507 V852043 JR852043 TN852043 ADJ852043 ANF852043 AXB852043 BGX852043 BQT852043 CAP852043 CKL852043 CUH852043 DED852043 DNZ852043 DXV852043 EHR852043 ERN852043 FBJ852043 FLF852043 FVB852043 GEX852043 GOT852043 GYP852043 HIL852043 HSH852043 ICD852043 ILZ852043 IVV852043 JFR852043 JPN852043 JZJ852043 KJF852043 KTB852043 LCX852043 LMT852043 LWP852043 MGL852043 MQH852043 NAD852043 NJZ852043 NTV852043 ODR852043 ONN852043 OXJ852043 PHF852043 PRB852043 QAX852043 QKT852043 QUP852043 REL852043 ROH852043 RYD852043 SHZ852043 SRV852043 TBR852043 TLN852043 TVJ852043 UFF852043 UPB852043 UYX852043 VIT852043 VSP852043 WCL852043 WMH852043 WWD852043 V917579 JR917579 TN917579 ADJ917579 ANF917579 AXB917579 BGX917579 BQT917579 CAP917579 CKL917579 CUH917579 DED917579 DNZ917579 DXV917579 EHR917579 ERN917579 FBJ917579 FLF917579 FVB917579 GEX917579 GOT917579 GYP917579 HIL917579 HSH917579 ICD917579 ILZ917579 IVV917579 JFR917579 JPN917579 JZJ917579 KJF917579 KTB917579 LCX917579 LMT917579 LWP917579 MGL917579 MQH917579 NAD917579 NJZ917579 NTV917579 ODR917579 ONN917579 OXJ917579 PHF917579 PRB917579 QAX917579 QKT917579 QUP917579 REL917579 ROH917579 RYD917579 SHZ917579 SRV917579 TBR917579 TLN917579 TVJ917579 UFF917579 UPB917579 UYX917579 VIT917579 VSP917579 WCL917579 WMH917579 WWD917579 V983115 JR983115 TN983115 ADJ983115 ANF983115 AXB983115 BGX983115 BQT983115 CAP983115 CKL983115 CUH983115 DED983115 DNZ983115 DXV983115 EHR983115 ERN983115 FBJ983115 FLF983115 FVB983115 GEX983115 GOT983115 GYP983115 HIL983115 HSH983115 ICD983115 ILZ983115 IVV983115 JFR983115 JPN983115 JZJ983115 KJF983115 KTB983115 LCX983115 LMT983115 LWP983115 MGL983115 MQH983115 NAD983115 NJZ983115 NTV983115 ODR983115 ONN983115 OXJ983115 PHF983115 PRB983115 QAX983115 QKT983115 QUP983115 REL983115 ROH983115 RYD983115 SHZ983115 SRV983115 TBR983115 TLN983115 TVJ983115 UFF983115 UPB983115 UYX983115 VIT983115 VSP983115 WCL983115 WMH983115 WWD983115 V49 JR49 TN49 ADJ49 ANF49 AXB49 BGX49 BQT49 CAP49 CKL49 CUH49 DED49 DNZ49 DXV49 EHR49 ERN49 FBJ49 FLF49 FVB49 GEX49 GOT49 GYP49 HIL49 HSH49 ICD49 ILZ49 IVV49 JFR49 JPN49 JZJ49 KJF49 KTB49 LCX49 LMT49 LWP49 MGL49 MQH49 NAD49 NJZ49 NTV49 ODR49 ONN49 OXJ49 PHF49 PRB49 QAX49 QKT49 QUP49 REL49 ROH49 RYD49 SHZ49 SRV49 TBR49 TLN49 TVJ49 UFF49 UPB49 UYX49 VIT49 VSP49 WCL49 WMH49 WWD49 V65585 JR65585 TN65585 ADJ65585 ANF65585 AXB65585 BGX65585 BQT65585 CAP65585 CKL65585 CUH65585 DED65585 DNZ65585 DXV65585 EHR65585 ERN65585 FBJ65585 FLF65585 FVB65585 GEX65585 GOT65585 GYP65585 HIL65585 HSH65585 ICD65585 ILZ65585 IVV65585 JFR65585 JPN65585 JZJ65585 KJF65585 KTB65585 LCX65585 LMT65585 LWP65585 MGL65585 MQH65585 NAD65585 NJZ65585 NTV65585 ODR65585 ONN65585 OXJ65585 PHF65585 PRB65585 QAX65585 QKT65585 QUP65585 REL65585 ROH65585 RYD65585 SHZ65585 SRV65585 TBR65585 TLN65585 TVJ65585 UFF65585 UPB65585 UYX65585 VIT65585 VSP65585 WCL65585 WMH65585 WWD65585 V131121 JR131121 TN131121 ADJ131121 ANF131121 AXB131121 BGX131121 BQT131121 CAP131121 CKL131121 CUH131121 DED131121 DNZ131121 DXV131121 EHR131121 ERN131121 FBJ131121 FLF131121 FVB131121 GEX131121 GOT131121 GYP131121 HIL131121 HSH131121 ICD131121 ILZ131121 IVV131121 JFR131121 JPN131121 JZJ131121 KJF131121 KTB131121 LCX131121 LMT131121 LWP131121 MGL131121 MQH131121 NAD131121 NJZ131121 NTV131121 ODR131121 ONN131121 OXJ131121 PHF131121 PRB131121 QAX131121 QKT131121 QUP131121 REL131121 ROH131121 RYD131121 SHZ131121 SRV131121 TBR131121 TLN131121 TVJ131121 UFF131121 UPB131121 UYX131121 VIT131121 VSP131121 WCL131121 WMH131121 WWD131121 V196657 JR196657 TN196657 ADJ196657 ANF196657 AXB196657 BGX196657 BQT196657 CAP196657 CKL196657 CUH196657 DED196657 DNZ196657 DXV196657 EHR196657 ERN196657 FBJ196657 FLF196657 FVB196657 GEX196657 GOT196657 GYP196657 HIL196657 HSH196657 ICD196657 ILZ196657 IVV196657 JFR196657 JPN196657 JZJ196657 KJF196657 KTB196657 LCX196657 LMT196657 LWP196657 MGL196657 MQH196657 NAD196657 NJZ196657 NTV196657 ODR196657 ONN196657 OXJ196657 PHF196657 PRB196657 QAX196657 QKT196657 QUP196657 REL196657 ROH196657 RYD196657 SHZ196657 SRV196657 TBR196657 TLN196657 TVJ196657 UFF196657 UPB196657 UYX196657 VIT196657 VSP196657 WCL196657 WMH196657 WWD196657 V262193 JR262193 TN262193 ADJ262193 ANF262193 AXB262193 BGX262193 BQT262193 CAP262193 CKL262193 CUH262193 DED262193 DNZ262193 DXV262193 EHR262193 ERN262193 FBJ262193 FLF262193 FVB262193 GEX262193 GOT262193 GYP262193 HIL262193 HSH262193 ICD262193 ILZ262193 IVV262193 JFR262193 JPN262193 JZJ262193 KJF262193 KTB262193 LCX262193 LMT262193 LWP262193 MGL262193 MQH262193 NAD262193 NJZ262193 NTV262193 ODR262193 ONN262193 OXJ262193 PHF262193 PRB262193 QAX262193 QKT262193 QUP262193 REL262193 ROH262193 RYD262193 SHZ262193 SRV262193 TBR262193 TLN262193 TVJ262193 UFF262193 UPB262193 UYX262193 VIT262193 VSP262193 WCL262193 WMH262193 WWD262193 V327729 JR327729 TN327729 ADJ327729 ANF327729 AXB327729 BGX327729 BQT327729 CAP327729 CKL327729 CUH327729 DED327729 DNZ327729 DXV327729 EHR327729 ERN327729 FBJ327729 FLF327729 FVB327729 GEX327729 GOT327729 GYP327729 HIL327729 HSH327729 ICD327729 ILZ327729 IVV327729 JFR327729 JPN327729 JZJ327729 KJF327729 KTB327729 LCX327729 LMT327729 LWP327729 MGL327729 MQH327729 NAD327729 NJZ327729 NTV327729 ODR327729 ONN327729 OXJ327729 PHF327729 PRB327729 QAX327729 QKT327729 QUP327729 REL327729 ROH327729 RYD327729 SHZ327729 SRV327729 TBR327729 TLN327729 TVJ327729 UFF327729 UPB327729 UYX327729 VIT327729 VSP327729 WCL327729 WMH327729 WWD327729 V393265 JR393265 TN393265 ADJ393265 ANF393265 AXB393265 BGX393265 BQT393265 CAP393265 CKL393265 CUH393265 DED393265 DNZ393265 DXV393265 EHR393265 ERN393265 FBJ393265 FLF393265 FVB393265 GEX393265 GOT393265 GYP393265 HIL393265 HSH393265 ICD393265 ILZ393265 IVV393265 JFR393265 JPN393265 JZJ393265 KJF393265 KTB393265 LCX393265 LMT393265 LWP393265 MGL393265 MQH393265 NAD393265 NJZ393265 NTV393265 ODR393265 ONN393265 OXJ393265 PHF393265 PRB393265 QAX393265 QKT393265 QUP393265 REL393265 ROH393265 RYD393265 SHZ393265 SRV393265 TBR393265 TLN393265 TVJ393265 UFF393265 UPB393265 UYX393265 VIT393265 VSP393265 WCL393265 WMH393265 WWD393265 V458801 JR458801 TN458801 ADJ458801 ANF458801 AXB458801 BGX458801 BQT458801 CAP458801 CKL458801 CUH458801 DED458801 DNZ458801 DXV458801 EHR458801 ERN458801 FBJ458801 FLF458801 FVB458801 GEX458801 GOT458801 GYP458801 HIL458801 HSH458801 ICD458801 ILZ458801 IVV458801 JFR458801 JPN458801 JZJ458801 KJF458801 KTB458801 LCX458801 LMT458801 LWP458801 MGL458801 MQH458801 NAD458801 NJZ458801 NTV458801 ODR458801 ONN458801 OXJ458801 PHF458801 PRB458801 QAX458801 QKT458801 QUP458801 REL458801 ROH458801 RYD458801 SHZ458801 SRV458801 TBR458801 TLN458801 TVJ458801 UFF458801 UPB458801 UYX458801 VIT458801 VSP458801 WCL458801 WMH458801 WWD458801 V524337 JR524337 TN524337 ADJ524337 ANF524337 AXB524337 BGX524337 BQT524337 CAP524337 CKL524337 CUH524337 DED524337 DNZ524337 DXV524337 EHR524337 ERN524337 FBJ524337 FLF524337 FVB524337 GEX524337 GOT524337 GYP524337 HIL524337 HSH524337 ICD524337 ILZ524337 IVV524337 JFR524337 JPN524337 JZJ524337 KJF524337 KTB524337 LCX524337 LMT524337 LWP524337 MGL524337 MQH524337 NAD524337 NJZ524337 NTV524337 ODR524337 ONN524337 OXJ524337 PHF524337 PRB524337 QAX524337 QKT524337 QUP524337 REL524337 ROH524337 RYD524337 SHZ524337 SRV524337 TBR524337 TLN524337 TVJ524337 UFF524337 UPB524337 UYX524337 VIT524337 VSP524337 WCL524337 WMH524337 WWD524337 V589873 JR589873 TN589873 ADJ589873 ANF589873 AXB589873 BGX589873 BQT589873 CAP589873 CKL589873 CUH589873 DED589873 DNZ589873 DXV589873 EHR589873 ERN589873 FBJ589873 FLF589873 FVB589873 GEX589873 GOT589873 GYP589873 HIL589873 HSH589873 ICD589873 ILZ589873 IVV589873 JFR589873 JPN589873 JZJ589873 KJF589873 KTB589873 LCX589873 LMT589873 LWP589873 MGL589873 MQH589873 NAD589873 NJZ589873 NTV589873 ODR589873 ONN589873 OXJ589873 PHF589873 PRB589873 QAX589873 QKT589873 QUP589873 REL589873 ROH589873 RYD589873 SHZ589873 SRV589873 TBR589873 TLN589873 TVJ589873 UFF589873 UPB589873 UYX589873 VIT589873 VSP589873 WCL589873 WMH589873 WWD589873 V655409 JR655409 TN655409 ADJ655409 ANF655409 AXB655409 BGX655409 BQT655409 CAP655409 CKL655409 CUH655409 DED655409 DNZ655409 DXV655409 EHR655409 ERN655409 FBJ655409 FLF655409 FVB655409 GEX655409 GOT655409 GYP655409 HIL655409 HSH655409 ICD655409 ILZ655409 IVV655409 JFR655409 JPN655409 JZJ655409 KJF655409 KTB655409 LCX655409 LMT655409 LWP655409 MGL655409 MQH655409 NAD655409 NJZ655409 NTV655409 ODR655409 ONN655409 OXJ655409 PHF655409 PRB655409 QAX655409 QKT655409 QUP655409 REL655409 ROH655409 RYD655409 SHZ655409 SRV655409 TBR655409 TLN655409 TVJ655409 UFF655409 UPB655409 UYX655409 VIT655409 VSP655409 WCL655409 WMH655409 WWD655409 V720945 JR720945 TN720945 ADJ720945 ANF720945 AXB720945 BGX720945 BQT720945 CAP720945 CKL720945 CUH720945 DED720945 DNZ720945 DXV720945 EHR720945 ERN720945 FBJ720945 FLF720945 FVB720945 GEX720945 GOT720945 GYP720945 HIL720945 HSH720945 ICD720945 ILZ720945 IVV720945 JFR720945 JPN720945 JZJ720945 KJF720945 KTB720945 LCX720945 LMT720945 LWP720945 MGL720945 MQH720945 NAD720945 NJZ720945 NTV720945 ODR720945 ONN720945 OXJ720945 PHF720945 PRB720945 QAX720945 QKT720945 QUP720945 REL720945 ROH720945 RYD720945 SHZ720945 SRV720945 TBR720945 TLN720945 TVJ720945 UFF720945 UPB720945 UYX720945 VIT720945 VSP720945 WCL720945 WMH720945 WWD720945 V786481 JR786481 TN786481 ADJ786481 ANF786481 AXB786481 BGX786481 BQT786481 CAP786481 CKL786481 CUH786481 DED786481 DNZ786481 DXV786481 EHR786481 ERN786481 FBJ786481 FLF786481 FVB786481 GEX786481 GOT786481 GYP786481 HIL786481 HSH786481 ICD786481 ILZ786481 IVV786481 JFR786481 JPN786481 JZJ786481 KJF786481 KTB786481 LCX786481 LMT786481 LWP786481 MGL786481 MQH786481 NAD786481 NJZ786481 NTV786481 ODR786481 ONN786481 OXJ786481 PHF786481 PRB786481 QAX786481 QKT786481 QUP786481 REL786481 ROH786481 RYD786481 SHZ786481 SRV786481 TBR786481 TLN786481 TVJ786481 UFF786481 UPB786481 UYX786481 VIT786481 VSP786481 WCL786481 WMH786481 WWD786481 V852017 JR852017 TN852017 ADJ852017 ANF852017 AXB852017 BGX852017 BQT852017 CAP852017 CKL852017 CUH852017 DED852017 DNZ852017 DXV852017 EHR852017 ERN852017 FBJ852017 FLF852017 FVB852017 GEX852017 GOT852017 GYP852017 HIL852017 HSH852017 ICD852017 ILZ852017 IVV852017 JFR852017 JPN852017 JZJ852017 KJF852017 KTB852017 LCX852017 LMT852017 LWP852017 MGL852017 MQH852017 NAD852017 NJZ852017 NTV852017 ODR852017 ONN852017 OXJ852017 PHF852017 PRB852017 QAX852017 QKT852017 QUP852017 REL852017 ROH852017 RYD852017 SHZ852017 SRV852017 TBR852017 TLN852017 TVJ852017 UFF852017 UPB852017 UYX852017 VIT852017 VSP852017 WCL852017 WMH852017 WWD852017 V917553 JR917553 TN917553 ADJ917553 ANF917553 AXB917553 BGX917553 BQT917553 CAP917553 CKL917553 CUH917553 DED917553 DNZ917553 DXV917553 EHR917553 ERN917553 FBJ917553 FLF917553 FVB917553 GEX917553 GOT917553 GYP917553 HIL917553 HSH917553 ICD917553 ILZ917553 IVV917553 JFR917553 JPN917553 JZJ917553 KJF917553 KTB917553 LCX917553 LMT917553 LWP917553 MGL917553 MQH917553 NAD917553 NJZ917553 NTV917553 ODR917553 ONN917553 OXJ917553 PHF917553 PRB917553 QAX917553 QKT917553 QUP917553 REL917553 ROH917553 RYD917553 SHZ917553 SRV917553 TBR917553 TLN917553 TVJ917553 UFF917553 UPB917553 UYX917553 VIT917553 VSP917553 WCL917553 WMH917553 WWD917553 V983089 JR983089 TN983089 ADJ983089 ANF983089 AXB983089 BGX983089 BQT983089 CAP983089 CKL983089 CUH983089 DED983089 DNZ983089 DXV983089 EHR983089 ERN983089 FBJ983089 FLF983089 FVB983089 GEX983089 GOT983089 GYP983089 HIL983089 HSH983089 ICD983089 ILZ983089 IVV983089 JFR983089 JPN983089 JZJ983089 KJF983089 KTB983089 LCX983089 LMT983089 LWP983089 MGL983089 MQH983089 NAD983089 NJZ983089 NTV983089 ODR983089 ONN983089 OXJ983089 PHF983089 PRB983089 QAX983089 QKT983089 QUP983089 REL983089 ROH983089 RYD983089 SHZ983089 SRV983089 TBR983089 TLN983089 TVJ983089 UFF983089 UPB983089 UYX983089 VIT983089 VSP983089 WCL983089 WMH983089 WWD983089 V42 JR42 TN42 ADJ42 ANF42 AXB42 BGX42 BQT42 CAP42 CKL42 CUH42 DED42 DNZ42 DXV42 EHR42 ERN42 FBJ42 FLF42 FVB42 GEX42 GOT42 GYP42 HIL42 HSH42 ICD42 ILZ42 IVV42 JFR42 JPN42 JZJ42 KJF42 KTB42 LCX42 LMT42 LWP42 MGL42 MQH42 NAD42 NJZ42 NTV42 ODR42 ONN42 OXJ42 PHF42 PRB42 QAX42 QKT42 QUP42 REL42 ROH42 RYD42 SHZ42 SRV42 TBR42 TLN42 TVJ42 UFF42 UPB42 UYX42 VIT42 VSP42 WCL42 WMH42 WWD42 V65578 JR65578 TN65578 ADJ65578 ANF65578 AXB65578 BGX65578 BQT65578 CAP65578 CKL65578 CUH65578 DED65578 DNZ65578 DXV65578 EHR65578 ERN65578 FBJ65578 FLF65578 FVB65578 GEX65578 GOT65578 GYP65578 HIL65578 HSH65578 ICD65578 ILZ65578 IVV65578 JFR65578 JPN65578 JZJ65578 KJF65578 KTB65578 LCX65578 LMT65578 LWP65578 MGL65578 MQH65578 NAD65578 NJZ65578 NTV65578 ODR65578 ONN65578 OXJ65578 PHF65578 PRB65578 QAX65578 QKT65578 QUP65578 REL65578 ROH65578 RYD65578 SHZ65578 SRV65578 TBR65578 TLN65578 TVJ65578 UFF65578 UPB65578 UYX65578 VIT65578 VSP65578 WCL65578 WMH65578 WWD65578 V131114 JR131114 TN131114 ADJ131114 ANF131114 AXB131114 BGX131114 BQT131114 CAP131114 CKL131114 CUH131114 DED131114 DNZ131114 DXV131114 EHR131114 ERN131114 FBJ131114 FLF131114 FVB131114 GEX131114 GOT131114 GYP131114 HIL131114 HSH131114 ICD131114 ILZ131114 IVV131114 JFR131114 JPN131114 JZJ131114 KJF131114 KTB131114 LCX131114 LMT131114 LWP131114 MGL131114 MQH131114 NAD131114 NJZ131114 NTV131114 ODR131114 ONN131114 OXJ131114 PHF131114 PRB131114 QAX131114 QKT131114 QUP131114 REL131114 ROH131114 RYD131114 SHZ131114 SRV131114 TBR131114 TLN131114 TVJ131114 UFF131114 UPB131114 UYX131114 VIT131114 VSP131114 WCL131114 WMH131114 WWD131114 V196650 JR196650 TN196650 ADJ196650 ANF196650 AXB196650 BGX196650 BQT196650 CAP196650 CKL196650 CUH196650 DED196650 DNZ196650 DXV196650 EHR196650 ERN196650 FBJ196650 FLF196650 FVB196650 GEX196650 GOT196650 GYP196650 HIL196650 HSH196650 ICD196650 ILZ196650 IVV196650 JFR196650 JPN196650 JZJ196650 KJF196650 KTB196650 LCX196650 LMT196650 LWP196650 MGL196650 MQH196650 NAD196650 NJZ196650 NTV196650 ODR196650 ONN196650 OXJ196650 PHF196650 PRB196650 QAX196650 QKT196650 QUP196650 REL196650 ROH196650 RYD196650 SHZ196650 SRV196650 TBR196650 TLN196650 TVJ196650 UFF196650 UPB196650 UYX196650 VIT196650 VSP196650 WCL196650 WMH196650 WWD196650 V262186 JR262186 TN262186 ADJ262186 ANF262186 AXB262186 BGX262186 BQT262186 CAP262186 CKL262186 CUH262186 DED262186 DNZ262186 DXV262186 EHR262186 ERN262186 FBJ262186 FLF262186 FVB262186 GEX262186 GOT262186 GYP262186 HIL262186 HSH262186 ICD262186 ILZ262186 IVV262186 JFR262186 JPN262186 JZJ262186 KJF262186 KTB262186 LCX262186 LMT262186 LWP262186 MGL262186 MQH262186 NAD262186 NJZ262186 NTV262186 ODR262186 ONN262186 OXJ262186 PHF262186 PRB262186 QAX262186 QKT262186 QUP262186 REL262186 ROH262186 RYD262186 SHZ262186 SRV262186 TBR262186 TLN262186 TVJ262186 UFF262186 UPB262186 UYX262186 VIT262186 VSP262186 WCL262186 WMH262186 WWD262186 V327722 JR327722 TN327722 ADJ327722 ANF327722 AXB327722 BGX327722 BQT327722 CAP327722 CKL327722 CUH327722 DED327722 DNZ327722 DXV327722 EHR327722 ERN327722 FBJ327722 FLF327722 FVB327722 GEX327722 GOT327722 GYP327722 HIL327722 HSH327722 ICD327722 ILZ327722 IVV327722 JFR327722 JPN327722 JZJ327722 KJF327722 KTB327722 LCX327722 LMT327722 LWP327722 MGL327722 MQH327722 NAD327722 NJZ327722 NTV327722 ODR327722 ONN327722 OXJ327722 PHF327722 PRB327722 QAX327722 QKT327722 QUP327722 REL327722 ROH327722 RYD327722 SHZ327722 SRV327722 TBR327722 TLN327722 TVJ327722 UFF327722 UPB327722 UYX327722 VIT327722 VSP327722 WCL327722 WMH327722 WWD327722 V393258 JR393258 TN393258 ADJ393258 ANF393258 AXB393258 BGX393258 BQT393258 CAP393258 CKL393258 CUH393258 DED393258 DNZ393258 DXV393258 EHR393258 ERN393258 FBJ393258 FLF393258 FVB393258 GEX393258 GOT393258 GYP393258 HIL393258 HSH393258 ICD393258 ILZ393258 IVV393258 JFR393258 JPN393258 JZJ393258 KJF393258 KTB393258 LCX393258 LMT393258 LWP393258 MGL393258 MQH393258 NAD393258 NJZ393258 NTV393258 ODR393258 ONN393258 OXJ393258 PHF393258 PRB393258 QAX393258 QKT393258 QUP393258 REL393258 ROH393258 RYD393258 SHZ393258 SRV393258 TBR393258 TLN393258 TVJ393258 UFF393258 UPB393258 UYX393258 VIT393258 VSP393258 WCL393258 WMH393258 WWD393258 V458794 JR458794 TN458794 ADJ458794 ANF458794 AXB458794 BGX458794 BQT458794 CAP458794 CKL458794 CUH458794 DED458794 DNZ458794 DXV458794 EHR458794 ERN458794 FBJ458794 FLF458794 FVB458794 GEX458794 GOT458794 GYP458794 HIL458794 HSH458794 ICD458794 ILZ458794 IVV458794 JFR458794 JPN458794 JZJ458794 KJF458794 KTB458794 LCX458794 LMT458794 LWP458794 MGL458794 MQH458794 NAD458794 NJZ458794 NTV458794 ODR458794 ONN458794 OXJ458794 PHF458794 PRB458794 QAX458794 QKT458794 QUP458794 REL458794 ROH458794 RYD458794 SHZ458794 SRV458794 TBR458794 TLN458794 TVJ458794 UFF458794 UPB458794 UYX458794 VIT458794 VSP458794 WCL458794 WMH458794 WWD458794 V524330 JR524330 TN524330 ADJ524330 ANF524330 AXB524330 BGX524330 BQT524330 CAP524330 CKL524330 CUH524330 DED524330 DNZ524330 DXV524330 EHR524330 ERN524330 FBJ524330 FLF524330 FVB524330 GEX524330 GOT524330 GYP524330 HIL524330 HSH524330 ICD524330 ILZ524330 IVV524330 JFR524330 JPN524330 JZJ524330 KJF524330 KTB524330 LCX524330 LMT524330 LWP524330 MGL524330 MQH524330 NAD524330 NJZ524330 NTV524330 ODR524330 ONN524330 OXJ524330 PHF524330 PRB524330 QAX524330 QKT524330 QUP524330 REL524330 ROH524330 RYD524330 SHZ524330 SRV524330 TBR524330 TLN524330 TVJ524330 UFF524330 UPB524330 UYX524330 VIT524330 VSP524330 WCL524330 WMH524330 WWD524330 V589866 JR589866 TN589866 ADJ589866 ANF589866 AXB589866 BGX589866 BQT589866 CAP589866 CKL589866 CUH589866 DED589866 DNZ589866 DXV589866 EHR589866 ERN589866 FBJ589866 FLF589866 FVB589866 GEX589866 GOT589866 GYP589866 HIL589866 HSH589866 ICD589866 ILZ589866 IVV589866 JFR589866 JPN589866 JZJ589866 KJF589866 KTB589866 LCX589866 LMT589866 LWP589866 MGL589866 MQH589866 NAD589866 NJZ589866 NTV589866 ODR589866 ONN589866 OXJ589866 PHF589866 PRB589866 QAX589866 QKT589866 QUP589866 REL589866 ROH589866 RYD589866 SHZ589866 SRV589866 TBR589866 TLN589866 TVJ589866 UFF589866 UPB589866 UYX589866 VIT589866 VSP589866 WCL589866 WMH589866 WWD589866 V655402 JR655402 TN655402 ADJ655402 ANF655402 AXB655402 BGX655402 BQT655402 CAP655402 CKL655402 CUH655402 DED655402 DNZ655402 DXV655402 EHR655402 ERN655402 FBJ655402 FLF655402 FVB655402 GEX655402 GOT655402 GYP655402 HIL655402 HSH655402 ICD655402 ILZ655402 IVV655402 JFR655402 JPN655402 JZJ655402 KJF655402 KTB655402 LCX655402 LMT655402 LWP655402 MGL655402 MQH655402 NAD655402 NJZ655402 NTV655402 ODR655402 ONN655402 OXJ655402 PHF655402 PRB655402 QAX655402 QKT655402 QUP655402 REL655402 ROH655402 RYD655402 SHZ655402 SRV655402 TBR655402 TLN655402 TVJ655402 UFF655402 UPB655402 UYX655402 VIT655402 VSP655402 WCL655402 WMH655402 WWD655402 V720938 JR720938 TN720938 ADJ720938 ANF720938 AXB720938 BGX720938 BQT720938 CAP720938 CKL720938 CUH720938 DED720938 DNZ720938 DXV720938 EHR720938 ERN720938 FBJ720938 FLF720938 FVB720938 GEX720938 GOT720938 GYP720938 HIL720938 HSH720938 ICD720938 ILZ720938 IVV720938 JFR720938 JPN720938 JZJ720938 KJF720938 KTB720938 LCX720938 LMT720938 LWP720938 MGL720938 MQH720938 NAD720938 NJZ720938 NTV720938 ODR720938 ONN720938 OXJ720938 PHF720938 PRB720938 QAX720938 QKT720938 QUP720938 REL720938 ROH720938 RYD720938 SHZ720938 SRV720938 TBR720938 TLN720938 TVJ720938 UFF720938 UPB720938 UYX720938 VIT720938 VSP720938 WCL720938 WMH720938 WWD720938 V786474 JR786474 TN786474 ADJ786474 ANF786474 AXB786474 BGX786474 BQT786474 CAP786474 CKL786474 CUH786474 DED786474 DNZ786474 DXV786474 EHR786474 ERN786474 FBJ786474 FLF786474 FVB786474 GEX786474 GOT786474 GYP786474 HIL786474 HSH786474 ICD786474 ILZ786474 IVV786474 JFR786474 JPN786474 JZJ786474 KJF786474 KTB786474 LCX786474 LMT786474 LWP786474 MGL786474 MQH786474 NAD786474 NJZ786474 NTV786474 ODR786474 ONN786474 OXJ786474 PHF786474 PRB786474 QAX786474 QKT786474 QUP786474 REL786474 ROH786474 RYD786474 SHZ786474 SRV786474 TBR786474 TLN786474 TVJ786474 UFF786474 UPB786474 UYX786474 VIT786474 VSP786474 WCL786474 WMH786474 WWD786474 V852010 JR852010 TN852010 ADJ852010 ANF852010 AXB852010 BGX852010 BQT852010 CAP852010 CKL852010 CUH852010 DED852010 DNZ852010 DXV852010 EHR852010 ERN852010 FBJ852010 FLF852010 FVB852010 GEX852010 GOT852010 GYP852010 HIL852010 HSH852010 ICD852010 ILZ852010 IVV852010 JFR852010 JPN852010 JZJ852010 KJF852010 KTB852010 LCX852010 LMT852010 LWP852010 MGL852010 MQH852010 NAD852010 NJZ852010 NTV852010 ODR852010 ONN852010 OXJ852010 PHF852010 PRB852010 QAX852010 QKT852010 QUP852010 REL852010 ROH852010 RYD852010 SHZ852010 SRV852010 TBR852010 TLN852010 TVJ852010 UFF852010 UPB852010 UYX852010 VIT852010 VSP852010 WCL852010 WMH852010 WWD852010 V917546 JR917546 TN917546 ADJ917546 ANF917546 AXB917546 BGX917546 BQT917546 CAP917546 CKL917546 CUH917546 DED917546 DNZ917546 DXV917546 EHR917546 ERN917546 FBJ917546 FLF917546 FVB917546 GEX917546 GOT917546 GYP917546 HIL917546 HSH917546 ICD917546 ILZ917546 IVV917546 JFR917546 JPN917546 JZJ917546 KJF917546 KTB917546 LCX917546 LMT917546 LWP917546 MGL917546 MQH917546 NAD917546 NJZ917546 NTV917546 ODR917546 ONN917546 OXJ917546 PHF917546 PRB917546 QAX917546 QKT917546 QUP917546 REL917546 ROH917546 RYD917546 SHZ917546 SRV917546 TBR917546 TLN917546 TVJ917546 UFF917546 UPB917546 UYX917546 VIT917546 VSP917546 WCL917546 WMH917546 WWD917546 V983082 JR983082 TN983082 ADJ983082 ANF983082 AXB983082 BGX983082 BQT983082 CAP983082 CKL983082 CUH983082 DED983082 DNZ983082 DXV983082 EHR983082 ERN983082 FBJ983082 FLF983082 FVB983082 GEX983082 GOT983082 GYP983082 HIL983082 HSH983082 ICD983082 ILZ983082 IVV983082 JFR983082 JPN983082 JZJ983082 KJF983082 KTB983082 LCX983082 LMT983082 LWP983082 MGL983082 MQH983082 NAD983082 NJZ983082 NTV983082 ODR983082 ONN983082 OXJ983082 PHF983082 PRB983082 QAX983082 QKT983082 QUP983082 REL983082 ROH983082 RYD983082 SHZ983082 SRV983082 TBR983082 TLN983082 TVJ983082 UFF983082 UPB983082 UYX983082 VIT983082 VSP983082 WCL983082 WMH983082 WWD983082 V35 JR35 TN35 ADJ35 ANF35 AXB35 BGX35 BQT35 CAP35 CKL35 CUH35 DED35 DNZ35 DXV35 EHR35 ERN35 FBJ35 FLF35 FVB35 GEX35 GOT35 GYP35 HIL35 HSH35 ICD35 ILZ35 IVV35 JFR35 JPN35 JZJ35 KJF35 KTB35 LCX35 LMT35 LWP35 MGL35 MQH35 NAD35 NJZ35 NTV35 ODR35 ONN35 OXJ35 PHF35 PRB35 QAX35 QKT35 QUP35 REL35 ROH35 RYD35 SHZ35 SRV35 TBR35 TLN35 TVJ35 UFF35 UPB35 UYX35 VIT35 VSP35 WCL35 WMH35 WWD35 V65571 JR65571 TN65571 ADJ65571 ANF65571 AXB65571 BGX65571 BQT65571 CAP65571 CKL65571 CUH65571 DED65571 DNZ65571 DXV65571 EHR65571 ERN65571 FBJ65571 FLF65571 FVB65571 GEX65571 GOT65571 GYP65571 HIL65571 HSH65571 ICD65571 ILZ65571 IVV65571 JFR65571 JPN65571 JZJ65571 KJF65571 KTB65571 LCX65571 LMT65571 LWP65571 MGL65571 MQH65571 NAD65571 NJZ65571 NTV65571 ODR65571 ONN65571 OXJ65571 PHF65571 PRB65571 QAX65571 QKT65571 QUP65571 REL65571 ROH65571 RYD65571 SHZ65571 SRV65571 TBR65571 TLN65571 TVJ65571 UFF65571 UPB65571 UYX65571 VIT65571 VSP65571 WCL65571 WMH65571 WWD65571 V131107 JR131107 TN131107 ADJ131107 ANF131107 AXB131107 BGX131107 BQT131107 CAP131107 CKL131107 CUH131107 DED131107 DNZ131107 DXV131107 EHR131107 ERN131107 FBJ131107 FLF131107 FVB131107 GEX131107 GOT131107 GYP131107 HIL131107 HSH131107 ICD131107 ILZ131107 IVV131107 JFR131107 JPN131107 JZJ131107 KJF131107 KTB131107 LCX131107 LMT131107 LWP131107 MGL131107 MQH131107 NAD131107 NJZ131107 NTV131107 ODR131107 ONN131107 OXJ131107 PHF131107 PRB131107 QAX131107 QKT131107 QUP131107 REL131107 ROH131107 RYD131107 SHZ131107 SRV131107 TBR131107 TLN131107 TVJ131107 UFF131107 UPB131107 UYX131107 VIT131107 VSP131107 WCL131107 WMH131107 WWD131107 V196643 JR196643 TN196643 ADJ196643 ANF196643 AXB196643 BGX196643 BQT196643 CAP196643 CKL196643 CUH196643 DED196643 DNZ196643 DXV196643 EHR196643 ERN196643 FBJ196643 FLF196643 FVB196643 GEX196643 GOT196643 GYP196643 HIL196643 HSH196643 ICD196643 ILZ196643 IVV196643 JFR196643 JPN196643 JZJ196643 KJF196643 KTB196643 LCX196643 LMT196643 LWP196643 MGL196643 MQH196643 NAD196643 NJZ196643 NTV196643 ODR196643 ONN196643 OXJ196643 PHF196643 PRB196643 QAX196643 QKT196643 QUP196643 REL196643 ROH196643 RYD196643 SHZ196643 SRV196643 TBR196643 TLN196643 TVJ196643 UFF196643 UPB196643 UYX196643 VIT196643 VSP196643 WCL196643 WMH196643 WWD196643 V262179 JR262179 TN262179 ADJ262179 ANF262179 AXB262179 BGX262179 BQT262179 CAP262179 CKL262179 CUH262179 DED262179 DNZ262179 DXV262179 EHR262179 ERN262179 FBJ262179 FLF262179 FVB262179 GEX262179 GOT262179 GYP262179 HIL262179 HSH262179 ICD262179 ILZ262179 IVV262179 JFR262179 JPN262179 JZJ262179 KJF262179 KTB262179 LCX262179 LMT262179 LWP262179 MGL262179 MQH262179 NAD262179 NJZ262179 NTV262179 ODR262179 ONN262179 OXJ262179 PHF262179 PRB262179 QAX262179 QKT262179 QUP262179 REL262179 ROH262179 RYD262179 SHZ262179 SRV262179 TBR262179 TLN262179 TVJ262179 UFF262179 UPB262179 UYX262179 VIT262179 VSP262179 WCL262179 WMH262179 WWD262179 V327715 JR327715 TN327715 ADJ327715 ANF327715 AXB327715 BGX327715 BQT327715 CAP327715 CKL327715 CUH327715 DED327715 DNZ327715 DXV327715 EHR327715 ERN327715 FBJ327715 FLF327715 FVB327715 GEX327715 GOT327715 GYP327715 HIL327715 HSH327715 ICD327715 ILZ327715 IVV327715 JFR327715 JPN327715 JZJ327715 KJF327715 KTB327715 LCX327715 LMT327715 LWP327715 MGL327715 MQH327715 NAD327715 NJZ327715 NTV327715 ODR327715 ONN327715 OXJ327715 PHF327715 PRB327715 QAX327715 QKT327715 QUP327715 REL327715 ROH327715 RYD327715 SHZ327715 SRV327715 TBR327715 TLN327715 TVJ327715 UFF327715 UPB327715 UYX327715 VIT327715 VSP327715 WCL327715 WMH327715 WWD327715 V393251 JR393251 TN393251 ADJ393251 ANF393251 AXB393251 BGX393251 BQT393251 CAP393251 CKL393251 CUH393251 DED393251 DNZ393251 DXV393251 EHR393251 ERN393251 FBJ393251 FLF393251 FVB393251 GEX393251 GOT393251 GYP393251 HIL393251 HSH393251 ICD393251 ILZ393251 IVV393251 JFR393251 JPN393251 JZJ393251 KJF393251 KTB393251 LCX393251 LMT393251 LWP393251 MGL393251 MQH393251 NAD393251 NJZ393251 NTV393251 ODR393251 ONN393251 OXJ393251 PHF393251 PRB393251 QAX393251 QKT393251 QUP393251 REL393251 ROH393251 RYD393251 SHZ393251 SRV393251 TBR393251 TLN393251 TVJ393251 UFF393251 UPB393251 UYX393251 VIT393251 VSP393251 WCL393251 WMH393251 WWD393251 V458787 JR458787 TN458787 ADJ458787 ANF458787 AXB458787 BGX458787 BQT458787 CAP458787 CKL458787 CUH458787 DED458787 DNZ458787 DXV458787 EHR458787 ERN458787 FBJ458787 FLF458787 FVB458787 GEX458787 GOT458787 GYP458787 HIL458787 HSH458787 ICD458787 ILZ458787 IVV458787 JFR458787 JPN458787 JZJ458787 KJF458787 KTB458787 LCX458787 LMT458787 LWP458787 MGL458787 MQH458787 NAD458787 NJZ458787 NTV458787 ODR458787 ONN458787 OXJ458787 PHF458787 PRB458787 QAX458787 QKT458787 QUP458787 REL458787 ROH458787 RYD458787 SHZ458787 SRV458787 TBR458787 TLN458787 TVJ458787 UFF458787 UPB458787 UYX458787 VIT458787 VSP458787 WCL458787 WMH458787 WWD458787 V524323 JR524323 TN524323 ADJ524323 ANF524323 AXB524323 BGX524323 BQT524323 CAP524323 CKL524323 CUH524323 DED524323 DNZ524323 DXV524323 EHR524323 ERN524323 FBJ524323 FLF524323 FVB524323 GEX524323 GOT524323 GYP524323 HIL524323 HSH524323 ICD524323 ILZ524323 IVV524323 JFR524323 JPN524323 JZJ524323 KJF524323 KTB524323 LCX524323 LMT524323 LWP524323 MGL524323 MQH524323 NAD524323 NJZ524323 NTV524323 ODR524323 ONN524323 OXJ524323 PHF524323 PRB524323 QAX524323 QKT524323 QUP524323 REL524323 ROH524323 RYD524323 SHZ524323 SRV524323 TBR524323 TLN524323 TVJ524323 UFF524323 UPB524323 UYX524323 VIT524323 VSP524323 WCL524323 WMH524323 WWD524323 V589859 JR589859 TN589859 ADJ589859 ANF589859 AXB589859 BGX589859 BQT589859 CAP589859 CKL589859 CUH589859 DED589859 DNZ589859 DXV589859 EHR589859 ERN589859 FBJ589859 FLF589859 FVB589859 GEX589859 GOT589859 GYP589859 HIL589859 HSH589859 ICD589859 ILZ589859 IVV589859 JFR589859 JPN589859 JZJ589859 KJF589859 KTB589859 LCX589859 LMT589859 LWP589859 MGL589859 MQH589859 NAD589859 NJZ589859 NTV589859 ODR589859 ONN589859 OXJ589859 PHF589859 PRB589859 QAX589859 QKT589859 QUP589859 REL589859 ROH589859 RYD589859 SHZ589859 SRV589859 TBR589859 TLN589859 TVJ589859 UFF589859 UPB589859 UYX589859 VIT589859 VSP589859 WCL589859 WMH589859 WWD589859 V655395 JR655395 TN655395 ADJ655395 ANF655395 AXB655395 BGX655395 BQT655395 CAP655395 CKL655395 CUH655395 DED655395 DNZ655395 DXV655395 EHR655395 ERN655395 FBJ655395 FLF655395 FVB655395 GEX655395 GOT655395 GYP655395 HIL655395 HSH655395 ICD655395 ILZ655395 IVV655395 JFR655395 JPN655395 JZJ655395 KJF655395 KTB655395 LCX655395 LMT655395 LWP655395 MGL655395 MQH655395 NAD655395 NJZ655395 NTV655395 ODR655395 ONN655395 OXJ655395 PHF655395 PRB655395 QAX655395 QKT655395 QUP655395 REL655395 ROH655395 RYD655395 SHZ655395 SRV655395 TBR655395 TLN655395 TVJ655395 UFF655395 UPB655395 UYX655395 VIT655395 VSP655395 WCL655395 WMH655395 WWD655395 V720931 JR720931 TN720931 ADJ720931 ANF720931 AXB720931 BGX720931 BQT720931 CAP720931 CKL720931 CUH720931 DED720931 DNZ720931 DXV720931 EHR720931 ERN720931 FBJ720931 FLF720931 FVB720931 GEX720931 GOT720931 GYP720931 HIL720931 HSH720931 ICD720931 ILZ720931 IVV720931 JFR720931 JPN720931 JZJ720931 KJF720931 KTB720931 LCX720931 LMT720931 LWP720931 MGL720931 MQH720931 NAD720931 NJZ720931 NTV720931 ODR720931 ONN720931 OXJ720931 PHF720931 PRB720931 QAX720931 QKT720931 QUP720931 REL720931 ROH720931 RYD720931 SHZ720931 SRV720931 TBR720931 TLN720931 TVJ720931 UFF720931 UPB720931 UYX720931 VIT720931 VSP720931 WCL720931 WMH720931 WWD720931 V786467 JR786467 TN786467 ADJ786467 ANF786467 AXB786467 BGX786467 BQT786467 CAP786467 CKL786467 CUH786467 DED786467 DNZ786467 DXV786467 EHR786467 ERN786467 FBJ786467 FLF786467 FVB786467 GEX786467 GOT786467 GYP786467 HIL786467 HSH786467 ICD786467 ILZ786467 IVV786467 JFR786467 JPN786467 JZJ786467 KJF786467 KTB786467 LCX786467 LMT786467 LWP786467 MGL786467 MQH786467 NAD786467 NJZ786467 NTV786467 ODR786467 ONN786467 OXJ786467 PHF786467 PRB786467 QAX786467 QKT786467 QUP786467 REL786467 ROH786467 RYD786467 SHZ786467 SRV786467 TBR786467 TLN786467 TVJ786467 UFF786467 UPB786467 UYX786467 VIT786467 VSP786467 WCL786467 WMH786467 WWD786467 V852003 JR852003 TN852003 ADJ852003 ANF852003 AXB852003 BGX852003 BQT852003 CAP852003 CKL852003 CUH852003 DED852003 DNZ852003 DXV852003 EHR852003 ERN852003 FBJ852003 FLF852003 FVB852003 GEX852003 GOT852003 GYP852003 HIL852003 HSH852003 ICD852003 ILZ852003 IVV852003 JFR852003 JPN852003 JZJ852003 KJF852003 KTB852003 LCX852003 LMT852003 LWP852003 MGL852003 MQH852003 NAD852003 NJZ852003 NTV852003 ODR852003 ONN852003 OXJ852003 PHF852003 PRB852003 QAX852003 QKT852003 QUP852003 REL852003 ROH852003 RYD852003 SHZ852003 SRV852003 TBR852003 TLN852003 TVJ852003 UFF852003 UPB852003 UYX852003 VIT852003 VSP852003 WCL852003 WMH852003 WWD852003 V917539 JR917539 TN917539 ADJ917539 ANF917539 AXB917539 BGX917539 BQT917539 CAP917539 CKL917539 CUH917539 DED917539 DNZ917539 DXV917539 EHR917539 ERN917539 FBJ917539 FLF917539 FVB917539 GEX917539 GOT917539 GYP917539 HIL917539 HSH917539 ICD917539 ILZ917539 IVV917539 JFR917539 JPN917539 JZJ917539 KJF917539 KTB917539 LCX917539 LMT917539 LWP917539 MGL917539 MQH917539 NAD917539 NJZ917539 NTV917539 ODR917539 ONN917539 OXJ917539 PHF917539 PRB917539 QAX917539 QKT917539 QUP917539 REL917539 ROH917539 RYD917539 SHZ917539 SRV917539 TBR917539 TLN917539 TVJ917539 UFF917539 UPB917539 UYX917539 VIT917539 VSP917539 WCL917539 WMH917539 WWD917539 V983075 JR983075 TN983075 ADJ983075 ANF983075 AXB983075 BGX983075 BQT983075 CAP983075 CKL983075 CUH983075 DED983075 DNZ983075 DXV983075 EHR983075 ERN983075 FBJ983075 FLF983075 FVB983075 GEX983075 GOT983075 GYP983075 HIL983075 HSH983075 ICD983075 ILZ983075 IVV983075 JFR983075 JPN983075 JZJ983075 KJF983075 KTB983075 LCX983075 LMT983075 LWP983075 MGL983075 MQH983075 NAD983075 NJZ983075 NTV983075 ODR983075 ONN983075 OXJ983075 PHF983075 PRB983075 QAX983075 QKT983075 QUP983075 REL983075 ROH983075 RYD983075 SHZ983075 SRV983075 TBR983075 TLN983075 TVJ983075 UFF983075 UPB983075 UYX983075 VIT983075 VSP983075 WCL983075 WMH983075 WWD983075 U5:U64 JQ5:JQ64 TM5:TM64 ADI5:ADI64 ANE5:ANE64 AXA5:AXA64 BGW5:BGW64 BQS5:BQS64 CAO5:CAO64 CKK5:CKK64 CUG5:CUG64 DEC5:DEC64 DNY5:DNY64 DXU5:DXU64 EHQ5:EHQ64 ERM5:ERM64 FBI5:FBI64 FLE5:FLE64 FVA5:FVA64 GEW5:GEW64 GOS5:GOS64 GYO5:GYO64 HIK5:HIK64 HSG5:HSG64 ICC5:ICC64 ILY5:ILY64 IVU5:IVU64 JFQ5:JFQ64 JPM5:JPM64 JZI5:JZI64 KJE5:KJE64 KTA5:KTA64 LCW5:LCW64 LMS5:LMS64 LWO5:LWO64 MGK5:MGK64 MQG5:MQG64 NAC5:NAC64 NJY5:NJY64 NTU5:NTU64 ODQ5:ODQ64 ONM5:ONM64 OXI5:OXI64 PHE5:PHE64 PRA5:PRA64 QAW5:QAW64 QKS5:QKS64 QUO5:QUO64 REK5:REK64 ROG5:ROG64 RYC5:RYC64 SHY5:SHY64 SRU5:SRU64 TBQ5:TBQ64 TLM5:TLM64 TVI5:TVI64 UFE5:UFE64 UPA5:UPA64 UYW5:UYW64 VIS5:VIS64 VSO5:VSO64 WCK5:WCK64 WMG5:WMG64 WWC5:WWC64 U65541:U65600 JQ65541:JQ65600 TM65541:TM65600 ADI65541:ADI65600 ANE65541:ANE65600 AXA65541:AXA65600 BGW65541:BGW65600 BQS65541:BQS65600 CAO65541:CAO65600 CKK65541:CKK65600 CUG65541:CUG65600 DEC65541:DEC65600 DNY65541:DNY65600 DXU65541:DXU65600 EHQ65541:EHQ65600 ERM65541:ERM65600 FBI65541:FBI65600 FLE65541:FLE65600 FVA65541:FVA65600 GEW65541:GEW65600 GOS65541:GOS65600 GYO65541:GYO65600 HIK65541:HIK65600 HSG65541:HSG65600 ICC65541:ICC65600 ILY65541:ILY65600 IVU65541:IVU65600 JFQ65541:JFQ65600 JPM65541:JPM65600 JZI65541:JZI65600 KJE65541:KJE65600 KTA65541:KTA65600 LCW65541:LCW65600 LMS65541:LMS65600 LWO65541:LWO65600 MGK65541:MGK65600 MQG65541:MQG65600 NAC65541:NAC65600 NJY65541:NJY65600 NTU65541:NTU65600 ODQ65541:ODQ65600 ONM65541:ONM65600 OXI65541:OXI65600 PHE65541:PHE65600 PRA65541:PRA65600 QAW65541:QAW65600 QKS65541:QKS65600 QUO65541:QUO65600 REK65541:REK65600 ROG65541:ROG65600 RYC65541:RYC65600 SHY65541:SHY65600 SRU65541:SRU65600 TBQ65541:TBQ65600 TLM65541:TLM65600 TVI65541:TVI65600 UFE65541:UFE65600 UPA65541:UPA65600 UYW65541:UYW65600 VIS65541:VIS65600 VSO65541:VSO65600 WCK65541:WCK65600 WMG65541:WMG65600 WWC65541:WWC65600 U131077:U131136 JQ131077:JQ131136 TM131077:TM131136 ADI131077:ADI131136 ANE131077:ANE131136 AXA131077:AXA131136 BGW131077:BGW131136 BQS131077:BQS131136 CAO131077:CAO131136 CKK131077:CKK131136 CUG131077:CUG131136 DEC131077:DEC131136 DNY131077:DNY131136 DXU131077:DXU131136 EHQ131077:EHQ131136 ERM131077:ERM131136 FBI131077:FBI131136 FLE131077:FLE131136 FVA131077:FVA131136 GEW131077:GEW131136 GOS131077:GOS131136 GYO131077:GYO131136 HIK131077:HIK131136 HSG131077:HSG131136 ICC131077:ICC131136 ILY131077:ILY131136 IVU131077:IVU131136 JFQ131077:JFQ131136 JPM131077:JPM131136 JZI131077:JZI131136 KJE131077:KJE131136 KTA131077:KTA131136 LCW131077:LCW131136 LMS131077:LMS131136 LWO131077:LWO131136 MGK131077:MGK131136 MQG131077:MQG131136 NAC131077:NAC131136 NJY131077:NJY131136 NTU131077:NTU131136 ODQ131077:ODQ131136 ONM131077:ONM131136 OXI131077:OXI131136 PHE131077:PHE131136 PRA131077:PRA131136 QAW131077:QAW131136 QKS131077:QKS131136 QUO131077:QUO131136 REK131077:REK131136 ROG131077:ROG131136 RYC131077:RYC131136 SHY131077:SHY131136 SRU131077:SRU131136 TBQ131077:TBQ131136 TLM131077:TLM131136 TVI131077:TVI131136 UFE131077:UFE131136 UPA131077:UPA131136 UYW131077:UYW131136 VIS131077:VIS131136 VSO131077:VSO131136 WCK131077:WCK131136 WMG131077:WMG131136 WWC131077:WWC131136 U196613:U196672 JQ196613:JQ196672 TM196613:TM196672 ADI196613:ADI196672 ANE196613:ANE196672 AXA196613:AXA196672 BGW196613:BGW196672 BQS196613:BQS196672 CAO196613:CAO196672 CKK196613:CKK196672 CUG196613:CUG196672 DEC196613:DEC196672 DNY196613:DNY196672 DXU196613:DXU196672 EHQ196613:EHQ196672 ERM196613:ERM196672 FBI196613:FBI196672 FLE196613:FLE196672 FVA196613:FVA196672 GEW196613:GEW196672 GOS196613:GOS196672 GYO196613:GYO196672 HIK196613:HIK196672 HSG196613:HSG196672 ICC196613:ICC196672 ILY196613:ILY196672 IVU196613:IVU196672 JFQ196613:JFQ196672 JPM196613:JPM196672 JZI196613:JZI196672 KJE196613:KJE196672 KTA196613:KTA196672 LCW196613:LCW196672 LMS196613:LMS196672 LWO196613:LWO196672 MGK196613:MGK196672 MQG196613:MQG196672 NAC196613:NAC196672 NJY196613:NJY196672 NTU196613:NTU196672 ODQ196613:ODQ196672 ONM196613:ONM196672 OXI196613:OXI196672 PHE196613:PHE196672 PRA196613:PRA196672 QAW196613:QAW196672 QKS196613:QKS196672 QUO196613:QUO196672 REK196613:REK196672 ROG196613:ROG196672 RYC196613:RYC196672 SHY196613:SHY196672 SRU196613:SRU196672 TBQ196613:TBQ196672 TLM196613:TLM196672 TVI196613:TVI196672 UFE196613:UFE196672 UPA196613:UPA196672 UYW196613:UYW196672 VIS196613:VIS196672 VSO196613:VSO196672 WCK196613:WCK196672 WMG196613:WMG196672 WWC196613:WWC196672 U262149:U262208 JQ262149:JQ262208 TM262149:TM262208 ADI262149:ADI262208 ANE262149:ANE262208 AXA262149:AXA262208 BGW262149:BGW262208 BQS262149:BQS262208 CAO262149:CAO262208 CKK262149:CKK262208 CUG262149:CUG262208 DEC262149:DEC262208 DNY262149:DNY262208 DXU262149:DXU262208 EHQ262149:EHQ262208 ERM262149:ERM262208 FBI262149:FBI262208 FLE262149:FLE262208 FVA262149:FVA262208 GEW262149:GEW262208 GOS262149:GOS262208 GYO262149:GYO262208 HIK262149:HIK262208 HSG262149:HSG262208 ICC262149:ICC262208 ILY262149:ILY262208 IVU262149:IVU262208 JFQ262149:JFQ262208 JPM262149:JPM262208 JZI262149:JZI262208 KJE262149:KJE262208 KTA262149:KTA262208 LCW262149:LCW262208 LMS262149:LMS262208 LWO262149:LWO262208 MGK262149:MGK262208 MQG262149:MQG262208 NAC262149:NAC262208 NJY262149:NJY262208 NTU262149:NTU262208 ODQ262149:ODQ262208 ONM262149:ONM262208 OXI262149:OXI262208 PHE262149:PHE262208 PRA262149:PRA262208 QAW262149:QAW262208 QKS262149:QKS262208 QUO262149:QUO262208 REK262149:REK262208 ROG262149:ROG262208 RYC262149:RYC262208 SHY262149:SHY262208 SRU262149:SRU262208 TBQ262149:TBQ262208 TLM262149:TLM262208 TVI262149:TVI262208 UFE262149:UFE262208 UPA262149:UPA262208 UYW262149:UYW262208 VIS262149:VIS262208 VSO262149:VSO262208 WCK262149:WCK262208 WMG262149:WMG262208 WWC262149:WWC262208 U327685:U327744 JQ327685:JQ327744 TM327685:TM327744 ADI327685:ADI327744 ANE327685:ANE327744 AXA327685:AXA327744 BGW327685:BGW327744 BQS327685:BQS327744 CAO327685:CAO327744 CKK327685:CKK327744 CUG327685:CUG327744 DEC327685:DEC327744 DNY327685:DNY327744 DXU327685:DXU327744 EHQ327685:EHQ327744 ERM327685:ERM327744 FBI327685:FBI327744 FLE327685:FLE327744 FVA327685:FVA327744 GEW327685:GEW327744 GOS327685:GOS327744 GYO327685:GYO327744 HIK327685:HIK327744 HSG327685:HSG327744 ICC327685:ICC327744 ILY327685:ILY327744 IVU327685:IVU327744 JFQ327685:JFQ327744 JPM327685:JPM327744 JZI327685:JZI327744 KJE327685:KJE327744 KTA327685:KTA327744 LCW327685:LCW327744 LMS327685:LMS327744 LWO327685:LWO327744 MGK327685:MGK327744 MQG327685:MQG327744 NAC327685:NAC327744 NJY327685:NJY327744 NTU327685:NTU327744 ODQ327685:ODQ327744 ONM327685:ONM327744 OXI327685:OXI327744 PHE327685:PHE327744 PRA327685:PRA327744 QAW327685:QAW327744 QKS327685:QKS327744 QUO327685:QUO327744 REK327685:REK327744 ROG327685:ROG327744 RYC327685:RYC327744 SHY327685:SHY327744 SRU327685:SRU327744 TBQ327685:TBQ327744 TLM327685:TLM327744 TVI327685:TVI327744 UFE327685:UFE327744 UPA327685:UPA327744 UYW327685:UYW327744 VIS327685:VIS327744 VSO327685:VSO327744 WCK327685:WCK327744 WMG327685:WMG327744 WWC327685:WWC327744 U393221:U393280 JQ393221:JQ393280 TM393221:TM393280 ADI393221:ADI393280 ANE393221:ANE393280 AXA393221:AXA393280 BGW393221:BGW393280 BQS393221:BQS393280 CAO393221:CAO393280 CKK393221:CKK393280 CUG393221:CUG393280 DEC393221:DEC393280 DNY393221:DNY393280 DXU393221:DXU393280 EHQ393221:EHQ393280 ERM393221:ERM393280 FBI393221:FBI393280 FLE393221:FLE393280 FVA393221:FVA393280 GEW393221:GEW393280 GOS393221:GOS393280 GYO393221:GYO393280 HIK393221:HIK393280 HSG393221:HSG393280 ICC393221:ICC393280 ILY393221:ILY393280 IVU393221:IVU393280 JFQ393221:JFQ393280 JPM393221:JPM393280 JZI393221:JZI393280 KJE393221:KJE393280 KTA393221:KTA393280 LCW393221:LCW393280 LMS393221:LMS393280 LWO393221:LWO393280 MGK393221:MGK393280 MQG393221:MQG393280 NAC393221:NAC393280 NJY393221:NJY393280 NTU393221:NTU393280 ODQ393221:ODQ393280 ONM393221:ONM393280 OXI393221:OXI393280 PHE393221:PHE393280 PRA393221:PRA393280 QAW393221:QAW393280 QKS393221:QKS393280 QUO393221:QUO393280 REK393221:REK393280 ROG393221:ROG393280 RYC393221:RYC393280 SHY393221:SHY393280 SRU393221:SRU393280 TBQ393221:TBQ393280 TLM393221:TLM393280 TVI393221:TVI393280 UFE393221:UFE393280 UPA393221:UPA393280 UYW393221:UYW393280 VIS393221:VIS393280 VSO393221:VSO393280 WCK393221:WCK393280 WMG393221:WMG393280 WWC393221:WWC393280 U458757:U458816 JQ458757:JQ458816 TM458757:TM458816 ADI458757:ADI458816 ANE458757:ANE458816 AXA458757:AXA458816 BGW458757:BGW458816 BQS458757:BQS458816 CAO458757:CAO458816 CKK458757:CKK458816 CUG458757:CUG458816 DEC458757:DEC458816 DNY458757:DNY458816 DXU458757:DXU458816 EHQ458757:EHQ458816 ERM458757:ERM458816 FBI458757:FBI458816 FLE458757:FLE458816 FVA458757:FVA458816 GEW458757:GEW458816 GOS458757:GOS458816 GYO458757:GYO458816 HIK458757:HIK458816 HSG458757:HSG458816 ICC458757:ICC458816 ILY458757:ILY458816 IVU458757:IVU458816 JFQ458757:JFQ458816 JPM458757:JPM458816 JZI458757:JZI458816 KJE458757:KJE458816 KTA458757:KTA458816 LCW458757:LCW458816 LMS458757:LMS458816 LWO458757:LWO458816 MGK458757:MGK458816 MQG458757:MQG458816 NAC458757:NAC458816 NJY458757:NJY458816 NTU458757:NTU458816 ODQ458757:ODQ458816 ONM458757:ONM458816 OXI458757:OXI458816 PHE458757:PHE458816 PRA458757:PRA458816 QAW458757:QAW458816 QKS458757:QKS458816 QUO458757:QUO458816 REK458757:REK458816 ROG458757:ROG458816 RYC458757:RYC458816 SHY458757:SHY458816 SRU458757:SRU458816 TBQ458757:TBQ458816 TLM458757:TLM458816 TVI458757:TVI458816 UFE458757:UFE458816 UPA458757:UPA458816 UYW458757:UYW458816 VIS458757:VIS458816 VSO458757:VSO458816 WCK458757:WCK458816 WMG458757:WMG458816 WWC458757:WWC458816 U524293:U524352 JQ524293:JQ524352 TM524293:TM524352 ADI524293:ADI524352 ANE524293:ANE524352 AXA524293:AXA524352 BGW524293:BGW524352 BQS524293:BQS524352 CAO524293:CAO524352 CKK524293:CKK524352 CUG524293:CUG524352 DEC524293:DEC524352 DNY524293:DNY524352 DXU524293:DXU524352 EHQ524293:EHQ524352 ERM524293:ERM524352 FBI524293:FBI524352 FLE524293:FLE524352 FVA524293:FVA524352 GEW524293:GEW524352 GOS524293:GOS524352 GYO524293:GYO524352 HIK524293:HIK524352 HSG524293:HSG524352 ICC524293:ICC524352 ILY524293:ILY524352 IVU524293:IVU524352 JFQ524293:JFQ524352 JPM524293:JPM524352 JZI524293:JZI524352 KJE524293:KJE524352 KTA524293:KTA524352 LCW524293:LCW524352 LMS524293:LMS524352 LWO524293:LWO524352 MGK524293:MGK524352 MQG524293:MQG524352 NAC524293:NAC524352 NJY524293:NJY524352 NTU524293:NTU524352 ODQ524293:ODQ524352 ONM524293:ONM524352 OXI524293:OXI524352 PHE524293:PHE524352 PRA524293:PRA524352 QAW524293:QAW524352 QKS524293:QKS524352 QUO524293:QUO524352 REK524293:REK524352 ROG524293:ROG524352 RYC524293:RYC524352 SHY524293:SHY524352 SRU524293:SRU524352 TBQ524293:TBQ524352 TLM524293:TLM524352 TVI524293:TVI524352 UFE524293:UFE524352 UPA524293:UPA524352 UYW524293:UYW524352 VIS524293:VIS524352 VSO524293:VSO524352 WCK524293:WCK524352 WMG524293:WMG524352 WWC524293:WWC524352 U589829:U589888 JQ589829:JQ589888 TM589829:TM589888 ADI589829:ADI589888 ANE589829:ANE589888 AXA589829:AXA589888 BGW589829:BGW589888 BQS589829:BQS589888 CAO589829:CAO589888 CKK589829:CKK589888 CUG589829:CUG589888 DEC589829:DEC589888 DNY589829:DNY589888 DXU589829:DXU589888 EHQ589829:EHQ589888 ERM589829:ERM589888 FBI589829:FBI589888 FLE589829:FLE589888 FVA589829:FVA589888 GEW589829:GEW589888 GOS589829:GOS589888 GYO589829:GYO589888 HIK589829:HIK589888 HSG589829:HSG589888 ICC589829:ICC589888 ILY589829:ILY589888 IVU589829:IVU589888 JFQ589829:JFQ589888 JPM589829:JPM589888 JZI589829:JZI589888 KJE589829:KJE589888 KTA589829:KTA589888 LCW589829:LCW589888 LMS589829:LMS589888 LWO589829:LWO589888 MGK589829:MGK589888 MQG589829:MQG589888 NAC589829:NAC589888 NJY589829:NJY589888 NTU589829:NTU589888 ODQ589829:ODQ589888 ONM589829:ONM589888 OXI589829:OXI589888 PHE589829:PHE589888 PRA589829:PRA589888 QAW589829:QAW589888 QKS589829:QKS589888 QUO589829:QUO589888 REK589829:REK589888 ROG589829:ROG589888 RYC589829:RYC589888 SHY589829:SHY589888 SRU589829:SRU589888 TBQ589829:TBQ589888 TLM589829:TLM589888 TVI589829:TVI589888 UFE589829:UFE589888 UPA589829:UPA589888 UYW589829:UYW589888 VIS589829:VIS589888 VSO589829:VSO589888 WCK589829:WCK589888 WMG589829:WMG589888 WWC589829:WWC589888 U655365:U655424 JQ655365:JQ655424 TM655365:TM655424 ADI655365:ADI655424 ANE655365:ANE655424 AXA655365:AXA655424 BGW655365:BGW655424 BQS655365:BQS655424 CAO655365:CAO655424 CKK655365:CKK655424 CUG655365:CUG655424 DEC655365:DEC655424 DNY655365:DNY655424 DXU655365:DXU655424 EHQ655365:EHQ655424 ERM655365:ERM655424 FBI655365:FBI655424 FLE655365:FLE655424 FVA655365:FVA655424 GEW655365:GEW655424 GOS655365:GOS655424 GYO655365:GYO655424 HIK655365:HIK655424 HSG655365:HSG655424 ICC655365:ICC655424 ILY655365:ILY655424 IVU655365:IVU655424 JFQ655365:JFQ655424 JPM655365:JPM655424 JZI655365:JZI655424 KJE655365:KJE655424 KTA655365:KTA655424 LCW655365:LCW655424 LMS655365:LMS655424 LWO655365:LWO655424 MGK655365:MGK655424 MQG655365:MQG655424 NAC655365:NAC655424 NJY655365:NJY655424 NTU655365:NTU655424 ODQ655365:ODQ655424 ONM655365:ONM655424 OXI655365:OXI655424 PHE655365:PHE655424 PRA655365:PRA655424 QAW655365:QAW655424 QKS655365:QKS655424 QUO655365:QUO655424 REK655365:REK655424 ROG655365:ROG655424 RYC655365:RYC655424 SHY655365:SHY655424 SRU655365:SRU655424 TBQ655365:TBQ655424 TLM655365:TLM655424 TVI655365:TVI655424 UFE655365:UFE655424 UPA655365:UPA655424 UYW655365:UYW655424 VIS655365:VIS655424 VSO655365:VSO655424 WCK655365:WCK655424 WMG655365:WMG655424 WWC655365:WWC655424 U720901:U720960 JQ720901:JQ720960 TM720901:TM720960 ADI720901:ADI720960 ANE720901:ANE720960 AXA720901:AXA720960 BGW720901:BGW720960 BQS720901:BQS720960 CAO720901:CAO720960 CKK720901:CKK720960 CUG720901:CUG720960 DEC720901:DEC720960 DNY720901:DNY720960 DXU720901:DXU720960 EHQ720901:EHQ720960 ERM720901:ERM720960 FBI720901:FBI720960 FLE720901:FLE720960 FVA720901:FVA720960 GEW720901:GEW720960 GOS720901:GOS720960 GYO720901:GYO720960 HIK720901:HIK720960 HSG720901:HSG720960 ICC720901:ICC720960 ILY720901:ILY720960 IVU720901:IVU720960 JFQ720901:JFQ720960 JPM720901:JPM720960 JZI720901:JZI720960 KJE720901:KJE720960 KTA720901:KTA720960 LCW720901:LCW720960 LMS720901:LMS720960 LWO720901:LWO720960 MGK720901:MGK720960 MQG720901:MQG720960 NAC720901:NAC720960 NJY720901:NJY720960 NTU720901:NTU720960 ODQ720901:ODQ720960 ONM720901:ONM720960 OXI720901:OXI720960 PHE720901:PHE720960 PRA720901:PRA720960 QAW720901:QAW720960 QKS720901:QKS720960 QUO720901:QUO720960 REK720901:REK720960 ROG720901:ROG720960 RYC720901:RYC720960 SHY720901:SHY720960 SRU720901:SRU720960 TBQ720901:TBQ720960 TLM720901:TLM720960 TVI720901:TVI720960 UFE720901:UFE720960 UPA720901:UPA720960 UYW720901:UYW720960 VIS720901:VIS720960 VSO720901:VSO720960 WCK720901:WCK720960 WMG720901:WMG720960 WWC720901:WWC720960 U786437:U786496 JQ786437:JQ786496 TM786437:TM786496 ADI786437:ADI786496 ANE786437:ANE786496 AXA786437:AXA786496 BGW786437:BGW786496 BQS786437:BQS786496 CAO786437:CAO786496 CKK786437:CKK786496 CUG786437:CUG786496 DEC786437:DEC786496 DNY786437:DNY786496 DXU786437:DXU786496 EHQ786437:EHQ786496 ERM786437:ERM786496 FBI786437:FBI786496 FLE786437:FLE786496 FVA786437:FVA786496 GEW786437:GEW786496 GOS786437:GOS786496 GYO786437:GYO786496 HIK786437:HIK786496 HSG786437:HSG786496 ICC786437:ICC786496 ILY786437:ILY786496 IVU786437:IVU786496 JFQ786437:JFQ786496 JPM786437:JPM786496 JZI786437:JZI786496 KJE786437:KJE786496 KTA786437:KTA786496 LCW786437:LCW786496 LMS786437:LMS786496 LWO786437:LWO786496 MGK786437:MGK786496 MQG786437:MQG786496 NAC786437:NAC786496 NJY786437:NJY786496 NTU786437:NTU786496 ODQ786437:ODQ786496 ONM786437:ONM786496 OXI786437:OXI786496 PHE786437:PHE786496 PRA786437:PRA786496 QAW786437:QAW786496 QKS786437:QKS786496 QUO786437:QUO786496 REK786437:REK786496 ROG786437:ROG786496 RYC786437:RYC786496 SHY786437:SHY786496 SRU786437:SRU786496 TBQ786437:TBQ786496 TLM786437:TLM786496 TVI786437:TVI786496 UFE786437:UFE786496 UPA786437:UPA786496 UYW786437:UYW786496 VIS786437:VIS786496 VSO786437:VSO786496 WCK786437:WCK786496 WMG786437:WMG786496 WWC786437:WWC786496 U851973:U852032 JQ851973:JQ852032 TM851973:TM852032 ADI851973:ADI852032 ANE851973:ANE852032 AXA851973:AXA852032 BGW851973:BGW852032 BQS851973:BQS852032 CAO851973:CAO852032 CKK851973:CKK852032 CUG851973:CUG852032 DEC851973:DEC852032 DNY851973:DNY852032 DXU851973:DXU852032 EHQ851973:EHQ852032 ERM851973:ERM852032 FBI851973:FBI852032 FLE851973:FLE852032 FVA851973:FVA852032 GEW851973:GEW852032 GOS851973:GOS852032 GYO851973:GYO852032 HIK851973:HIK852032 HSG851973:HSG852032 ICC851973:ICC852032 ILY851973:ILY852032 IVU851973:IVU852032 JFQ851973:JFQ852032 JPM851973:JPM852032 JZI851973:JZI852032 KJE851973:KJE852032 KTA851973:KTA852032 LCW851973:LCW852032 LMS851973:LMS852032 LWO851973:LWO852032 MGK851973:MGK852032 MQG851973:MQG852032 NAC851973:NAC852032 NJY851973:NJY852032 NTU851973:NTU852032 ODQ851973:ODQ852032 ONM851973:ONM852032 OXI851973:OXI852032 PHE851973:PHE852032 PRA851973:PRA852032 QAW851973:QAW852032 QKS851973:QKS852032 QUO851973:QUO852032 REK851973:REK852032 ROG851973:ROG852032 RYC851973:RYC852032 SHY851973:SHY852032 SRU851973:SRU852032 TBQ851973:TBQ852032 TLM851973:TLM852032 TVI851973:TVI852032 UFE851973:UFE852032 UPA851973:UPA852032 UYW851973:UYW852032 VIS851973:VIS852032 VSO851973:VSO852032 WCK851973:WCK852032 WMG851973:WMG852032 WWC851973:WWC852032 U917509:U917568 JQ917509:JQ917568 TM917509:TM917568 ADI917509:ADI917568 ANE917509:ANE917568 AXA917509:AXA917568 BGW917509:BGW917568 BQS917509:BQS917568 CAO917509:CAO917568 CKK917509:CKK917568 CUG917509:CUG917568 DEC917509:DEC917568 DNY917509:DNY917568 DXU917509:DXU917568 EHQ917509:EHQ917568 ERM917509:ERM917568 FBI917509:FBI917568 FLE917509:FLE917568 FVA917509:FVA917568 GEW917509:GEW917568 GOS917509:GOS917568 GYO917509:GYO917568 HIK917509:HIK917568 HSG917509:HSG917568 ICC917509:ICC917568 ILY917509:ILY917568 IVU917509:IVU917568 JFQ917509:JFQ917568 JPM917509:JPM917568 JZI917509:JZI917568 KJE917509:KJE917568 KTA917509:KTA917568 LCW917509:LCW917568 LMS917509:LMS917568 LWO917509:LWO917568 MGK917509:MGK917568 MQG917509:MQG917568 NAC917509:NAC917568 NJY917509:NJY917568 NTU917509:NTU917568 ODQ917509:ODQ917568 ONM917509:ONM917568 OXI917509:OXI917568 PHE917509:PHE917568 PRA917509:PRA917568 QAW917509:QAW917568 QKS917509:QKS917568 QUO917509:QUO917568 REK917509:REK917568 ROG917509:ROG917568 RYC917509:RYC917568 SHY917509:SHY917568 SRU917509:SRU917568 TBQ917509:TBQ917568 TLM917509:TLM917568 TVI917509:TVI917568 UFE917509:UFE917568 UPA917509:UPA917568 UYW917509:UYW917568 VIS917509:VIS917568 VSO917509:VSO917568 WCK917509:WCK917568 WMG917509:WMG917568 WWC917509:WWC917568 U983045:U983104 JQ983045:JQ983104 TM983045:TM983104 ADI983045:ADI983104 ANE983045:ANE983104 AXA983045:AXA983104 BGW983045:BGW983104 BQS983045:BQS983104 CAO983045:CAO983104 CKK983045:CKK983104 CUG983045:CUG983104 DEC983045:DEC983104 DNY983045:DNY983104 DXU983045:DXU983104 EHQ983045:EHQ983104 ERM983045:ERM983104 FBI983045:FBI983104 FLE983045:FLE983104 FVA983045:FVA983104 GEW983045:GEW983104 GOS983045:GOS983104 GYO983045:GYO983104 HIK983045:HIK983104 HSG983045:HSG983104 ICC983045:ICC983104 ILY983045:ILY983104 IVU983045:IVU983104 JFQ983045:JFQ983104 JPM983045:JPM983104 JZI983045:JZI983104 KJE983045:KJE983104 KTA983045:KTA983104 LCW983045:LCW983104 LMS983045:LMS983104 LWO983045:LWO983104 MGK983045:MGK983104 MQG983045:MQG983104 NAC983045:NAC983104 NJY983045:NJY983104 NTU983045:NTU983104 ODQ983045:ODQ983104 ONM983045:ONM983104 OXI983045:OXI983104 PHE983045:PHE983104 PRA983045:PRA983104 QAW983045:QAW983104 QKS983045:QKS983104 QUO983045:QUO983104 REK983045:REK983104 ROG983045:ROG983104 RYC983045:RYC983104 SHY983045:SHY983104 SRU983045:SRU983104 TBQ983045:TBQ983104 TLM983045:TLM983104 TVI983045:TVI983104 UFE983045:UFE983104 UPA983045:UPA983104 UYW983045:UYW983104 VIS983045:VIS983104 VSO983045:VSO983104 WCK983045:WCK983104 WMG983045:WMG983104 WWC983045:WWC983104 V39 JR39 TN39 ADJ39 ANF39 AXB39 BGX39 BQT39 CAP39 CKL39 CUH39 DED39 DNZ39 DXV39 EHR39 ERN39 FBJ39 FLF39 FVB39 GEX39 GOT39 GYP39 HIL39 HSH39 ICD39 ILZ39 IVV39 JFR39 JPN39 JZJ39 KJF39 KTB39 LCX39 LMT39 LWP39 MGL39 MQH39 NAD39 NJZ39 NTV39 ODR39 ONN39 OXJ39 PHF39 PRB39 QAX39 QKT39 QUP39 REL39 ROH39 RYD39 SHZ39 SRV39 TBR39 TLN39 TVJ39 UFF39 UPB39 UYX39 VIT39 VSP39 WCL39 WMH39 WWD39 V65575 JR65575 TN65575 ADJ65575 ANF65575 AXB65575 BGX65575 BQT65575 CAP65575 CKL65575 CUH65575 DED65575 DNZ65575 DXV65575 EHR65575 ERN65575 FBJ65575 FLF65575 FVB65575 GEX65575 GOT65575 GYP65575 HIL65575 HSH65575 ICD65575 ILZ65575 IVV65575 JFR65575 JPN65575 JZJ65575 KJF65575 KTB65575 LCX65575 LMT65575 LWP65575 MGL65575 MQH65575 NAD65575 NJZ65575 NTV65575 ODR65575 ONN65575 OXJ65575 PHF65575 PRB65575 QAX65575 QKT65575 QUP65575 REL65575 ROH65575 RYD65575 SHZ65575 SRV65575 TBR65575 TLN65575 TVJ65575 UFF65575 UPB65575 UYX65575 VIT65575 VSP65575 WCL65575 WMH65575 WWD65575 V131111 JR131111 TN131111 ADJ131111 ANF131111 AXB131111 BGX131111 BQT131111 CAP131111 CKL131111 CUH131111 DED131111 DNZ131111 DXV131111 EHR131111 ERN131111 FBJ131111 FLF131111 FVB131111 GEX131111 GOT131111 GYP131111 HIL131111 HSH131111 ICD131111 ILZ131111 IVV131111 JFR131111 JPN131111 JZJ131111 KJF131111 KTB131111 LCX131111 LMT131111 LWP131111 MGL131111 MQH131111 NAD131111 NJZ131111 NTV131111 ODR131111 ONN131111 OXJ131111 PHF131111 PRB131111 QAX131111 QKT131111 QUP131111 REL131111 ROH131111 RYD131111 SHZ131111 SRV131111 TBR131111 TLN131111 TVJ131111 UFF131111 UPB131111 UYX131111 VIT131111 VSP131111 WCL131111 WMH131111 WWD131111 V196647 JR196647 TN196647 ADJ196647 ANF196647 AXB196647 BGX196647 BQT196647 CAP196647 CKL196647 CUH196647 DED196647 DNZ196647 DXV196647 EHR196647 ERN196647 FBJ196647 FLF196647 FVB196647 GEX196647 GOT196647 GYP196647 HIL196647 HSH196647 ICD196647 ILZ196647 IVV196647 JFR196647 JPN196647 JZJ196647 KJF196647 KTB196647 LCX196647 LMT196647 LWP196647 MGL196647 MQH196647 NAD196647 NJZ196647 NTV196647 ODR196647 ONN196647 OXJ196647 PHF196647 PRB196647 QAX196647 QKT196647 QUP196647 REL196647 ROH196647 RYD196647 SHZ196647 SRV196647 TBR196647 TLN196647 TVJ196647 UFF196647 UPB196647 UYX196647 VIT196647 VSP196647 WCL196647 WMH196647 WWD196647 V262183 JR262183 TN262183 ADJ262183 ANF262183 AXB262183 BGX262183 BQT262183 CAP262183 CKL262183 CUH262183 DED262183 DNZ262183 DXV262183 EHR262183 ERN262183 FBJ262183 FLF262183 FVB262183 GEX262183 GOT262183 GYP262183 HIL262183 HSH262183 ICD262183 ILZ262183 IVV262183 JFR262183 JPN262183 JZJ262183 KJF262183 KTB262183 LCX262183 LMT262183 LWP262183 MGL262183 MQH262183 NAD262183 NJZ262183 NTV262183 ODR262183 ONN262183 OXJ262183 PHF262183 PRB262183 QAX262183 QKT262183 QUP262183 REL262183 ROH262183 RYD262183 SHZ262183 SRV262183 TBR262183 TLN262183 TVJ262183 UFF262183 UPB262183 UYX262183 VIT262183 VSP262183 WCL262183 WMH262183 WWD262183 V327719 JR327719 TN327719 ADJ327719 ANF327719 AXB327719 BGX327719 BQT327719 CAP327719 CKL327719 CUH327719 DED327719 DNZ327719 DXV327719 EHR327719 ERN327719 FBJ327719 FLF327719 FVB327719 GEX327719 GOT327719 GYP327719 HIL327719 HSH327719 ICD327719 ILZ327719 IVV327719 JFR327719 JPN327719 JZJ327719 KJF327719 KTB327719 LCX327719 LMT327719 LWP327719 MGL327719 MQH327719 NAD327719 NJZ327719 NTV327719 ODR327719 ONN327719 OXJ327719 PHF327719 PRB327719 QAX327719 QKT327719 QUP327719 REL327719 ROH327719 RYD327719 SHZ327719 SRV327719 TBR327719 TLN327719 TVJ327719 UFF327719 UPB327719 UYX327719 VIT327719 VSP327719 WCL327719 WMH327719 WWD327719 V393255 JR393255 TN393255 ADJ393255 ANF393255 AXB393255 BGX393255 BQT393255 CAP393255 CKL393255 CUH393255 DED393255 DNZ393255 DXV393255 EHR393255 ERN393255 FBJ393255 FLF393255 FVB393255 GEX393255 GOT393255 GYP393255 HIL393255 HSH393255 ICD393255 ILZ393255 IVV393255 JFR393255 JPN393255 JZJ393255 KJF393255 KTB393255 LCX393255 LMT393255 LWP393255 MGL393255 MQH393255 NAD393255 NJZ393255 NTV393255 ODR393255 ONN393255 OXJ393255 PHF393255 PRB393255 QAX393255 QKT393255 QUP393255 REL393255 ROH393255 RYD393255 SHZ393255 SRV393255 TBR393255 TLN393255 TVJ393255 UFF393255 UPB393255 UYX393255 VIT393255 VSP393255 WCL393255 WMH393255 WWD393255 V458791 JR458791 TN458791 ADJ458791 ANF458791 AXB458791 BGX458791 BQT458791 CAP458791 CKL458791 CUH458791 DED458791 DNZ458791 DXV458791 EHR458791 ERN458791 FBJ458791 FLF458791 FVB458791 GEX458791 GOT458791 GYP458791 HIL458791 HSH458791 ICD458791 ILZ458791 IVV458791 JFR458791 JPN458791 JZJ458791 KJF458791 KTB458791 LCX458791 LMT458791 LWP458791 MGL458791 MQH458791 NAD458791 NJZ458791 NTV458791 ODR458791 ONN458791 OXJ458791 PHF458791 PRB458791 QAX458791 QKT458791 QUP458791 REL458791 ROH458791 RYD458791 SHZ458791 SRV458791 TBR458791 TLN458791 TVJ458791 UFF458791 UPB458791 UYX458791 VIT458791 VSP458791 WCL458791 WMH458791 WWD458791 V524327 JR524327 TN524327 ADJ524327 ANF524327 AXB524327 BGX524327 BQT524327 CAP524327 CKL524327 CUH524327 DED524327 DNZ524327 DXV524327 EHR524327 ERN524327 FBJ524327 FLF524327 FVB524327 GEX524327 GOT524327 GYP524327 HIL524327 HSH524327 ICD524327 ILZ524327 IVV524327 JFR524327 JPN524327 JZJ524327 KJF524327 KTB524327 LCX524327 LMT524327 LWP524327 MGL524327 MQH524327 NAD524327 NJZ524327 NTV524327 ODR524327 ONN524327 OXJ524327 PHF524327 PRB524327 QAX524327 QKT524327 QUP524327 REL524327 ROH524327 RYD524327 SHZ524327 SRV524327 TBR524327 TLN524327 TVJ524327 UFF524327 UPB524327 UYX524327 VIT524327 VSP524327 WCL524327 WMH524327 WWD524327 V589863 JR589863 TN589863 ADJ589863 ANF589863 AXB589863 BGX589863 BQT589863 CAP589863 CKL589863 CUH589863 DED589863 DNZ589863 DXV589863 EHR589863 ERN589863 FBJ589863 FLF589863 FVB589863 GEX589863 GOT589863 GYP589863 HIL589863 HSH589863 ICD589863 ILZ589863 IVV589863 JFR589863 JPN589863 JZJ589863 KJF589863 KTB589863 LCX589863 LMT589863 LWP589863 MGL589863 MQH589863 NAD589863 NJZ589863 NTV589863 ODR589863 ONN589863 OXJ589863 PHF589863 PRB589863 QAX589863 QKT589863 QUP589863 REL589863 ROH589863 RYD589863 SHZ589863 SRV589863 TBR589863 TLN589863 TVJ589863 UFF589863 UPB589863 UYX589863 VIT589863 VSP589863 WCL589863 WMH589863 WWD589863 V655399 JR655399 TN655399 ADJ655399 ANF655399 AXB655399 BGX655399 BQT655399 CAP655399 CKL655399 CUH655399 DED655399 DNZ655399 DXV655399 EHR655399 ERN655399 FBJ655399 FLF655399 FVB655399 GEX655399 GOT655399 GYP655399 HIL655399 HSH655399 ICD655399 ILZ655399 IVV655399 JFR655399 JPN655399 JZJ655399 KJF655399 KTB655399 LCX655399 LMT655399 LWP655399 MGL655399 MQH655399 NAD655399 NJZ655399 NTV655399 ODR655399 ONN655399 OXJ655399 PHF655399 PRB655399 QAX655399 QKT655399 QUP655399 REL655399 ROH655399 RYD655399 SHZ655399 SRV655399 TBR655399 TLN655399 TVJ655399 UFF655399 UPB655399 UYX655399 VIT655399 VSP655399 WCL655399 WMH655399 WWD655399 V720935 JR720935 TN720935 ADJ720935 ANF720935 AXB720935 BGX720935 BQT720935 CAP720935 CKL720935 CUH720935 DED720935 DNZ720935 DXV720935 EHR720935 ERN720935 FBJ720935 FLF720935 FVB720935 GEX720935 GOT720935 GYP720935 HIL720935 HSH720935 ICD720935 ILZ720935 IVV720935 JFR720935 JPN720935 JZJ720935 KJF720935 KTB720935 LCX720935 LMT720935 LWP720935 MGL720935 MQH720935 NAD720935 NJZ720935 NTV720935 ODR720935 ONN720935 OXJ720935 PHF720935 PRB720935 QAX720935 QKT720935 QUP720935 REL720935 ROH720935 RYD720935 SHZ720935 SRV720935 TBR720935 TLN720935 TVJ720935 UFF720935 UPB720935 UYX720935 VIT720935 VSP720935 WCL720935 WMH720935 WWD720935 V786471 JR786471 TN786471 ADJ786471 ANF786471 AXB786471 BGX786471 BQT786471 CAP786471 CKL786471 CUH786471 DED786471 DNZ786471 DXV786471 EHR786471 ERN786471 FBJ786471 FLF786471 FVB786471 GEX786471 GOT786471 GYP786471 HIL786471 HSH786471 ICD786471 ILZ786471 IVV786471 JFR786471 JPN786471 JZJ786471 KJF786471 KTB786471 LCX786471 LMT786471 LWP786471 MGL786471 MQH786471 NAD786471 NJZ786471 NTV786471 ODR786471 ONN786471 OXJ786471 PHF786471 PRB786471 QAX786471 QKT786471 QUP786471 REL786471 ROH786471 RYD786471 SHZ786471 SRV786471 TBR786471 TLN786471 TVJ786471 UFF786471 UPB786471 UYX786471 VIT786471 VSP786471 WCL786471 WMH786471 WWD786471 V852007 JR852007 TN852007 ADJ852007 ANF852007 AXB852007 BGX852007 BQT852007 CAP852007 CKL852007 CUH852007 DED852007 DNZ852007 DXV852007 EHR852007 ERN852007 FBJ852007 FLF852007 FVB852007 GEX852007 GOT852007 GYP852007 HIL852007 HSH852007 ICD852007 ILZ852007 IVV852007 JFR852007 JPN852007 JZJ852007 KJF852007 KTB852007 LCX852007 LMT852007 LWP852007 MGL852007 MQH852007 NAD852007 NJZ852007 NTV852007 ODR852007 ONN852007 OXJ852007 PHF852007 PRB852007 QAX852007 QKT852007 QUP852007 REL852007 ROH852007 RYD852007 SHZ852007 SRV852007 TBR852007 TLN852007 TVJ852007 UFF852007 UPB852007 UYX852007 VIT852007 VSP852007 WCL852007 WMH852007 WWD852007 V917543 JR917543 TN917543 ADJ917543 ANF917543 AXB917543 BGX917543 BQT917543 CAP917543 CKL917543 CUH917543 DED917543 DNZ917543 DXV917543 EHR917543 ERN917543 FBJ917543 FLF917543 FVB917543 GEX917543 GOT917543 GYP917543 HIL917543 HSH917543 ICD917543 ILZ917543 IVV917543 JFR917543 JPN917543 JZJ917543 KJF917543 KTB917543 LCX917543 LMT917543 LWP917543 MGL917543 MQH917543 NAD917543 NJZ917543 NTV917543 ODR917543 ONN917543 OXJ917543 PHF917543 PRB917543 QAX917543 QKT917543 QUP917543 REL917543 ROH917543 RYD917543 SHZ917543 SRV917543 TBR917543 TLN917543 TVJ917543 UFF917543 UPB917543 UYX917543 VIT917543 VSP917543 WCL917543 WMH917543 WWD917543 V983079 JR983079 TN983079 ADJ983079 ANF983079 AXB983079 BGX983079 BQT983079 CAP983079 CKL983079 CUH983079 DED983079 DNZ983079 DXV983079 EHR983079 ERN983079 FBJ983079 FLF983079 FVB983079 GEX983079 GOT983079 GYP983079 HIL983079 HSH983079 ICD983079 ILZ983079 IVV983079 JFR983079 JPN983079 JZJ983079 KJF983079 KTB983079 LCX983079 LMT983079 LWP983079 MGL983079 MQH983079 NAD983079 NJZ983079 NTV983079 ODR983079 ONN983079 OXJ983079 PHF983079 PRB983079 QAX983079 QKT983079 QUP983079 REL983079 ROH983079 RYD983079 SHZ983079 SRV983079 TBR983079 TLN983079 TVJ983079 UFF983079 UPB983079 UYX983079 VIT983079 VSP983079 WCL983079 WMH983079 WWD983079 V46 JR46 TN46 ADJ46 ANF46 AXB46 BGX46 BQT46 CAP46 CKL46 CUH46 DED46 DNZ46 DXV46 EHR46 ERN46 FBJ46 FLF46 FVB46 GEX46 GOT46 GYP46 HIL46 HSH46 ICD46 ILZ46 IVV46 JFR46 JPN46 JZJ46 KJF46 KTB46 LCX46 LMT46 LWP46 MGL46 MQH46 NAD46 NJZ46 NTV46 ODR46 ONN46 OXJ46 PHF46 PRB46 QAX46 QKT46 QUP46 REL46 ROH46 RYD46 SHZ46 SRV46 TBR46 TLN46 TVJ46 UFF46 UPB46 UYX46 VIT46 VSP46 WCL46 WMH46 WWD46 V65582 JR65582 TN65582 ADJ65582 ANF65582 AXB65582 BGX65582 BQT65582 CAP65582 CKL65582 CUH65582 DED65582 DNZ65582 DXV65582 EHR65582 ERN65582 FBJ65582 FLF65582 FVB65582 GEX65582 GOT65582 GYP65582 HIL65582 HSH65582 ICD65582 ILZ65582 IVV65582 JFR65582 JPN65582 JZJ65582 KJF65582 KTB65582 LCX65582 LMT65582 LWP65582 MGL65582 MQH65582 NAD65582 NJZ65582 NTV65582 ODR65582 ONN65582 OXJ65582 PHF65582 PRB65582 QAX65582 QKT65582 QUP65582 REL65582 ROH65582 RYD65582 SHZ65582 SRV65582 TBR65582 TLN65582 TVJ65582 UFF65582 UPB65582 UYX65582 VIT65582 VSP65582 WCL65582 WMH65582 WWD65582 V131118 JR131118 TN131118 ADJ131118 ANF131118 AXB131118 BGX131118 BQT131118 CAP131118 CKL131118 CUH131118 DED131118 DNZ131118 DXV131118 EHR131118 ERN131118 FBJ131118 FLF131118 FVB131118 GEX131118 GOT131118 GYP131118 HIL131118 HSH131118 ICD131118 ILZ131118 IVV131118 JFR131118 JPN131118 JZJ131118 KJF131118 KTB131118 LCX131118 LMT131118 LWP131118 MGL131118 MQH131118 NAD131118 NJZ131118 NTV131118 ODR131118 ONN131118 OXJ131118 PHF131118 PRB131118 QAX131118 QKT131118 QUP131118 REL131118 ROH131118 RYD131118 SHZ131118 SRV131118 TBR131118 TLN131118 TVJ131118 UFF131118 UPB131118 UYX131118 VIT131118 VSP131118 WCL131118 WMH131118 WWD131118 V196654 JR196654 TN196654 ADJ196654 ANF196654 AXB196654 BGX196654 BQT196654 CAP196654 CKL196654 CUH196654 DED196654 DNZ196654 DXV196654 EHR196654 ERN196654 FBJ196654 FLF196654 FVB196654 GEX196654 GOT196654 GYP196654 HIL196654 HSH196654 ICD196654 ILZ196654 IVV196654 JFR196654 JPN196654 JZJ196654 KJF196654 KTB196654 LCX196654 LMT196654 LWP196654 MGL196654 MQH196654 NAD196654 NJZ196654 NTV196654 ODR196654 ONN196654 OXJ196654 PHF196654 PRB196654 QAX196654 QKT196654 QUP196654 REL196654 ROH196654 RYD196654 SHZ196654 SRV196654 TBR196654 TLN196654 TVJ196654 UFF196654 UPB196654 UYX196654 VIT196654 VSP196654 WCL196654 WMH196654 WWD196654 V262190 JR262190 TN262190 ADJ262190 ANF262190 AXB262190 BGX262190 BQT262190 CAP262190 CKL262190 CUH262190 DED262190 DNZ262190 DXV262190 EHR262190 ERN262190 FBJ262190 FLF262190 FVB262190 GEX262190 GOT262190 GYP262190 HIL262190 HSH262190 ICD262190 ILZ262190 IVV262190 JFR262190 JPN262190 JZJ262190 KJF262190 KTB262190 LCX262190 LMT262190 LWP262190 MGL262190 MQH262190 NAD262190 NJZ262190 NTV262190 ODR262190 ONN262190 OXJ262190 PHF262190 PRB262190 QAX262190 QKT262190 QUP262190 REL262190 ROH262190 RYD262190 SHZ262190 SRV262190 TBR262190 TLN262190 TVJ262190 UFF262190 UPB262190 UYX262190 VIT262190 VSP262190 WCL262190 WMH262190 WWD262190 V327726 JR327726 TN327726 ADJ327726 ANF327726 AXB327726 BGX327726 BQT327726 CAP327726 CKL327726 CUH327726 DED327726 DNZ327726 DXV327726 EHR327726 ERN327726 FBJ327726 FLF327726 FVB327726 GEX327726 GOT327726 GYP327726 HIL327726 HSH327726 ICD327726 ILZ327726 IVV327726 JFR327726 JPN327726 JZJ327726 KJF327726 KTB327726 LCX327726 LMT327726 LWP327726 MGL327726 MQH327726 NAD327726 NJZ327726 NTV327726 ODR327726 ONN327726 OXJ327726 PHF327726 PRB327726 QAX327726 QKT327726 QUP327726 REL327726 ROH327726 RYD327726 SHZ327726 SRV327726 TBR327726 TLN327726 TVJ327726 UFF327726 UPB327726 UYX327726 VIT327726 VSP327726 WCL327726 WMH327726 WWD327726 V393262 JR393262 TN393262 ADJ393262 ANF393262 AXB393262 BGX393262 BQT393262 CAP393262 CKL393262 CUH393262 DED393262 DNZ393262 DXV393262 EHR393262 ERN393262 FBJ393262 FLF393262 FVB393262 GEX393262 GOT393262 GYP393262 HIL393262 HSH393262 ICD393262 ILZ393262 IVV393262 JFR393262 JPN393262 JZJ393262 KJF393262 KTB393262 LCX393262 LMT393262 LWP393262 MGL393262 MQH393262 NAD393262 NJZ393262 NTV393262 ODR393262 ONN393262 OXJ393262 PHF393262 PRB393262 QAX393262 QKT393262 QUP393262 REL393262 ROH393262 RYD393262 SHZ393262 SRV393262 TBR393262 TLN393262 TVJ393262 UFF393262 UPB393262 UYX393262 VIT393262 VSP393262 WCL393262 WMH393262 WWD393262 V458798 JR458798 TN458798 ADJ458798 ANF458798 AXB458798 BGX458798 BQT458798 CAP458798 CKL458798 CUH458798 DED458798 DNZ458798 DXV458798 EHR458798 ERN458798 FBJ458798 FLF458798 FVB458798 GEX458798 GOT458798 GYP458798 HIL458798 HSH458798 ICD458798 ILZ458798 IVV458798 JFR458798 JPN458798 JZJ458798 KJF458798 KTB458798 LCX458798 LMT458798 LWP458798 MGL458798 MQH458798 NAD458798 NJZ458798 NTV458798 ODR458798 ONN458798 OXJ458798 PHF458798 PRB458798 QAX458798 QKT458798 QUP458798 REL458798 ROH458798 RYD458798 SHZ458798 SRV458798 TBR458798 TLN458798 TVJ458798 UFF458798 UPB458798 UYX458798 VIT458798 VSP458798 WCL458798 WMH458798 WWD458798 V524334 JR524334 TN524334 ADJ524334 ANF524334 AXB524334 BGX524334 BQT524334 CAP524334 CKL524334 CUH524334 DED524334 DNZ524334 DXV524334 EHR524334 ERN524334 FBJ524334 FLF524334 FVB524334 GEX524334 GOT524334 GYP524334 HIL524334 HSH524334 ICD524334 ILZ524334 IVV524334 JFR524334 JPN524334 JZJ524334 KJF524334 KTB524334 LCX524334 LMT524334 LWP524334 MGL524334 MQH524334 NAD524334 NJZ524334 NTV524334 ODR524334 ONN524334 OXJ524334 PHF524334 PRB524334 QAX524334 QKT524334 QUP524334 REL524334 ROH524334 RYD524334 SHZ524334 SRV524334 TBR524334 TLN524334 TVJ524334 UFF524334 UPB524334 UYX524334 VIT524334 VSP524334 WCL524334 WMH524334 WWD524334 V589870 JR589870 TN589870 ADJ589870 ANF589870 AXB589870 BGX589870 BQT589870 CAP589870 CKL589870 CUH589870 DED589870 DNZ589870 DXV589870 EHR589870 ERN589870 FBJ589870 FLF589870 FVB589870 GEX589870 GOT589870 GYP589870 HIL589870 HSH589870 ICD589870 ILZ589870 IVV589870 JFR589870 JPN589870 JZJ589870 KJF589870 KTB589870 LCX589870 LMT589870 LWP589870 MGL589870 MQH589870 NAD589870 NJZ589870 NTV589870 ODR589870 ONN589870 OXJ589870 PHF589870 PRB589870 QAX589870 QKT589870 QUP589870 REL589870 ROH589870 RYD589870 SHZ589870 SRV589870 TBR589870 TLN589870 TVJ589870 UFF589870 UPB589870 UYX589870 VIT589870 VSP589870 WCL589870 WMH589870 WWD589870 V655406 JR655406 TN655406 ADJ655406 ANF655406 AXB655406 BGX655406 BQT655406 CAP655406 CKL655406 CUH655406 DED655406 DNZ655406 DXV655406 EHR655406 ERN655406 FBJ655406 FLF655406 FVB655406 GEX655406 GOT655406 GYP655406 HIL655406 HSH655406 ICD655406 ILZ655406 IVV655406 JFR655406 JPN655406 JZJ655406 KJF655406 KTB655406 LCX655406 LMT655406 LWP655406 MGL655406 MQH655406 NAD655406 NJZ655406 NTV655406 ODR655406 ONN655406 OXJ655406 PHF655406 PRB655406 QAX655406 QKT655406 QUP655406 REL655406 ROH655406 RYD655406 SHZ655406 SRV655406 TBR655406 TLN655406 TVJ655406 UFF655406 UPB655406 UYX655406 VIT655406 VSP655406 WCL655406 WMH655406 WWD655406 V720942 JR720942 TN720942 ADJ720942 ANF720942 AXB720942 BGX720942 BQT720942 CAP720942 CKL720942 CUH720942 DED720942 DNZ720942 DXV720942 EHR720942 ERN720942 FBJ720942 FLF720942 FVB720942 GEX720942 GOT720942 GYP720942 HIL720942 HSH720942 ICD720942 ILZ720942 IVV720942 JFR720942 JPN720942 JZJ720942 KJF720942 KTB720942 LCX720942 LMT720942 LWP720942 MGL720942 MQH720942 NAD720942 NJZ720942 NTV720942 ODR720942 ONN720942 OXJ720942 PHF720942 PRB720942 QAX720942 QKT720942 QUP720942 REL720942 ROH720942 RYD720942 SHZ720942 SRV720942 TBR720942 TLN720942 TVJ720942 UFF720942 UPB720942 UYX720942 VIT720942 VSP720942 WCL720942 WMH720942 WWD720942 V786478 JR786478 TN786478 ADJ786478 ANF786478 AXB786478 BGX786478 BQT786478 CAP786478 CKL786478 CUH786478 DED786478 DNZ786478 DXV786478 EHR786478 ERN786478 FBJ786478 FLF786478 FVB786478 GEX786478 GOT786478 GYP786478 HIL786478 HSH786478 ICD786478 ILZ786478 IVV786478 JFR786478 JPN786478 JZJ786478 KJF786478 KTB786478 LCX786478 LMT786478 LWP786478 MGL786478 MQH786478 NAD786478 NJZ786478 NTV786478 ODR786478 ONN786478 OXJ786478 PHF786478 PRB786478 QAX786478 QKT786478 QUP786478 REL786478 ROH786478 RYD786478 SHZ786478 SRV786478 TBR786478 TLN786478 TVJ786478 UFF786478 UPB786478 UYX786478 VIT786478 VSP786478 WCL786478 WMH786478 WWD786478 V852014 JR852014 TN852014 ADJ852014 ANF852014 AXB852014 BGX852014 BQT852014 CAP852014 CKL852014 CUH852014 DED852014 DNZ852014 DXV852014 EHR852014 ERN852014 FBJ852014 FLF852014 FVB852014 GEX852014 GOT852014 GYP852014 HIL852014 HSH852014 ICD852014 ILZ852014 IVV852014 JFR852014 JPN852014 JZJ852014 KJF852014 KTB852014 LCX852014 LMT852014 LWP852014 MGL852014 MQH852014 NAD852014 NJZ852014 NTV852014 ODR852014 ONN852014 OXJ852014 PHF852014 PRB852014 QAX852014 QKT852014 QUP852014 REL852014 ROH852014 RYD852014 SHZ852014 SRV852014 TBR852014 TLN852014 TVJ852014 UFF852014 UPB852014 UYX852014 VIT852014 VSP852014 WCL852014 WMH852014 WWD852014 V917550 JR917550 TN917550 ADJ917550 ANF917550 AXB917550 BGX917550 BQT917550 CAP917550 CKL917550 CUH917550 DED917550 DNZ917550 DXV917550 EHR917550 ERN917550 FBJ917550 FLF917550 FVB917550 GEX917550 GOT917550 GYP917550 HIL917550 HSH917550 ICD917550 ILZ917550 IVV917550 JFR917550 JPN917550 JZJ917550 KJF917550 KTB917550 LCX917550 LMT917550 LWP917550 MGL917550 MQH917550 NAD917550 NJZ917550 NTV917550 ODR917550 ONN917550 OXJ917550 PHF917550 PRB917550 QAX917550 QKT917550 QUP917550 REL917550 ROH917550 RYD917550 SHZ917550 SRV917550 TBR917550 TLN917550 TVJ917550 UFF917550 UPB917550 UYX917550 VIT917550 VSP917550 WCL917550 WMH917550 WWD917550 V983086 JR983086 TN983086 ADJ983086 ANF983086 AXB983086 BGX983086 BQT983086 CAP983086 CKL983086 CUH983086 DED983086 DNZ983086 DXV983086 EHR983086 ERN983086 FBJ983086 FLF983086 FVB983086 GEX983086 GOT983086 GYP983086 HIL983086 HSH983086 ICD983086 ILZ983086 IVV983086 JFR983086 JPN983086 JZJ983086 KJF983086 KTB983086 LCX983086 LMT983086 LWP983086 MGL983086 MQH983086 NAD983086 NJZ983086 NTV983086 ODR983086 ONN983086 OXJ983086 PHF983086 PRB983086 QAX983086 QKT983086 QUP983086 REL983086 ROH983086 RYD983086 SHZ983086 SRV983086 TBR983086 TLN983086 TVJ983086 UFF983086 UPB983086 UYX983086 VIT983086 VSP983086 WCL983086 WMH983086 WWD983086 V81 JR81 TN81 ADJ81 ANF81 AXB81 BGX81 BQT81 CAP81 CKL81 CUH81 DED81 DNZ81 DXV81 EHR81 ERN81 FBJ81 FLF81 FVB81 GEX81 GOT81 GYP81 HIL81 HSH81 ICD81 ILZ81 IVV81 JFR81 JPN81 JZJ81 KJF81 KTB81 LCX81 LMT81 LWP81 MGL81 MQH81 NAD81 NJZ81 NTV81 ODR81 ONN81 OXJ81 PHF81 PRB81 QAX81 QKT81 QUP81 REL81 ROH81 RYD81 SHZ81 SRV81 TBR81 TLN81 TVJ81 UFF81 UPB81 UYX81 VIT81 VSP81 WCL81 WMH81 WWD81 V65617 JR65617 TN65617 ADJ65617 ANF65617 AXB65617 BGX65617 BQT65617 CAP65617 CKL65617 CUH65617 DED65617 DNZ65617 DXV65617 EHR65617 ERN65617 FBJ65617 FLF65617 FVB65617 GEX65617 GOT65617 GYP65617 HIL65617 HSH65617 ICD65617 ILZ65617 IVV65617 JFR65617 JPN65617 JZJ65617 KJF65617 KTB65617 LCX65617 LMT65617 LWP65617 MGL65617 MQH65617 NAD65617 NJZ65617 NTV65617 ODR65617 ONN65617 OXJ65617 PHF65617 PRB65617 QAX65617 QKT65617 QUP65617 REL65617 ROH65617 RYD65617 SHZ65617 SRV65617 TBR65617 TLN65617 TVJ65617 UFF65617 UPB65617 UYX65617 VIT65617 VSP65617 WCL65617 WMH65617 WWD65617 V131153 JR131153 TN131153 ADJ131153 ANF131153 AXB131153 BGX131153 BQT131153 CAP131153 CKL131153 CUH131153 DED131153 DNZ131153 DXV131153 EHR131153 ERN131153 FBJ131153 FLF131153 FVB131153 GEX131153 GOT131153 GYP131153 HIL131153 HSH131153 ICD131153 ILZ131153 IVV131153 JFR131153 JPN131153 JZJ131153 KJF131153 KTB131153 LCX131153 LMT131153 LWP131153 MGL131153 MQH131153 NAD131153 NJZ131153 NTV131153 ODR131153 ONN131153 OXJ131153 PHF131153 PRB131153 QAX131153 QKT131153 QUP131153 REL131153 ROH131153 RYD131153 SHZ131153 SRV131153 TBR131153 TLN131153 TVJ131153 UFF131153 UPB131153 UYX131153 VIT131153 VSP131153 WCL131153 WMH131153 WWD131153 V196689 JR196689 TN196689 ADJ196689 ANF196689 AXB196689 BGX196689 BQT196689 CAP196689 CKL196689 CUH196689 DED196689 DNZ196689 DXV196689 EHR196689 ERN196689 FBJ196689 FLF196689 FVB196689 GEX196689 GOT196689 GYP196689 HIL196689 HSH196689 ICD196689 ILZ196689 IVV196689 JFR196689 JPN196689 JZJ196689 KJF196689 KTB196689 LCX196689 LMT196689 LWP196689 MGL196689 MQH196689 NAD196689 NJZ196689 NTV196689 ODR196689 ONN196689 OXJ196689 PHF196689 PRB196689 QAX196689 QKT196689 QUP196689 REL196689 ROH196689 RYD196689 SHZ196689 SRV196689 TBR196689 TLN196689 TVJ196689 UFF196689 UPB196689 UYX196689 VIT196689 VSP196689 WCL196689 WMH196689 WWD196689 V262225 JR262225 TN262225 ADJ262225 ANF262225 AXB262225 BGX262225 BQT262225 CAP262225 CKL262225 CUH262225 DED262225 DNZ262225 DXV262225 EHR262225 ERN262225 FBJ262225 FLF262225 FVB262225 GEX262225 GOT262225 GYP262225 HIL262225 HSH262225 ICD262225 ILZ262225 IVV262225 JFR262225 JPN262225 JZJ262225 KJF262225 KTB262225 LCX262225 LMT262225 LWP262225 MGL262225 MQH262225 NAD262225 NJZ262225 NTV262225 ODR262225 ONN262225 OXJ262225 PHF262225 PRB262225 QAX262225 QKT262225 QUP262225 REL262225 ROH262225 RYD262225 SHZ262225 SRV262225 TBR262225 TLN262225 TVJ262225 UFF262225 UPB262225 UYX262225 VIT262225 VSP262225 WCL262225 WMH262225 WWD262225 V327761 JR327761 TN327761 ADJ327761 ANF327761 AXB327761 BGX327761 BQT327761 CAP327761 CKL327761 CUH327761 DED327761 DNZ327761 DXV327761 EHR327761 ERN327761 FBJ327761 FLF327761 FVB327761 GEX327761 GOT327761 GYP327761 HIL327761 HSH327761 ICD327761 ILZ327761 IVV327761 JFR327761 JPN327761 JZJ327761 KJF327761 KTB327761 LCX327761 LMT327761 LWP327761 MGL327761 MQH327761 NAD327761 NJZ327761 NTV327761 ODR327761 ONN327761 OXJ327761 PHF327761 PRB327761 QAX327761 QKT327761 QUP327761 REL327761 ROH327761 RYD327761 SHZ327761 SRV327761 TBR327761 TLN327761 TVJ327761 UFF327761 UPB327761 UYX327761 VIT327761 VSP327761 WCL327761 WMH327761 WWD327761 V393297 JR393297 TN393297 ADJ393297 ANF393297 AXB393297 BGX393297 BQT393297 CAP393297 CKL393297 CUH393297 DED393297 DNZ393297 DXV393297 EHR393297 ERN393297 FBJ393297 FLF393297 FVB393297 GEX393297 GOT393297 GYP393297 HIL393297 HSH393297 ICD393297 ILZ393297 IVV393297 JFR393297 JPN393297 JZJ393297 KJF393297 KTB393297 LCX393297 LMT393297 LWP393297 MGL393297 MQH393297 NAD393297 NJZ393297 NTV393297 ODR393297 ONN393297 OXJ393297 PHF393297 PRB393297 QAX393297 QKT393297 QUP393297 REL393297 ROH393297 RYD393297 SHZ393297 SRV393297 TBR393297 TLN393297 TVJ393297 UFF393297 UPB393297 UYX393297 VIT393297 VSP393297 WCL393297 WMH393297 WWD393297 V458833 JR458833 TN458833 ADJ458833 ANF458833 AXB458833 BGX458833 BQT458833 CAP458833 CKL458833 CUH458833 DED458833 DNZ458833 DXV458833 EHR458833 ERN458833 FBJ458833 FLF458833 FVB458833 GEX458833 GOT458833 GYP458833 HIL458833 HSH458833 ICD458833 ILZ458833 IVV458833 JFR458833 JPN458833 JZJ458833 KJF458833 KTB458833 LCX458833 LMT458833 LWP458833 MGL458833 MQH458833 NAD458833 NJZ458833 NTV458833 ODR458833 ONN458833 OXJ458833 PHF458833 PRB458833 QAX458833 QKT458833 QUP458833 REL458833 ROH458833 RYD458833 SHZ458833 SRV458833 TBR458833 TLN458833 TVJ458833 UFF458833 UPB458833 UYX458833 VIT458833 VSP458833 WCL458833 WMH458833 WWD458833 V524369 JR524369 TN524369 ADJ524369 ANF524369 AXB524369 BGX524369 BQT524369 CAP524369 CKL524369 CUH524369 DED524369 DNZ524369 DXV524369 EHR524369 ERN524369 FBJ524369 FLF524369 FVB524369 GEX524369 GOT524369 GYP524369 HIL524369 HSH524369 ICD524369 ILZ524369 IVV524369 JFR524369 JPN524369 JZJ524369 KJF524369 KTB524369 LCX524369 LMT524369 LWP524369 MGL524369 MQH524369 NAD524369 NJZ524369 NTV524369 ODR524369 ONN524369 OXJ524369 PHF524369 PRB524369 QAX524369 QKT524369 QUP524369 REL524369 ROH524369 RYD524369 SHZ524369 SRV524369 TBR524369 TLN524369 TVJ524369 UFF524369 UPB524369 UYX524369 VIT524369 VSP524369 WCL524369 WMH524369 WWD524369 V589905 JR589905 TN589905 ADJ589905 ANF589905 AXB589905 BGX589905 BQT589905 CAP589905 CKL589905 CUH589905 DED589905 DNZ589905 DXV589905 EHR589905 ERN589905 FBJ589905 FLF589905 FVB589905 GEX589905 GOT589905 GYP589905 HIL589905 HSH589905 ICD589905 ILZ589905 IVV589905 JFR589905 JPN589905 JZJ589905 KJF589905 KTB589905 LCX589905 LMT589905 LWP589905 MGL589905 MQH589905 NAD589905 NJZ589905 NTV589905 ODR589905 ONN589905 OXJ589905 PHF589905 PRB589905 QAX589905 QKT589905 QUP589905 REL589905 ROH589905 RYD589905 SHZ589905 SRV589905 TBR589905 TLN589905 TVJ589905 UFF589905 UPB589905 UYX589905 VIT589905 VSP589905 WCL589905 WMH589905 WWD589905 V655441 JR655441 TN655441 ADJ655441 ANF655441 AXB655441 BGX655441 BQT655441 CAP655441 CKL655441 CUH655441 DED655441 DNZ655441 DXV655441 EHR655441 ERN655441 FBJ655441 FLF655441 FVB655441 GEX655441 GOT655441 GYP655441 HIL655441 HSH655441 ICD655441 ILZ655441 IVV655441 JFR655441 JPN655441 JZJ655441 KJF655441 KTB655441 LCX655441 LMT655441 LWP655441 MGL655441 MQH655441 NAD655441 NJZ655441 NTV655441 ODR655441 ONN655441 OXJ655441 PHF655441 PRB655441 QAX655441 QKT655441 QUP655441 REL655441 ROH655441 RYD655441 SHZ655441 SRV655441 TBR655441 TLN655441 TVJ655441 UFF655441 UPB655441 UYX655441 VIT655441 VSP655441 WCL655441 WMH655441 WWD655441 V720977 JR720977 TN720977 ADJ720977 ANF720977 AXB720977 BGX720977 BQT720977 CAP720977 CKL720977 CUH720977 DED720977 DNZ720977 DXV720977 EHR720977 ERN720977 FBJ720977 FLF720977 FVB720977 GEX720977 GOT720977 GYP720977 HIL720977 HSH720977 ICD720977 ILZ720977 IVV720977 JFR720977 JPN720977 JZJ720977 KJF720977 KTB720977 LCX720977 LMT720977 LWP720977 MGL720977 MQH720977 NAD720977 NJZ720977 NTV720977 ODR720977 ONN720977 OXJ720977 PHF720977 PRB720977 QAX720977 QKT720977 QUP720977 REL720977 ROH720977 RYD720977 SHZ720977 SRV720977 TBR720977 TLN720977 TVJ720977 UFF720977 UPB720977 UYX720977 VIT720977 VSP720977 WCL720977 WMH720977 WWD720977 V786513 JR786513 TN786513 ADJ786513 ANF786513 AXB786513 BGX786513 BQT786513 CAP786513 CKL786513 CUH786513 DED786513 DNZ786513 DXV786513 EHR786513 ERN786513 FBJ786513 FLF786513 FVB786513 GEX786513 GOT786513 GYP786513 HIL786513 HSH786513 ICD786513 ILZ786513 IVV786513 JFR786513 JPN786513 JZJ786513 KJF786513 KTB786513 LCX786513 LMT786513 LWP786513 MGL786513 MQH786513 NAD786513 NJZ786513 NTV786513 ODR786513 ONN786513 OXJ786513 PHF786513 PRB786513 QAX786513 QKT786513 QUP786513 REL786513 ROH786513 RYD786513 SHZ786513 SRV786513 TBR786513 TLN786513 TVJ786513 UFF786513 UPB786513 UYX786513 VIT786513 VSP786513 WCL786513 WMH786513 WWD786513 V852049 JR852049 TN852049 ADJ852049 ANF852049 AXB852049 BGX852049 BQT852049 CAP852049 CKL852049 CUH852049 DED852049 DNZ852049 DXV852049 EHR852049 ERN852049 FBJ852049 FLF852049 FVB852049 GEX852049 GOT852049 GYP852049 HIL852049 HSH852049 ICD852049 ILZ852049 IVV852049 JFR852049 JPN852049 JZJ852049 KJF852049 KTB852049 LCX852049 LMT852049 LWP852049 MGL852049 MQH852049 NAD852049 NJZ852049 NTV852049 ODR852049 ONN852049 OXJ852049 PHF852049 PRB852049 QAX852049 QKT852049 QUP852049 REL852049 ROH852049 RYD852049 SHZ852049 SRV852049 TBR852049 TLN852049 TVJ852049 UFF852049 UPB852049 UYX852049 VIT852049 VSP852049 WCL852049 WMH852049 WWD852049 V917585 JR917585 TN917585 ADJ917585 ANF917585 AXB917585 BGX917585 BQT917585 CAP917585 CKL917585 CUH917585 DED917585 DNZ917585 DXV917585 EHR917585 ERN917585 FBJ917585 FLF917585 FVB917585 GEX917585 GOT917585 GYP917585 HIL917585 HSH917585 ICD917585 ILZ917585 IVV917585 JFR917585 JPN917585 JZJ917585 KJF917585 KTB917585 LCX917585 LMT917585 LWP917585 MGL917585 MQH917585 NAD917585 NJZ917585 NTV917585 ODR917585 ONN917585 OXJ917585 PHF917585 PRB917585 QAX917585 QKT917585 QUP917585 REL917585 ROH917585 RYD917585 SHZ917585 SRV917585 TBR917585 TLN917585 TVJ917585 UFF917585 UPB917585 UYX917585 VIT917585 VSP917585 WCL917585 WMH917585 WWD917585 V983121 JR983121 TN983121 ADJ983121 ANF983121 AXB983121 BGX983121 BQT983121 CAP983121 CKL983121 CUH983121 DED983121 DNZ983121 DXV983121 EHR983121 ERN983121 FBJ983121 FLF983121 FVB983121 GEX983121 GOT983121 GYP983121 HIL983121 HSH983121 ICD983121 ILZ983121 IVV983121 JFR983121 JPN983121 JZJ983121 KJF983121 KTB983121 LCX983121 LMT983121 LWP983121 MGL983121 MQH983121 NAD983121 NJZ983121 NTV983121 ODR983121 ONN983121 OXJ983121 PHF983121 PRB983121 QAX983121 QKT983121 QUP983121 REL983121 ROH983121 RYD983121 SHZ983121 SRV983121 TBR983121 TLN983121 TVJ983121 UFF983121 UPB983121 UYX983121 VIT983121 VSP983121 WCL983121 WMH983121 WWD983121</xm:sqref>
        </x14:dataValidation>
        <x14:dataValidation type="list" allowBlank="1" showInputMessage="1" showErrorMessage="1" xr:uid="{D5522CB9-F452-45FB-AD95-FEBF67AB0E9D}">
          <x14:formula1>
            <xm:f>"Medidos y analizados (reporte hasta 2T), Parcialmente medidos y analizados,Sin reporte, No aplica"</xm:f>
          </x14:formula1>
          <xm:sqref>Z2:Z5 JV2:JV5 TR2:TR5 ADN2:ADN5 ANJ2:ANJ5 AXF2:AXF5 BHB2:BHB5 BQX2:BQX5 CAT2:CAT5 CKP2:CKP5 CUL2:CUL5 DEH2:DEH5 DOD2:DOD5 DXZ2:DXZ5 EHV2:EHV5 ERR2:ERR5 FBN2:FBN5 FLJ2:FLJ5 FVF2:FVF5 GFB2:GFB5 GOX2:GOX5 GYT2:GYT5 HIP2:HIP5 HSL2:HSL5 ICH2:ICH5 IMD2:IMD5 IVZ2:IVZ5 JFV2:JFV5 JPR2:JPR5 JZN2:JZN5 KJJ2:KJJ5 KTF2:KTF5 LDB2:LDB5 LMX2:LMX5 LWT2:LWT5 MGP2:MGP5 MQL2:MQL5 NAH2:NAH5 NKD2:NKD5 NTZ2:NTZ5 ODV2:ODV5 ONR2:ONR5 OXN2:OXN5 PHJ2:PHJ5 PRF2:PRF5 QBB2:QBB5 QKX2:QKX5 QUT2:QUT5 REP2:REP5 ROL2:ROL5 RYH2:RYH5 SID2:SID5 SRZ2:SRZ5 TBV2:TBV5 TLR2:TLR5 TVN2:TVN5 UFJ2:UFJ5 UPF2:UPF5 UZB2:UZB5 VIX2:VIX5 VST2:VST5 WCP2:WCP5 WML2:WML5 WWH2:WWH5 Z65538:Z65541 JV65538:JV65541 TR65538:TR65541 ADN65538:ADN65541 ANJ65538:ANJ65541 AXF65538:AXF65541 BHB65538:BHB65541 BQX65538:BQX65541 CAT65538:CAT65541 CKP65538:CKP65541 CUL65538:CUL65541 DEH65538:DEH65541 DOD65538:DOD65541 DXZ65538:DXZ65541 EHV65538:EHV65541 ERR65538:ERR65541 FBN65538:FBN65541 FLJ65538:FLJ65541 FVF65538:FVF65541 GFB65538:GFB65541 GOX65538:GOX65541 GYT65538:GYT65541 HIP65538:HIP65541 HSL65538:HSL65541 ICH65538:ICH65541 IMD65538:IMD65541 IVZ65538:IVZ65541 JFV65538:JFV65541 JPR65538:JPR65541 JZN65538:JZN65541 KJJ65538:KJJ65541 KTF65538:KTF65541 LDB65538:LDB65541 LMX65538:LMX65541 LWT65538:LWT65541 MGP65538:MGP65541 MQL65538:MQL65541 NAH65538:NAH65541 NKD65538:NKD65541 NTZ65538:NTZ65541 ODV65538:ODV65541 ONR65538:ONR65541 OXN65538:OXN65541 PHJ65538:PHJ65541 PRF65538:PRF65541 QBB65538:QBB65541 QKX65538:QKX65541 QUT65538:QUT65541 REP65538:REP65541 ROL65538:ROL65541 RYH65538:RYH65541 SID65538:SID65541 SRZ65538:SRZ65541 TBV65538:TBV65541 TLR65538:TLR65541 TVN65538:TVN65541 UFJ65538:UFJ65541 UPF65538:UPF65541 UZB65538:UZB65541 VIX65538:VIX65541 VST65538:VST65541 WCP65538:WCP65541 WML65538:WML65541 WWH65538:WWH65541 Z131074:Z131077 JV131074:JV131077 TR131074:TR131077 ADN131074:ADN131077 ANJ131074:ANJ131077 AXF131074:AXF131077 BHB131074:BHB131077 BQX131074:BQX131077 CAT131074:CAT131077 CKP131074:CKP131077 CUL131074:CUL131077 DEH131074:DEH131077 DOD131074:DOD131077 DXZ131074:DXZ131077 EHV131074:EHV131077 ERR131074:ERR131077 FBN131074:FBN131077 FLJ131074:FLJ131077 FVF131074:FVF131077 GFB131074:GFB131077 GOX131074:GOX131077 GYT131074:GYT131077 HIP131074:HIP131077 HSL131074:HSL131077 ICH131074:ICH131077 IMD131074:IMD131077 IVZ131074:IVZ131077 JFV131074:JFV131077 JPR131074:JPR131077 JZN131074:JZN131077 KJJ131074:KJJ131077 KTF131074:KTF131077 LDB131074:LDB131077 LMX131074:LMX131077 LWT131074:LWT131077 MGP131074:MGP131077 MQL131074:MQL131077 NAH131074:NAH131077 NKD131074:NKD131077 NTZ131074:NTZ131077 ODV131074:ODV131077 ONR131074:ONR131077 OXN131074:OXN131077 PHJ131074:PHJ131077 PRF131074:PRF131077 QBB131074:QBB131077 QKX131074:QKX131077 QUT131074:QUT131077 REP131074:REP131077 ROL131074:ROL131077 RYH131074:RYH131077 SID131074:SID131077 SRZ131074:SRZ131077 TBV131074:TBV131077 TLR131074:TLR131077 TVN131074:TVN131077 UFJ131074:UFJ131077 UPF131074:UPF131077 UZB131074:UZB131077 VIX131074:VIX131077 VST131074:VST131077 WCP131074:WCP131077 WML131074:WML131077 WWH131074:WWH131077 Z196610:Z196613 JV196610:JV196613 TR196610:TR196613 ADN196610:ADN196613 ANJ196610:ANJ196613 AXF196610:AXF196613 BHB196610:BHB196613 BQX196610:BQX196613 CAT196610:CAT196613 CKP196610:CKP196613 CUL196610:CUL196613 DEH196610:DEH196613 DOD196610:DOD196613 DXZ196610:DXZ196613 EHV196610:EHV196613 ERR196610:ERR196613 FBN196610:FBN196613 FLJ196610:FLJ196613 FVF196610:FVF196613 GFB196610:GFB196613 GOX196610:GOX196613 GYT196610:GYT196613 HIP196610:HIP196613 HSL196610:HSL196613 ICH196610:ICH196613 IMD196610:IMD196613 IVZ196610:IVZ196613 JFV196610:JFV196613 JPR196610:JPR196613 JZN196610:JZN196613 KJJ196610:KJJ196613 KTF196610:KTF196613 LDB196610:LDB196613 LMX196610:LMX196613 LWT196610:LWT196613 MGP196610:MGP196613 MQL196610:MQL196613 NAH196610:NAH196613 NKD196610:NKD196613 NTZ196610:NTZ196613 ODV196610:ODV196613 ONR196610:ONR196613 OXN196610:OXN196613 PHJ196610:PHJ196613 PRF196610:PRF196613 QBB196610:QBB196613 QKX196610:QKX196613 QUT196610:QUT196613 REP196610:REP196613 ROL196610:ROL196613 RYH196610:RYH196613 SID196610:SID196613 SRZ196610:SRZ196613 TBV196610:TBV196613 TLR196610:TLR196613 TVN196610:TVN196613 UFJ196610:UFJ196613 UPF196610:UPF196613 UZB196610:UZB196613 VIX196610:VIX196613 VST196610:VST196613 WCP196610:WCP196613 WML196610:WML196613 WWH196610:WWH196613 Z262146:Z262149 JV262146:JV262149 TR262146:TR262149 ADN262146:ADN262149 ANJ262146:ANJ262149 AXF262146:AXF262149 BHB262146:BHB262149 BQX262146:BQX262149 CAT262146:CAT262149 CKP262146:CKP262149 CUL262146:CUL262149 DEH262146:DEH262149 DOD262146:DOD262149 DXZ262146:DXZ262149 EHV262146:EHV262149 ERR262146:ERR262149 FBN262146:FBN262149 FLJ262146:FLJ262149 FVF262146:FVF262149 GFB262146:GFB262149 GOX262146:GOX262149 GYT262146:GYT262149 HIP262146:HIP262149 HSL262146:HSL262149 ICH262146:ICH262149 IMD262146:IMD262149 IVZ262146:IVZ262149 JFV262146:JFV262149 JPR262146:JPR262149 JZN262146:JZN262149 KJJ262146:KJJ262149 KTF262146:KTF262149 LDB262146:LDB262149 LMX262146:LMX262149 LWT262146:LWT262149 MGP262146:MGP262149 MQL262146:MQL262149 NAH262146:NAH262149 NKD262146:NKD262149 NTZ262146:NTZ262149 ODV262146:ODV262149 ONR262146:ONR262149 OXN262146:OXN262149 PHJ262146:PHJ262149 PRF262146:PRF262149 QBB262146:QBB262149 QKX262146:QKX262149 QUT262146:QUT262149 REP262146:REP262149 ROL262146:ROL262149 RYH262146:RYH262149 SID262146:SID262149 SRZ262146:SRZ262149 TBV262146:TBV262149 TLR262146:TLR262149 TVN262146:TVN262149 UFJ262146:UFJ262149 UPF262146:UPF262149 UZB262146:UZB262149 VIX262146:VIX262149 VST262146:VST262149 WCP262146:WCP262149 WML262146:WML262149 WWH262146:WWH262149 Z327682:Z327685 JV327682:JV327685 TR327682:TR327685 ADN327682:ADN327685 ANJ327682:ANJ327685 AXF327682:AXF327685 BHB327682:BHB327685 BQX327682:BQX327685 CAT327682:CAT327685 CKP327682:CKP327685 CUL327682:CUL327685 DEH327682:DEH327685 DOD327682:DOD327685 DXZ327682:DXZ327685 EHV327682:EHV327685 ERR327682:ERR327685 FBN327682:FBN327685 FLJ327682:FLJ327685 FVF327682:FVF327685 GFB327682:GFB327685 GOX327682:GOX327685 GYT327682:GYT327685 HIP327682:HIP327685 HSL327682:HSL327685 ICH327682:ICH327685 IMD327682:IMD327685 IVZ327682:IVZ327685 JFV327682:JFV327685 JPR327682:JPR327685 JZN327682:JZN327685 KJJ327682:KJJ327685 KTF327682:KTF327685 LDB327682:LDB327685 LMX327682:LMX327685 LWT327682:LWT327685 MGP327682:MGP327685 MQL327682:MQL327685 NAH327682:NAH327685 NKD327682:NKD327685 NTZ327682:NTZ327685 ODV327682:ODV327685 ONR327682:ONR327685 OXN327682:OXN327685 PHJ327682:PHJ327685 PRF327682:PRF327685 QBB327682:QBB327685 QKX327682:QKX327685 QUT327682:QUT327685 REP327682:REP327685 ROL327682:ROL327685 RYH327682:RYH327685 SID327682:SID327685 SRZ327682:SRZ327685 TBV327682:TBV327685 TLR327682:TLR327685 TVN327682:TVN327685 UFJ327682:UFJ327685 UPF327682:UPF327685 UZB327682:UZB327685 VIX327682:VIX327685 VST327682:VST327685 WCP327682:WCP327685 WML327682:WML327685 WWH327682:WWH327685 Z393218:Z393221 JV393218:JV393221 TR393218:TR393221 ADN393218:ADN393221 ANJ393218:ANJ393221 AXF393218:AXF393221 BHB393218:BHB393221 BQX393218:BQX393221 CAT393218:CAT393221 CKP393218:CKP393221 CUL393218:CUL393221 DEH393218:DEH393221 DOD393218:DOD393221 DXZ393218:DXZ393221 EHV393218:EHV393221 ERR393218:ERR393221 FBN393218:FBN393221 FLJ393218:FLJ393221 FVF393218:FVF393221 GFB393218:GFB393221 GOX393218:GOX393221 GYT393218:GYT393221 HIP393218:HIP393221 HSL393218:HSL393221 ICH393218:ICH393221 IMD393218:IMD393221 IVZ393218:IVZ393221 JFV393218:JFV393221 JPR393218:JPR393221 JZN393218:JZN393221 KJJ393218:KJJ393221 KTF393218:KTF393221 LDB393218:LDB393221 LMX393218:LMX393221 LWT393218:LWT393221 MGP393218:MGP393221 MQL393218:MQL393221 NAH393218:NAH393221 NKD393218:NKD393221 NTZ393218:NTZ393221 ODV393218:ODV393221 ONR393218:ONR393221 OXN393218:OXN393221 PHJ393218:PHJ393221 PRF393218:PRF393221 QBB393218:QBB393221 QKX393218:QKX393221 QUT393218:QUT393221 REP393218:REP393221 ROL393218:ROL393221 RYH393218:RYH393221 SID393218:SID393221 SRZ393218:SRZ393221 TBV393218:TBV393221 TLR393218:TLR393221 TVN393218:TVN393221 UFJ393218:UFJ393221 UPF393218:UPF393221 UZB393218:UZB393221 VIX393218:VIX393221 VST393218:VST393221 WCP393218:WCP393221 WML393218:WML393221 WWH393218:WWH393221 Z458754:Z458757 JV458754:JV458757 TR458754:TR458757 ADN458754:ADN458757 ANJ458754:ANJ458757 AXF458754:AXF458757 BHB458754:BHB458757 BQX458754:BQX458757 CAT458754:CAT458757 CKP458754:CKP458757 CUL458754:CUL458757 DEH458754:DEH458757 DOD458754:DOD458757 DXZ458754:DXZ458757 EHV458754:EHV458757 ERR458754:ERR458757 FBN458754:FBN458757 FLJ458754:FLJ458757 FVF458754:FVF458757 GFB458754:GFB458757 GOX458754:GOX458757 GYT458754:GYT458757 HIP458754:HIP458757 HSL458754:HSL458757 ICH458754:ICH458757 IMD458754:IMD458757 IVZ458754:IVZ458757 JFV458754:JFV458757 JPR458754:JPR458757 JZN458754:JZN458757 KJJ458754:KJJ458757 KTF458754:KTF458757 LDB458754:LDB458757 LMX458754:LMX458757 LWT458754:LWT458757 MGP458754:MGP458757 MQL458754:MQL458757 NAH458754:NAH458757 NKD458754:NKD458757 NTZ458754:NTZ458757 ODV458754:ODV458757 ONR458754:ONR458757 OXN458754:OXN458757 PHJ458754:PHJ458757 PRF458754:PRF458757 QBB458754:QBB458757 QKX458754:QKX458757 QUT458754:QUT458757 REP458754:REP458757 ROL458754:ROL458757 RYH458754:RYH458757 SID458754:SID458757 SRZ458754:SRZ458757 TBV458754:TBV458757 TLR458754:TLR458757 TVN458754:TVN458757 UFJ458754:UFJ458757 UPF458754:UPF458757 UZB458754:UZB458757 VIX458754:VIX458757 VST458754:VST458757 WCP458754:WCP458757 WML458754:WML458757 WWH458754:WWH458757 Z524290:Z524293 JV524290:JV524293 TR524290:TR524293 ADN524290:ADN524293 ANJ524290:ANJ524293 AXF524290:AXF524293 BHB524290:BHB524293 BQX524290:BQX524293 CAT524290:CAT524293 CKP524290:CKP524293 CUL524290:CUL524293 DEH524290:DEH524293 DOD524290:DOD524293 DXZ524290:DXZ524293 EHV524290:EHV524293 ERR524290:ERR524293 FBN524290:FBN524293 FLJ524290:FLJ524293 FVF524290:FVF524293 GFB524290:GFB524293 GOX524290:GOX524293 GYT524290:GYT524293 HIP524290:HIP524293 HSL524290:HSL524293 ICH524290:ICH524293 IMD524290:IMD524293 IVZ524290:IVZ524293 JFV524290:JFV524293 JPR524290:JPR524293 JZN524290:JZN524293 KJJ524290:KJJ524293 KTF524290:KTF524293 LDB524290:LDB524293 LMX524290:LMX524293 LWT524290:LWT524293 MGP524290:MGP524293 MQL524290:MQL524293 NAH524290:NAH524293 NKD524290:NKD524293 NTZ524290:NTZ524293 ODV524290:ODV524293 ONR524290:ONR524293 OXN524290:OXN524293 PHJ524290:PHJ524293 PRF524290:PRF524293 QBB524290:QBB524293 QKX524290:QKX524293 QUT524290:QUT524293 REP524290:REP524293 ROL524290:ROL524293 RYH524290:RYH524293 SID524290:SID524293 SRZ524290:SRZ524293 TBV524290:TBV524293 TLR524290:TLR524293 TVN524290:TVN524293 UFJ524290:UFJ524293 UPF524290:UPF524293 UZB524290:UZB524293 VIX524290:VIX524293 VST524290:VST524293 WCP524290:WCP524293 WML524290:WML524293 WWH524290:WWH524293 Z589826:Z589829 JV589826:JV589829 TR589826:TR589829 ADN589826:ADN589829 ANJ589826:ANJ589829 AXF589826:AXF589829 BHB589826:BHB589829 BQX589826:BQX589829 CAT589826:CAT589829 CKP589826:CKP589829 CUL589826:CUL589829 DEH589826:DEH589829 DOD589826:DOD589829 DXZ589826:DXZ589829 EHV589826:EHV589829 ERR589826:ERR589829 FBN589826:FBN589829 FLJ589826:FLJ589829 FVF589826:FVF589829 GFB589826:GFB589829 GOX589826:GOX589829 GYT589826:GYT589829 HIP589826:HIP589829 HSL589826:HSL589829 ICH589826:ICH589829 IMD589826:IMD589829 IVZ589826:IVZ589829 JFV589826:JFV589829 JPR589826:JPR589829 JZN589826:JZN589829 KJJ589826:KJJ589829 KTF589826:KTF589829 LDB589826:LDB589829 LMX589826:LMX589829 LWT589826:LWT589829 MGP589826:MGP589829 MQL589826:MQL589829 NAH589826:NAH589829 NKD589826:NKD589829 NTZ589826:NTZ589829 ODV589826:ODV589829 ONR589826:ONR589829 OXN589826:OXN589829 PHJ589826:PHJ589829 PRF589826:PRF589829 QBB589826:QBB589829 QKX589826:QKX589829 QUT589826:QUT589829 REP589826:REP589829 ROL589826:ROL589829 RYH589826:RYH589829 SID589826:SID589829 SRZ589826:SRZ589829 TBV589826:TBV589829 TLR589826:TLR589829 TVN589826:TVN589829 UFJ589826:UFJ589829 UPF589826:UPF589829 UZB589826:UZB589829 VIX589826:VIX589829 VST589826:VST589829 WCP589826:WCP589829 WML589826:WML589829 WWH589826:WWH589829 Z655362:Z655365 JV655362:JV655365 TR655362:TR655365 ADN655362:ADN655365 ANJ655362:ANJ655365 AXF655362:AXF655365 BHB655362:BHB655365 BQX655362:BQX655365 CAT655362:CAT655365 CKP655362:CKP655365 CUL655362:CUL655365 DEH655362:DEH655365 DOD655362:DOD655365 DXZ655362:DXZ655365 EHV655362:EHV655365 ERR655362:ERR655365 FBN655362:FBN655365 FLJ655362:FLJ655365 FVF655362:FVF655365 GFB655362:GFB655365 GOX655362:GOX655365 GYT655362:GYT655365 HIP655362:HIP655365 HSL655362:HSL655365 ICH655362:ICH655365 IMD655362:IMD655365 IVZ655362:IVZ655365 JFV655362:JFV655365 JPR655362:JPR655365 JZN655362:JZN655365 KJJ655362:KJJ655365 KTF655362:KTF655365 LDB655362:LDB655365 LMX655362:LMX655365 LWT655362:LWT655365 MGP655362:MGP655365 MQL655362:MQL655365 NAH655362:NAH655365 NKD655362:NKD655365 NTZ655362:NTZ655365 ODV655362:ODV655365 ONR655362:ONR655365 OXN655362:OXN655365 PHJ655362:PHJ655365 PRF655362:PRF655365 QBB655362:QBB655365 QKX655362:QKX655365 QUT655362:QUT655365 REP655362:REP655365 ROL655362:ROL655365 RYH655362:RYH655365 SID655362:SID655365 SRZ655362:SRZ655365 TBV655362:TBV655365 TLR655362:TLR655365 TVN655362:TVN655365 UFJ655362:UFJ655365 UPF655362:UPF655365 UZB655362:UZB655365 VIX655362:VIX655365 VST655362:VST655365 WCP655362:WCP655365 WML655362:WML655365 WWH655362:WWH655365 Z720898:Z720901 JV720898:JV720901 TR720898:TR720901 ADN720898:ADN720901 ANJ720898:ANJ720901 AXF720898:AXF720901 BHB720898:BHB720901 BQX720898:BQX720901 CAT720898:CAT720901 CKP720898:CKP720901 CUL720898:CUL720901 DEH720898:DEH720901 DOD720898:DOD720901 DXZ720898:DXZ720901 EHV720898:EHV720901 ERR720898:ERR720901 FBN720898:FBN720901 FLJ720898:FLJ720901 FVF720898:FVF720901 GFB720898:GFB720901 GOX720898:GOX720901 GYT720898:GYT720901 HIP720898:HIP720901 HSL720898:HSL720901 ICH720898:ICH720901 IMD720898:IMD720901 IVZ720898:IVZ720901 JFV720898:JFV720901 JPR720898:JPR720901 JZN720898:JZN720901 KJJ720898:KJJ720901 KTF720898:KTF720901 LDB720898:LDB720901 LMX720898:LMX720901 LWT720898:LWT720901 MGP720898:MGP720901 MQL720898:MQL720901 NAH720898:NAH720901 NKD720898:NKD720901 NTZ720898:NTZ720901 ODV720898:ODV720901 ONR720898:ONR720901 OXN720898:OXN720901 PHJ720898:PHJ720901 PRF720898:PRF720901 QBB720898:QBB720901 QKX720898:QKX720901 QUT720898:QUT720901 REP720898:REP720901 ROL720898:ROL720901 RYH720898:RYH720901 SID720898:SID720901 SRZ720898:SRZ720901 TBV720898:TBV720901 TLR720898:TLR720901 TVN720898:TVN720901 UFJ720898:UFJ720901 UPF720898:UPF720901 UZB720898:UZB720901 VIX720898:VIX720901 VST720898:VST720901 WCP720898:WCP720901 WML720898:WML720901 WWH720898:WWH720901 Z786434:Z786437 JV786434:JV786437 TR786434:TR786437 ADN786434:ADN786437 ANJ786434:ANJ786437 AXF786434:AXF786437 BHB786434:BHB786437 BQX786434:BQX786437 CAT786434:CAT786437 CKP786434:CKP786437 CUL786434:CUL786437 DEH786434:DEH786437 DOD786434:DOD786437 DXZ786434:DXZ786437 EHV786434:EHV786437 ERR786434:ERR786437 FBN786434:FBN786437 FLJ786434:FLJ786437 FVF786434:FVF786437 GFB786434:GFB786437 GOX786434:GOX786437 GYT786434:GYT786437 HIP786434:HIP786437 HSL786434:HSL786437 ICH786434:ICH786437 IMD786434:IMD786437 IVZ786434:IVZ786437 JFV786434:JFV786437 JPR786434:JPR786437 JZN786434:JZN786437 KJJ786434:KJJ786437 KTF786434:KTF786437 LDB786434:LDB786437 LMX786434:LMX786437 LWT786434:LWT786437 MGP786434:MGP786437 MQL786434:MQL786437 NAH786434:NAH786437 NKD786434:NKD786437 NTZ786434:NTZ786437 ODV786434:ODV786437 ONR786434:ONR786437 OXN786434:OXN786437 PHJ786434:PHJ786437 PRF786434:PRF786437 QBB786434:QBB786437 QKX786434:QKX786437 QUT786434:QUT786437 REP786434:REP786437 ROL786434:ROL786437 RYH786434:RYH786437 SID786434:SID786437 SRZ786434:SRZ786437 TBV786434:TBV786437 TLR786434:TLR786437 TVN786434:TVN786437 UFJ786434:UFJ786437 UPF786434:UPF786437 UZB786434:UZB786437 VIX786434:VIX786437 VST786434:VST786437 WCP786434:WCP786437 WML786434:WML786437 WWH786434:WWH786437 Z851970:Z851973 JV851970:JV851973 TR851970:TR851973 ADN851970:ADN851973 ANJ851970:ANJ851973 AXF851970:AXF851973 BHB851970:BHB851973 BQX851970:BQX851973 CAT851970:CAT851973 CKP851970:CKP851973 CUL851970:CUL851973 DEH851970:DEH851973 DOD851970:DOD851973 DXZ851970:DXZ851973 EHV851970:EHV851973 ERR851970:ERR851973 FBN851970:FBN851973 FLJ851970:FLJ851973 FVF851970:FVF851973 GFB851970:GFB851973 GOX851970:GOX851973 GYT851970:GYT851973 HIP851970:HIP851973 HSL851970:HSL851973 ICH851970:ICH851973 IMD851970:IMD851973 IVZ851970:IVZ851973 JFV851970:JFV851973 JPR851970:JPR851973 JZN851970:JZN851973 KJJ851970:KJJ851973 KTF851970:KTF851973 LDB851970:LDB851973 LMX851970:LMX851973 LWT851970:LWT851973 MGP851970:MGP851973 MQL851970:MQL851973 NAH851970:NAH851973 NKD851970:NKD851973 NTZ851970:NTZ851973 ODV851970:ODV851973 ONR851970:ONR851973 OXN851970:OXN851973 PHJ851970:PHJ851973 PRF851970:PRF851973 QBB851970:QBB851973 QKX851970:QKX851973 QUT851970:QUT851973 REP851970:REP851973 ROL851970:ROL851973 RYH851970:RYH851973 SID851970:SID851973 SRZ851970:SRZ851973 TBV851970:TBV851973 TLR851970:TLR851973 TVN851970:TVN851973 UFJ851970:UFJ851973 UPF851970:UPF851973 UZB851970:UZB851973 VIX851970:VIX851973 VST851970:VST851973 WCP851970:WCP851973 WML851970:WML851973 WWH851970:WWH851973 Z917506:Z917509 JV917506:JV917509 TR917506:TR917509 ADN917506:ADN917509 ANJ917506:ANJ917509 AXF917506:AXF917509 BHB917506:BHB917509 BQX917506:BQX917509 CAT917506:CAT917509 CKP917506:CKP917509 CUL917506:CUL917509 DEH917506:DEH917509 DOD917506:DOD917509 DXZ917506:DXZ917509 EHV917506:EHV917509 ERR917506:ERR917509 FBN917506:FBN917509 FLJ917506:FLJ917509 FVF917506:FVF917509 GFB917506:GFB917509 GOX917506:GOX917509 GYT917506:GYT917509 HIP917506:HIP917509 HSL917506:HSL917509 ICH917506:ICH917509 IMD917506:IMD917509 IVZ917506:IVZ917509 JFV917506:JFV917509 JPR917506:JPR917509 JZN917506:JZN917509 KJJ917506:KJJ917509 KTF917506:KTF917509 LDB917506:LDB917509 LMX917506:LMX917509 LWT917506:LWT917509 MGP917506:MGP917509 MQL917506:MQL917509 NAH917506:NAH917509 NKD917506:NKD917509 NTZ917506:NTZ917509 ODV917506:ODV917509 ONR917506:ONR917509 OXN917506:OXN917509 PHJ917506:PHJ917509 PRF917506:PRF917509 QBB917506:QBB917509 QKX917506:QKX917509 QUT917506:QUT917509 REP917506:REP917509 ROL917506:ROL917509 RYH917506:RYH917509 SID917506:SID917509 SRZ917506:SRZ917509 TBV917506:TBV917509 TLR917506:TLR917509 TVN917506:TVN917509 UFJ917506:UFJ917509 UPF917506:UPF917509 UZB917506:UZB917509 VIX917506:VIX917509 VST917506:VST917509 WCP917506:WCP917509 WML917506:WML917509 WWH917506:WWH917509 Z983042:Z983045 JV983042:JV983045 TR983042:TR983045 ADN983042:ADN983045 ANJ983042:ANJ983045 AXF983042:AXF983045 BHB983042:BHB983045 BQX983042:BQX983045 CAT983042:CAT983045 CKP983042:CKP983045 CUL983042:CUL983045 DEH983042:DEH983045 DOD983042:DOD983045 DXZ983042:DXZ983045 EHV983042:EHV983045 ERR983042:ERR983045 FBN983042:FBN983045 FLJ983042:FLJ983045 FVF983042:FVF983045 GFB983042:GFB983045 GOX983042:GOX983045 GYT983042:GYT983045 HIP983042:HIP983045 HSL983042:HSL983045 ICH983042:ICH983045 IMD983042:IMD983045 IVZ983042:IVZ983045 JFV983042:JFV983045 JPR983042:JPR983045 JZN983042:JZN983045 KJJ983042:KJJ983045 KTF983042:KTF983045 LDB983042:LDB983045 LMX983042:LMX983045 LWT983042:LWT983045 MGP983042:MGP983045 MQL983042:MQL983045 NAH983042:NAH983045 NKD983042:NKD983045 NTZ983042:NTZ983045 ODV983042:ODV983045 ONR983042:ONR983045 OXN983042:OXN983045 PHJ983042:PHJ983045 PRF983042:PRF983045 QBB983042:QBB983045 QKX983042:QKX983045 QUT983042:QUT983045 REP983042:REP983045 ROL983042:ROL983045 RYH983042:RYH983045 SID983042:SID983045 SRZ983042:SRZ983045 TBV983042:TBV983045 TLR983042:TLR983045 TVN983042:TVN983045 UFJ983042:UFJ983045 UPF983042:UPF983045 UZB983042:UZB983045 VIX983042:VIX983045 VST983042:VST983045 WCP983042:WCP983045 WML983042:WML983045 WWH983042:WWH983045 Z10 JV10 TR10 ADN10 ANJ10 AXF10 BHB10 BQX10 CAT10 CKP10 CUL10 DEH10 DOD10 DXZ10 EHV10 ERR10 FBN10 FLJ10 FVF10 GFB10 GOX10 GYT10 HIP10 HSL10 ICH10 IMD10 IVZ10 JFV10 JPR10 JZN10 KJJ10 KTF10 LDB10 LMX10 LWT10 MGP10 MQL10 NAH10 NKD10 NTZ10 ODV10 ONR10 OXN10 PHJ10 PRF10 QBB10 QKX10 QUT10 REP10 ROL10 RYH10 SID10 SRZ10 TBV10 TLR10 TVN10 UFJ10 UPF10 UZB10 VIX10 VST10 WCP10 WML10 WWH10 Z65546 JV65546 TR65546 ADN65546 ANJ65546 AXF65546 BHB65546 BQX65546 CAT65546 CKP65546 CUL65546 DEH65546 DOD65546 DXZ65546 EHV65546 ERR65546 FBN65546 FLJ65546 FVF65546 GFB65546 GOX65546 GYT65546 HIP65546 HSL65546 ICH65546 IMD65546 IVZ65546 JFV65546 JPR65546 JZN65546 KJJ65546 KTF65546 LDB65546 LMX65546 LWT65546 MGP65546 MQL65546 NAH65546 NKD65546 NTZ65546 ODV65546 ONR65546 OXN65546 PHJ65546 PRF65546 QBB65546 QKX65546 QUT65546 REP65546 ROL65546 RYH65546 SID65546 SRZ65546 TBV65546 TLR65546 TVN65546 UFJ65546 UPF65546 UZB65546 VIX65546 VST65546 WCP65546 WML65546 WWH65546 Z131082 JV131082 TR131082 ADN131082 ANJ131082 AXF131082 BHB131082 BQX131082 CAT131082 CKP131082 CUL131082 DEH131082 DOD131082 DXZ131082 EHV131082 ERR131082 FBN131082 FLJ131082 FVF131082 GFB131082 GOX131082 GYT131082 HIP131082 HSL131082 ICH131082 IMD131082 IVZ131082 JFV131082 JPR131082 JZN131082 KJJ131082 KTF131082 LDB131082 LMX131082 LWT131082 MGP131082 MQL131082 NAH131082 NKD131082 NTZ131082 ODV131082 ONR131082 OXN131082 PHJ131082 PRF131082 QBB131082 QKX131082 QUT131082 REP131082 ROL131082 RYH131082 SID131082 SRZ131082 TBV131082 TLR131082 TVN131082 UFJ131082 UPF131082 UZB131082 VIX131082 VST131082 WCP131082 WML131082 WWH131082 Z196618 JV196618 TR196618 ADN196618 ANJ196618 AXF196618 BHB196618 BQX196618 CAT196618 CKP196618 CUL196618 DEH196618 DOD196618 DXZ196618 EHV196618 ERR196618 FBN196618 FLJ196618 FVF196618 GFB196618 GOX196618 GYT196618 HIP196618 HSL196618 ICH196618 IMD196618 IVZ196618 JFV196618 JPR196618 JZN196618 KJJ196618 KTF196618 LDB196618 LMX196618 LWT196618 MGP196618 MQL196618 NAH196618 NKD196618 NTZ196618 ODV196618 ONR196618 OXN196618 PHJ196618 PRF196618 QBB196618 QKX196618 QUT196618 REP196618 ROL196618 RYH196618 SID196618 SRZ196618 TBV196618 TLR196618 TVN196618 UFJ196618 UPF196618 UZB196618 VIX196618 VST196618 WCP196618 WML196618 WWH196618 Z262154 JV262154 TR262154 ADN262154 ANJ262154 AXF262154 BHB262154 BQX262154 CAT262154 CKP262154 CUL262154 DEH262154 DOD262154 DXZ262154 EHV262154 ERR262154 FBN262154 FLJ262154 FVF262154 GFB262154 GOX262154 GYT262154 HIP262154 HSL262154 ICH262154 IMD262154 IVZ262154 JFV262154 JPR262154 JZN262154 KJJ262154 KTF262154 LDB262154 LMX262154 LWT262154 MGP262154 MQL262154 NAH262154 NKD262154 NTZ262154 ODV262154 ONR262154 OXN262154 PHJ262154 PRF262154 QBB262154 QKX262154 QUT262154 REP262154 ROL262154 RYH262154 SID262154 SRZ262154 TBV262154 TLR262154 TVN262154 UFJ262154 UPF262154 UZB262154 VIX262154 VST262154 WCP262154 WML262154 WWH262154 Z327690 JV327690 TR327690 ADN327690 ANJ327690 AXF327690 BHB327690 BQX327690 CAT327690 CKP327690 CUL327690 DEH327690 DOD327690 DXZ327690 EHV327690 ERR327690 FBN327690 FLJ327690 FVF327690 GFB327690 GOX327690 GYT327690 HIP327690 HSL327690 ICH327690 IMD327690 IVZ327690 JFV327690 JPR327690 JZN327690 KJJ327690 KTF327690 LDB327690 LMX327690 LWT327690 MGP327690 MQL327690 NAH327690 NKD327690 NTZ327690 ODV327690 ONR327690 OXN327690 PHJ327690 PRF327690 QBB327690 QKX327690 QUT327690 REP327690 ROL327690 RYH327690 SID327690 SRZ327690 TBV327690 TLR327690 TVN327690 UFJ327690 UPF327690 UZB327690 VIX327690 VST327690 WCP327690 WML327690 WWH327690 Z393226 JV393226 TR393226 ADN393226 ANJ393226 AXF393226 BHB393226 BQX393226 CAT393226 CKP393226 CUL393226 DEH393226 DOD393226 DXZ393226 EHV393226 ERR393226 FBN393226 FLJ393226 FVF393226 GFB393226 GOX393226 GYT393226 HIP393226 HSL393226 ICH393226 IMD393226 IVZ393226 JFV393226 JPR393226 JZN393226 KJJ393226 KTF393226 LDB393226 LMX393226 LWT393226 MGP393226 MQL393226 NAH393226 NKD393226 NTZ393226 ODV393226 ONR393226 OXN393226 PHJ393226 PRF393226 QBB393226 QKX393226 QUT393226 REP393226 ROL393226 RYH393226 SID393226 SRZ393226 TBV393226 TLR393226 TVN393226 UFJ393226 UPF393226 UZB393226 VIX393226 VST393226 WCP393226 WML393226 WWH393226 Z458762 JV458762 TR458762 ADN458762 ANJ458762 AXF458762 BHB458762 BQX458762 CAT458762 CKP458762 CUL458762 DEH458762 DOD458762 DXZ458762 EHV458762 ERR458762 FBN458762 FLJ458762 FVF458762 GFB458762 GOX458762 GYT458762 HIP458762 HSL458762 ICH458762 IMD458762 IVZ458762 JFV458762 JPR458762 JZN458762 KJJ458762 KTF458762 LDB458762 LMX458762 LWT458762 MGP458762 MQL458762 NAH458762 NKD458762 NTZ458762 ODV458762 ONR458762 OXN458762 PHJ458762 PRF458762 QBB458762 QKX458762 QUT458762 REP458762 ROL458762 RYH458762 SID458762 SRZ458762 TBV458762 TLR458762 TVN458762 UFJ458762 UPF458762 UZB458762 VIX458762 VST458762 WCP458762 WML458762 WWH458762 Z524298 JV524298 TR524298 ADN524298 ANJ524298 AXF524298 BHB524298 BQX524298 CAT524298 CKP524298 CUL524298 DEH524298 DOD524298 DXZ524298 EHV524298 ERR524298 FBN524298 FLJ524298 FVF524298 GFB524298 GOX524298 GYT524298 HIP524298 HSL524298 ICH524298 IMD524298 IVZ524298 JFV524298 JPR524298 JZN524298 KJJ524298 KTF524298 LDB524298 LMX524298 LWT524298 MGP524298 MQL524298 NAH524298 NKD524298 NTZ524298 ODV524298 ONR524298 OXN524298 PHJ524298 PRF524298 QBB524298 QKX524298 QUT524298 REP524298 ROL524298 RYH524298 SID524298 SRZ524298 TBV524298 TLR524298 TVN524298 UFJ524298 UPF524298 UZB524298 VIX524298 VST524298 WCP524298 WML524298 WWH524298 Z589834 JV589834 TR589834 ADN589834 ANJ589834 AXF589834 BHB589834 BQX589834 CAT589834 CKP589834 CUL589834 DEH589834 DOD589834 DXZ589834 EHV589834 ERR589834 FBN589834 FLJ589834 FVF589834 GFB589834 GOX589834 GYT589834 HIP589834 HSL589834 ICH589834 IMD589834 IVZ589834 JFV589834 JPR589834 JZN589834 KJJ589834 KTF589834 LDB589834 LMX589834 LWT589834 MGP589834 MQL589834 NAH589834 NKD589834 NTZ589834 ODV589834 ONR589834 OXN589834 PHJ589834 PRF589834 QBB589834 QKX589834 QUT589834 REP589834 ROL589834 RYH589834 SID589834 SRZ589834 TBV589834 TLR589834 TVN589834 UFJ589834 UPF589834 UZB589834 VIX589834 VST589834 WCP589834 WML589834 WWH589834 Z655370 JV655370 TR655370 ADN655370 ANJ655370 AXF655370 BHB655370 BQX655370 CAT655370 CKP655370 CUL655370 DEH655370 DOD655370 DXZ655370 EHV655370 ERR655370 FBN655370 FLJ655370 FVF655370 GFB655370 GOX655370 GYT655370 HIP655370 HSL655370 ICH655370 IMD655370 IVZ655370 JFV655370 JPR655370 JZN655370 KJJ655370 KTF655370 LDB655370 LMX655370 LWT655370 MGP655370 MQL655370 NAH655370 NKD655370 NTZ655370 ODV655370 ONR655370 OXN655370 PHJ655370 PRF655370 QBB655370 QKX655370 QUT655370 REP655370 ROL655370 RYH655370 SID655370 SRZ655370 TBV655370 TLR655370 TVN655370 UFJ655370 UPF655370 UZB655370 VIX655370 VST655370 WCP655370 WML655370 WWH655370 Z720906 JV720906 TR720906 ADN720906 ANJ720906 AXF720906 BHB720906 BQX720906 CAT720906 CKP720906 CUL720906 DEH720906 DOD720906 DXZ720906 EHV720906 ERR720906 FBN720906 FLJ720906 FVF720906 GFB720906 GOX720906 GYT720906 HIP720906 HSL720906 ICH720906 IMD720906 IVZ720906 JFV720906 JPR720906 JZN720906 KJJ720906 KTF720906 LDB720906 LMX720906 LWT720906 MGP720906 MQL720906 NAH720906 NKD720906 NTZ720906 ODV720906 ONR720906 OXN720906 PHJ720906 PRF720906 QBB720906 QKX720906 QUT720906 REP720906 ROL720906 RYH720906 SID720906 SRZ720906 TBV720906 TLR720906 TVN720906 UFJ720906 UPF720906 UZB720906 VIX720906 VST720906 WCP720906 WML720906 WWH720906 Z786442 JV786442 TR786442 ADN786442 ANJ786442 AXF786442 BHB786442 BQX786442 CAT786442 CKP786442 CUL786442 DEH786442 DOD786442 DXZ786442 EHV786442 ERR786442 FBN786442 FLJ786442 FVF786442 GFB786442 GOX786442 GYT786442 HIP786442 HSL786442 ICH786442 IMD786442 IVZ786442 JFV786442 JPR786442 JZN786442 KJJ786442 KTF786442 LDB786442 LMX786442 LWT786442 MGP786442 MQL786442 NAH786442 NKD786442 NTZ786442 ODV786442 ONR786442 OXN786442 PHJ786442 PRF786442 QBB786442 QKX786442 QUT786442 REP786442 ROL786442 RYH786442 SID786442 SRZ786442 TBV786442 TLR786442 TVN786442 UFJ786442 UPF786442 UZB786442 VIX786442 VST786442 WCP786442 WML786442 WWH786442 Z851978 JV851978 TR851978 ADN851978 ANJ851978 AXF851978 BHB851978 BQX851978 CAT851978 CKP851978 CUL851978 DEH851978 DOD851978 DXZ851978 EHV851978 ERR851978 FBN851978 FLJ851978 FVF851978 GFB851978 GOX851978 GYT851978 HIP851978 HSL851978 ICH851978 IMD851978 IVZ851978 JFV851978 JPR851978 JZN851978 KJJ851978 KTF851978 LDB851978 LMX851978 LWT851978 MGP851978 MQL851978 NAH851978 NKD851978 NTZ851978 ODV851978 ONR851978 OXN851978 PHJ851978 PRF851978 QBB851978 QKX851978 QUT851978 REP851978 ROL851978 RYH851978 SID851978 SRZ851978 TBV851978 TLR851978 TVN851978 UFJ851978 UPF851978 UZB851978 VIX851978 VST851978 WCP851978 WML851978 WWH851978 Z917514 JV917514 TR917514 ADN917514 ANJ917514 AXF917514 BHB917514 BQX917514 CAT917514 CKP917514 CUL917514 DEH917514 DOD917514 DXZ917514 EHV917514 ERR917514 FBN917514 FLJ917514 FVF917514 GFB917514 GOX917514 GYT917514 HIP917514 HSL917514 ICH917514 IMD917514 IVZ917514 JFV917514 JPR917514 JZN917514 KJJ917514 KTF917514 LDB917514 LMX917514 LWT917514 MGP917514 MQL917514 NAH917514 NKD917514 NTZ917514 ODV917514 ONR917514 OXN917514 PHJ917514 PRF917514 QBB917514 QKX917514 QUT917514 REP917514 ROL917514 RYH917514 SID917514 SRZ917514 TBV917514 TLR917514 TVN917514 UFJ917514 UPF917514 UZB917514 VIX917514 VST917514 WCP917514 WML917514 WWH917514 Z983050 JV983050 TR983050 ADN983050 ANJ983050 AXF983050 BHB983050 BQX983050 CAT983050 CKP983050 CUL983050 DEH983050 DOD983050 DXZ983050 EHV983050 ERR983050 FBN983050 FLJ983050 FVF983050 GFB983050 GOX983050 GYT983050 HIP983050 HSL983050 ICH983050 IMD983050 IVZ983050 JFV983050 JPR983050 JZN983050 KJJ983050 KTF983050 LDB983050 LMX983050 LWT983050 MGP983050 MQL983050 NAH983050 NKD983050 NTZ983050 ODV983050 ONR983050 OXN983050 PHJ983050 PRF983050 QBB983050 QKX983050 QUT983050 REP983050 ROL983050 RYH983050 SID983050 SRZ983050 TBV983050 TLR983050 TVN983050 UFJ983050 UPF983050 UZB983050 VIX983050 VST983050 WCP983050 WML983050 WWH983050 Z12:Z13 JV12:JV13 TR12:TR13 ADN12:ADN13 ANJ12:ANJ13 AXF12:AXF13 BHB12:BHB13 BQX12:BQX13 CAT12:CAT13 CKP12:CKP13 CUL12:CUL13 DEH12:DEH13 DOD12:DOD13 DXZ12:DXZ13 EHV12:EHV13 ERR12:ERR13 FBN12:FBN13 FLJ12:FLJ13 FVF12:FVF13 GFB12:GFB13 GOX12:GOX13 GYT12:GYT13 HIP12:HIP13 HSL12:HSL13 ICH12:ICH13 IMD12:IMD13 IVZ12:IVZ13 JFV12:JFV13 JPR12:JPR13 JZN12:JZN13 KJJ12:KJJ13 KTF12:KTF13 LDB12:LDB13 LMX12:LMX13 LWT12:LWT13 MGP12:MGP13 MQL12:MQL13 NAH12:NAH13 NKD12:NKD13 NTZ12:NTZ13 ODV12:ODV13 ONR12:ONR13 OXN12:OXN13 PHJ12:PHJ13 PRF12:PRF13 QBB12:QBB13 QKX12:QKX13 QUT12:QUT13 REP12:REP13 ROL12:ROL13 RYH12:RYH13 SID12:SID13 SRZ12:SRZ13 TBV12:TBV13 TLR12:TLR13 TVN12:TVN13 UFJ12:UFJ13 UPF12:UPF13 UZB12:UZB13 VIX12:VIX13 VST12:VST13 WCP12:WCP13 WML12:WML13 WWH12:WWH13 Z65548:Z65549 JV65548:JV65549 TR65548:TR65549 ADN65548:ADN65549 ANJ65548:ANJ65549 AXF65548:AXF65549 BHB65548:BHB65549 BQX65548:BQX65549 CAT65548:CAT65549 CKP65548:CKP65549 CUL65548:CUL65549 DEH65548:DEH65549 DOD65548:DOD65549 DXZ65548:DXZ65549 EHV65548:EHV65549 ERR65548:ERR65549 FBN65548:FBN65549 FLJ65548:FLJ65549 FVF65548:FVF65549 GFB65548:GFB65549 GOX65548:GOX65549 GYT65548:GYT65549 HIP65548:HIP65549 HSL65548:HSL65549 ICH65548:ICH65549 IMD65548:IMD65549 IVZ65548:IVZ65549 JFV65548:JFV65549 JPR65548:JPR65549 JZN65548:JZN65549 KJJ65548:KJJ65549 KTF65548:KTF65549 LDB65548:LDB65549 LMX65548:LMX65549 LWT65548:LWT65549 MGP65548:MGP65549 MQL65548:MQL65549 NAH65548:NAH65549 NKD65548:NKD65549 NTZ65548:NTZ65549 ODV65548:ODV65549 ONR65548:ONR65549 OXN65548:OXN65549 PHJ65548:PHJ65549 PRF65548:PRF65549 QBB65548:QBB65549 QKX65548:QKX65549 QUT65548:QUT65549 REP65548:REP65549 ROL65548:ROL65549 RYH65548:RYH65549 SID65548:SID65549 SRZ65548:SRZ65549 TBV65548:TBV65549 TLR65548:TLR65549 TVN65548:TVN65549 UFJ65548:UFJ65549 UPF65548:UPF65549 UZB65548:UZB65549 VIX65548:VIX65549 VST65548:VST65549 WCP65548:WCP65549 WML65548:WML65549 WWH65548:WWH65549 Z131084:Z131085 JV131084:JV131085 TR131084:TR131085 ADN131084:ADN131085 ANJ131084:ANJ131085 AXF131084:AXF131085 BHB131084:BHB131085 BQX131084:BQX131085 CAT131084:CAT131085 CKP131084:CKP131085 CUL131084:CUL131085 DEH131084:DEH131085 DOD131084:DOD131085 DXZ131084:DXZ131085 EHV131084:EHV131085 ERR131084:ERR131085 FBN131084:FBN131085 FLJ131084:FLJ131085 FVF131084:FVF131085 GFB131084:GFB131085 GOX131084:GOX131085 GYT131084:GYT131085 HIP131084:HIP131085 HSL131084:HSL131085 ICH131084:ICH131085 IMD131084:IMD131085 IVZ131084:IVZ131085 JFV131084:JFV131085 JPR131084:JPR131085 JZN131084:JZN131085 KJJ131084:KJJ131085 KTF131084:KTF131085 LDB131084:LDB131085 LMX131084:LMX131085 LWT131084:LWT131085 MGP131084:MGP131085 MQL131084:MQL131085 NAH131084:NAH131085 NKD131084:NKD131085 NTZ131084:NTZ131085 ODV131084:ODV131085 ONR131084:ONR131085 OXN131084:OXN131085 PHJ131084:PHJ131085 PRF131084:PRF131085 QBB131084:QBB131085 QKX131084:QKX131085 QUT131084:QUT131085 REP131084:REP131085 ROL131084:ROL131085 RYH131084:RYH131085 SID131084:SID131085 SRZ131084:SRZ131085 TBV131084:TBV131085 TLR131084:TLR131085 TVN131084:TVN131085 UFJ131084:UFJ131085 UPF131084:UPF131085 UZB131084:UZB131085 VIX131084:VIX131085 VST131084:VST131085 WCP131084:WCP131085 WML131084:WML131085 WWH131084:WWH131085 Z196620:Z196621 JV196620:JV196621 TR196620:TR196621 ADN196620:ADN196621 ANJ196620:ANJ196621 AXF196620:AXF196621 BHB196620:BHB196621 BQX196620:BQX196621 CAT196620:CAT196621 CKP196620:CKP196621 CUL196620:CUL196621 DEH196620:DEH196621 DOD196620:DOD196621 DXZ196620:DXZ196621 EHV196620:EHV196621 ERR196620:ERR196621 FBN196620:FBN196621 FLJ196620:FLJ196621 FVF196620:FVF196621 GFB196620:GFB196621 GOX196620:GOX196621 GYT196620:GYT196621 HIP196620:HIP196621 HSL196620:HSL196621 ICH196620:ICH196621 IMD196620:IMD196621 IVZ196620:IVZ196621 JFV196620:JFV196621 JPR196620:JPR196621 JZN196620:JZN196621 KJJ196620:KJJ196621 KTF196620:KTF196621 LDB196620:LDB196621 LMX196620:LMX196621 LWT196620:LWT196621 MGP196620:MGP196621 MQL196620:MQL196621 NAH196620:NAH196621 NKD196620:NKD196621 NTZ196620:NTZ196621 ODV196620:ODV196621 ONR196620:ONR196621 OXN196620:OXN196621 PHJ196620:PHJ196621 PRF196620:PRF196621 QBB196620:QBB196621 QKX196620:QKX196621 QUT196620:QUT196621 REP196620:REP196621 ROL196620:ROL196621 RYH196620:RYH196621 SID196620:SID196621 SRZ196620:SRZ196621 TBV196620:TBV196621 TLR196620:TLR196621 TVN196620:TVN196621 UFJ196620:UFJ196621 UPF196620:UPF196621 UZB196620:UZB196621 VIX196620:VIX196621 VST196620:VST196621 WCP196620:WCP196621 WML196620:WML196621 WWH196620:WWH196621 Z262156:Z262157 JV262156:JV262157 TR262156:TR262157 ADN262156:ADN262157 ANJ262156:ANJ262157 AXF262156:AXF262157 BHB262156:BHB262157 BQX262156:BQX262157 CAT262156:CAT262157 CKP262156:CKP262157 CUL262156:CUL262157 DEH262156:DEH262157 DOD262156:DOD262157 DXZ262156:DXZ262157 EHV262156:EHV262157 ERR262156:ERR262157 FBN262156:FBN262157 FLJ262156:FLJ262157 FVF262156:FVF262157 GFB262156:GFB262157 GOX262156:GOX262157 GYT262156:GYT262157 HIP262156:HIP262157 HSL262156:HSL262157 ICH262156:ICH262157 IMD262156:IMD262157 IVZ262156:IVZ262157 JFV262156:JFV262157 JPR262156:JPR262157 JZN262156:JZN262157 KJJ262156:KJJ262157 KTF262156:KTF262157 LDB262156:LDB262157 LMX262156:LMX262157 LWT262156:LWT262157 MGP262156:MGP262157 MQL262156:MQL262157 NAH262156:NAH262157 NKD262156:NKD262157 NTZ262156:NTZ262157 ODV262156:ODV262157 ONR262156:ONR262157 OXN262156:OXN262157 PHJ262156:PHJ262157 PRF262156:PRF262157 QBB262156:QBB262157 QKX262156:QKX262157 QUT262156:QUT262157 REP262156:REP262157 ROL262156:ROL262157 RYH262156:RYH262157 SID262156:SID262157 SRZ262156:SRZ262157 TBV262156:TBV262157 TLR262156:TLR262157 TVN262156:TVN262157 UFJ262156:UFJ262157 UPF262156:UPF262157 UZB262156:UZB262157 VIX262156:VIX262157 VST262156:VST262157 WCP262156:WCP262157 WML262156:WML262157 WWH262156:WWH262157 Z327692:Z327693 JV327692:JV327693 TR327692:TR327693 ADN327692:ADN327693 ANJ327692:ANJ327693 AXF327692:AXF327693 BHB327692:BHB327693 BQX327692:BQX327693 CAT327692:CAT327693 CKP327692:CKP327693 CUL327692:CUL327693 DEH327692:DEH327693 DOD327692:DOD327693 DXZ327692:DXZ327693 EHV327692:EHV327693 ERR327692:ERR327693 FBN327692:FBN327693 FLJ327692:FLJ327693 FVF327692:FVF327693 GFB327692:GFB327693 GOX327692:GOX327693 GYT327692:GYT327693 HIP327692:HIP327693 HSL327692:HSL327693 ICH327692:ICH327693 IMD327692:IMD327693 IVZ327692:IVZ327693 JFV327692:JFV327693 JPR327692:JPR327693 JZN327692:JZN327693 KJJ327692:KJJ327693 KTF327692:KTF327693 LDB327692:LDB327693 LMX327692:LMX327693 LWT327692:LWT327693 MGP327692:MGP327693 MQL327692:MQL327693 NAH327692:NAH327693 NKD327692:NKD327693 NTZ327692:NTZ327693 ODV327692:ODV327693 ONR327692:ONR327693 OXN327692:OXN327693 PHJ327692:PHJ327693 PRF327692:PRF327693 QBB327692:QBB327693 QKX327692:QKX327693 QUT327692:QUT327693 REP327692:REP327693 ROL327692:ROL327693 RYH327692:RYH327693 SID327692:SID327693 SRZ327692:SRZ327693 TBV327692:TBV327693 TLR327692:TLR327693 TVN327692:TVN327693 UFJ327692:UFJ327693 UPF327692:UPF327693 UZB327692:UZB327693 VIX327692:VIX327693 VST327692:VST327693 WCP327692:WCP327693 WML327692:WML327693 WWH327692:WWH327693 Z393228:Z393229 JV393228:JV393229 TR393228:TR393229 ADN393228:ADN393229 ANJ393228:ANJ393229 AXF393228:AXF393229 BHB393228:BHB393229 BQX393228:BQX393229 CAT393228:CAT393229 CKP393228:CKP393229 CUL393228:CUL393229 DEH393228:DEH393229 DOD393228:DOD393229 DXZ393228:DXZ393229 EHV393228:EHV393229 ERR393228:ERR393229 FBN393228:FBN393229 FLJ393228:FLJ393229 FVF393228:FVF393229 GFB393228:GFB393229 GOX393228:GOX393229 GYT393228:GYT393229 HIP393228:HIP393229 HSL393228:HSL393229 ICH393228:ICH393229 IMD393228:IMD393229 IVZ393228:IVZ393229 JFV393228:JFV393229 JPR393228:JPR393229 JZN393228:JZN393229 KJJ393228:KJJ393229 KTF393228:KTF393229 LDB393228:LDB393229 LMX393228:LMX393229 LWT393228:LWT393229 MGP393228:MGP393229 MQL393228:MQL393229 NAH393228:NAH393229 NKD393228:NKD393229 NTZ393228:NTZ393229 ODV393228:ODV393229 ONR393228:ONR393229 OXN393228:OXN393229 PHJ393228:PHJ393229 PRF393228:PRF393229 QBB393228:QBB393229 QKX393228:QKX393229 QUT393228:QUT393229 REP393228:REP393229 ROL393228:ROL393229 RYH393228:RYH393229 SID393228:SID393229 SRZ393228:SRZ393229 TBV393228:TBV393229 TLR393228:TLR393229 TVN393228:TVN393229 UFJ393228:UFJ393229 UPF393228:UPF393229 UZB393228:UZB393229 VIX393228:VIX393229 VST393228:VST393229 WCP393228:WCP393229 WML393228:WML393229 WWH393228:WWH393229 Z458764:Z458765 JV458764:JV458765 TR458764:TR458765 ADN458764:ADN458765 ANJ458764:ANJ458765 AXF458764:AXF458765 BHB458764:BHB458765 BQX458764:BQX458765 CAT458764:CAT458765 CKP458764:CKP458765 CUL458764:CUL458765 DEH458764:DEH458765 DOD458764:DOD458765 DXZ458764:DXZ458765 EHV458764:EHV458765 ERR458764:ERR458765 FBN458764:FBN458765 FLJ458764:FLJ458765 FVF458764:FVF458765 GFB458764:GFB458765 GOX458764:GOX458765 GYT458764:GYT458765 HIP458764:HIP458765 HSL458764:HSL458765 ICH458764:ICH458765 IMD458764:IMD458765 IVZ458764:IVZ458765 JFV458764:JFV458765 JPR458764:JPR458765 JZN458764:JZN458765 KJJ458764:KJJ458765 KTF458764:KTF458765 LDB458764:LDB458765 LMX458764:LMX458765 LWT458764:LWT458765 MGP458764:MGP458765 MQL458764:MQL458765 NAH458764:NAH458765 NKD458764:NKD458765 NTZ458764:NTZ458765 ODV458764:ODV458765 ONR458764:ONR458765 OXN458764:OXN458765 PHJ458764:PHJ458765 PRF458764:PRF458765 QBB458764:QBB458765 QKX458764:QKX458765 QUT458764:QUT458765 REP458764:REP458765 ROL458764:ROL458765 RYH458764:RYH458765 SID458764:SID458765 SRZ458764:SRZ458765 TBV458764:TBV458765 TLR458764:TLR458765 TVN458764:TVN458765 UFJ458764:UFJ458765 UPF458764:UPF458765 UZB458764:UZB458765 VIX458764:VIX458765 VST458764:VST458765 WCP458764:WCP458765 WML458764:WML458765 WWH458764:WWH458765 Z524300:Z524301 JV524300:JV524301 TR524300:TR524301 ADN524300:ADN524301 ANJ524300:ANJ524301 AXF524300:AXF524301 BHB524300:BHB524301 BQX524300:BQX524301 CAT524300:CAT524301 CKP524300:CKP524301 CUL524300:CUL524301 DEH524300:DEH524301 DOD524300:DOD524301 DXZ524300:DXZ524301 EHV524300:EHV524301 ERR524300:ERR524301 FBN524300:FBN524301 FLJ524300:FLJ524301 FVF524300:FVF524301 GFB524300:GFB524301 GOX524300:GOX524301 GYT524300:GYT524301 HIP524300:HIP524301 HSL524300:HSL524301 ICH524300:ICH524301 IMD524300:IMD524301 IVZ524300:IVZ524301 JFV524300:JFV524301 JPR524300:JPR524301 JZN524300:JZN524301 KJJ524300:KJJ524301 KTF524300:KTF524301 LDB524300:LDB524301 LMX524300:LMX524301 LWT524300:LWT524301 MGP524300:MGP524301 MQL524300:MQL524301 NAH524300:NAH524301 NKD524300:NKD524301 NTZ524300:NTZ524301 ODV524300:ODV524301 ONR524300:ONR524301 OXN524300:OXN524301 PHJ524300:PHJ524301 PRF524300:PRF524301 QBB524300:QBB524301 QKX524300:QKX524301 QUT524300:QUT524301 REP524300:REP524301 ROL524300:ROL524301 RYH524300:RYH524301 SID524300:SID524301 SRZ524300:SRZ524301 TBV524300:TBV524301 TLR524300:TLR524301 TVN524300:TVN524301 UFJ524300:UFJ524301 UPF524300:UPF524301 UZB524300:UZB524301 VIX524300:VIX524301 VST524300:VST524301 WCP524300:WCP524301 WML524300:WML524301 WWH524300:WWH524301 Z589836:Z589837 JV589836:JV589837 TR589836:TR589837 ADN589836:ADN589837 ANJ589836:ANJ589837 AXF589836:AXF589837 BHB589836:BHB589837 BQX589836:BQX589837 CAT589836:CAT589837 CKP589836:CKP589837 CUL589836:CUL589837 DEH589836:DEH589837 DOD589836:DOD589837 DXZ589836:DXZ589837 EHV589836:EHV589837 ERR589836:ERR589837 FBN589836:FBN589837 FLJ589836:FLJ589837 FVF589836:FVF589837 GFB589836:GFB589837 GOX589836:GOX589837 GYT589836:GYT589837 HIP589836:HIP589837 HSL589836:HSL589837 ICH589836:ICH589837 IMD589836:IMD589837 IVZ589836:IVZ589837 JFV589836:JFV589837 JPR589836:JPR589837 JZN589836:JZN589837 KJJ589836:KJJ589837 KTF589836:KTF589837 LDB589836:LDB589837 LMX589836:LMX589837 LWT589836:LWT589837 MGP589836:MGP589837 MQL589836:MQL589837 NAH589836:NAH589837 NKD589836:NKD589837 NTZ589836:NTZ589837 ODV589836:ODV589837 ONR589836:ONR589837 OXN589836:OXN589837 PHJ589836:PHJ589837 PRF589836:PRF589837 QBB589836:QBB589837 QKX589836:QKX589837 QUT589836:QUT589837 REP589836:REP589837 ROL589836:ROL589837 RYH589836:RYH589837 SID589836:SID589837 SRZ589836:SRZ589837 TBV589836:TBV589837 TLR589836:TLR589837 TVN589836:TVN589837 UFJ589836:UFJ589837 UPF589836:UPF589837 UZB589836:UZB589837 VIX589836:VIX589837 VST589836:VST589837 WCP589836:WCP589837 WML589836:WML589837 WWH589836:WWH589837 Z655372:Z655373 JV655372:JV655373 TR655372:TR655373 ADN655372:ADN655373 ANJ655372:ANJ655373 AXF655372:AXF655373 BHB655372:BHB655373 BQX655372:BQX655373 CAT655372:CAT655373 CKP655372:CKP655373 CUL655372:CUL655373 DEH655372:DEH655373 DOD655372:DOD655373 DXZ655372:DXZ655373 EHV655372:EHV655373 ERR655372:ERR655373 FBN655372:FBN655373 FLJ655372:FLJ655373 FVF655372:FVF655373 GFB655372:GFB655373 GOX655372:GOX655373 GYT655372:GYT655373 HIP655372:HIP655373 HSL655372:HSL655373 ICH655372:ICH655373 IMD655372:IMD655373 IVZ655372:IVZ655373 JFV655372:JFV655373 JPR655372:JPR655373 JZN655372:JZN655373 KJJ655372:KJJ655373 KTF655372:KTF655373 LDB655372:LDB655373 LMX655372:LMX655373 LWT655372:LWT655373 MGP655372:MGP655373 MQL655372:MQL655373 NAH655372:NAH655373 NKD655372:NKD655373 NTZ655372:NTZ655373 ODV655372:ODV655373 ONR655372:ONR655373 OXN655372:OXN655373 PHJ655372:PHJ655373 PRF655372:PRF655373 QBB655372:QBB655373 QKX655372:QKX655373 QUT655372:QUT655373 REP655372:REP655373 ROL655372:ROL655373 RYH655372:RYH655373 SID655372:SID655373 SRZ655372:SRZ655373 TBV655372:TBV655373 TLR655372:TLR655373 TVN655372:TVN655373 UFJ655372:UFJ655373 UPF655372:UPF655373 UZB655372:UZB655373 VIX655372:VIX655373 VST655372:VST655373 WCP655372:WCP655373 WML655372:WML655373 WWH655372:WWH655373 Z720908:Z720909 JV720908:JV720909 TR720908:TR720909 ADN720908:ADN720909 ANJ720908:ANJ720909 AXF720908:AXF720909 BHB720908:BHB720909 BQX720908:BQX720909 CAT720908:CAT720909 CKP720908:CKP720909 CUL720908:CUL720909 DEH720908:DEH720909 DOD720908:DOD720909 DXZ720908:DXZ720909 EHV720908:EHV720909 ERR720908:ERR720909 FBN720908:FBN720909 FLJ720908:FLJ720909 FVF720908:FVF720909 GFB720908:GFB720909 GOX720908:GOX720909 GYT720908:GYT720909 HIP720908:HIP720909 HSL720908:HSL720909 ICH720908:ICH720909 IMD720908:IMD720909 IVZ720908:IVZ720909 JFV720908:JFV720909 JPR720908:JPR720909 JZN720908:JZN720909 KJJ720908:KJJ720909 KTF720908:KTF720909 LDB720908:LDB720909 LMX720908:LMX720909 LWT720908:LWT720909 MGP720908:MGP720909 MQL720908:MQL720909 NAH720908:NAH720909 NKD720908:NKD720909 NTZ720908:NTZ720909 ODV720908:ODV720909 ONR720908:ONR720909 OXN720908:OXN720909 PHJ720908:PHJ720909 PRF720908:PRF720909 QBB720908:QBB720909 QKX720908:QKX720909 QUT720908:QUT720909 REP720908:REP720909 ROL720908:ROL720909 RYH720908:RYH720909 SID720908:SID720909 SRZ720908:SRZ720909 TBV720908:TBV720909 TLR720908:TLR720909 TVN720908:TVN720909 UFJ720908:UFJ720909 UPF720908:UPF720909 UZB720908:UZB720909 VIX720908:VIX720909 VST720908:VST720909 WCP720908:WCP720909 WML720908:WML720909 WWH720908:WWH720909 Z786444:Z786445 JV786444:JV786445 TR786444:TR786445 ADN786444:ADN786445 ANJ786444:ANJ786445 AXF786444:AXF786445 BHB786444:BHB786445 BQX786444:BQX786445 CAT786444:CAT786445 CKP786444:CKP786445 CUL786444:CUL786445 DEH786444:DEH786445 DOD786444:DOD786445 DXZ786444:DXZ786445 EHV786444:EHV786445 ERR786444:ERR786445 FBN786444:FBN786445 FLJ786444:FLJ786445 FVF786444:FVF786445 GFB786444:GFB786445 GOX786444:GOX786445 GYT786444:GYT786445 HIP786444:HIP786445 HSL786444:HSL786445 ICH786444:ICH786445 IMD786444:IMD786445 IVZ786444:IVZ786445 JFV786444:JFV786445 JPR786444:JPR786445 JZN786444:JZN786445 KJJ786444:KJJ786445 KTF786444:KTF786445 LDB786444:LDB786445 LMX786444:LMX786445 LWT786444:LWT786445 MGP786444:MGP786445 MQL786444:MQL786445 NAH786444:NAH786445 NKD786444:NKD786445 NTZ786444:NTZ786445 ODV786444:ODV786445 ONR786444:ONR786445 OXN786444:OXN786445 PHJ786444:PHJ786445 PRF786444:PRF786445 QBB786444:QBB786445 QKX786444:QKX786445 QUT786444:QUT786445 REP786444:REP786445 ROL786444:ROL786445 RYH786444:RYH786445 SID786444:SID786445 SRZ786444:SRZ786445 TBV786444:TBV786445 TLR786444:TLR786445 TVN786444:TVN786445 UFJ786444:UFJ786445 UPF786444:UPF786445 UZB786444:UZB786445 VIX786444:VIX786445 VST786444:VST786445 WCP786444:WCP786445 WML786444:WML786445 WWH786444:WWH786445 Z851980:Z851981 JV851980:JV851981 TR851980:TR851981 ADN851980:ADN851981 ANJ851980:ANJ851981 AXF851980:AXF851981 BHB851980:BHB851981 BQX851980:BQX851981 CAT851980:CAT851981 CKP851980:CKP851981 CUL851980:CUL851981 DEH851980:DEH851981 DOD851980:DOD851981 DXZ851980:DXZ851981 EHV851980:EHV851981 ERR851980:ERR851981 FBN851980:FBN851981 FLJ851980:FLJ851981 FVF851980:FVF851981 GFB851980:GFB851981 GOX851980:GOX851981 GYT851980:GYT851981 HIP851980:HIP851981 HSL851980:HSL851981 ICH851980:ICH851981 IMD851980:IMD851981 IVZ851980:IVZ851981 JFV851980:JFV851981 JPR851980:JPR851981 JZN851980:JZN851981 KJJ851980:KJJ851981 KTF851980:KTF851981 LDB851980:LDB851981 LMX851980:LMX851981 LWT851980:LWT851981 MGP851980:MGP851981 MQL851980:MQL851981 NAH851980:NAH851981 NKD851980:NKD851981 NTZ851980:NTZ851981 ODV851980:ODV851981 ONR851980:ONR851981 OXN851980:OXN851981 PHJ851980:PHJ851981 PRF851980:PRF851981 QBB851980:QBB851981 QKX851980:QKX851981 QUT851980:QUT851981 REP851980:REP851981 ROL851980:ROL851981 RYH851980:RYH851981 SID851980:SID851981 SRZ851980:SRZ851981 TBV851980:TBV851981 TLR851980:TLR851981 TVN851980:TVN851981 UFJ851980:UFJ851981 UPF851980:UPF851981 UZB851980:UZB851981 VIX851980:VIX851981 VST851980:VST851981 WCP851980:WCP851981 WML851980:WML851981 WWH851980:WWH851981 Z917516:Z917517 JV917516:JV917517 TR917516:TR917517 ADN917516:ADN917517 ANJ917516:ANJ917517 AXF917516:AXF917517 BHB917516:BHB917517 BQX917516:BQX917517 CAT917516:CAT917517 CKP917516:CKP917517 CUL917516:CUL917517 DEH917516:DEH917517 DOD917516:DOD917517 DXZ917516:DXZ917517 EHV917516:EHV917517 ERR917516:ERR917517 FBN917516:FBN917517 FLJ917516:FLJ917517 FVF917516:FVF917517 GFB917516:GFB917517 GOX917516:GOX917517 GYT917516:GYT917517 HIP917516:HIP917517 HSL917516:HSL917517 ICH917516:ICH917517 IMD917516:IMD917517 IVZ917516:IVZ917517 JFV917516:JFV917517 JPR917516:JPR917517 JZN917516:JZN917517 KJJ917516:KJJ917517 KTF917516:KTF917517 LDB917516:LDB917517 LMX917516:LMX917517 LWT917516:LWT917517 MGP917516:MGP917517 MQL917516:MQL917517 NAH917516:NAH917517 NKD917516:NKD917517 NTZ917516:NTZ917517 ODV917516:ODV917517 ONR917516:ONR917517 OXN917516:OXN917517 PHJ917516:PHJ917517 PRF917516:PRF917517 QBB917516:QBB917517 QKX917516:QKX917517 QUT917516:QUT917517 REP917516:REP917517 ROL917516:ROL917517 RYH917516:RYH917517 SID917516:SID917517 SRZ917516:SRZ917517 TBV917516:TBV917517 TLR917516:TLR917517 TVN917516:TVN917517 UFJ917516:UFJ917517 UPF917516:UPF917517 UZB917516:UZB917517 VIX917516:VIX917517 VST917516:VST917517 WCP917516:WCP917517 WML917516:WML917517 WWH917516:WWH917517 Z983052:Z983053 JV983052:JV983053 TR983052:TR983053 ADN983052:ADN983053 ANJ983052:ANJ983053 AXF983052:AXF983053 BHB983052:BHB983053 BQX983052:BQX983053 CAT983052:CAT983053 CKP983052:CKP983053 CUL983052:CUL983053 DEH983052:DEH983053 DOD983052:DOD983053 DXZ983052:DXZ983053 EHV983052:EHV983053 ERR983052:ERR983053 FBN983052:FBN983053 FLJ983052:FLJ983053 FVF983052:FVF983053 GFB983052:GFB983053 GOX983052:GOX983053 GYT983052:GYT983053 HIP983052:HIP983053 HSL983052:HSL983053 ICH983052:ICH983053 IMD983052:IMD983053 IVZ983052:IVZ983053 JFV983052:JFV983053 JPR983052:JPR983053 JZN983052:JZN983053 KJJ983052:KJJ983053 KTF983052:KTF983053 LDB983052:LDB983053 LMX983052:LMX983053 LWT983052:LWT983053 MGP983052:MGP983053 MQL983052:MQL983053 NAH983052:NAH983053 NKD983052:NKD983053 NTZ983052:NTZ983053 ODV983052:ODV983053 ONR983052:ONR983053 OXN983052:OXN983053 PHJ983052:PHJ983053 PRF983052:PRF983053 QBB983052:QBB983053 QKX983052:QKX983053 QUT983052:QUT983053 REP983052:REP983053 ROL983052:ROL983053 RYH983052:RYH983053 SID983052:SID983053 SRZ983052:SRZ983053 TBV983052:TBV983053 TLR983052:TLR983053 TVN983052:TVN983053 UFJ983052:UFJ983053 UPF983052:UPF983053 UZB983052:UZB983053 VIX983052:VIX983053 VST983052:VST983053 WCP983052:WCP983053 WML983052:WML983053 WWH983052:WWH983053 Z16:Z18 JV16:JV18 TR16:TR18 ADN16:ADN18 ANJ16:ANJ18 AXF16:AXF18 BHB16:BHB18 BQX16:BQX18 CAT16:CAT18 CKP16:CKP18 CUL16:CUL18 DEH16:DEH18 DOD16:DOD18 DXZ16:DXZ18 EHV16:EHV18 ERR16:ERR18 FBN16:FBN18 FLJ16:FLJ18 FVF16:FVF18 GFB16:GFB18 GOX16:GOX18 GYT16:GYT18 HIP16:HIP18 HSL16:HSL18 ICH16:ICH18 IMD16:IMD18 IVZ16:IVZ18 JFV16:JFV18 JPR16:JPR18 JZN16:JZN18 KJJ16:KJJ18 KTF16:KTF18 LDB16:LDB18 LMX16:LMX18 LWT16:LWT18 MGP16:MGP18 MQL16:MQL18 NAH16:NAH18 NKD16:NKD18 NTZ16:NTZ18 ODV16:ODV18 ONR16:ONR18 OXN16:OXN18 PHJ16:PHJ18 PRF16:PRF18 QBB16:QBB18 QKX16:QKX18 QUT16:QUT18 REP16:REP18 ROL16:ROL18 RYH16:RYH18 SID16:SID18 SRZ16:SRZ18 TBV16:TBV18 TLR16:TLR18 TVN16:TVN18 UFJ16:UFJ18 UPF16:UPF18 UZB16:UZB18 VIX16:VIX18 VST16:VST18 WCP16:WCP18 WML16:WML18 WWH16:WWH18 Z65552:Z65554 JV65552:JV65554 TR65552:TR65554 ADN65552:ADN65554 ANJ65552:ANJ65554 AXF65552:AXF65554 BHB65552:BHB65554 BQX65552:BQX65554 CAT65552:CAT65554 CKP65552:CKP65554 CUL65552:CUL65554 DEH65552:DEH65554 DOD65552:DOD65554 DXZ65552:DXZ65554 EHV65552:EHV65554 ERR65552:ERR65554 FBN65552:FBN65554 FLJ65552:FLJ65554 FVF65552:FVF65554 GFB65552:GFB65554 GOX65552:GOX65554 GYT65552:GYT65554 HIP65552:HIP65554 HSL65552:HSL65554 ICH65552:ICH65554 IMD65552:IMD65554 IVZ65552:IVZ65554 JFV65552:JFV65554 JPR65552:JPR65554 JZN65552:JZN65554 KJJ65552:KJJ65554 KTF65552:KTF65554 LDB65552:LDB65554 LMX65552:LMX65554 LWT65552:LWT65554 MGP65552:MGP65554 MQL65552:MQL65554 NAH65552:NAH65554 NKD65552:NKD65554 NTZ65552:NTZ65554 ODV65552:ODV65554 ONR65552:ONR65554 OXN65552:OXN65554 PHJ65552:PHJ65554 PRF65552:PRF65554 QBB65552:QBB65554 QKX65552:QKX65554 QUT65552:QUT65554 REP65552:REP65554 ROL65552:ROL65554 RYH65552:RYH65554 SID65552:SID65554 SRZ65552:SRZ65554 TBV65552:TBV65554 TLR65552:TLR65554 TVN65552:TVN65554 UFJ65552:UFJ65554 UPF65552:UPF65554 UZB65552:UZB65554 VIX65552:VIX65554 VST65552:VST65554 WCP65552:WCP65554 WML65552:WML65554 WWH65552:WWH65554 Z131088:Z131090 JV131088:JV131090 TR131088:TR131090 ADN131088:ADN131090 ANJ131088:ANJ131090 AXF131088:AXF131090 BHB131088:BHB131090 BQX131088:BQX131090 CAT131088:CAT131090 CKP131088:CKP131090 CUL131088:CUL131090 DEH131088:DEH131090 DOD131088:DOD131090 DXZ131088:DXZ131090 EHV131088:EHV131090 ERR131088:ERR131090 FBN131088:FBN131090 FLJ131088:FLJ131090 FVF131088:FVF131090 GFB131088:GFB131090 GOX131088:GOX131090 GYT131088:GYT131090 HIP131088:HIP131090 HSL131088:HSL131090 ICH131088:ICH131090 IMD131088:IMD131090 IVZ131088:IVZ131090 JFV131088:JFV131090 JPR131088:JPR131090 JZN131088:JZN131090 KJJ131088:KJJ131090 KTF131088:KTF131090 LDB131088:LDB131090 LMX131088:LMX131090 LWT131088:LWT131090 MGP131088:MGP131090 MQL131088:MQL131090 NAH131088:NAH131090 NKD131088:NKD131090 NTZ131088:NTZ131090 ODV131088:ODV131090 ONR131088:ONR131090 OXN131088:OXN131090 PHJ131088:PHJ131090 PRF131088:PRF131090 QBB131088:QBB131090 QKX131088:QKX131090 QUT131088:QUT131090 REP131088:REP131090 ROL131088:ROL131090 RYH131088:RYH131090 SID131088:SID131090 SRZ131088:SRZ131090 TBV131088:TBV131090 TLR131088:TLR131090 TVN131088:TVN131090 UFJ131088:UFJ131090 UPF131088:UPF131090 UZB131088:UZB131090 VIX131088:VIX131090 VST131088:VST131090 WCP131088:WCP131090 WML131088:WML131090 WWH131088:WWH131090 Z196624:Z196626 JV196624:JV196626 TR196624:TR196626 ADN196624:ADN196626 ANJ196624:ANJ196626 AXF196624:AXF196626 BHB196624:BHB196626 BQX196624:BQX196626 CAT196624:CAT196626 CKP196624:CKP196626 CUL196624:CUL196626 DEH196624:DEH196626 DOD196624:DOD196626 DXZ196624:DXZ196626 EHV196624:EHV196626 ERR196624:ERR196626 FBN196624:FBN196626 FLJ196624:FLJ196626 FVF196624:FVF196626 GFB196624:GFB196626 GOX196624:GOX196626 GYT196624:GYT196626 HIP196624:HIP196626 HSL196624:HSL196626 ICH196624:ICH196626 IMD196624:IMD196626 IVZ196624:IVZ196626 JFV196624:JFV196626 JPR196624:JPR196626 JZN196624:JZN196626 KJJ196624:KJJ196626 KTF196624:KTF196626 LDB196624:LDB196626 LMX196624:LMX196626 LWT196624:LWT196626 MGP196624:MGP196626 MQL196624:MQL196626 NAH196624:NAH196626 NKD196624:NKD196626 NTZ196624:NTZ196626 ODV196624:ODV196626 ONR196624:ONR196626 OXN196624:OXN196626 PHJ196624:PHJ196626 PRF196624:PRF196626 QBB196624:QBB196626 QKX196624:QKX196626 QUT196624:QUT196626 REP196624:REP196626 ROL196624:ROL196626 RYH196624:RYH196626 SID196624:SID196626 SRZ196624:SRZ196626 TBV196624:TBV196626 TLR196624:TLR196626 TVN196624:TVN196626 UFJ196624:UFJ196626 UPF196624:UPF196626 UZB196624:UZB196626 VIX196624:VIX196626 VST196624:VST196626 WCP196624:WCP196626 WML196624:WML196626 WWH196624:WWH196626 Z262160:Z262162 JV262160:JV262162 TR262160:TR262162 ADN262160:ADN262162 ANJ262160:ANJ262162 AXF262160:AXF262162 BHB262160:BHB262162 BQX262160:BQX262162 CAT262160:CAT262162 CKP262160:CKP262162 CUL262160:CUL262162 DEH262160:DEH262162 DOD262160:DOD262162 DXZ262160:DXZ262162 EHV262160:EHV262162 ERR262160:ERR262162 FBN262160:FBN262162 FLJ262160:FLJ262162 FVF262160:FVF262162 GFB262160:GFB262162 GOX262160:GOX262162 GYT262160:GYT262162 HIP262160:HIP262162 HSL262160:HSL262162 ICH262160:ICH262162 IMD262160:IMD262162 IVZ262160:IVZ262162 JFV262160:JFV262162 JPR262160:JPR262162 JZN262160:JZN262162 KJJ262160:KJJ262162 KTF262160:KTF262162 LDB262160:LDB262162 LMX262160:LMX262162 LWT262160:LWT262162 MGP262160:MGP262162 MQL262160:MQL262162 NAH262160:NAH262162 NKD262160:NKD262162 NTZ262160:NTZ262162 ODV262160:ODV262162 ONR262160:ONR262162 OXN262160:OXN262162 PHJ262160:PHJ262162 PRF262160:PRF262162 QBB262160:QBB262162 QKX262160:QKX262162 QUT262160:QUT262162 REP262160:REP262162 ROL262160:ROL262162 RYH262160:RYH262162 SID262160:SID262162 SRZ262160:SRZ262162 TBV262160:TBV262162 TLR262160:TLR262162 TVN262160:TVN262162 UFJ262160:UFJ262162 UPF262160:UPF262162 UZB262160:UZB262162 VIX262160:VIX262162 VST262160:VST262162 WCP262160:WCP262162 WML262160:WML262162 WWH262160:WWH262162 Z327696:Z327698 JV327696:JV327698 TR327696:TR327698 ADN327696:ADN327698 ANJ327696:ANJ327698 AXF327696:AXF327698 BHB327696:BHB327698 BQX327696:BQX327698 CAT327696:CAT327698 CKP327696:CKP327698 CUL327696:CUL327698 DEH327696:DEH327698 DOD327696:DOD327698 DXZ327696:DXZ327698 EHV327696:EHV327698 ERR327696:ERR327698 FBN327696:FBN327698 FLJ327696:FLJ327698 FVF327696:FVF327698 GFB327696:GFB327698 GOX327696:GOX327698 GYT327696:GYT327698 HIP327696:HIP327698 HSL327696:HSL327698 ICH327696:ICH327698 IMD327696:IMD327698 IVZ327696:IVZ327698 JFV327696:JFV327698 JPR327696:JPR327698 JZN327696:JZN327698 KJJ327696:KJJ327698 KTF327696:KTF327698 LDB327696:LDB327698 LMX327696:LMX327698 LWT327696:LWT327698 MGP327696:MGP327698 MQL327696:MQL327698 NAH327696:NAH327698 NKD327696:NKD327698 NTZ327696:NTZ327698 ODV327696:ODV327698 ONR327696:ONR327698 OXN327696:OXN327698 PHJ327696:PHJ327698 PRF327696:PRF327698 QBB327696:QBB327698 QKX327696:QKX327698 QUT327696:QUT327698 REP327696:REP327698 ROL327696:ROL327698 RYH327696:RYH327698 SID327696:SID327698 SRZ327696:SRZ327698 TBV327696:TBV327698 TLR327696:TLR327698 TVN327696:TVN327698 UFJ327696:UFJ327698 UPF327696:UPF327698 UZB327696:UZB327698 VIX327696:VIX327698 VST327696:VST327698 WCP327696:WCP327698 WML327696:WML327698 WWH327696:WWH327698 Z393232:Z393234 JV393232:JV393234 TR393232:TR393234 ADN393232:ADN393234 ANJ393232:ANJ393234 AXF393232:AXF393234 BHB393232:BHB393234 BQX393232:BQX393234 CAT393232:CAT393234 CKP393232:CKP393234 CUL393232:CUL393234 DEH393232:DEH393234 DOD393232:DOD393234 DXZ393232:DXZ393234 EHV393232:EHV393234 ERR393232:ERR393234 FBN393232:FBN393234 FLJ393232:FLJ393234 FVF393232:FVF393234 GFB393232:GFB393234 GOX393232:GOX393234 GYT393232:GYT393234 HIP393232:HIP393234 HSL393232:HSL393234 ICH393232:ICH393234 IMD393232:IMD393234 IVZ393232:IVZ393234 JFV393232:JFV393234 JPR393232:JPR393234 JZN393232:JZN393234 KJJ393232:KJJ393234 KTF393232:KTF393234 LDB393232:LDB393234 LMX393232:LMX393234 LWT393232:LWT393234 MGP393232:MGP393234 MQL393232:MQL393234 NAH393232:NAH393234 NKD393232:NKD393234 NTZ393232:NTZ393234 ODV393232:ODV393234 ONR393232:ONR393234 OXN393232:OXN393234 PHJ393232:PHJ393234 PRF393232:PRF393234 QBB393232:QBB393234 QKX393232:QKX393234 QUT393232:QUT393234 REP393232:REP393234 ROL393232:ROL393234 RYH393232:RYH393234 SID393232:SID393234 SRZ393232:SRZ393234 TBV393232:TBV393234 TLR393232:TLR393234 TVN393232:TVN393234 UFJ393232:UFJ393234 UPF393232:UPF393234 UZB393232:UZB393234 VIX393232:VIX393234 VST393232:VST393234 WCP393232:WCP393234 WML393232:WML393234 WWH393232:WWH393234 Z458768:Z458770 JV458768:JV458770 TR458768:TR458770 ADN458768:ADN458770 ANJ458768:ANJ458770 AXF458768:AXF458770 BHB458768:BHB458770 BQX458768:BQX458770 CAT458768:CAT458770 CKP458768:CKP458770 CUL458768:CUL458770 DEH458768:DEH458770 DOD458768:DOD458770 DXZ458768:DXZ458770 EHV458768:EHV458770 ERR458768:ERR458770 FBN458768:FBN458770 FLJ458768:FLJ458770 FVF458768:FVF458770 GFB458768:GFB458770 GOX458768:GOX458770 GYT458768:GYT458770 HIP458768:HIP458770 HSL458768:HSL458770 ICH458768:ICH458770 IMD458768:IMD458770 IVZ458768:IVZ458770 JFV458768:JFV458770 JPR458768:JPR458770 JZN458768:JZN458770 KJJ458768:KJJ458770 KTF458768:KTF458770 LDB458768:LDB458770 LMX458768:LMX458770 LWT458768:LWT458770 MGP458768:MGP458770 MQL458768:MQL458770 NAH458768:NAH458770 NKD458768:NKD458770 NTZ458768:NTZ458770 ODV458768:ODV458770 ONR458768:ONR458770 OXN458768:OXN458770 PHJ458768:PHJ458770 PRF458768:PRF458770 QBB458768:QBB458770 QKX458768:QKX458770 QUT458768:QUT458770 REP458768:REP458770 ROL458768:ROL458770 RYH458768:RYH458770 SID458768:SID458770 SRZ458768:SRZ458770 TBV458768:TBV458770 TLR458768:TLR458770 TVN458768:TVN458770 UFJ458768:UFJ458770 UPF458768:UPF458770 UZB458768:UZB458770 VIX458768:VIX458770 VST458768:VST458770 WCP458768:WCP458770 WML458768:WML458770 WWH458768:WWH458770 Z524304:Z524306 JV524304:JV524306 TR524304:TR524306 ADN524304:ADN524306 ANJ524304:ANJ524306 AXF524304:AXF524306 BHB524304:BHB524306 BQX524304:BQX524306 CAT524304:CAT524306 CKP524304:CKP524306 CUL524304:CUL524306 DEH524304:DEH524306 DOD524304:DOD524306 DXZ524304:DXZ524306 EHV524304:EHV524306 ERR524304:ERR524306 FBN524304:FBN524306 FLJ524304:FLJ524306 FVF524304:FVF524306 GFB524304:GFB524306 GOX524304:GOX524306 GYT524304:GYT524306 HIP524304:HIP524306 HSL524304:HSL524306 ICH524304:ICH524306 IMD524304:IMD524306 IVZ524304:IVZ524306 JFV524304:JFV524306 JPR524304:JPR524306 JZN524304:JZN524306 KJJ524304:KJJ524306 KTF524304:KTF524306 LDB524304:LDB524306 LMX524304:LMX524306 LWT524304:LWT524306 MGP524304:MGP524306 MQL524304:MQL524306 NAH524304:NAH524306 NKD524304:NKD524306 NTZ524304:NTZ524306 ODV524304:ODV524306 ONR524304:ONR524306 OXN524304:OXN524306 PHJ524304:PHJ524306 PRF524304:PRF524306 QBB524304:QBB524306 QKX524304:QKX524306 QUT524304:QUT524306 REP524304:REP524306 ROL524304:ROL524306 RYH524304:RYH524306 SID524304:SID524306 SRZ524304:SRZ524306 TBV524304:TBV524306 TLR524304:TLR524306 TVN524304:TVN524306 UFJ524304:UFJ524306 UPF524304:UPF524306 UZB524304:UZB524306 VIX524304:VIX524306 VST524304:VST524306 WCP524304:WCP524306 WML524304:WML524306 WWH524304:WWH524306 Z589840:Z589842 JV589840:JV589842 TR589840:TR589842 ADN589840:ADN589842 ANJ589840:ANJ589842 AXF589840:AXF589842 BHB589840:BHB589842 BQX589840:BQX589842 CAT589840:CAT589842 CKP589840:CKP589842 CUL589840:CUL589842 DEH589840:DEH589842 DOD589840:DOD589842 DXZ589840:DXZ589842 EHV589840:EHV589842 ERR589840:ERR589842 FBN589840:FBN589842 FLJ589840:FLJ589842 FVF589840:FVF589842 GFB589840:GFB589842 GOX589840:GOX589842 GYT589840:GYT589842 HIP589840:HIP589842 HSL589840:HSL589842 ICH589840:ICH589842 IMD589840:IMD589842 IVZ589840:IVZ589842 JFV589840:JFV589842 JPR589840:JPR589842 JZN589840:JZN589842 KJJ589840:KJJ589842 KTF589840:KTF589842 LDB589840:LDB589842 LMX589840:LMX589842 LWT589840:LWT589842 MGP589840:MGP589842 MQL589840:MQL589842 NAH589840:NAH589842 NKD589840:NKD589842 NTZ589840:NTZ589842 ODV589840:ODV589842 ONR589840:ONR589842 OXN589840:OXN589842 PHJ589840:PHJ589842 PRF589840:PRF589842 QBB589840:QBB589842 QKX589840:QKX589842 QUT589840:QUT589842 REP589840:REP589842 ROL589840:ROL589842 RYH589840:RYH589842 SID589840:SID589842 SRZ589840:SRZ589842 TBV589840:TBV589842 TLR589840:TLR589842 TVN589840:TVN589842 UFJ589840:UFJ589842 UPF589840:UPF589842 UZB589840:UZB589842 VIX589840:VIX589842 VST589840:VST589842 WCP589840:WCP589842 WML589840:WML589842 WWH589840:WWH589842 Z655376:Z655378 JV655376:JV655378 TR655376:TR655378 ADN655376:ADN655378 ANJ655376:ANJ655378 AXF655376:AXF655378 BHB655376:BHB655378 BQX655376:BQX655378 CAT655376:CAT655378 CKP655376:CKP655378 CUL655376:CUL655378 DEH655376:DEH655378 DOD655376:DOD655378 DXZ655376:DXZ655378 EHV655376:EHV655378 ERR655376:ERR655378 FBN655376:FBN655378 FLJ655376:FLJ655378 FVF655376:FVF655378 GFB655376:GFB655378 GOX655376:GOX655378 GYT655376:GYT655378 HIP655376:HIP655378 HSL655376:HSL655378 ICH655376:ICH655378 IMD655376:IMD655378 IVZ655376:IVZ655378 JFV655376:JFV655378 JPR655376:JPR655378 JZN655376:JZN655378 KJJ655376:KJJ655378 KTF655376:KTF655378 LDB655376:LDB655378 LMX655376:LMX655378 LWT655376:LWT655378 MGP655376:MGP655378 MQL655376:MQL655378 NAH655376:NAH655378 NKD655376:NKD655378 NTZ655376:NTZ655378 ODV655376:ODV655378 ONR655376:ONR655378 OXN655376:OXN655378 PHJ655376:PHJ655378 PRF655376:PRF655378 QBB655376:QBB655378 QKX655376:QKX655378 QUT655376:QUT655378 REP655376:REP655378 ROL655376:ROL655378 RYH655376:RYH655378 SID655376:SID655378 SRZ655376:SRZ655378 TBV655376:TBV655378 TLR655376:TLR655378 TVN655376:TVN655378 UFJ655376:UFJ655378 UPF655376:UPF655378 UZB655376:UZB655378 VIX655376:VIX655378 VST655376:VST655378 WCP655376:WCP655378 WML655376:WML655378 WWH655376:WWH655378 Z720912:Z720914 JV720912:JV720914 TR720912:TR720914 ADN720912:ADN720914 ANJ720912:ANJ720914 AXF720912:AXF720914 BHB720912:BHB720914 BQX720912:BQX720914 CAT720912:CAT720914 CKP720912:CKP720914 CUL720912:CUL720914 DEH720912:DEH720914 DOD720912:DOD720914 DXZ720912:DXZ720914 EHV720912:EHV720914 ERR720912:ERR720914 FBN720912:FBN720914 FLJ720912:FLJ720914 FVF720912:FVF720914 GFB720912:GFB720914 GOX720912:GOX720914 GYT720912:GYT720914 HIP720912:HIP720914 HSL720912:HSL720914 ICH720912:ICH720914 IMD720912:IMD720914 IVZ720912:IVZ720914 JFV720912:JFV720914 JPR720912:JPR720914 JZN720912:JZN720914 KJJ720912:KJJ720914 KTF720912:KTF720914 LDB720912:LDB720914 LMX720912:LMX720914 LWT720912:LWT720914 MGP720912:MGP720914 MQL720912:MQL720914 NAH720912:NAH720914 NKD720912:NKD720914 NTZ720912:NTZ720914 ODV720912:ODV720914 ONR720912:ONR720914 OXN720912:OXN720914 PHJ720912:PHJ720914 PRF720912:PRF720914 QBB720912:QBB720914 QKX720912:QKX720914 QUT720912:QUT720914 REP720912:REP720914 ROL720912:ROL720914 RYH720912:RYH720914 SID720912:SID720914 SRZ720912:SRZ720914 TBV720912:TBV720914 TLR720912:TLR720914 TVN720912:TVN720914 UFJ720912:UFJ720914 UPF720912:UPF720914 UZB720912:UZB720914 VIX720912:VIX720914 VST720912:VST720914 WCP720912:WCP720914 WML720912:WML720914 WWH720912:WWH720914 Z786448:Z786450 JV786448:JV786450 TR786448:TR786450 ADN786448:ADN786450 ANJ786448:ANJ786450 AXF786448:AXF786450 BHB786448:BHB786450 BQX786448:BQX786450 CAT786448:CAT786450 CKP786448:CKP786450 CUL786448:CUL786450 DEH786448:DEH786450 DOD786448:DOD786450 DXZ786448:DXZ786450 EHV786448:EHV786450 ERR786448:ERR786450 FBN786448:FBN786450 FLJ786448:FLJ786450 FVF786448:FVF786450 GFB786448:GFB786450 GOX786448:GOX786450 GYT786448:GYT786450 HIP786448:HIP786450 HSL786448:HSL786450 ICH786448:ICH786450 IMD786448:IMD786450 IVZ786448:IVZ786450 JFV786448:JFV786450 JPR786448:JPR786450 JZN786448:JZN786450 KJJ786448:KJJ786450 KTF786448:KTF786450 LDB786448:LDB786450 LMX786448:LMX786450 LWT786448:LWT786450 MGP786448:MGP786450 MQL786448:MQL786450 NAH786448:NAH786450 NKD786448:NKD786450 NTZ786448:NTZ786450 ODV786448:ODV786450 ONR786448:ONR786450 OXN786448:OXN786450 PHJ786448:PHJ786450 PRF786448:PRF786450 QBB786448:QBB786450 QKX786448:QKX786450 QUT786448:QUT786450 REP786448:REP786450 ROL786448:ROL786450 RYH786448:RYH786450 SID786448:SID786450 SRZ786448:SRZ786450 TBV786448:TBV786450 TLR786448:TLR786450 TVN786448:TVN786450 UFJ786448:UFJ786450 UPF786448:UPF786450 UZB786448:UZB786450 VIX786448:VIX786450 VST786448:VST786450 WCP786448:WCP786450 WML786448:WML786450 WWH786448:WWH786450 Z851984:Z851986 JV851984:JV851986 TR851984:TR851986 ADN851984:ADN851986 ANJ851984:ANJ851986 AXF851984:AXF851986 BHB851984:BHB851986 BQX851984:BQX851986 CAT851984:CAT851986 CKP851984:CKP851986 CUL851984:CUL851986 DEH851984:DEH851986 DOD851984:DOD851986 DXZ851984:DXZ851986 EHV851984:EHV851986 ERR851984:ERR851986 FBN851984:FBN851986 FLJ851984:FLJ851986 FVF851984:FVF851986 GFB851984:GFB851986 GOX851984:GOX851986 GYT851984:GYT851986 HIP851984:HIP851986 HSL851984:HSL851986 ICH851984:ICH851986 IMD851984:IMD851986 IVZ851984:IVZ851986 JFV851984:JFV851986 JPR851984:JPR851986 JZN851984:JZN851986 KJJ851984:KJJ851986 KTF851984:KTF851986 LDB851984:LDB851986 LMX851984:LMX851986 LWT851984:LWT851986 MGP851984:MGP851986 MQL851984:MQL851986 NAH851984:NAH851986 NKD851984:NKD851986 NTZ851984:NTZ851986 ODV851984:ODV851986 ONR851984:ONR851986 OXN851984:OXN851986 PHJ851984:PHJ851986 PRF851984:PRF851986 QBB851984:QBB851986 QKX851984:QKX851986 QUT851984:QUT851986 REP851984:REP851986 ROL851984:ROL851986 RYH851984:RYH851986 SID851984:SID851986 SRZ851984:SRZ851986 TBV851984:TBV851986 TLR851984:TLR851986 TVN851984:TVN851986 UFJ851984:UFJ851986 UPF851984:UPF851986 UZB851984:UZB851986 VIX851984:VIX851986 VST851984:VST851986 WCP851984:WCP851986 WML851984:WML851986 WWH851984:WWH851986 Z917520:Z917522 JV917520:JV917522 TR917520:TR917522 ADN917520:ADN917522 ANJ917520:ANJ917522 AXF917520:AXF917522 BHB917520:BHB917522 BQX917520:BQX917522 CAT917520:CAT917522 CKP917520:CKP917522 CUL917520:CUL917522 DEH917520:DEH917522 DOD917520:DOD917522 DXZ917520:DXZ917522 EHV917520:EHV917522 ERR917520:ERR917522 FBN917520:FBN917522 FLJ917520:FLJ917522 FVF917520:FVF917522 GFB917520:GFB917522 GOX917520:GOX917522 GYT917520:GYT917522 HIP917520:HIP917522 HSL917520:HSL917522 ICH917520:ICH917522 IMD917520:IMD917522 IVZ917520:IVZ917522 JFV917520:JFV917522 JPR917520:JPR917522 JZN917520:JZN917522 KJJ917520:KJJ917522 KTF917520:KTF917522 LDB917520:LDB917522 LMX917520:LMX917522 LWT917520:LWT917522 MGP917520:MGP917522 MQL917520:MQL917522 NAH917520:NAH917522 NKD917520:NKD917522 NTZ917520:NTZ917522 ODV917520:ODV917522 ONR917520:ONR917522 OXN917520:OXN917522 PHJ917520:PHJ917522 PRF917520:PRF917522 QBB917520:QBB917522 QKX917520:QKX917522 QUT917520:QUT917522 REP917520:REP917522 ROL917520:ROL917522 RYH917520:RYH917522 SID917520:SID917522 SRZ917520:SRZ917522 TBV917520:TBV917522 TLR917520:TLR917522 TVN917520:TVN917522 UFJ917520:UFJ917522 UPF917520:UPF917522 UZB917520:UZB917522 VIX917520:VIX917522 VST917520:VST917522 WCP917520:WCP917522 WML917520:WML917522 WWH917520:WWH917522 Z983056:Z983058 JV983056:JV983058 TR983056:TR983058 ADN983056:ADN983058 ANJ983056:ANJ983058 AXF983056:AXF983058 BHB983056:BHB983058 BQX983056:BQX983058 CAT983056:CAT983058 CKP983056:CKP983058 CUL983056:CUL983058 DEH983056:DEH983058 DOD983056:DOD983058 DXZ983056:DXZ983058 EHV983056:EHV983058 ERR983056:ERR983058 FBN983056:FBN983058 FLJ983056:FLJ983058 FVF983056:FVF983058 GFB983056:GFB983058 GOX983056:GOX983058 GYT983056:GYT983058 HIP983056:HIP983058 HSL983056:HSL983058 ICH983056:ICH983058 IMD983056:IMD983058 IVZ983056:IVZ983058 JFV983056:JFV983058 JPR983056:JPR983058 JZN983056:JZN983058 KJJ983056:KJJ983058 KTF983056:KTF983058 LDB983056:LDB983058 LMX983056:LMX983058 LWT983056:LWT983058 MGP983056:MGP983058 MQL983056:MQL983058 NAH983056:NAH983058 NKD983056:NKD983058 NTZ983056:NTZ983058 ODV983056:ODV983058 ONR983056:ONR983058 OXN983056:OXN983058 PHJ983056:PHJ983058 PRF983056:PRF983058 QBB983056:QBB983058 QKX983056:QKX983058 QUT983056:QUT983058 REP983056:REP983058 ROL983056:ROL983058 RYH983056:RYH983058 SID983056:SID983058 SRZ983056:SRZ983058 TBV983056:TBV983058 TLR983056:TLR983058 TVN983056:TVN983058 UFJ983056:UFJ983058 UPF983056:UPF983058 UZB983056:UZB983058 VIX983056:VIX983058 VST983056:VST983058 WCP983056:WCP983058 WML983056:WML983058 WWH983056:WWH983058 Y21:Z21 JU21:JV21 TQ21:TR21 ADM21:ADN21 ANI21:ANJ21 AXE21:AXF21 BHA21:BHB21 BQW21:BQX21 CAS21:CAT21 CKO21:CKP21 CUK21:CUL21 DEG21:DEH21 DOC21:DOD21 DXY21:DXZ21 EHU21:EHV21 ERQ21:ERR21 FBM21:FBN21 FLI21:FLJ21 FVE21:FVF21 GFA21:GFB21 GOW21:GOX21 GYS21:GYT21 HIO21:HIP21 HSK21:HSL21 ICG21:ICH21 IMC21:IMD21 IVY21:IVZ21 JFU21:JFV21 JPQ21:JPR21 JZM21:JZN21 KJI21:KJJ21 KTE21:KTF21 LDA21:LDB21 LMW21:LMX21 LWS21:LWT21 MGO21:MGP21 MQK21:MQL21 NAG21:NAH21 NKC21:NKD21 NTY21:NTZ21 ODU21:ODV21 ONQ21:ONR21 OXM21:OXN21 PHI21:PHJ21 PRE21:PRF21 QBA21:QBB21 QKW21:QKX21 QUS21:QUT21 REO21:REP21 ROK21:ROL21 RYG21:RYH21 SIC21:SID21 SRY21:SRZ21 TBU21:TBV21 TLQ21:TLR21 TVM21:TVN21 UFI21:UFJ21 UPE21:UPF21 UZA21:UZB21 VIW21:VIX21 VSS21:VST21 WCO21:WCP21 WMK21:WML21 WWG21:WWH21 Y65557:Z65557 JU65557:JV65557 TQ65557:TR65557 ADM65557:ADN65557 ANI65557:ANJ65557 AXE65557:AXF65557 BHA65557:BHB65557 BQW65557:BQX65557 CAS65557:CAT65557 CKO65557:CKP65557 CUK65557:CUL65557 DEG65557:DEH65557 DOC65557:DOD65557 DXY65557:DXZ65557 EHU65557:EHV65557 ERQ65557:ERR65557 FBM65557:FBN65557 FLI65557:FLJ65557 FVE65557:FVF65557 GFA65557:GFB65557 GOW65557:GOX65557 GYS65557:GYT65557 HIO65557:HIP65557 HSK65557:HSL65557 ICG65557:ICH65557 IMC65557:IMD65557 IVY65557:IVZ65557 JFU65557:JFV65557 JPQ65557:JPR65557 JZM65557:JZN65557 KJI65557:KJJ65557 KTE65557:KTF65557 LDA65557:LDB65557 LMW65557:LMX65557 LWS65557:LWT65557 MGO65557:MGP65557 MQK65557:MQL65557 NAG65557:NAH65557 NKC65557:NKD65557 NTY65557:NTZ65557 ODU65557:ODV65557 ONQ65557:ONR65557 OXM65557:OXN65557 PHI65557:PHJ65557 PRE65557:PRF65557 QBA65557:QBB65557 QKW65557:QKX65557 QUS65557:QUT65557 REO65557:REP65557 ROK65557:ROL65557 RYG65557:RYH65557 SIC65557:SID65557 SRY65557:SRZ65557 TBU65557:TBV65557 TLQ65557:TLR65557 TVM65557:TVN65557 UFI65557:UFJ65557 UPE65557:UPF65557 UZA65557:UZB65557 VIW65557:VIX65557 VSS65557:VST65557 WCO65557:WCP65557 WMK65557:WML65557 WWG65557:WWH65557 Y131093:Z131093 JU131093:JV131093 TQ131093:TR131093 ADM131093:ADN131093 ANI131093:ANJ131093 AXE131093:AXF131093 BHA131093:BHB131093 BQW131093:BQX131093 CAS131093:CAT131093 CKO131093:CKP131093 CUK131093:CUL131093 DEG131093:DEH131093 DOC131093:DOD131093 DXY131093:DXZ131093 EHU131093:EHV131093 ERQ131093:ERR131093 FBM131093:FBN131093 FLI131093:FLJ131093 FVE131093:FVF131093 GFA131093:GFB131093 GOW131093:GOX131093 GYS131093:GYT131093 HIO131093:HIP131093 HSK131093:HSL131093 ICG131093:ICH131093 IMC131093:IMD131093 IVY131093:IVZ131093 JFU131093:JFV131093 JPQ131093:JPR131093 JZM131093:JZN131093 KJI131093:KJJ131093 KTE131093:KTF131093 LDA131093:LDB131093 LMW131093:LMX131093 LWS131093:LWT131093 MGO131093:MGP131093 MQK131093:MQL131093 NAG131093:NAH131093 NKC131093:NKD131093 NTY131093:NTZ131093 ODU131093:ODV131093 ONQ131093:ONR131093 OXM131093:OXN131093 PHI131093:PHJ131093 PRE131093:PRF131093 QBA131093:QBB131093 QKW131093:QKX131093 QUS131093:QUT131093 REO131093:REP131093 ROK131093:ROL131093 RYG131093:RYH131093 SIC131093:SID131093 SRY131093:SRZ131093 TBU131093:TBV131093 TLQ131093:TLR131093 TVM131093:TVN131093 UFI131093:UFJ131093 UPE131093:UPF131093 UZA131093:UZB131093 VIW131093:VIX131093 VSS131093:VST131093 WCO131093:WCP131093 WMK131093:WML131093 WWG131093:WWH131093 Y196629:Z196629 JU196629:JV196629 TQ196629:TR196629 ADM196629:ADN196629 ANI196629:ANJ196629 AXE196629:AXF196629 BHA196629:BHB196629 BQW196629:BQX196629 CAS196629:CAT196629 CKO196629:CKP196629 CUK196629:CUL196629 DEG196629:DEH196629 DOC196629:DOD196629 DXY196629:DXZ196629 EHU196629:EHV196629 ERQ196629:ERR196629 FBM196629:FBN196629 FLI196629:FLJ196629 FVE196629:FVF196629 GFA196629:GFB196629 GOW196629:GOX196629 GYS196629:GYT196629 HIO196629:HIP196629 HSK196629:HSL196629 ICG196629:ICH196629 IMC196629:IMD196629 IVY196629:IVZ196629 JFU196629:JFV196629 JPQ196629:JPR196629 JZM196629:JZN196629 KJI196629:KJJ196629 KTE196629:KTF196629 LDA196629:LDB196629 LMW196629:LMX196629 LWS196629:LWT196629 MGO196629:MGP196629 MQK196629:MQL196629 NAG196629:NAH196629 NKC196629:NKD196629 NTY196629:NTZ196629 ODU196629:ODV196629 ONQ196629:ONR196629 OXM196629:OXN196629 PHI196629:PHJ196629 PRE196629:PRF196629 QBA196629:QBB196629 QKW196629:QKX196629 QUS196629:QUT196629 REO196629:REP196629 ROK196629:ROL196629 RYG196629:RYH196629 SIC196629:SID196629 SRY196629:SRZ196629 TBU196629:TBV196629 TLQ196629:TLR196629 TVM196629:TVN196629 UFI196629:UFJ196629 UPE196629:UPF196629 UZA196629:UZB196629 VIW196629:VIX196629 VSS196629:VST196629 WCO196629:WCP196629 WMK196629:WML196629 WWG196629:WWH196629 Y262165:Z262165 JU262165:JV262165 TQ262165:TR262165 ADM262165:ADN262165 ANI262165:ANJ262165 AXE262165:AXF262165 BHA262165:BHB262165 BQW262165:BQX262165 CAS262165:CAT262165 CKO262165:CKP262165 CUK262165:CUL262165 DEG262165:DEH262165 DOC262165:DOD262165 DXY262165:DXZ262165 EHU262165:EHV262165 ERQ262165:ERR262165 FBM262165:FBN262165 FLI262165:FLJ262165 FVE262165:FVF262165 GFA262165:GFB262165 GOW262165:GOX262165 GYS262165:GYT262165 HIO262165:HIP262165 HSK262165:HSL262165 ICG262165:ICH262165 IMC262165:IMD262165 IVY262165:IVZ262165 JFU262165:JFV262165 JPQ262165:JPR262165 JZM262165:JZN262165 KJI262165:KJJ262165 KTE262165:KTF262165 LDA262165:LDB262165 LMW262165:LMX262165 LWS262165:LWT262165 MGO262165:MGP262165 MQK262165:MQL262165 NAG262165:NAH262165 NKC262165:NKD262165 NTY262165:NTZ262165 ODU262165:ODV262165 ONQ262165:ONR262165 OXM262165:OXN262165 PHI262165:PHJ262165 PRE262165:PRF262165 QBA262165:QBB262165 QKW262165:QKX262165 QUS262165:QUT262165 REO262165:REP262165 ROK262165:ROL262165 RYG262165:RYH262165 SIC262165:SID262165 SRY262165:SRZ262165 TBU262165:TBV262165 TLQ262165:TLR262165 TVM262165:TVN262165 UFI262165:UFJ262165 UPE262165:UPF262165 UZA262165:UZB262165 VIW262165:VIX262165 VSS262165:VST262165 WCO262165:WCP262165 WMK262165:WML262165 WWG262165:WWH262165 Y327701:Z327701 JU327701:JV327701 TQ327701:TR327701 ADM327701:ADN327701 ANI327701:ANJ327701 AXE327701:AXF327701 BHA327701:BHB327701 BQW327701:BQX327701 CAS327701:CAT327701 CKO327701:CKP327701 CUK327701:CUL327701 DEG327701:DEH327701 DOC327701:DOD327701 DXY327701:DXZ327701 EHU327701:EHV327701 ERQ327701:ERR327701 FBM327701:FBN327701 FLI327701:FLJ327701 FVE327701:FVF327701 GFA327701:GFB327701 GOW327701:GOX327701 GYS327701:GYT327701 HIO327701:HIP327701 HSK327701:HSL327701 ICG327701:ICH327701 IMC327701:IMD327701 IVY327701:IVZ327701 JFU327701:JFV327701 JPQ327701:JPR327701 JZM327701:JZN327701 KJI327701:KJJ327701 KTE327701:KTF327701 LDA327701:LDB327701 LMW327701:LMX327701 LWS327701:LWT327701 MGO327701:MGP327701 MQK327701:MQL327701 NAG327701:NAH327701 NKC327701:NKD327701 NTY327701:NTZ327701 ODU327701:ODV327701 ONQ327701:ONR327701 OXM327701:OXN327701 PHI327701:PHJ327701 PRE327701:PRF327701 QBA327701:QBB327701 QKW327701:QKX327701 QUS327701:QUT327701 REO327701:REP327701 ROK327701:ROL327701 RYG327701:RYH327701 SIC327701:SID327701 SRY327701:SRZ327701 TBU327701:TBV327701 TLQ327701:TLR327701 TVM327701:TVN327701 UFI327701:UFJ327701 UPE327701:UPF327701 UZA327701:UZB327701 VIW327701:VIX327701 VSS327701:VST327701 WCO327701:WCP327701 WMK327701:WML327701 WWG327701:WWH327701 Y393237:Z393237 JU393237:JV393237 TQ393237:TR393237 ADM393237:ADN393237 ANI393237:ANJ393237 AXE393237:AXF393237 BHA393237:BHB393237 BQW393237:BQX393237 CAS393237:CAT393237 CKO393237:CKP393237 CUK393237:CUL393237 DEG393237:DEH393237 DOC393237:DOD393237 DXY393237:DXZ393237 EHU393237:EHV393237 ERQ393237:ERR393237 FBM393237:FBN393237 FLI393237:FLJ393237 FVE393237:FVF393237 GFA393237:GFB393237 GOW393237:GOX393237 GYS393237:GYT393237 HIO393237:HIP393237 HSK393237:HSL393237 ICG393237:ICH393237 IMC393237:IMD393237 IVY393237:IVZ393237 JFU393237:JFV393237 JPQ393237:JPR393237 JZM393237:JZN393237 KJI393237:KJJ393237 KTE393237:KTF393237 LDA393237:LDB393237 LMW393237:LMX393237 LWS393237:LWT393237 MGO393237:MGP393237 MQK393237:MQL393237 NAG393237:NAH393237 NKC393237:NKD393237 NTY393237:NTZ393237 ODU393237:ODV393237 ONQ393237:ONR393237 OXM393237:OXN393237 PHI393237:PHJ393237 PRE393237:PRF393237 QBA393237:QBB393237 QKW393237:QKX393237 QUS393237:QUT393237 REO393237:REP393237 ROK393237:ROL393237 RYG393237:RYH393237 SIC393237:SID393237 SRY393237:SRZ393237 TBU393237:TBV393237 TLQ393237:TLR393237 TVM393237:TVN393237 UFI393237:UFJ393237 UPE393237:UPF393237 UZA393237:UZB393237 VIW393237:VIX393237 VSS393237:VST393237 WCO393237:WCP393237 WMK393237:WML393237 WWG393237:WWH393237 Y458773:Z458773 JU458773:JV458773 TQ458773:TR458773 ADM458773:ADN458773 ANI458773:ANJ458773 AXE458773:AXF458773 BHA458773:BHB458773 BQW458773:BQX458773 CAS458773:CAT458773 CKO458773:CKP458773 CUK458773:CUL458773 DEG458773:DEH458773 DOC458773:DOD458773 DXY458773:DXZ458773 EHU458773:EHV458773 ERQ458773:ERR458773 FBM458773:FBN458773 FLI458773:FLJ458773 FVE458773:FVF458773 GFA458773:GFB458773 GOW458773:GOX458773 GYS458773:GYT458773 HIO458773:HIP458773 HSK458773:HSL458773 ICG458773:ICH458773 IMC458773:IMD458773 IVY458773:IVZ458773 JFU458773:JFV458773 JPQ458773:JPR458773 JZM458773:JZN458773 KJI458773:KJJ458773 KTE458773:KTF458773 LDA458773:LDB458773 LMW458773:LMX458773 LWS458773:LWT458773 MGO458773:MGP458773 MQK458773:MQL458773 NAG458773:NAH458773 NKC458773:NKD458773 NTY458773:NTZ458773 ODU458773:ODV458773 ONQ458773:ONR458773 OXM458773:OXN458773 PHI458773:PHJ458773 PRE458773:PRF458773 QBA458773:QBB458773 QKW458773:QKX458773 QUS458773:QUT458773 REO458773:REP458773 ROK458773:ROL458773 RYG458773:RYH458773 SIC458773:SID458773 SRY458773:SRZ458773 TBU458773:TBV458773 TLQ458773:TLR458773 TVM458773:TVN458773 UFI458773:UFJ458773 UPE458773:UPF458773 UZA458773:UZB458773 VIW458773:VIX458773 VSS458773:VST458773 WCO458773:WCP458773 WMK458773:WML458773 WWG458773:WWH458773 Y524309:Z524309 JU524309:JV524309 TQ524309:TR524309 ADM524309:ADN524309 ANI524309:ANJ524309 AXE524309:AXF524309 BHA524309:BHB524309 BQW524309:BQX524309 CAS524309:CAT524309 CKO524309:CKP524309 CUK524309:CUL524309 DEG524309:DEH524309 DOC524309:DOD524309 DXY524309:DXZ524309 EHU524309:EHV524309 ERQ524309:ERR524309 FBM524309:FBN524309 FLI524309:FLJ524309 FVE524309:FVF524309 GFA524309:GFB524309 GOW524309:GOX524309 GYS524309:GYT524309 HIO524309:HIP524309 HSK524309:HSL524309 ICG524309:ICH524309 IMC524309:IMD524309 IVY524309:IVZ524309 JFU524309:JFV524309 JPQ524309:JPR524309 JZM524309:JZN524309 KJI524309:KJJ524309 KTE524309:KTF524309 LDA524309:LDB524309 LMW524309:LMX524309 LWS524309:LWT524309 MGO524309:MGP524309 MQK524309:MQL524309 NAG524309:NAH524309 NKC524309:NKD524309 NTY524309:NTZ524309 ODU524309:ODV524309 ONQ524309:ONR524309 OXM524309:OXN524309 PHI524309:PHJ524309 PRE524309:PRF524309 QBA524309:QBB524309 QKW524309:QKX524309 QUS524309:QUT524309 REO524309:REP524309 ROK524309:ROL524309 RYG524309:RYH524309 SIC524309:SID524309 SRY524309:SRZ524309 TBU524309:TBV524309 TLQ524309:TLR524309 TVM524309:TVN524309 UFI524309:UFJ524309 UPE524309:UPF524309 UZA524309:UZB524309 VIW524309:VIX524309 VSS524309:VST524309 WCO524309:WCP524309 WMK524309:WML524309 WWG524309:WWH524309 Y589845:Z589845 JU589845:JV589845 TQ589845:TR589845 ADM589845:ADN589845 ANI589845:ANJ589845 AXE589845:AXF589845 BHA589845:BHB589845 BQW589845:BQX589845 CAS589845:CAT589845 CKO589845:CKP589845 CUK589845:CUL589845 DEG589845:DEH589845 DOC589845:DOD589845 DXY589845:DXZ589845 EHU589845:EHV589845 ERQ589845:ERR589845 FBM589845:FBN589845 FLI589845:FLJ589845 FVE589845:FVF589845 GFA589845:GFB589845 GOW589845:GOX589845 GYS589845:GYT589845 HIO589845:HIP589845 HSK589845:HSL589845 ICG589845:ICH589845 IMC589845:IMD589845 IVY589845:IVZ589845 JFU589845:JFV589845 JPQ589845:JPR589845 JZM589845:JZN589845 KJI589845:KJJ589845 KTE589845:KTF589845 LDA589845:LDB589845 LMW589845:LMX589845 LWS589845:LWT589845 MGO589845:MGP589845 MQK589845:MQL589845 NAG589845:NAH589845 NKC589845:NKD589845 NTY589845:NTZ589845 ODU589845:ODV589845 ONQ589845:ONR589845 OXM589845:OXN589845 PHI589845:PHJ589845 PRE589845:PRF589845 QBA589845:QBB589845 QKW589845:QKX589845 QUS589845:QUT589845 REO589845:REP589845 ROK589845:ROL589845 RYG589845:RYH589845 SIC589845:SID589845 SRY589845:SRZ589845 TBU589845:TBV589845 TLQ589845:TLR589845 TVM589845:TVN589845 UFI589845:UFJ589845 UPE589845:UPF589845 UZA589845:UZB589845 VIW589845:VIX589845 VSS589845:VST589845 WCO589845:WCP589845 WMK589845:WML589845 WWG589845:WWH589845 Y655381:Z655381 JU655381:JV655381 TQ655381:TR655381 ADM655381:ADN655381 ANI655381:ANJ655381 AXE655381:AXF655381 BHA655381:BHB655381 BQW655381:BQX655381 CAS655381:CAT655381 CKO655381:CKP655381 CUK655381:CUL655381 DEG655381:DEH655381 DOC655381:DOD655381 DXY655381:DXZ655381 EHU655381:EHV655381 ERQ655381:ERR655381 FBM655381:FBN655381 FLI655381:FLJ655381 FVE655381:FVF655381 GFA655381:GFB655381 GOW655381:GOX655381 GYS655381:GYT655381 HIO655381:HIP655381 HSK655381:HSL655381 ICG655381:ICH655381 IMC655381:IMD655381 IVY655381:IVZ655381 JFU655381:JFV655381 JPQ655381:JPR655381 JZM655381:JZN655381 KJI655381:KJJ655381 KTE655381:KTF655381 LDA655381:LDB655381 LMW655381:LMX655381 LWS655381:LWT655381 MGO655381:MGP655381 MQK655381:MQL655381 NAG655381:NAH655381 NKC655381:NKD655381 NTY655381:NTZ655381 ODU655381:ODV655381 ONQ655381:ONR655381 OXM655381:OXN655381 PHI655381:PHJ655381 PRE655381:PRF655381 QBA655381:QBB655381 QKW655381:QKX655381 QUS655381:QUT655381 REO655381:REP655381 ROK655381:ROL655381 RYG655381:RYH655381 SIC655381:SID655381 SRY655381:SRZ655381 TBU655381:TBV655381 TLQ655381:TLR655381 TVM655381:TVN655381 UFI655381:UFJ655381 UPE655381:UPF655381 UZA655381:UZB655381 VIW655381:VIX655381 VSS655381:VST655381 WCO655381:WCP655381 WMK655381:WML655381 WWG655381:WWH655381 Y720917:Z720917 JU720917:JV720917 TQ720917:TR720917 ADM720917:ADN720917 ANI720917:ANJ720917 AXE720917:AXF720917 BHA720917:BHB720917 BQW720917:BQX720917 CAS720917:CAT720917 CKO720917:CKP720917 CUK720917:CUL720917 DEG720917:DEH720917 DOC720917:DOD720917 DXY720917:DXZ720917 EHU720917:EHV720917 ERQ720917:ERR720917 FBM720917:FBN720917 FLI720917:FLJ720917 FVE720917:FVF720917 GFA720917:GFB720917 GOW720917:GOX720917 GYS720917:GYT720917 HIO720917:HIP720917 HSK720917:HSL720917 ICG720917:ICH720917 IMC720917:IMD720917 IVY720917:IVZ720917 JFU720917:JFV720917 JPQ720917:JPR720917 JZM720917:JZN720917 KJI720917:KJJ720917 KTE720917:KTF720917 LDA720917:LDB720917 LMW720917:LMX720917 LWS720917:LWT720917 MGO720917:MGP720917 MQK720917:MQL720917 NAG720917:NAH720917 NKC720917:NKD720917 NTY720917:NTZ720917 ODU720917:ODV720917 ONQ720917:ONR720917 OXM720917:OXN720917 PHI720917:PHJ720917 PRE720917:PRF720917 QBA720917:QBB720917 QKW720917:QKX720917 QUS720917:QUT720917 REO720917:REP720917 ROK720917:ROL720917 RYG720917:RYH720917 SIC720917:SID720917 SRY720917:SRZ720917 TBU720917:TBV720917 TLQ720917:TLR720917 TVM720917:TVN720917 UFI720917:UFJ720917 UPE720917:UPF720917 UZA720917:UZB720917 VIW720917:VIX720917 VSS720917:VST720917 WCO720917:WCP720917 WMK720917:WML720917 WWG720917:WWH720917 Y786453:Z786453 JU786453:JV786453 TQ786453:TR786453 ADM786453:ADN786453 ANI786453:ANJ786453 AXE786453:AXF786453 BHA786453:BHB786453 BQW786453:BQX786453 CAS786453:CAT786453 CKO786453:CKP786453 CUK786453:CUL786453 DEG786453:DEH786453 DOC786453:DOD786453 DXY786453:DXZ786453 EHU786453:EHV786453 ERQ786453:ERR786453 FBM786453:FBN786453 FLI786453:FLJ786453 FVE786453:FVF786453 GFA786453:GFB786453 GOW786453:GOX786453 GYS786453:GYT786453 HIO786453:HIP786453 HSK786453:HSL786453 ICG786453:ICH786453 IMC786453:IMD786453 IVY786453:IVZ786453 JFU786453:JFV786453 JPQ786453:JPR786453 JZM786453:JZN786453 KJI786453:KJJ786453 KTE786453:KTF786453 LDA786453:LDB786453 LMW786453:LMX786453 LWS786453:LWT786453 MGO786453:MGP786453 MQK786453:MQL786453 NAG786453:NAH786453 NKC786453:NKD786453 NTY786453:NTZ786453 ODU786453:ODV786453 ONQ786453:ONR786453 OXM786453:OXN786453 PHI786453:PHJ786453 PRE786453:PRF786453 QBA786453:QBB786453 QKW786453:QKX786453 QUS786453:QUT786453 REO786453:REP786453 ROK786453:ROL786453 RYG786453:RYH786453 SIC786453:SID786453 SRY786453:SRZ786453 TBU786453:TBV786453 TLQ786453:TLR786453 TVM786453:TVN786453 UFI786453:UFJ786453 UPE786453:UPF786453 UZA786453:UZB786453 VIW786453:VIX786453 VSS786453:VST786453 WCO786453:WCP786453 WMK786453:WML786453 WWG786453:WWH786453 Y851989:Z851989 JU851989:JV851989 TQ851989:TR851989 ADM851989:ADN851989 ANI851989:ANJ851989 AXE851989:AXF851989 BHA851989:BHB851989 BQW851989:BQX851989 CAS851989:CAT851989 CKO851989:CKP851989 CUK851989:CUL851989 DEG851989:DEH851989 DOC851989:DOD851989 DXY851989:DXZ851989 EHU851989:EHV851989 ERQ851989:ERR851989 FBM851989:FBN851989 FLI851989:FLJ851989 FVE851989:FVF851989 GFA851989:GFB851989 GOW851989:GOX851989 GYS851989:GYT851989 HIO851989:HIP851989 HSK851989:HSL851989 ICG851989:ICH851989 IMC851989:IMD851989 IVY851989:IVZ851989 JFU851989:JFV851989 JPQ851989:JPR851989 JZM851989:JZN851989 KJI851989:KJJ851989 KTE851989:KTF851989 LDA851989:LDB851989 LMW851989:LMX851989 LWS851989:LWT851989 MGO851989:MGP851989 MQK851989:MQL851989 NAG851989:NAH851989 NKC851989:NKD851989 NTY851989:NTZ851989 ODU851989:ODV851989 ONQ851989:ONR851989 OXM851989:OXN851989 PHI851989:PHJ851989 PRE851989:PRF851989 QBA851989:QBB851989 QKW851989:QKX851989 QUS851989:QUT851989 REO851989:REP851989 ROK851989:ROL851989 RYG851989:RYH851989 SIC851989:SID851989 SRY851989:SRZ851989 TBU851989:TBV851989 TLQ851989:TLR851989 TVM851989:TVN851989 UFI851989:UFJ851989 UPE851989:UPF851989 UZA851989:UZB851989 VIW851989:VIX851989 VSS851989:VST851989 WCO851989:WCP851989 WMK851989:WML851989 WWG851989:WWH851989 Y917525:Z917525 JU917525:JV917525 TQ917525:TR917525 ADM917525:ADN917525 ANI917525:ANJ917525 AXE917525:AXF917525 BHA917525:BHB917525 BQW917525:BQX917525 CAS917525:CAT917525 CKO917525:CKP917525 CUK917525:CUL917525 DEG917525:DEH917525 DOC917525:DOD917525 DXY917525:DXZ917525 EHU917525:EHV917525 ERQ917525:ERR917525 FBM917525:FBN917525 FLI917525:FLJ917525 FVE917525:FVF917525 GFA917525:GFB917525 GOW917525:GOX917525 GYS917525:GYT917525 HIO917525:HIP917525 HSK917525:HSL917525 ICG917525:ICH917525 IMC917525:IMD917525 IVY917525:IVZ917525 JFU917525:JFV917525 JPQ917525:JPR917525 JZM917525:JZN917525 KJI917525:KJJ917525 KTE917525:KTF917525 LDA917525:LDB917525 LMW917525:LMX917525 LWS917525:LWT917525 MGO917525:MGP917525 MQK917525:MQL917525 NAG917525:NAH917525 NKC917525:NKD917525 NTY917525:NTZ917525 ODU917525:ODV917525 ONQ917525:ONR917525 OXM917525:OXN917525 PHI917525:PHJ917525 PRE917525:PRF917525 QBA917525:QBB917525 QKW917525:QKX917525 QUS917525:QUT917525 REO917525:REP917525 ROK917525:ROL917525 RYG917525:RYH917525 SIC917525:SID917525 SRY917525:SRZ917525 TBU917525:TBV917525 TLQ917525:TLR917525 TVM917525:TVN917525 UFI917525:UFJ917525 UPE917525:UPF917525 UZA917525:UZB917525 VIW917525:VIX917525 VSS917525:VST917525 WCO917525:WCP917525 WMK917525:WML917525 WWG917525:WWH917525 Y983061:Z983061 JU983061:JV983061 TQ983061:TR983061 ADM983061:ADN983061 ANI983061:ANJ983061 AXE983061:AXF983061 BHA983061:BHB983061 BQW983061:BQX983061 CAS983061:CAT983061 CKO983061:CKP983061 CUK983061:CUL983061 DEG983061:DEH983061 DOC983061:DOD983061 DXY983061:DXZ983061 EHU983061:EHV983061 ERQ983061:ERR983061 FBM983061:FBN983061 FLI983061:FLJ983061 FVE983061:FVF983061 GFA983061:GFB983061 GOW983061:GOX983061 GYS983061:GYT983061 HIO983061:HIP983061 HSK983061:HSL983061 ICG983061:ICH983061 IMC983061:IMD983061 IVY983061:IVZ983061 JFU983061:JFV983061 JPQ983061:JPR983061 JZM983061:JZN983061 KJI983061:KJJ983061 KTE983061:KTF983061 LDA983061:LDB983061 LMW983061:LMX983061 LWS983061:LWT983061 MGO983061:MGP983061 MQK983061:MQL983061 NAG983061:NAH983061 NKC983061:NKD983061 NTY983061:NTZ983061 ODU983061:ODV983061 ONQ983061:ONR983061 OXM983061:OXN983061 PHI983061:PHJ983061 PRE983061:PRF983061 QBA983061:QBB983061 QKW983061:QKX983061 QUS983061:QUT983061 REO983061:REP983061 ROK983061:ROL983061 RYG983061:RYH983061 SIC983061:SID983061 SRY983061:SRZ983061 TBU983061:TBV983061 TLQ983061:TLR983061 TVM983061:TVN983061 UFI983061:UFJ983061 UPE983061:UPF983061 UZA983061:UZB983061 VIW983061:VIX983061 VSS983061:VST983061 WCO983061:WCP983061 WMK983061:WML983061 WWG983061:WWH983061 Z24 JV24 TR24 ADN24 ANJ24 AXF24 BHB24 BQX24 CAT24 CKP24 CUL24 DEH24 DOD24 DXZ24 EHV24 ERR24 FBN24 FLJ24 FVF24 GFB24 GOX24 GYT24 HIP24 HSL24 ICH24 IMD24 IVZ24 JFV24 JPR24 JZN24 KJJ24 KTF24 LDB24 LMX24 LWT24 MGP24 MQL24 NAH24 NKD24 NTZ24 ODV24 ONR24 OXN24 PHJ24 PRF24 QBB24 QKX24 QUT24 REP24 ROL24 RYH24 SID24 SRZ24 TBV24 TLR24 TVN24 UFJ24 UPF24 UZB24 VIX24 VST24 WCP24 WML24 WWH24 Z65560 JV65560 TR65560 ADN65560 ANJ65560 AXF65560 BHB65560 BQX65560 CAT65560 CKP65560 CUL65560 DEH65560 DOD65560 DXZ65560 EHV65560 ERR65560 FBN65560 FLJ65560 FVF65560 GFB65560 GOX65560 GYT65560 HIP65560 HSL65560 ICH65560 IMD65560 IVZ65560 JFV65560 JPR65560 JZN65560 KJJ65560 KTF65560 LDB65560 LMX65560 LWT65560 MGP65560 MQL65560 NAH65560 NKD65560 NTZ65560 ODV65560 ONR65560 OXN65560 PHJ65560 PRF65560 QBB65560 QKX65560 QUT65560 REP65560 ROL65560 RYH65560 SID65560 SRZ65560 TBV65560 TLR65560 TVN65560 UFJ65560 UPF65560 UZB65560 VIX65560 VST65560 WCP65560 WML65560 WWH65560 Z131096 JV131096 TR131096 ADN131096 ANJ131096 AXF131096 BHB131096 BQX131096 CAT131096 CKP131096 CUL131096 DEH131096 DOD131096 DXZ131096 EHV131096 ERR131096 FBN131096 FLJ131096 FVF131096 GFB131096 GOX131096 GYT131096 HIP131096 HSL131096 ICH131096 IMD131096 IVZ131096 JFV131096 JPR131096 JZN131096 KJJ131096 KTF131096 LDB131096 LMX131096 LWT131096 MGP131096 MQL131096 NAH131096 NKD131096 NTZ131096 ODV131096 ONR131096 OXN131096 PHJ131096 PRF131096 QBB131096 QKX131096 QUT131096 REP131096 ROL131096 RYH131096 SID131096 SRZ131096 TBV131096 TLR131096 TVN131096 UFJ131096 UPF131096 UZB131096 VIX131096 VST131096 WCP131096 WML131096 WWH131096 Z196632 JV196632 TR196632 ADN196632 ANJ196632 AXF196632 BHB196632 BQX196632 CAT196632 CKP196632 CUL196632 DEH196632 DOD196632 DXZ196632 EHV196632 ERR196632 FBN196632 FLJ196632 FVF196632 GFB196632 GOX196632 GYT196632 HIP196632 HSL196632 ICH196632 IMD196632 IVZ196632 JFV196632 JPR196632 JZN196632 KJJ196632 KTF196632 LDB196632 LMX196632 LWT196632 MGP196632 MQL196632 NAH196632 NKD196632 NTZ196632 ODV196632 ONR196632 OXN196632 PHJ196632 PRF196632 QBB196632 QKX196632 QUT196632 REP196632 ROL196632 RYH196632 SID196632 SRZ196632 TBV196632 TLR196632 TVN196632 UFJ196632 UPF196632 UZB196632 VIX196632 VST196632 WCP196632 WML196632 WWH196632 Z262168 JV262168 TR262168 ADN262168 ANJ262168 AXF262168 BHB262168 BQX262168 CAT262168 CKP262168 CUL262168 DEH262168 DOD262168 DXZ262168 EHV262168 ERR262168 FBN262168 FLJ262168 FVF262168 GFB262168 GOX262168 GYT262168 HIP262168 HSL262168 ICH262168 IMD262168 IVZ262168 JFV262168 JPR262168 JZN262168 KJJ262168 KTF262168 LDB262168 LMX262168 LWT262168 MGP262168 MQL262168 NAH262168 NKD262168 NTZ262168 ODV262168 ONR262168 OXN262168 PHJ262168 PRF262168 QBB262168 QKX262168 QUT262168 REP262168 ROL262168 RYH262168 SID262168 SRZ262168 TBV262168 TLR262168 TVN262168 UFJ262168 UPF262168 UZB262168 VIX262168 VST262168 WCP262168 WML262168 WWH262168 Z327704 JV327704 TR327704 ADN327704 ANJ327704 AXF327704 BHB327704 BQX327704 CAT327704 CKP327704 CUL327704 DEH327704 DOD327704 DXZ327704 EHV327704 ERR327704 FBN327704 FLJ327704 FVF327704 GFB327704 GOX327704 GYT327704 HIP327704 HSL327704 ICH327704 IMD327704 IVZ327704 JFV327704 JPR327704 JZN327704 KJJ327704 KTF327704 LDB327704 LMX327704 LWT327704 MGP327704 MQL327704 NAH327704 NKD327704 NTZ327704 ODV327704 ONR327704 OXN327704 PHJ327704 PRF327704 QBB327704 QKX327704 QUT327704 REP327704 ROL327704 RYH327704 SID327704 SRZ327704 TBV327704 TLR327704 TVN327704 UFJ327704 UPF327704 UZB327704 VIX327704 VST327704 WCP327704 WML327704 WWH327704 Z393240 JV393240 TR393240 ADN393240 ANJ393240 AXF393240 BHB393240 BQX393240 CAT393240 CKP393240 CUL393240 DEH393240 DOD393240 DXZ393240 EHV393240 ERR393240 FBN393240 FLJ393240 FVF393240 GFB393240 GOX393240 GYT393240 HIP393240 HSL393240 ICH393240 IMD393240 IVZ393240 JFV393240 JPR393240 JZN393240 KJJ393240 KTF393240 LDB393240 LMX393240 LWT393240 MGP393240 MQL393240 NAH393240 NKD393240 NTZ393240 ODV393240 ONR393240 OXN393240 PHJ393240 PRF393240 QBB393240 QKX393240 QUT393240 REP393240 ROL393240 RYH393240 SID393240 SRZ393240 TBV393240 TLR393240 TVN393240 UFJ393240 UPF393240 UZB393240 VIX393240 VST393240 WCP393240 WML393240 WWH393240 Z458776 JV458776 TR458776 ADN458776 ANJ458776 AXF458776 BHB458776 BQX458776 CAT458776 CKP458776 CUL458776 DEH458776 DOD458776 DXZ458776 EHV458776 ERR458776 FBN458776 FLJ458776 FVF458776 GFB458776 GOX458776 GYT458776 HIP458776 HSL458776 ICH458776 IMD458776 IVZ458776 JFV458776 JPR458776 JZN458776 KJJ458776 KTF458776 LDB458776 LMX458776 LWT458776 MGP458776 MQL458776 NAH458776 NKD458776 NTZ458776 ODV458776 ONR458776 OXN458776 PHJ458776 PRF458776 QBB458776 QKX458776 QUT458776 REP458776 ROL458776 RYH458776 SID458776 SRZ458776 TBV458776 TLR458776 TVN458776 UFJ458776 UPF458776 UZB458776 VIX458776 VST458776 WCP458776 WML458776 WWH458776 Z524312 JV524312 TR524312 ADN524312 ANJ524312 AXF524312 BHB524312 BQX524312 CAT524312 CKP524312 CUL524312 DEH524312 DOD524312 DXZ524312 EHV524312 ERR524312 FBN524312 FLJ524312 FVF524312 GFB524312 GOX524312 GYT524312 HIP524312 HSL524312 ICH524312 IMD524312 IVZ524312 JFV524312 JPR524312 JZN524312 KJJ524312 KTF524312 LDB524312 LMX524312 LWT524312 MGP524312 MQL524312 NAH524312 NKD524312 NTZ524312 ODV524312 ONR524312 OXN524312 PHJ524312 PRF524312 QBB524312 QKX524312 QUT524312 REP524312 ROL524312 RYH524312 SID524312 SRZ524312 TBV524312 TLR524312 TVN524312 UFJ524312 UPF524312 UZB524312 VIX524312 VST524312 WCP524312 WML524312 WWH524312 Z589848 JV589848 TR589848 ADN589848 ANJ589848 AXF589848 BHB589848 BQX589848 CAT589848 CKP589848 CUL589848 DEH589848 DOD589848 DXZ589848 EHV589848 ERR589848 FBN589848 FLJ589848 FVF589848 GFB589848 GOX589848 GYT589848 HIP589848 HSL589848 ICH589848 IMD589848 IVZ589848 JFV589848 JPR589848 JZN589848 KJJ589848 KTF589848 LDB589848 LMX589848 LWT589848 MGP589848 MQL589848 NAH589848 NKD589848 NTZ589848 ODV589848 ONR589848 OXN589848 PHJ589848 PRF589848 QBB589848 QKX589848 QUT589848 REP589848 ROL589848 RYH589848 SID589848 SRZ589848 TBV589848 TLR589848 TVN589848 UFJ589848 UPF589848 UZB589848 VIX589848 VST589848 WCP589848 WML589848 WWH589848 Z655384 JV655384 TR655384 ADN655384 ANJ655384 AXF655384 BHB655384 BQX655384 CAT655384 CKP655384 CUL655384 DEH655384 DOD655384 DXZ655384 EHV655384 ERR655384 FBN655384 FLJ655384 FVF655384 GFB655384 GOX655384 GYT655384 HIP655384 HSL655384 ICH655384 IMD655384 IVZ655384 JFV655384 JPR655384 JZN655384 KJJ655384 KTF655384 LDB655384 LMX655384 LWT655384 MGP655384 MQL655384 NAH655384 NKD655384 NTZ655384 ODV655384 ONR655384 OXN655384 PHJ655384 PRF655384 QBB655384 QKX655384 QUT655384 REP655384 ROL655384 RYH655384 SID655384 SRZ655384 TBV655384 TLR655384 TVN655384 UFJ655384 UPF655384 UZB655384 VIX655384 VST655384 WCP655384 WML655384 WWH655384 Z720920 JV720920 TR720920 ADN720920 ANJ720920 AXF720920 BHB720920 BQX720920 CAT720920 CKP720920 CUL720920 DEH720920 DOD720920 DXZ720920 EHV720920 ERR720920 FBN720920 FLJ720920 FVF720920 GFB720920 GOX720920 GYT720920 HIP720920 HSL720920 ICH720920 IMD720920 IVZ720920 JFV720920 JPR720920 JZN720920 KJJ720920 KTF720920 LDB720920 LMX720920 LWT720920 MGP720920 MQL720920 NAH720920 NKD720920 NTZ720920 ODV720920 ONR720920 OXN720920 PHJ720920 PRF720920 QBB720920 QKX720920 QUT720920 REP720920 ROL720920 RYH720920 SID720920 SRZ720920 TBV720920 TLR720920 TVN720920 UFJ720920 UPF720920 UZB720920 VIX720920 VST720920 WCP720920 WML720920 WWH720920 Z786456 JV786456 TR786456 ADN786456 ANJ786456 AXF786456 BHB786456 BQX786456 CAT786456 CKP786456 CUL786456 DEH786456 DOD786456 DXZ786456 EHV786456 ERR786456 FBN786456 FLJ786456 FVF786456 GFB786456 GOX786456 GYT786456 HIP786456 HSL786456 ICH786456 IMD786456 IVZ786456 JFV786456 JPR786456 JZN786456 KJJ786456 KTF786456 LDB786456 LMX786456 LWT786456 MGP786456 MQL786456 NAH786456 NKD786456 NTZ786456 ODV786456 ONR786456 OXN786456 PHJ786456 PRF786456 QBB786456 QKX786456 QUT786456 REP786456 ROL786456 RYH786456 SID786456 SRZ786456 TBV786456 TLR786456 TVN786456 UFJ786456 UPF786456 UZB786456 VIX786456 VST786456 WCP786456 WML786456 WWH786456 Z851992 JV851992 TR851992 ADN851992 ANJ851992 AXF851992 BHB851992 BQX851992 CAT851992 CKP851992 CUL851992 DEH851992 DOD851992 DXZ851992 EHV851992 ERR851992 FBN851992 FLJ851992 FVF851992 GFB851992 GOX851992 GYT851992 HIP851992 HSL851992 ICH851992 IMD851992 IVZ851992 JFV851992 JPR851992 JZN851992 KJJ851992 KTF851992 LDB851992 LMX851992 LWT851992 MGP851992 MQL851992 NAH851992 NKD851992 NTZ851992 ODV851992 ONR851992 OXN851992 PHJ851992 PRF851992 QBB851992 QKX851992 QUT851992 REP851992 ROL851992 RYH851992 SID851992 SRZ851992 TBV851992 TLR851992 TVN851992 UFJ851992 UPF851992 UZB851992 VIX851992 VST851992 WCP851992 WML851992 WWH851992 Z917528 JV917528 TR917528 ADN917528 ANJ917528 AXF917528 BHB917528 BQX917528 CAT917528 CKP917528 CUL917528 DEH917528 DOD917528 DXZ917528 EHV917528 ERR917528 FBN917528 FLJ917528 FVF917528 GFB917528 GOX917528 GYT917528 HIP917528 HSL917528 ICH917528 IMD917528 IVZ917528 JFV917528 JPR917528 JZN917528 KJJ917528 KTF917528 LDB917528 LMX917528 LWT917528 MGP917528 MQL917528 NAH917528 NKD917528 NTZ917528 ODV917528 ONR917528 OXN917528 PHJ917528 PRF917528 QBB917528 QKX917528 QUT917528 REP917528 ROL917528 RYH917528 SID917528 SRZ917528 TBV917528 TLR917528 TVN917528 UFJ917528 UPF917528 UZB917528 VIX917528 VST917528 WCP917528 WML917528 WWH917528 Z983064 JV983064 TR983064 ADN983064 ANJ983064 AXF983064 BHB983064 BQX983064 CAT983064 CKP983064 CUL983064 DEH983064 DOD983064 DXZ983064 EHV983064 ERR983064 FBN983064 FLJ983064 FVF983064 GFB983064 GOX983064 GYT983064 HIP983064 HSL983064 ICH983064 IMD983064 IVZ983064 JFV983064 JPR983064 JZN983064 KJJ983064 KTF983064 LDB983064 LMX983064 LWT983064 MGP983064 MQL983064 NAH983064 NKD983064 NTZ983064 ODV983064 ONR983064 OXN983064 PHJ983064 PRF983064 QBB983064 QKX983064 QUT983064 REP983064 ROL983064 RYH983064 SID983064 SRZ983064 TBV983064 TLR983064 TVN983064 UFJ983064 UPF983064 UZB983064 VIX983064 VST983064 WCP983064 WML983064 WWH983064 Y76:Y82 JU76:JU82 TQ76:TQ82 ADM76:ADM82 ANI76:ANI82 AXE76:AXE82 BHA76:BHA82 BQW76:BQW82 CAS76:CAS82 CKO76:CKO82 CUK76:CUK82 DEG76:DEG82 DOC76:DOC82 DXY76:DXY82 EHU76:EHU82 ERQ76:ERQ82 FBM76:FBM82 FLI76:FLI82 FVE76:FVE82 GFA76:GFA82 GOW76:GOW82 GYS76:GYS82 HIO76:HIO82 HSK76:HSK82 ICG76:ICG82 IMC76:IMC82 IVY76:IVY82 JFU76:JFU82 JPQ76:JPQ82 JZM76:JZM82 KJI76:KJI82 KTE76:KTE82 LDA76:LDA82 LMW76:LMW82 LWS76:LWS82 MGO76:MGO82 MQK76:MQK82 NAG76:NAG82 NKC76:NKC82 NTY76:NTY82 ODU76:ODU82 ONQ76:ONQ82 OXM76:OXM82 PHI76:PHI82 PRE76:PRE82 QBA76:QBA82 QKW76:QKW82 QUS76:QUS82 REO76:REO82 ROK76:ROK82 RYG76:RYG82 SIC76:SIC82 SRY76:SRY82 TBU76:TBU82 TLQ76:TLQ82 TVM76:TVM82 UFI76:UFI82 UPE76:UPE82 UZA76:UZA82 VIW76:VIW82 VSS76:VSS82 WCO76:WCO82 WMK76:WMK82 WWG76:WWG82 Y65612:Y65618 JU65612:JU65618 TQ65612:TQ65618 ADM65612:ADM65618 ANI65612:ANI65618 AXE65612:AXE65618 BHA65612:BHA65618 BQW65612:BQW65618 CAS65612:CAS65618 CKO65612:CKO65618 CUK65612:CUK65618 DEG65612:DEG65618 DOC65612:DOC65618 DXY65612:DXY65618 EHU65612:EHU65618 ERQ65612:ERQ65618 FBM65612:FBM65618 FLI65612:FLI65618 FVE65612:FVE65618 GFA65612:GFA65618 GOW65612:GOW65618 GYS65612:GYS65618 HIO65612:HIO65618 HSK65612:HSK65618 ICG65612:ICG65618 IMC65612:IMC65618 IVY65612:IVY65618 JFU65612:JFU65618 JPQ65612:JPQ65618 JZM65612:JZM65618 KJI65612:KJI65618 KTE65612:KTE65618 LDA65612:LDA65618 LMW65612:LMW65618 LWS65612:LWS65618 MGO65612:MGO65618 MQK65612:MQK65618 NAG65612:NAG65618 NKC65612:NKC65618 NTY65612:NTY65618 ODU65612:ODU65618 ONQ65612:ONQ65618 OXM65612:OXM65618 PHI65612:PHI65618 PRE65612:PRE65618 QBA65612:QBA65618 QKW65612:QKW65618 QUS65612:QUS65618 REO65612:REO65618 ROK65612:ROK65618 RYG65612:RYG65618 SIC65612:SIC65618 SRY65612:SRY65618 TBU65612:TBU65618 TLQ65612:TLQ65618 TVM65612:TVM65618 UFI65612:UFI65618 UPE65612:UPE65618 UZA65612:UZA65618 VIW65612:VIW65618 VSS65612:VSS65618 WCO65612:WCO65618 WMK65612:WMK65618 WWG65612:WWG65618 Y131148:Y131154 JU131148:JU131154 TQ131148:TQ131154 ADM131148:ADM131154 ANI131148:ANI131154 AXE131148:AXE131154 BHA131148:BHA131154 BQW131148:BQW131154 CAS131148:CAS131154 CKO131148:CKO131154 CUK131148:CUK131154 DEG131148:DEG131154 DOC131148:DOC131154 DXY131148:DXY131154 EHU131148:EHU131154 ERQ131148:ERQ131154 FBM131148:FBM131154 FLI131148:FLI131154 FVE131148:FVE131154 GFA131148:GFA131154 GOW131148:GOW131154 GYS131148:GYS131154 HIO131148:HIO131154 HSK131148:HSK131154 ICG131148:ICG131154 IMC131148:IMC131154 IVY131148:IVY131154 JFU131148:JFU131154 JPQ131148:JPQ131154 JZM131148:JZM131154 KJI131148:KJI131154 KTE131148:KTE131154 LDA131148:LDA131154 LMW131148:LMW131154 LWS131148:LWS131154 MGO131148:MGO131154 MQK131148:MQK131154 NAG131148:NAG131154 NKC131148:NKC131154 NTY131148:NTY131154 ODU131148:ODU131154 ONQ131148:ONQ131154 OXM131148:OXM131154 PHI131148:PHI131154 PRE131148:PRE131154 QBA131148:QBA131154 QKW131148:QKW131154 QUS131148:QUS131154 REO131148:REO131154 ROK131148:ROK131154 RYG131148:RYG131154 SIC131148:SIC131154 SRY131148:SRY131154 TBU131148:TBU131154 TLQ131148:TLQ131154 TVM131148:TVM131154 UFI131148:UFI131154 UPE131148:UPE131154 UZA131148:UZA131154 VIW131148:VIW131154 VSS131148:VSS131154 WCO131148:WCO131154 WMK131148:WMK131154 WWG131148:WWG131154 Y196684:Y196690 JU196684:JU196690 TQ196684:TQ196690 ADM196684:ADM196690 ANI196684:ANI196690 AXE196684:AXE196690 BHA196684:BHA196690 BQW196684:BQW196690 CAS196684:CAS196690 CKO196684:CKO196690 CUK196684:CUK196690 DEG196684:DEG196690 DOC196684:DOC196690 DXY196684:DXY196690 EHU196684:EHU196690 ERQ196684:ERQ196690 FBM196684:FBM196690 FLI196684:FLI196690 FVE196684:FVE196690 GFA196684:GFA196690 GOW196684:GOW196690 GYS196684:GYS196690 HIO196684:HIO196690 HSK196684:HSK196690 ICG196684:ICG196690 IMC196684:IMC196690 IVY196684:IVY196690 JFU196684:JFU196690 JPQ196684:JPQ196690 JZM196684:JZM196690 KJI196684:KJI196690 KTE196684:KTE196690 LDA196684:LDA196690 LMW196684:LMW196690 LWS196684:LWS196690 MGO196684:MGO196690 MQK196684:MQK196690 NAG196684:NAG196690 NKC196684:NKC196690 NTY196684:NTY196690 ODU196684:ODU196690 ONQ196684:ONQ196690 OXM196684:OXM196690 PHI196684:PHI196690 PRE196684:PRE196690 QBA196684:QBA196690 QKW196684:QKW196690 QUS196684:QUS196690 REO196684:REO196690 ROK196684:ROK196690 RYG196684:RYG196690 SIC196684:SIC196690 SRY196684:SRY196690 TBU196684:TBU196690 TLQ196684:TLQ196690 TVM196684:TVM196690 UFI196684:UFI196690 UPE196684:UPE196690 UZA196684:UZA196690 VIW196684:VIW196690 VSS196684:VSS196690 WCO196684:WCO196690 WMK196684:WMK196690 WWG196684:WWG196690 Y262220:Y262226 JU262220:JU262226 TQ262220:TQ262226 ADM262220:ADM262226 ANI262220:ANI262226 AXE262220:AXE262226 BHA262220:BHA262226 BQW262220:BQW262226 CAS262220:CAS262226 CKO262220:CKO262226 CUK262220:CUK262226 DEG262220:DEG262226 DOC262220:DOC262226 DXY262220:DXY262226 EHU262220:EHU262226 ERQ262220:ERQ262226 FBM262220:FBM262226 FLI262220:FLI262226 FVE262220:FVE262226 GFA262220:GFA262226 GOW262220:GOW262226 GYS262220:GYS262226 HIO262220:HIO262226 HSK262220:HSK262226 ICG262220:ICG262226 IMC262220:IMC262226 IVY262220:IVY262226 JFU262220:JFU262226 JPQ262220:JPQ262226 JZM262220:JZM262226 KJI262220:KJI262226 KTE262220:KTE262226 LDA262220:LDA262226 LMW262220:LMW262226 LWS262220:LWS262226 MGO262220:MGO262226 MQK262220:MQK262226 NAG262220:NAG262226 NKC262220:NKC262226 NTY262220:NTY262226 ODU262220:ODU262226 ONQ262220:ONQ262226 OXM262220:OXM262226 PHI262220:PHI262226 PRE262220:PRE262226 QBA262220:QBA262226 QKW262220:QKW262226 QUS262220:QUS262226 REO262220:REO262226 ROK262220:ROK262226 RYG262220:RYG262226 SIC262220:SIC262226 SRY262220:SRY262226 TBU262220:TBU262226 TLQ262220:TLQ262226 TVM262220:TVM262226 UFI262220:UFI262226 UPE262220:UPE262226 UZA262220:UZA262226 VIW262220:VIW262226 VSS262220:VSS262226 WCO262220:WCO262226 WMK262220:WMK262226 WWG262220:WWG262226 Y327756:Y327762 JU327756:JU327762 TQ327756:TQ327762 ADM327756:ADM327762 ANI327756:ANI327762 AXE327756:AXE327762 BHA327756:BHA327762 BQW327756:BQW327762 CAS327756:CAS327762 CKO327756:CKO327762 CUK327756:CUK327762 DEG327756:DEG327762 DOC327756:DOC327762 DXY327756:DXY327762 EHU327756:EHU327762 ERQ327756:ERQ327762 FBM327756:FBM327762 FLI327756:FLI327762 FVE327756:FVE327762 GFA327756:GFA327762 GOW327756:GOW327762 GYS327756:GYS327762 HIO327756:HIO327762 HSK327756:HSK327762 ICG327756:ICG327762 IMC327756:IMC327762 IVY327756:IVY327762 JFU327756:JFU327762 JPQ327756:JPQ327762 JZM327756:JZM327762 KJI327756:KJI327762 KTE327756:KTE327762 LDA327756:LDA327762 LMW327756:LMW327762 LWS327756:LWS327762 MGO327756:MGO327762 MQK327756:MQK327762 NAG327756:NAG327762 NKC327756:NKC327762 NTY327756:NTY327762 ODU327756:ODU327762 ONQ327756:ONQ327762 OXM327756:OXM327762 PHI327756:PHI327762 PRE327756:PRE327762 QBA327756:QBA327762 QKW327756:QKW327762 QUS327756:QUS327762 REO327756:REO327762 ROK327756:ROK327762 RYG327756:RYG327762 SIC327756:SIC327762 SRY327756:SRY327762 TBU327756:TBU327762 TLQ327756:TLQ327762 TVM327756:TVM327762 UFI327756:UFI327762 UPE327756:UPE327762 UZA327756:UZA327762 VIW327756:VIW327762 VSS327756:VSS327762 WCO327756:WCO327762 WMK327756:WMK327762 WWG327756:WWG327762 Y393292:Y393298 JU393292:JU393298 TQ393292:TQ393298 ADM393292:ADM393298 ANI393292:ANI393298 AXE393292:AXE393298 BHA393292:BHA393298 BQW393292:BQW393298 CAS393292:CAS393298 CKO393292:CKO393298 CUK393292:CUK393298 DEG393292:DEG393298 DOC393292:DOC393298 DXY393292:DXY393298 EHU393292:EHU393298 ERQ393292:ERQ393298 FBM393292:FBM393298 FLI393292:FLI393298 FVE393292:FVE393298 GFA393292:GFA393298 GOW393292:GOW393298 GYS393292:GYS393298 HIO393292:HIO393298 HSK393292:HSK393298 ICG393292:ICG393298 IMC393292:IMC393298 IVY393292:IVY393298 JFU393292:JFU393298 JPQ393292:JPQ393298 JZM393292:JZM393298 KJI393292:KJI393298 KTE393292:KTE393298 LDA393292:LDA393298 LMW393292:LMW393298 LWS393292:LWS393298 MGO393292:MGO393298 MQK393292:MQK393298 NAG393292:NAG393298 NKC393292:NKC393298 NTY393292:NTY393298 ODU393292:ODU393298 ONQ393292:ONQ393298 OXM393292:OXM393298 PHI393292:PHI393298 PRE393292:PRE393298 QBA393292:QBA393298 QKW393292:QKW393298 QUS393292:QUS393298 REO393292:REO393298 ROK393292:ROK393298 RYG393292:RYG393298 SIC393292:SIC393298 SRY393292:SRY393298 TBU393292:TBU393298 TLQ393292:TLQ393298 TVM393292:TVM393298 UFI393292:UFI393298 UPE393292:UPE393298 UZA393292:UZA393298 VIW393292:VIW393298 VSS393292:VSS393298 WCO393292:WCO393298 WMK393292:WMK393298 WWG393292:WWG393298 Y458828:Y458834 JU458828:JU458834 TQ458828:TQ458834 ADM458828:ADM458834 ANI458828:ANI458834 AXE458828:AXE458834 BHA458828:BHA458834 BQW458828:BQW458834 CAS458828:CAS458834 CKO458828:CKO458834 CUK458828:CUK458834 DEG458828:DEG458834 DOC458828:DOC458834 DXY458828:DXY458834 EHU458828:EHU458834 ERQ458828:ERQ458834 FBM458828:FBM458834 FLI458828:FLI458834 FVE458828:FVE458834 GFA458828:GFA458834 GOW458828:GOW458834 GYS458828:GYS458834 HIO458828:HIO458834 HSK458828:HSK458834 ICG458828:ICG458834 IMC458828:IMC458834 IVY458828:IVY458834 JFU458828:JFU458834 JPQ458828:JPQ458834 JZM458828:JZM458834 KJI458828:KJI458834 KTE458828:KTE458834 LDA458828:LDA458834 LMW458828:LMW458834 LWS458828:LWS458834 MGO458828:MGO458834 MQK458828:MQK458834 NAG458828:NAG458834 NKC458828:NKC458834 NTY458828:NTY458834 ODU458828:ODU458834 ONQ458828:ONQ458834 OXM458828:OXM458834 PHI458828:PHI458834 PRE458828:PRE458834 QBA458828:QBA458834 QKW458828:QKW458834 QUS458828:QUS458834 REO458828:REO458834 ROK458828:ROK458834 RYG458828:RYG458834 SIC458828:SIC458834 SRY458828:SRY458834 TBU458828:TBU458834 TLQ458828:TLQ458834 TVM458828:TVM458834 UFI458828:UFI458834 UPE458828:UPE458834 UZA458828:UZA458834 VIW458828:VIW458834 VSS458828:VSS458834 WCO458828:WCO458834 WMK458828:WMK458834 WWG458828:WWG458834 Y524364:Y524370 JU524364:JU524370 TQ524364:TQ524370 ADM524364:ADM524370 ANI524364:ANI524370 AXE524364:AXE524370 BHA524364:BHA524370 BQW524364:BQW524370 CAS524364:CAS524370 CKO524364:CKO524370 CUK524364:CUK524370 DEG524364:DEG524370 DOC524364:DOC524370 DXY524364:DXY524370 EHU524364:EHU524370 ERQ524364:ERQ524370 FBM524364:FBM524370 FLI524364:FLI524370 FVE524364:FVE524370 GFA524364:GFA524370 GOW524364:GOW524370 GYS524364:GYS524370 HIO524364:HIO524370 HSK524364:HSK524370 ICG524364:ICG524370 IMC524364:IMC524370 IVY524364:IVY524370 JFU524364:JFU524370 JPQ524364:JPQ524370 JZM524364:JZM524370 KJI524364:KJI524370 KTE524364:KTE524370 LDA524364:LDA524370 LMW524364:LMW524370 LWS524364:LWS524370 MGO524364:MGO524370 MQK524364:MQK524370 NAG524364:NAG524370 NKC524364:NKC524370 NTY524364:NTY524370 ODU524364:ODU524370 ONQ524364:ONQ524370 OXM524364:OXM524370 PHI524364:PHI524370 PRE524364:PRE524370 QBA524364:QBA524370 QKW524364:QKW524370 QUS524364:QUS524370 REO524364:REO524370 ROK524364:ROK524370 RYG524364:RYG524370 SIC524364:SIC524370 SRY524364:SRY524370 TBU524364:TBU524370 TLQ524364:TLQ524370 TVM524364:TVM524370 UFI524364:UFI524370 UPE524364:UPE524370 UZA524364:UZA524370 VIW524364:VIW524370 VSS524364:VSS524370 WCO524364:WCO524370 WMK524364:WMK524370 WWG524364:WWG524370 Y589900:Y589906 JU589900:JU589906 TQ589900:TQ589906 ADM589900:ADM589906 ANI589900:ANI589906 AXE589900:AXE589906 BHA589900:BHA589906 BQW589900:BQW589906 CAS589900:CAS589906 CKO589900:CKO589906 CUK589900:CUK589906 DEG589900:DEG589906 DOC589900:DOC589906 DXY589900:DXY589906 EHU589900:EHU589906 ERQ589900:ERQ589906 FBM589900:FBM589906 FLI589900:FLI589906 FVE589900:FVE589906 GFA589900:GFA589906 GOW589900:GOW589906 GYS589900:GYS589906 HIO589900:HIO589906 HSK589900:HSK589906 ICG589900:ICG589906 IMC589900:IMC589906 IVY589900:IVY589906 JFU589900:JFU589906 JPQ589900:JPQ589906 JZM589900:JZM589906 KJI589900:KJI589906 KTE589900:KTE589906 LDA589900:LDA589906 LMW589900:LMW589906 LWS589900:LWS589906 MGO589900:MGO589906 MQK589900:MQK589906 NAG589900:NAG589906 NKC589900:NKC589906 NTY589900:NTY589906 ODU589900:ODU589906 ONQ589900:ONQ589906 OXM589900:OXM589906 PHI589900:PHI589906 PRE589900:PRE589906 QBA589900:QBA589906 QKW589900:QKW589906 QUS589900:QUS589906 REO589900:REO589906 ROK589900:ROK589906 RYG589900:RYG589906 SIC589900:SIC589906 SRY589900:SRY589906 TBU589900:TBU589906 TLQ589900:TLQ589906 TVM589900:TVM589906 UFI589900:UFI589906 UPE589900:UPE589906 UZA589900:UZA589906 VIW589900:VIW589906 VSS589900:VSS589906 WCO589900:WCO589906 WMK589900:WMK589906 WWG589900:WWG589906 Y655436:Y655442 JU655436:JU655442 TQ655436:TQ655442 ADM655436:ADM655442 ANI655436:ANI655442 AXE655436:AXE655442 BHA655436:BHA655442 BQW655436:BQW655442 CAS655436:CAS655442 CKO655436:CKO655442 CUK655436:CUK655442 DEG655436:DEG655442 DOC655436:DOC655442 DXY655436:DXY655442 EHU655436:EHU655442 ERQ655436:ERQ655442 FBM655436:FBM655442 FLI655436:FLI655442 FVE655436:FVE655442 GFA655436:GFA655442 GOW655436:GOW655442 GYS655436:GYS655442 HIO655436:HIO655442 HSK655436:HSK655442 ICG655436:ICG655442 IMC655436:IMC655442 IVY655436:IVY655442 JFU655436:JFU655442 JPQ655436:JPQ655442 JZM655436:JZM655442 KJI655436:KJI655442 KTE655436:KTE655442 LDA655436:LDA655442 LMW655436:LMW655442 LWS655436:LWS655442 MGO655436:MGO655442 MQK655436:MQK655442 NAG655436:NAG655442 NKC655436:NKC655442 NTY655436:NTY655442 ODU655436:ODU655442 ONQ655436:ONQ655442 OXM655436:OXM655442 PHI655436:PHI655442 PRE655436:PRE655442 QBA655436:QBA655442 QKW655436:QKW655442 QUS655436:QUS655442 REO655436:REO655442 ROK655436:ROK655442 RYG655436:RYG655442 SIC655436:SIC655442 SRY655436:SRY655442 TBU655436:TBU655442 TLQ655436:TLQ655442 TVM655436:TVM655442 UFI655436:UFI655442 UPE655436:UPE655442 UZA655436:UZA655442 VIW655436:VIW655442 VSS655436:VSS655442 WCO655436:WCO655442 WMK655436:WMK655442 WWG655436:WWG655442 Y720972:Y720978 JU720972:JU720978 TQ720972:TQ720978 ADM720972:ADM720978 ANI720972:ANI720978 AXE720972:AXE720978 BHA720972:BHA720978 BQW720972:BQW720978 CAS720972:CAS720978 CKO720972:CKO720978 CUK720972:CUK720978 DEG720972:DEG720978 DOC720972:DOC720978 DXY720972:DXY720978 EHU720972:EHU720978 ERQ720972:ERQ720978 FBM720972:FBM720978 FLI720972:FLI720978 FVE720972:FVE720978 GFA720972:GFA720978 GOW720972:GOW720978 GYS720972:GYS720978 HIO720972:HIO720978 HSK720972:HSK720978 ICG720972:ICG720978 IMC720972:IMC720978 IVY720972:IVY720978 JFU720972:JFU720978 JPQ720972:JPQ720978 JZM720972:JZM720978 KJI720972:KJI720978 KTE720972:KTE720978 LDA720972:LDA720978 LMW720972:LMW720978 LWS720972:LWS720978 MGO720972:MGO720978 MQK720972:MQK720978 NAG720972:NAG720978 NKC720972:NKC720978 NTY720972:NTY720978 ODU720972:ODU720978 ONQ720972:ONQ720978 OXM720972:OXM720978 PHI720972:PHI720978 PRE720972:PRE720978 QBA720972:QBA720978 QKW720972:QKW720978 QUS720972:QUS720978 REO720972:REO720978 ROK720972:ROK720978 RYG720972:RYG720978 SIC720972:SIC720978 SRY720972:SRY720978 TBU720972:TBU720978 TLQ720972:TLQ720978 TVM720972:TVM720978 UFI720972:UFI720978 UPE720972:UPE720978 UZA720972:UZA720978 VIW720972:VIW720978 VSS720972:VSS720978 WCO720972:WCO720978 WMK720972:WMK720978 WWG720972:WWG720978 Y786508:Y786514 JU786508:JU786514 TQ786508:TQ786514 ADM786508:ADM786514 ANI786508:ANI786514 AXE786508:AXE786514 BHA786508:BHA786514 BQW786508:BQW786514 CAS786508:CAS786514 CKO786508:CKO786514 CUK786508:CUK786514 DEG786508:DEG786514 DOC786508:DOC786514 DXY786508:DXY786514 EHU786508:EHU786514 ERQ786508:ERQ786514 FBM786508:FBM786514 FLI786508:FLI786514 FVE786508:FVE786514 GFA786508:GFA786514 GOW786508:GOW786514 GYS786508:GYS786514 HIO786508:HIO786514 HSK786508:HSK786514 ICG786508:ICG786514 IMC786508:IMC786514 IVY786508:IVY786514 JFU786508:JFU786514 JPQ786508:JPQ786514 JZM786508:JZM786514 KJI786508:KJI786514 KTE786508:KTE786514 LDA786508:LDA786514 LMW786508:LMW786514 LWS786508:LWS786514 MGO786508:MGO786514 MQK786508:MQK786514 NAG786508:NAG786514 NKC786508:NKC786514 NTY786508:NTY786514 ODU786508:ODU786514 ONQ786508:ONQ786514 OXM786508:OXM786514 PHI786508:PHI786514 PRE786508:PRE786514 QBA786508:QBA786514 QKW786508:QKW786514 QUS786508:QUS786514 REO786508:REO786514 ROK786508:ROK786514 RYG786508:RYG786514 SIC786508:SIC786514 SRY786508:SRY786514 TBU786508:TBU786514 TLQ786508:TLQ786514 TVM786508:TVM786514 UFI786508:UFI786514 UPE786508:UPE786514 UZA786508:UZA786514 VIW786508:VIW786514 VSS786508:VSS786514 WCO786508:WCO786514 WMK786508:WMK786514 WWG786508:WWG786514 Y852044:Y852050 JU852044:JU852050 TQ852044:TQ852050 ADM852044:ADM852050 ANI852044:ANI852050 AXE852044:AXE852050 BHA852044:BHA852050 BQW852044:BQW852050 CAS852044:CAS852050 CKO852044:CKO852050 CUK852044:CUK852050 DEG852044:DEG852050 DOC852044:DOC852050 DXY852044:DXY852050 EHU852044:EHU852050 ERQ852044:ERQ852050 FBM852044:FBM852050 FLI852044:FLI852050 FVE852044:FVE852050 GFA852044:GFA852050 GOW852044:GOW852050 GYS852044:GYS852050 HIO852044:HIO852050 HSK852044:HSK852050 ICG852044:ICG852050 IMC852044:IMC852050 IVY852044:IVY852050 JFU852044:JFU852050 JPQ852044:JPQ852050 JZM852044:JZM852050 KJI852044:KJI852050 KTE852044:KTE852050 LDA852044:LDA852050 LMW852044:LMW852050 LWS852044:LWS852050 MGO852044:MGO852050 MQK852044:MQK852050 NAG852044:NAG852050 NKC852044:NKC852050 NTY852044:NTY852050 ODU852044:ODU852050 ONQ852044:ONQ852050 OXM852044:OXM852050 PHI852044:PHI852050 PRE852044:PRE852050 QBA852044:QBA852050 QKW852044:QKW852050 QUS852044:QUS852050 REO852044:REO852050 ROK852044:ROK852050 RYG852044:RYG852050 SIC852044:SIC852050 SRY852044:SRY852050 TBU852044:TBU852050 TLQ852044:TLQ852050 TVM852044:TVM852050 UFI852044:UFI852050 UPE852044:UPE852050 UZA852044:UZA852050 VIW852044:VIW852050 VSS852044:VSS852050 WCO852044:WCO852050 WMK852044:WMK852050 WWG852044:WWG852050 Y917580:Y917586 JU917580:JU917586 TQ917580:TQ917586 ADM917580:ADM917586 ANI917580:ANI917586 AXE917580:AXE917586 BHA917580:BHA917586 BQW917580:BQW917586 CAS917580:CAS917586 CKO917580:CKO917586 CUK917580:CUK917586 DEG917580:DEG917586 DOC917580:DOC917586 DXY917580:DXY917586 EHU917580:EHU917586 ERQ917580:ERQ917586 FBM917580:FBM917586 FLI917580:FLI917586 FVE917580:FVE917586 GFA917580:GFA917586 GOW917580:GOW917586 GYS917580:GYS917586 HIO917580:HIO917586 HSK917580:HSK917586 ICG917580:ICG917586 IMC917580:IMC917586 IVY917580:IVY917586 JFU917580:JFU917586 JPQ917580:JPQ917586 JZM917580:JZM917586 KJI917580:KJI917586 KTE917580:KTE917586 LDA917580:LDA917586 LMW917580:LMW917586 LWS917580:LWS917586 MGO917580:MGO917586 MQK917580:MQK917586 NAG917580:NAG917586 NKC917580:NKC917586 NTY917580:NTY917586 ODU917580:ODU917586 ONQ917580:ONQ917586 OXM917580:OXM917586 PHI917580:PHI917586 PRE917580:PRE917586 QBA917580:QBA917586 QKW917580:QKW917586 QUS917580:QUS917586 REO917580:REO917586 ROK917580:ROK917586 RYG917580:RYG917586 SIC917580:SIC917586 SRY917580:SRY917586 TBU917580:TBU917586 TLQ917580:TLQ917586 TVM917580:TVM917586 UFI917580:UFI917586 UPE917580:UPE917586 UZA917580:UZA917586 VIW917580:VIW917586 VSS917580:VSS917586 WCO917580:WCO917586 WMK917580:WMK917586 WWG917580:WWG917586 Y983116:Y983122 JU983116:JU983122 TQ983116:TQ983122 ADM983116:ADM983122 ANI983116:ANI983122 AXE983116:AXE983122 BHA983116:BHA983122 BQW983116:BQW983122 CAS983116:CAS983122 CKO983116:CKO983122 CUK983116:CUK983122 DEG983116:DEG983122 DOC983116:DOC983122 DXY983116:DXY983122 EHU983116:EHU983122 ERQ983116:ERQ983122 FBM983116:FBM983122 FLI983116:FLI983122 FVE983116:FVE983122 GFA983116:GFA983122 GOW983116:GOW983122 GYS983116:GYS983122 HIO983116:HIO983122 HSK983116:HSK983122 ICG983116:ICG983122 IMC983116:IMC983122 IVY983116:IVY983122 JFU983116:JFU983122 JPQ983116:JPQ983122 JZM983116:JZM983122 KJI983116:KJI983122 KTE983116:KTE983122 LDA983116:LDA983122 LMW983116:LMW983122 LWS983116:LWS983122 MGO983116:MGO983122 MQK983116:MQK983122 NAG983116:NAG983122 NKC983116:NKC983122 NTY983116:NTY983122 ODU983116:ODU983122 ONQ983116:ONQ983122 OXM983116:OXM983122 PHI983116:PHI983122 PRE983116:PRE983122 QBA983116:QBA983122 QKW983116:QKW983122 QUS983116:QUS983122 REO983116:REO983122 ROK983116:ROK983122 RYG983116:RYG983122 SIC983116:SIC983122 SRY983116:SRY983122 TBU983116:TBU983122 TLQ983116:TLQ983122 TVM983116:TVM983122 UFI983116:UFI983122 UPE983116:UPE983122 UZA983116:UZA983122 VIW983116:VIW983122 VSS983116:VSS983122 WCO983116:WCO983122 WMK983116:WMK983122 WWG983116:WWG983122 Y54:Z54 JU54:JV54 TQ54:TR54 ADM54:ADN54 ANI54:ANJ54 AXE54:AXF54 BHA54:BHB54 BQW54:BQX54 CAS54:CAT54 CKO54:CKP54 CUK54:CUL54 DEG54:DEH54 DOC54:DOD54 DXY54:DXZ54 EHU54:EHV54 ERQ54:ERR54 FBM54:FBN54 FLI54:FLJ54 FVE54:FVF54 GFA54:GFB54 GOW54:GOX54 GYS54:GYT54 HIO54:HIP54 HSK54:HSL54 ICG54:ICH54 IMC54:IMD54 IVY54:IVZ54 JFU54:JFV54 JPQ54:JPR54 JZM54:JZN54 KJI54:KJJ54 KTE54:KTF54 LDA54:LDB54 LMW54:LMX54 LWS54:LWT54 MGO54:MGP54 MQK54:MQL54 NAG54:NAH54 NKC54:NKD54 NTY54:NTZ54 ODU54:ODV54 ONQ54:ONR54 OXM54:OXN54 PHI54:PHJ54 PRE54:PRF54 QBA54:QBB54 QKW54:QKX54 QUS54:QUT54 REO54:REP54 ROK54:ROL54 RYG54:RYH54 SIC54:SID54 SRY54:SRZ54 TBU54:TBV54 TLQ54:TLR54 TVM54:TVN54 UFI54:UFJ54 UPE54:UPF54 UZA54:UZB54 VIW54:VIX54 VSS54:VST54 WCO54:WCP54 WMK54:WML54 WWG54:WWH54 Y65590:Z65590 JU65590:JV65590 TQ65590:TR65590 ADM65590:ADN65590 ANI65590:ANJ65590 AXE65590:AXF65590 BHA65590:BHB65590 BQW65590:BQX65590 CAS65590:CAT65590 CKO65590:CKP65590 CUK65590:CUL65590 DEG65590:DEH65590 DOC65590:DOD65590 DXY65590:DXZ65590 EHU65590:EHV65590 ERQ65590:ERR65590 FBM65590:FBN65590 FLI65590:FLJ65590 FVE65590:FVF65590 GFA65590:GFB65590 GOW65590:GOX65590 GYS65590:GYT65590 HIO65590:HIP65590 HSK65590:HSL65590 ICG65590:ICH65590 IMC65590:IMD65590 IVY65590:IVZ65590 JFU65590:JFV65590 JPQ65590:JPR65590 JZM65590:JZN65590 KJI65590:KJJ65590 KTE65590:KTF65590 LDA65590:LDB65590 LMW65590:LMX65590 LWS65590:LWT65590 MGO65590:MGP65590 MQK65590:MQL65590 NAG65590:NAH65590 NKC65590:NKD65590 NTY65590:NTZ65590 ODU65590:ODV65590 ONQ65590:ONR65590 OXM65590:OXN65590 PHI65590:PHJ65590 PRE65590:PRF65590 QBA65590:QBB65590 QKW65590:QKX65590 QUS65590:QUT65590 REO65590:REP65590 ROK65590:ROL65590 RYG65590:RYH65590 SIC65590:SID65590 SRY65590:SRZ65590 TBU65590:TBV65590 TLQ65590:TLR65590 TVM65590:TVN65590 UFI65590:UFJ65590 UPE65590:UPF65590 UZA65590:UZB65590 VIW65590:VIX65590 VSS65590:VST65590 WCO65590:WCP65590 WMK65590:WML65590 WWG65590:WWH65590 Y131126:Z131126 JU131126:JV131126 TQ131126:TR131126 ADM131126:ADN131126 ANI131126:ANJ131126 AXE131126:AXF131126 BHA131126:BHB131126 BQW131126:BQX131126 CAS131126:CAT131126 CKO131126:CKP131126 CUK131126:CUL131126 DEG131126:DEH131126 DOC131126:DOD131126 DXY131126:DXZ131126 EHU131126:EHV131126 ERQ131126:ERR131126 FBM131126:FBN131126 FLI131126:FLJ131126 FVE131126:FVF131126 GFA131126:GFB131126 GOW131126:GOX131126 GYS131126:GYT131126 HIO131126:HIP131126 HSK131126:HSL131126 ICG131126:ICH131126 IMC131126:IMD131126 IVY131126:IVZ131126 JFU131126:JFV131126 JPQ131126:JPR131126 JZM131126:JZN131126 KJI131126:KJJ131126 KTE131126:KTF131126 LDA131126:LDB131126 LMW131126:LMX131126 LWS131126:LWT131126 MGO131126:MGP131126 MQK131126:MQL131126 NAG131126:NAH131126 NKC131126:NKD131126 NTY131126:NTZ131126 ODU131126:ODV131126 ONQ131126:ONR131126 OXM131126:OXN131126 PHI131126:PHJ131126 PRE131126:PRF131126 QBA131126:QBB131126 QKW131126:QKX131126 QUS131126:QUT131126 REO131126:REP131126 ROK131126:ROL131126 RYG131126:RYH131126 SIC131126:SID131126 SRY131126:SRZ131126 TBU131126:TBV131126 TLQ131126:TLR131126 TVM131126:TVN131126 UFI131126:UFJ131126 UPE131126:UPF131126 UZA131126:UZB131126 VIW131126:VIX131126 VSS131126:VST131126 WCO131126:WCP131126 WMK131126:WML131126 WWG131126:WWH131126 Y196662:Z196662 JU196662:JV196662 TQ196662:TR196662 ADM196662:ADN196662 ANI196662:ANJ196662 AXE196662:AXF196662 BHA196662:BHB196662 BQW196662:BQX196662 CAS196662:CAT196662 CKO196662:CKP196662 CUK196662:CUL196662 DEG196662:DEH196662 DOC196662:DOD196662 DXY196662:DXZ196662 EHU196662:EHV196662 ERQ196662:ERR196662 FBM196662:FBN196662 FLI196662:FLJ196662 FVE196662:FVF196662 GFA196662:GFB196662 GOW196662:GOX196662 GYS196662:GYT196662 HIO196662:HIP196662 HSK196662:HSL196662 ICG196662:ICH196662 IMC196662:IMD196662 IVY196662:IVZ196662 JFU196662:JFV196662 JPQ196662:JPR196662 JZM196662:JZN196662 KJI196662:KJJ196662 KTE196662:KTF196662 LDA196662:LDB196662 LMW196662:LMX196662 LWS196662:LWT196662 MGO196662:MGP196662 MQK196662:MQL196662 NAG196662:NAH196662 NKC196662:NKD196662 NTY196662:NTZ196662 ODU196662:ODV196662 ONQ196662:ONR196662 OXM196662:OXN196662 PHI196662:PHJ196662 PRE196662:PRF196662 QBA196662:QBB196662 QKW196662:QKX196662 QUS196662:QUT196662 REO196662:REP196662 ROK196662:ROL196662 RYG196662:RYH196662 SIC196662:SID196662 SRY196662:SRZ196662 TBU196662:TBV196662 TLQ196662:TLR196662 TVM196662:TVN196662 UFI196662:UFJ196662 UPE196662:UPF196662 UZA196662:UZB196662 VIW196662:VIX196662 VSS196662:VST196662 WCO196662:WCP196662 WMK196662:WML196662 WWG196662:WWH196662 Y262198:Z262198 JU262198:JV262198 TQ262198:TR262198 ADM262198:ADN262198 ANI262198:ANJ262198 AXE262198:AXF262198 BHA262198:BHB262198 BQW262198:BQX262198 CAS262198:CAT262198 CKO262198:CKP262198 CUK262198:CUL262198 DEG262198:DEH262198 DOC262198:DOD262198 DXY262198:DXZ262198 EHU262198:EHV262198 ERQ262198:ERR262198 FBM262198:FBN262198 FLI262198:FLJ262198 FVE262198:FVF262198 GFA262198:GFB262198 GOW262198:GOX262198 GYS262198:GYT262198 HIO262198:HIP262198 HSK262198:HSL262198 ICG262198:ICH262198 IMC262198:IMD262198 IVY262198:IVZ262198 JFU262198:JFV262198 JPQ262198:JPR262198 JZM262198:JZN262198 KJI262198:KJJ262198 KTE262198:KTF262198 LDA262198:LDB262198 LMW262198:LMX262198 LWS262198:LWT262198 MGO262198:MGP262198 MQK262198:MQL262198 NAG262198:NAH262198 NKC262198:NKD262198 NTY262198:NTZ262198 ODU262198:ODV262198 ONQ262198:ONR262198 OXM262198:OXN262198 PHI262198:PHJ262198 PRE262198:PRF262198 QBA262198:QBB262198 QKW262198:QKX262198 QUS262198:QUT262198 REO262198:REP262198 ROK262198:ROL262198 RYG262198:RYH262198 SIC262198:SID262198 SRY262198:SRZ262198 TBU262198:TBV262198 TLQ262198:TLR262198 TVM262198:TVN262198 UFI262198:UFJ262198 UPE262198:UPF262198 UZA262198:UZB262198 VIW262198:VIX262198 VSS262198:VST262198 WCO262198:WCP262198 WMK262198:WML262198 WWG262198:WWH262198 Y327734:Z327734 JU327734:JV327734 TQ327734:TR327734 ADM327734:ADN327734 ANI327734:ANJ327734 AXE327734:AXF327734 BHA327734:BHB327734 BQW327734:BQX327734 CAS327734:CAT327734 CKO327734:CKP327734 CUK327734:CUL327734 DEG327734:DEH327734 DOC327734:DOD327734 DXY327734:DXZ327734 EHU327734:EHV327734 ERQ327734:ERR327734 FBM327734:FBN327734 FLI327734:FLJ327734 FVE327734:FVF327734 GFA327734:GFB327734 GOW327734:GOX327734 GYS327734:GYT327734 HIO327734:HIP327734 HSK327734:HSL327734 ICG327734:ICH327734 IMC327734:IMD327734 IVY327734:IVZ327734 JFU327734:JFV327734 JPQ327734:JPR327734 JZM327734:JZN327734 KJI327734:KJJ327734 KTE327734:KTF327734 LDA327734:LDB327734 LMW327734:LMX327734 LWS327734:LWT327734 MGO327734:MGP327734 MQK327734:MQL327734 NAG327734:NAH327734 NKC327734:NKD327734 NTY327734:NTZ327734 ODU327734:ODV327734 ONQ327734:ONR327734 OXM327734:OXN327734 PHI327734:PHJ327734 PRE327734:PRF327734 QBA327734:QBB327734 QKW327734:QKX327734 QUS327734:QUT327734 REO327734:REP327734 ROK327734:ROL327734 RYG327734:RYH327734 SIC327734:SID327734 SRY327734:SRZ327734 TBU327734:TBV327734 TLQ327734:TLR327734 TVM327734:TVN327734 UFI327734:UFJ327734 UPE327734:UPF327734 UZA327734:UZB327734 VIW327734:VIX327734 VSS327734:VST327734 WCO327734:WCP327734 WMK327734:WML327734 WWG327734:WWH327734 Y393270:Z393270 JU393270:JV393270 TQ393270:TR393270 ADM393270:ADN393270 ANI393270:ANJ393270 AXE393270:AXF393270 BHA393270:BHB393270 BQW393270:BQX393270 CAS393270:CAT393270 CKO393270:CKP393270 CUK393270:CUL393270 DEG393270:DEH393270 DOC393270:DOD393270 DXY393270:DXZ393270 EHU393270:EHV393270 ERQ393270:ERR393270 FBM393270:FBN393270 FLI393270:FLJ393270 FVE393270:FVF393270 GFA393270:GFB393270 GOW393270:GOX393270 GYS393270:GYT393270 HIO393270:HIP393270 HSK393270:HSL393270 ICG393270:ICH393270 IMC393270:IMD393270 IVY393270:IVZ393270 JFU393270:JFV393270 JPQ393270:JPR393270 JZM393270:JZN393270 KJI393270:KJJ393270 KTE393270:KTF393270 LDA393270:LDB393270 LMW393270:LMX393270 LWS393270:LWT393270 MGO393270:MGP393270 MQK393270:MQL393270 NAG393270:NAH393270 NKC393270:NKD393270 NTY393270:NTZ393270 ODU393270:ODV393270 ONQ393270:ONR393270 OXM393270:OXN393270 PHI393270:PHJ393270 PRE393270:PRF393270 QBA393270:QBB393270 QKW393270:QKX393270 QUS393270:QUT393270 REO393270:REP393270 ROK393270:ROL393270 RYG393270:RYH393270 SIC393270:SID393270 SRY393270:SRZ393270 TBU393270:TBV393270 TLQ393270:TLR393270 TVM393270:TVN393270 UFI393270:UFJ393270 UPE393270:UPF393270 UZA393270:UZB393270 VIW393270:VIX393270 VSS393270:VST393270 WCO393270:WCP393270 WMK393270:WML393270 WWG393270:WWH393270 Y458806:Z458806 JU458806:JV458806 TQ458806:TR458806 ADM458806:ADN458806 ANI458806:ANJ458806 AXE458806:AXF458806 BHA458806:BHB458806 BQW458806:BQX458806 CAS458806:CAT458806 CKO458806:CKP458806 CUK458806:CUL458806 DEG458806:DEH458806 DOC458806:DOD458806 DXY458806:DXZ458806 EHU458806:EHV458806 ERQ458806:ERR458806 FBM458806:FBN458806 FLI458806:FLJ458806 FVE458806:FVF458806 GFA458806:GFB458806 GOW458806:GOX458806 GYS458806:GYT458806 HIO458806:HIP458806 HSK458806:HSL458806 ICG458806:ICH458806 IMC458806:IMD458806 IVY458806:IVZ458806 JFU458806:JFV458806 JPQ458806:JPR458806 JZM458806:JZN458806 KJI458806:KJJ458806 KTE458806:KTF458806 LDA458806:LDB458806 LMW458806:LMX458806 LWS458806:LWT458806 MGO458806:MGP458806 MQK458806:MQL458806 NAG458806:NAH458806 NKC458806:NKD458806 NTY458806:NTZ458806 ODU458806:ODV458806 ONQ458806:ONR458806 OXM458806:OXN458806 PHI458806:PHJ458806 PRE458806:PRF458806 QBA458806:QBB458806 QKW458806:QKX458806 QUS458806:QUT458806 REO458806:REP458806 ROK458806:ROL458806 RYG458806:RYH458806 SIC458806:SID458806 SRY458806:SRZ458806 TBU458806:TBV458806 TLQ458806:TLR458806 TVM458806:TVN458806 UFI458806:UFJ458806 UPE458806:UPF458806 UZA458806:UZB458806 VIW458806:VIX458806 VSS458806:VST458806 WCO458806:WCP458806 WMK458806:WML458806 WWG458806:WWH458806 Y524342:Z524342 JU524342:JV524342 TQ524342:TR524342 ADM524342:ADN524342 ANI524342:ANJ524342 AXE524342:AXF524342 BHA524342:BHB524342 BQW524342:BQX524342 CAS524342:CAT524342 CKO524342:CKP524342 CUK524342:CUL524342 DEG524342:DEH524342 DOC524342:DOD524342 DXY524342:DXZ524342 EHU524342:EHV524342 ERQ524342:ERR524342 FBM524342:FBN524342 FLI524342:FLJ524342 FVE524342:FVF524342 GFA524342:GFB524342 GOW524342:GOX524342 GYS524342:GYT524342 HIO524342:HIP524342 HSK524342:HSL524342 ICG524342:ICH524342 IMC524342:IMD524342 IVY524342:IVZ524342 JFU524342:JFV524342 JPQ524342:JPR524342 JZM524342:JZN524342 KJI524342:KJJ524342 KTE524342:KTF524342 LDA524342:LDB524342 LMW524342:LMX524342 LWS524342:LWT524342 MGO524342:MGP524342 MQK524342:MQL524342 NAG524342:NAH524342 NKC524342:NKD524342 NTY524342:NTZ524342 ODU524342:ODV524342 ONQ524342:ONR524342 OXM524342:OXN524342 PHI524342:PHJ524342 PRE524342:PRF524342 QBA524342:QBB524342 QKW524342:QKX524342 QUS524342:QUT524342 REO524342:REP524342 ROK524342:ROL524342 RYG524342:RYH524342 SIC524342:SID524342 SRY524342:SRZ524342 TBU524342:TBV524342 TLQ524342:TLR524342 TVM524342:TVN524342 UFI524342:UFJ524342 UPE524342:UPF524342 UZA524342:UZB524342 VIW524342:VIX524342 VSS524342:VST524342 WCO524342:WCP524342 WMK524342:WML524342 WWG524342:WWH524342 Y589878:Z589878 JU589878:JV589878 TQ589878:TR589878 ADM589878:ADN589878 ANI589878:ANJ589878 AXE589878:AXF589878 BHA589878:BHB589878 BQW589878:BQX589878 CAS589878:CAT589878 CKO589878:CKP589878 CUK589878:CUL589878 DEG589878:DEH589878 DOC589878:DOD589878 DXY589878:DXZ589878 EHU589878:EHV589878 ERQ589878:ERR589878 FBM589878:FBN589878 FLI589878:FLJ589878 FVE589878:FVF589878 GFA589878:GFB589878 GOW589878:GOX589878 GYS589878:GYT589878 HIO589878:HIP589878 HSK589878:HSL589878 ICG589878:ICH589878 IMC589878:IMD589878 IVY589878:IVZ589878 JFU589878:JFV589878 JPQ589878:JPR589878 JZM589878:JZN589878 KJI589878:KJJ589878 KTE589878:KTF589878 LDA589878:LDB589878 LMW589878:LMX589878 LWS589878:LWT589878 MGO589878:MGP589878 MQK589878:MQL589878 NAG589878:NAH589878 NKC589878:NKD589878 NTY589878:NTZ589878 ODU589878:ODV589878 ONQ589878:ONR589878 OXM589878:OXN589878 PHI589878:PHJ589878 PRE589878:PRF589878 QBA589878:QBB589878 QKW589878:QKX589878 QUS589878:QUT589878 REO589878:REP589878 ROK589878:ROL589878 RYG589878:RYH589878 SIC589878:SID589878 SRY589878:SRZ589878 TBU589878:TBV589878 TLQ589878:TLR589878 TVM589878:TVN589878 UFI589878:UFJ589878 UPE589878:UPF589878 UZA589878:UZB589878 VIW589878:VIX589878 VSS589878:VST589878 WCO589878:WCP589878 WMK589878:WML589878 WWG589878:WWH589878 Y655414:Z655414 JU655414:JV655414 TQ655414:TR655414 ADM655414:ADN655414 ANI655414:ANJ655414 AXE655414:AXF655414 BHA655414:BHB655414 BQW655414:BQX655414 CAS655414:CAT655414 CKO655414:CKP655414 CUK655414:CUL655414 DEG655414:DEH655414 DOC655414:DOD655414 DXY655414:DXZ655414 EHU655414:EHV655414 ERQ655414:ERR655414 FBM655414:FBN655414 FLI655414:FLJ655414 FVE655414:FVF655414 GFA655414:GFB655414 GOW655414:GOX655414 GYS655414:GYT655414 HIO655414:HIP655414 HSK655414:HSL655414 ICG655414:ICH655414 IMC655414:IMD655414 IVY655414:IVZ655414 JFU655414:JFV655414 JPQ655414:JPR655414 JZM655414:JZN655414 KJI655414:KJJ655414 KTE655414:KTF655414 LDA655414:LDB655414 LMW655414:LMX655414 LWS655414:LWT655414 MGO655414:MGP655414 MQK655414:MQL655414 NAG655414:NAH655414 NKC655414:NKD655414 NTY655414:NTZ655414 ODU655414:ODV655414 ONQ655414:ONR655414 OXM655414:OXN655414 PHI655414:PHJ655414 PRE655414:PRF655414 QBA655414:QBB655414 QKW655414:QKX655414 QUS655414:QUT655414 REO655414:REP655414 ROK655414:ROL655414 RYG655414:RYH655414 SIC655414:SID655414 SRY655414:SRZ655414 TBU655414:TBV655414 TLQ655414:TLR655414 TVM655414:TVN655414 UFI655414:UFJ655414 UPE655414:UPF655414 UZA655414:UZB655414 VIW655414:VIX655414 VSS655414:VST655414 WCO655414:WCP655414 WMK655414:WML655414 WWG655414:WWH655414 Y720950:Z720950 JU720950:JV720950 TQ720950:TR720950 ADM720950:ADN720950 ANI720950:ANJ720950 AXE720950:AXF720950 BHA720950:BHB720950 BQW720950:BQX720950 CAS720950:CAT720950 CKO720950:CKP720950 CUK720950:CUL720950 DEG720950:DEH720950 DOC720950:DOD720950 DXY720950:DXZ720950 EHU720950:EHV720950 ERQ720950:ERR720950 FBM720950:FBN720950 FLI720950:FLJ720950 FVE720950:FVF720950 GFA720950:GFB720950 GOW720950:GOX720950 GYS720950:GYT720950 HIO720950:HIP720950 HSK720950:HSL720950 ICG720950:ICH720950 IMC720950:IMD720950 IVY720950:IVZ720950 JFU720950:JFV720950 JPQ720950:JPR720950 JZM720950:JZN720950 KJI720950:KJJ720950 KTE720950:KTF720950 LDA720950:LDB720950 LMW720950:LMX720950 LWS720950:LWT720950 MGO720950:MGP720950 MQK720950:MQL720950 NAG720950:NAH720950 NKC720950:NKD720950 NTY720950:NTZ720950 ODU720950:ODV720950 ONQ720950:ONR720950 OXM720950:OXN720950 PHI720950:PHJ720950 PRE720950:PRF720950 QBA720950:QBB720950 QKW720950:QKX720950 QUS720950:QUT720950 REO720950:REP720950 ROK720950:ROL720950 RYG720950:RYH720950 SIC720950:SID720950 SRY720950:SRZ720950 TBU720950:TBV720950 TLQ720950:TLR720950 TVM720950:TVN720950 UFI720950:UFJ720950 UPE720950:UPF720950 UZA720950:UZB720950 VIW720950:VIX720950 VSS720950:VST720950 WCO720950:WCP720950 WMK720950:WML720950 WWG720950:WWH720950 Y786486:Z786486 JU786486:JV786486 TQ786486:TR786486 ADM786486:ADN786486 ANI786486:ANJ786486 AXE786486:AXF786486 BHA786486:BHB786486 BQW786486:BQX786486 CAS786486:CAT786486 CKO786486:CKP786486 CUK786486:CUL786486 DEG786486:DEH786486 DOC786486:DOD786486 DXY786486:DXZ786486 EHU786486:EHV786486 ERQ786486:ERR786486 FBM786486:FBN786486 FLI786486:FLJ786486 FVE786486:FVF786486 GFA786486:GFB786486 GOW786486:GOX786486 GYS786486:GYT786486 HIO786486:HIP786486 HSK786486:HSL786486 ICG786486:ICH786486 IMC786486:IMD786486 IVY786486:IVZ786486 JFU786486:JFV786486 JPQ786486:JPR786486 JZM786486:JZN786486 KJI786486:KJJ786486 KTE786486:KTF786486 LDA786486:LDB786486 LMW786486:LMX786486 LWS786486:LWT786486 MGO786486:MGP786486 MQK786486:MQL786486 NAG786486:NAH786486 NKC786486:NKD786486 NTY786486:NTZ786486 ODU786486:ODV786486 ONQ786486:ONR786486 OXM786486:OXN786486 PHI786486:PHJ786486 PRE786486:PRF786486 QBA786486:QBB786486 QKW786486:QKX786486 QUS786486:QUT786486 REO786486:REP786486 ROK786486:ROL786486 RYG786486:RYH786486 SIC786486:SID786486 SRY786486:SRZ786486 TBU786486:TBV786486 TLQ786486:TLR786486 TVM786486:TVN786486 UFI786486:UFJ786486 UPE786486:UPF786486 UZA786486:UZB786486 VIW786486:VIX786486 VSS786486:VST786486 WCO786486:WCP786486 WMK786486:WML786486 WWG786486:WWH786486 Y852022:Z852022 JU852022:JV852022 TQ852022:TR852022 ADM852022:ADN852022 ANI852022:ANJ852022 AXE852022:AXF852022 BHA852022:BHB852022 BQW852022:BQX852022 CAS852022:CAT852022 CKO852022:CKP852022 CUK852022:CUL852022 DEG852022:DEH852022 DOC852022:DOD852022 DXY852022:DXZ852022 EHU852022:EHV852022 ERQ852022:ERR852022 FBM852022:FBN852022 FLI852022:FLJ852022 FVE852022:FVF852022 GFA852022:GFB852022 GOW852022:GOX852022 GYS852022:GYT852022 HIO852022:HIP852022 HSK852022:HSL852022 ICG852022:ICH852022 IMC852022:IMD852022 IVY852022:IVZ852022 JFU852022:JFV852022 JPQ852022:JPR852022 JZM852022:JZN852022 KJI852022:KJJ852022 KTE852022:KTF852022 LDA852022:LDB852022 LMW852022:LMX852022 LWS852022:LWT852022 MGO852022:MGP852022 MQK852022:MQL852022 NAG852022:NAH852022 NKC852022:NKD852022 NTY852022:NTZ852022 ODU852022:ODV852022 ONQ852022:ONR852022 OXM852022:OXN852022 PHI852022:PHJ852022 PRE852022:PRF852022 QBA852022:QBB852022 QKW852022:QKX852022 QUS852022:QUT852022 REO852022:REP852022 ROK852022:ROL852022 RYG852022:RYH852022 SIC852022:SID852022 SRY852022:SRZ852022 TBU852022:TBV852022 TLQ852022:TLR852022 TVM852022:TVN852022 UFI852022:UFJ852022 UPE852022:UPF852022 UZA852022:UZB852022 VIW852022:VIX852022 VSS852022:VST852022 WCO852022:WCP852022 WMK852022:WML852022 WWG852022:WWH852022 Y917558:Z917558 JU917558:JV917558 TQ917558:TR917558 ADM917558:ADN917558 ANI917558:ANJ917558 AXE917558:AXF917558 BHA917558:BHB917558 BQW917558:BQX917558 CAS917558:CAT917558 CKO917558:CKP917558 CUK917558:CUL917558 DEG917558:DEH917558 DOC917558:DOD917558 DXY917558:DXZ917558 EHU917558:EHV917558 ERQ917558:ERR917558 FBM917558:FBN917558 FLI917558:FLJ917558 FVE917558:FVF917558 GFA917558:GFB917558 GOW917558:GOX917558 GYS917558:GYT917558 HIO917558:HIP917558 HSK917558:HSL917558 ICG917558:ICH917558 IMC917558:IMD917558 IVY917558:IVZ917558 JFU917558:JFV917558 JPQ917558:JPR917558 JZM917558:JZN917558 KJI917558:KJJ917558 KTE917558:KTF917558 LDA917558:LDB917558 LMW917558:LMX917558 LWS917558:LWT917558 MGO917558:MGP917558 MQK917558:MQL917558 NAG917558:NAH917558 NKC917558:NKD917558 NTY917558:NTZ917558 ODU917558:ODV917558 ONQ917558:ONR917558 OXM917558:OXN917558 PHI917558:PHJ917558 PRE917558:PRF917558 QBA917558:QBB917558 QKW917558:QKX917558 QUS917558:QUT917558 REO917558:REP917558 ROK917558:ROL917558 RYG917558:RYH917558 SIC917558:SID917558 SRY917558:SRZ917558 TBU917558:TBV917558 TLQ917558:TLR917558 TVM917558:TVN917558 UFI917558:UFJ917558 UPE917558:UPF917558 UZA917558:UZB917558 VIW917558:VIX917558 VSS917558:VST917558 WCO917558:WCP917558 WMK917558:WML917558 WWG917558:WWH917558 Y983094:Z983094 JU983094:JV983094 TQ983094:TR983094 ADM983094:ADN983094 ANI983094:ANJ983094 AXE983094:AXF983094 BHA983094:BHB983094 BQW983094:BQX983094 CAS983094:CAT983094 CKO983094:CKP983094 CUK983094:CUL983094 DEG983094:DEH983094 DOC983094:DOD983094 DXY983094:DXZ983094 EHU983094:EHV983094 ERQ983094:ERR983094 FBM983094:FBN983094 FLI983094:FLJ983094 FVE983094:FVF983094 GFA983094:GFB983094 GOW983094:GOX983094 GYS983094:GYT983094 HIO983094:HIP983094 HSK983094:HSL983094 ICG983094:ICH983094 IMC983094:IMD983094 IVY983094:IVZ983094 JFU983094:JFV983094 JPQ983094:JPR983094 JZM983094:JZN983094 KJI983094:KJJ983094 KTE983094:KTF983094 LDA983094:LDB983094 LMW983094:LMX983094 LWS983094:LWT983094 MGO983094:MGP983094 MQK983094:MQL983094 NAG983094:NAH983094 NKC983094:NKD983094 NTY983094:NTZ983094 ODU983094:ODV983094 ONQ983094:ONR983094 OXM983094:OXN983094 PHI983094:PHJ983094 PRE983094:PRF983094 QBA983094:QBB983094 QKW983094:QKX983094 QUS983094:QUT983094 REO983094:REP983094 ROK983094:ROL983094 RYG983094:RYH983094 SIC983094:SID983094 SRY983094:SRZ983094 TBU983094:TBV983094 TLQ983094:TLR983094 TVM983094:TVN983094 UFI983094:UFJ983094 UPE983094:UPF983094 UZA983094:UZB983094 VIW983094:VIX983094 VSS983094:VST983094 WCO983094:WCP983094 WMK983094:WML983094 WWG983094:WWH983094 Z58 JV58 TR58 ADN58 ANJ58 AXF58 BHB58 BQX58 CAT58 CKP58 CUL58 DEH58 DOD58 DXZ58 EHV58 ERR58 FBN58 FLJ58 FVF58 GFB58 GOX58 GYT58 HIP58 HSL58 ICH58 IMD58 IVZ58 JFV58 JPR58 JZN58 KJJ58 KTF58 LDB58 LMX58 LWT58 MGP58 MQL58 NAH58 NKD58 NTZ58 ODV58 ONR58 OXN58 PHJ58 PRF58 QBB58 QKX58 QUT58 REP58 ROL58 RYH58 SID58 SRZ58 TBV58 TLR58 TVN58 UFJ58 UPF58 UZB58 VIX58 VST58 WCP58 WML58 WWH58 Z65594 JV65594 TR65594 ADN65594 ANJ65594 AXF65594 BHB65594 BQX65594 CAT65594 CKP65594 CUL65594 DEH65594 DOD65594 DXZ65594 EHV65594 ERR65594 FBN65594 FLJ65594 FVF65594 GFB65594 GOX65594 GYT65594 HIP65594 HSL65594 ICH65594 IMD65594 IVZ65594 JFV65594 JPR65594 JZN65594 KJJ65594 KTF65594 LDB65594 LMX65594 LWT65594 MGP65594 MQL65594 NAH65594 NKD65594 NTZ65594 ODV65594 ONR65594 OXN65594 PHJ65594 PRF65594 QBB65594 QKX65594 QUT65594 REP65594 ROL65594 RYH65594 SID65594 SRZ65594 TBV65594 TLR65594 TVN65594 UFJ65594 UPF65594 UZB65594 VIX65594 VST65594 WCP65594 WML65594 WWH65594 Z131130 JV131130 TR131130 ADN131130 ANJ131130 AXF131130 BHB131130 BQX131130 CAT131130 CKP131130 CUL131130 DEH131130 DOD131130 DXZ131130 EHV131130 ERR131130 FBN131130 FLJ131130 FVF131130 GFB131130 GOX131130 GYT131130 HIP131130 HSL131130 ICH131130 IMD131130 IVZ131130 JFV131130 JPR131130 JZN131130 KJJ131130 KTF131130 LDB131130 LMX131130 LWT131130 MGP131130 MQL131130 NAH131130 NKD131130 NTZ131130 ODV131130 ONR131130 OXN131130 PHJ131130 PRF131130 QBB131130 QKX131130 QUT131130 REP131130 ROL131130 RYH131130 SID131130 SRZ131130 TBV131130 TLR131130 TVN131130 UFJ131130 UPF131130 UZB131130 VIX131130 VST131130 WCP131130 WML131130 WWH131130 Z196666 JV196666 TR196666 ADN196666 ANJ196666 AXF196666 BHB196666 BQX196666 CAT196666 CKP196666 CUL196666 DEH196666 DOD196666 DXZ196666 EHV196666 ERR196666 FBN196666 FLJ196666 FVF196666 GFB196666 GOX196666 GYT196666 HIP196666 HSL196666 ICH196666 IMD196666 IVZ196666 JFV196666 JPR196666 JZN196666 KJJ196666 KTF196666 LDB196666 LMX196666 LWT196666 MGP196666 MQL196666 NAH196666 NKD196666 NTZ196666 ODV196666 ONR196666 OXN196666 PHJ196666 PRF196666 QBB196666 QKX196666 QUT196666 REP196666 ROL196666 RYH196666 SID196666 SRZ196666 TBV196666 TLR196666 TVN196666 UFJ196666 UPF196666 UZB196666 VIX196666 VST196666 WCP196666 WML196666 WWH196666 Z262202 JV262202 TR262202 ADN262202 ANJ262202 AXF262202 BHB262202 BQX262202 CAT262202 CKP262202 CUL262202 DEH262202 DOD262202 DXZ262202 EHV262202 ERR262202 FBN262202 FLJ262202 FVF262202 GFB262202 GOX262202 GYT262202 HIP262202 HSL262202 ICH262202 IMD262202 IVZ262202 JFV262202 JPR262202 JZN262202 KJJ262202 KTF262202 LDB262202 LMX262202 LWT262202 MGP262202 MQL262202 NAH262202 NKD262202 NTZ262202 ODV262202 ONR262202 OXN262202 PHJ262202 PRF262202 QBB262202 QKX262202 QUT262202 REP262202 ROL262202 RYH262202 SID262202 SRZ262202 TBV262202 TLR262202 TVN262202 UFJ262202 UPF262202 UZB262202 VIX262202 VST262202 WCP262202 WML262202 WWH262202 Z327738 JV327738 TR327738 ADN327738 ANJ327738 AXF327738 BHB327738 BQX327738 CAT327738 CKP327738 CUL327738 DEH327738 DOD327738 DXZ327738 EHV327738 ERR327738 FBN327738 FLJ327738 FVF327738 GFB327738 GOX327738 GYT327738 HIP327738 HSL327738 ICH327738 IMD327738 IVZ327738 JFV327738 JPR327738 JZN327738 KJJ327738 KTF327738 LDB327738 LMX327738 LWT327738 MGP327738 MQL327738 NAH327738 NKD327738 NTZ327738 ODV327738 ONR327738 OXN327738 PHJ327738 PRF327738 QBB327738 QKX327738 QUT327738 REP327738 ROL327738 RYH327738 SID327738 SRZ327738 TBV327738 TLR327738 TVN327738 UFJ327738 UPF327738 UZB327738 VIX327738 VST327738 WCP327738 WML327738 WWH327738 Z393274 JV393274 TR393274 ADN393274 ANJ393274 AXF393274 BHB393274 BQX393274 CAT393274 CKP393274 CUL393274 DEH393274 DOD393274 DXZ393274 EHV393274 ERR393274 FBN393274 FLJ393274 FVF393274 GFB393274 GOX393274 GYT393274 HIP393274 HSL393274 ICH393274 IMD393274 IVZ393274 JFV393274 JPR393274 JZN393274 KJJ393274 KTF393274 LDB393274 LMX393274 LWT393274 MGP393274 MQL393274 NAH393274 NKD393274 NTZ393274 ODV393274 ONR393274 OXN393274 PHJ393274 PRF393274 QBB393274 QKX393274 QUT393274 REP393274 ROL393274 RYH393274 SID393274 SRZ393274 TBV393274 TLR393274 TVN393274 UFJ393274 UPF393274 UZB393274 VIX393274 VST393274 WCP393274 WML393274 WWH393274 Z458810 JV458810 TR458810 ADN458810 ANJ458810 AXF458810 BHB458810 BQX458810 CAT458810 CKP458810 CUL458810 DEH458810 DOD458810 DXZ458810 EHV458810 ERR458810 FBN458810 FLJ458810 FVF458810 GFB458810 GOX458810 GYT458810 HIP458810 HSL458810 ICH458810 IMD458810 IVZ458810 JFV458810 JPR458810 JZN458810 KJJ458810 KTF458810 LDB458810 LMX458810 LWT458810 MGP458810 MQL458810 NAH458810 NKD458810 NTZ458810 ODV458810 ONR458810 OXN458810 PHJ458810 PRF458810 QBB458810 QKX458810 QUT458810 REP458810 ROL458810 RYH458810 SID458810 SRZ458810 TBV458810 TLR458810 TVN458810 UFJ458810 UPF458810 UZB458810 VIX458810 VST458810 WCP458810 WML458810 WWH458810 Z524346 JV524346 TR524346 ADN524346 ANJ524346 AXF524346 BHB524346 BQX524346 CAT524346 CKP524346 CUL524346 DEH524346 DOD524346 DXZ524346 EHV524346 ERR524346 FBN524346 FLJ524346 FVF524346 GFB524346 GOX524346 GYT524346 HIP524346 HSL524346 ICH524346 IMD524346 IVZ524346 JFV524346 JPR524346 JZN524346 KJJ524346 KTF524346 LDB524346 LMX524346 LWT524346 MGP524346 MQL524346 NAH524346 NKD524346 NTZ524346 ODV524346 ONR524346 OXN524346 PHJ524346 PRF524346 QBB524346 QKX524346 QUT524346 REP524346 ROL524346 RYH524346 SID524346 SRZ524346 TBV524346 TLR524346 TVN524346 UFJ524346 UPF524346 UZB524346 VIX524346 VST524346 WCP524346 WML524346 WWH524346 Z589882 JV589882 TR589882 ADN589882 ANJ589882 AXF589882 BHB589882 BQX589882 CAT589882 CKP589882 CUL589882 DEH589882 DOD589882 DXZ589882 EHV589882 ERR589882 FBN589882 FLJ589882 FVF589882 GFB589882 GOX589882 GYT589882 HIP589882 HSL589882 ICH589882 IMD589882 IVZ589882 JFV589882 JPR589882 JZN589882 KJJ589882 KTF589882 LDB589882 LMX589882 LWT589882 MGP589882 MQL589882 NAH589882 NKD589882 NTZ589882 ODV589882 ONR589882 OXN589882 PHJ589882 PRF589882 QBB589882 QKX589882 QUT589882 REP589882 ROL589882 RYH589882 SID589882 SRZ589882 TBV589882 TLR589882 TVN589882 UFJ589882 UPF589882 UZB589882 VIX589882 VST589882 WCP589882 WML589882 WWH589882 Z655418 JV655418 TR655418 ADN655418 ANJ655418 AXF655418 BHB655418 BQX655418 CAT655418 CKP655418 CUL655418 DEH655418 DOD655418 DXZ655418 EHV655418 ERR655418 FBN655418 FLJ655418 FVF655418 GFB655418 GOX655418 GYT655418 HIP655418 HSL655418 ICH655418 IMD655418 IVZ655418 JFV655418 JPR655418 JZN655418 KJJ655418 KTF655418 LDB655418 LMX655418 LWT655418 MGP655418 MQL655418 NAH655418 NKD655418 NTZ655418 ODV655418 ONR655418 OXN655418 PHJ655418 PRF655418 QBB655418 QKX655418 QUT655418 REP655418 ROL655418 RYH655418 SID655418 SRZ655418 TBV655418 TLR655418 TVN655418 UFJ655418 UPF655418 UZB655418 VIX655418 VST655418 WCP655418 WML655418 WWH655418 Z720954 JV720954 TR720954 ADN720954 ANJ720954 AXF720954 BHB720954 BQX720954 CAT720954 CKP720954 CUL720954 DEH720954 DOD720954 DXZ720954 EHV720954 ERR720954 FBN720954 FLJ720954 FVF720954 GFB720954 GOX720954 GYT720954 HIP720954 HSL720954 ICH720954 IMD720954 IVZ720954 JFV720954 JPR720954 JZN720954 KJJ720954 KTF720954 LDB720954 LMX720954 LWT720954 MGP720954 MQL720954 NAH720954 NKD720954 NTZ720954 ODV720954 ONR720954 OXN720954 PHJ720954 PRF720954 QBB720954 QKX720954 QUT720954 REP720954 ROL720954 RYH720954 SID720954 SRZ720954 TBV720954 TLR720954 TVN720954 UFJ720954 UPF720954 UZB720954 VIX720954 VST720954 WCP720954 WML720954 WWH720954 Z786490 JV786490 TR786490 ADN786490 ANJ786490 AXF786490 BHB786490 BQX786490 CAT786490 CKP786490 CUL786490 DEH786490 DOD786490 DXZ786490 EHV786490 ERR786490 FBN786490 FLJ786490 FVF786490 GFB786490 GOX786490 GYT786490 HIP786490 HSL786490 ICH786490 IMD786490 IVZ786490 JFV786490 JPR786490 JZN786490 KJJ786490 KTF786490 LDB786490 LMX786490 LWT786490 MGP786490 MQL786490 NAH786490 NKD786490 NTZ786490 ODV786490 ONR786490 OXN786490 PHJ786490 PRF786490 QBB786490 QKX786490 QUT786490 REP786490 ROL786490 RYH786490 SID786490 SRZ786490 TBV786490 TLR786490 TVN786490 UFJ786490 UPF786490 UZB786490 VIX786490 VST786490 WCP786490 WML786490 WWH786490 Z852026 JV852026 TR852026 ADN852026 ANJ852026 AXF852026 BHB852026 BQX852026 CAT852026 CKP852026 CUL852026 DEH852026 DOD852026 DXZ852026 EHV852026 ERR852026 FBN852026 FLJ852026 FVF852026 GFB852026 GOX852026 GYT852026 HIP852026 HSL852026 ICH852026 IMD852026 IVZ852026 JFV852026 JPR852026 JZN852026 KJJ852026 KTF852026 LDB852026 LMX852026 LWT852026 MGP852026 MQL852026 NAH852026 NKD852026 NTZ852026 ODV852026 ONR852026 OXN852026 PHJ852026 PRF852026 QBB852026 QKX852026 QUT852026 REP852026 ROL852026 RYH852026 SID852026 SRZ852026 TBV852026 TLR852026 TVN852026 UFJ852026 UPF852026 UZB852026 VIX852026 VST852026 WCP852026 WML852026 WWH852026 Z917562 JV917562 TR917562 ADN917562 ANJ917562 AXF917562 BHB917562 BQX917562 CAT917562 CKP917562 CUL917562 DEH917562 DOD917562 DXZ917562 EHV917562 ERR917562 FBN917562 FLJ917562 FVF917562 GFB917562 GOX917562 GYT917562 HIP917562 HSL917562 ICH917562 IMD917562 IVZ917562 JFV917562 JPR917562 JZN917562 KJJ917562 KTF917562 LDB917562 LMX917562 LWT917562 MGP917562 MQL917562 NAH917562 NKD917562 NTZ917562 ODV917562 ONR917562 OXN917562 PHJ917562 PRF917562 QBB917562 QKX917562 QUT917562 REP917562 ROL917562 RYH917562 SID917562 SRZ917562 TBV917562 TLR917562 TVN917562 UFJ917562 UPF917562 UZB917562 VIX917562 VST917562 WCP917562 WML917562 WWH917562 Z983098 JV983098 TR983098 ADN983098 ANJ983098 AXF983098 BHB983098 BQX983098 CAT983098 CKP983098 CUL983098 DEH983098 DOD983098 DXZ983098 EHV983098 ERR983098 FBN983098 FLJ983098 FVF983098 GFB983098 GOX983098 GYT983098 HIP983098 HSL983098 ICH983098 IMD983098 IVZ983098 JFV983098 JPR983098 JZN983098 KJJ983098 KTF983098 LDB983098 LMX983098 LWT983098 MGP983098 MQL983098 NAH983098 NKD983098 NTZ983098 ODV983098 ONR983098 OXN983098 PHJ983098 PRF983098 QBB983098 QKX983098 QUT983098 REP983098 ROL983098 RYH983098 SID983098 SRZ983098 TBV983098 TLR983098 TVN983098 UFJ983098 UPF983098 UZB983098 VIX983098 VST983098 WCP983098 WML983098 WWH983098 Z61 JV61 TR61 ADN61 ANJ61 AXF61 BHB61 BQX61 CAT61 CKP61 CUL61 DEH61 DOD61 DXZ61 EHV61 ERR61 FBN61 FLJ61 FVF61 GFB61 GOX61 GYT61 HIP61 HSL61 ICH61 IMD61 IVZ61 JFV61 JPR61 JZN61 KJJ61 KTF61 LDB61 LMX61 LWT61 MGP61 MQL61 NAH61 NKD61 NTZ61 ODV61 ONR61 OXN61 PHJ61 PRF61 QBB61 QKX61 QUT61 REP61 ROL61 RYH61 SID61 SRZ61 TBV61 TLR61 TVN61 UFJ61 UPF61 UZB61 VIX61 VST61 WCP61 WML61 WWH61 Z65597 JV65597 TR65597 ADN65597 ANJ65597 AXF65597 BHB65597 BQX65597 CAT65597 CKP65597 CUL65597 DEH65597 DOD65597 DXZ65597 EHV65597 ERR65597 FBN65597 FLJ65597 FVF65597 GFB65597 GOX65597 GYT65597 HIP65597 HSL65597 ICH65597 IMD65597 IVZ65597 JFV65597 JPR65597 JZN65597 KJJ65597 KTF65597 LDB65597 LMX65597 LWT65597 MGP65597 MQL65597 NAH65597 NKD65597 NTZ65597 ODV65597 ONR65597 OXN65597 PHJ65597 PRF65597 QBB65597 QKX65597 QUT65597 REP65597 ROL65597 RYH65597 SID65597 SRZ65597 TBV65597 TLR65597 TVN65597 UFJ65597 UPF65597 UZB65597 VIX65597 VST65597 WCP65597 WML65597 WWH65597 Z131133 JV131133 TR131133 ADN131133 ANJ131133 AXF131133 BHB131133 BQX131133 CAT131133 CKP131133 CUL131133 DEH131133 DOD131133 DXZ131133 EHV131133 ERR131133 FBN131133 FLJ131133 FVF131133 GFB131133 GOX131133 GYT131133 HIP131133 HSL131133 ICH131133 IMD131133 IVZ131133 JFV131133 JPR131133 JZN131133 KJJ131133 KTF131133 LDB131133 LMX131133 LWT131133 MGP131133 MQL131133 NAH131133 NKD131133 NTZ131133 ODV131133 ONR131133 OXN131133 PHJ131133 PRF131133 QBB131133 QKX131133 QUT131133 REP131133 ROL131133 RYH131133 SID131133 SRZ131133 TBV131133 TLR131133 TVN131133 UFJ131133 UPF131133 UZB131133 VIX131133 VST131133 WCP131133 WML131133 WWH131133 Z196669 JV196669 TR196669 ADN196669 ANJ196669 AXF196669 BHB196669 BQX196669 CAT196669 CKP196669 CUL196669 DEH196669 DOD196669 DXZ196669 EHV196669 ERR196669 FBN196669 FLJ196669 FVF196669 GFB196669 GOX196669 GYT196669 HIP196669 HSL196669 ICH196669 IMD196669 IVZ196669 JFV196669 JPR196669 JZN196669 KJJ196669 KTF196669 LDB196669 LMX196669 LWT196669 MGP196669 MQL196669 NAH196669 NKD196669 NTZ196669 ODV196669 ONR196669 OXN196669 PHJ196669 PRF196669 QBB196669 QKX196669 QUT196669 REP196669 ROL196669 RYH196669 SID196669 SRZ196669 TBV196669 TLR196669 TVN196669 UFJ196669 UPF196669 UZB196669 VIX196669 VST196669 WCP196669 WML196669 WWH196669 Z262205 JV262205 TR262205 ADN262205 ANJ262205 AXF262205 BHB262205 BQX262205 CAT262205 CKP262205 CUL262205 DEH262205 DOD262205 DXZ262205 EHV262205 ERR262205 FBN262205 FLJ262205 FVF262205 GFB262205 GOX262205 GYT262205 HIP262205 HSL262205 ICH262205 IMD262205 IVZ262205 JFV262205 JPR262205 JZN262205 KJJ262205 KTF262205 LDB262205 LMX262205 LWT262205 MGP262205 MQL262205 NAH262205 NKD262205 NTZ262205 ODV262205 ONR262205 OXN262205 PHJ262205 PRF262205 QBB262205 QKX262205 QUT262205 REP262205 ROL262205 RYH262205 SID262205 SRZ262205 TBV262205 TLR262205 TVN262205 UFJ262205 UPF262205 UZB262205 VIX262205 VST262205 WCP262205 WML262205 WWH262205 Z327741 JV327741 TR327741 ADN327741 ANJ327741 AXF327741 BHB327741 BQX327741 CAT327741 CKP327741 CUL327741 DEH327741 DOD327741 DXZ327741 EHV327741 ERR327741 FBN327741 FLJ327741 FVF327741 GFB327741 GOX327741 GYT327741 HIP327741 HSL327741 ICH327741 IMD327741 IVZ327741 JFV327741 JPR327741 JZN327741 KJJ327741 KTF327741 LDB327741 LMX327741 LWT327741 MGP327741 MQL327741 NAH327741 NKD327741 NTZ327741 ODV327741 ONR327741 OXN327741 PHJ327741 PRF327741 QBB327741 QKX327741 QUT327741 REP327741 ROL327741 RYH327741 SID327741 SRZ327741 TBV327741 TLR327741 TVN327741 UFJ327741 UPF327741 UZB327741 VIX327741 VST327741 WCP327741 WML327741 WWH327741 Z393277 JV393277 TR393277 ADN393277 ANJ393277 AXF393277 BHB393277 BQX393277 CAT393277 CKP393277 CUL393277 DEH393277 DOD393277 DXZ393277 EHV393277 ERR393277 FBN393277 FLJ393277 FVF393277 GFB393277 GOX393277 GYT393277 HIP393277 HSL393277 ICH393277 IMD393277 IVZ393277 JFV393277 JPR393277 JZN393277 KJJ393277 KTF393277 LDB393277 LMX393277 LWT393277 MGP393277 MQL393277 NAH393277 NKD393277 NTZ393277 ODV393277 ONR393277 OXN393277 PHJ393277 PRF393277 QBB393277 QKX393277 QUT393277 REP393277 ROL393277 RYH393277 SID393277 SRZ393277 TBV393277 TLR393277 TVN393277 UFJ393277 UPF393277 UZB393277 VIX393277 VST393277 WCP393277 WML393277 WWH393277 Z458813 JV458813 TR458813 ADN458813 ANJ458813 AXF458813 BHB458813 BQX458813 CAT458813 CKP458813 CUL458813 DEH458813 DOD458813 DXZ458813 EHV458813 ERR458813 FBN458813 FLJ458813 FVF458813 GFB458813 GOX458813 GYT458813 HIP458813 HSL458813 ICH458813 IMD458813 IVZ458813 JFV458813 JPR458813 JZN458813 KJJ458813 KTF458813 LDB458813 LMX458813 LWT458813 MGP458813 MQL458813 NAH458813 NKD458813 NTZ458813 ODV458813 ONR458813 OXN458813 PHJ458813 PRF458813 QBB458813 QKX458813 QUT458813 REP458813 ROL458813 RYH458813 SID458813 SRZ458813 TBV458813 TLR458813 TVN458813 UFJ458813 UPF458813 UZB458813 VIX458813 VST458813 WCP458813 WML458813 WWH458813 Z524349 JV524349 TR524349 ADN524349 ANJ524349 AXF524349 BHB524349 BQX524349 CAT524349 CKP524349 CUL524349 DEH524349 DOD524349 DXZ524349 EHV524349 ERR524349 FBN524349 FLJ524349 FVF524349 GFB524349 GOX524349 GYT524349 HIP524349 HSL524349 ICH524349 IMD524349 IVZ524349 JFV524349 JPR524349 JZN524349 KJJ524349 KTF524349 LDB524349 LMX524349 LWT524349 MGP524349 MQL524349 NAH524349 NKD524349 NTZ524349 ODV524349 ONR524349 OXN524349 PHJ524349 PRF524349 QBB524349 QKX524349 QUT524349 REP524349 ROL524349 RYH524349 SID524349 SRZ524349 TBV524349 TLR524349 TVN524349 UFJ524349 UPF524349 UZB524349 VIX524349 VST524349 WCP524349 WML524349 WWH524349 Z589885 JV589885 TR589885 ADN589885 ANJ589885 AXF589885 BHB589885 BQX589885 CAT589885 CKP589885 CUL589885 DEH589885 DOD589885 DXZ589885 EHV589885 ERR589885 FBN589885 FLJ589885 FVF589885 GFB589885 GOX589885 GYT589885 HIP589885 HSL589885 ICH589885 IMD589885 IVZ589885 JFV589885 JPR589885 JZN589885 KJJ589885 KTF589885 LDB589885 LMX589885 LWT589885 MGP589885 MQL589885 NAH589885 NKD589885 NTZ589885 ODV589885 ONR589885 OXN589885 PHJ589885 PRF589885 QBB589885 QKX589885 QUT589885 REP589885 ROL589885 RYH589885 SID589885 SRZ589885 TBV589885 TLR589885 TVN589885 UFJ589885 UPF589885 UZB589885 VIX589885 VST589885 WCP589885 WML589885 WWH589885 Z655421 JV655421 TR655421 ADN655421 ANJ655421 AXF655421 BHB655421 BQX655421 CAT655421 CKP655421 CUL655421 DEH655421 DOD655421 DXZ655421 EHV655421 ERR655421 FBN655421 FLJ655421 FVF655421 GFB655421 GOX655421 GYT655421 HIP655421 HSL655421 ICH655421 IMD655421 IVZ655421 JFV655421 JPR655421 JZN655421 KJJ655421 KTF655421 LDB655421 LMX655421 LWT655421 MGP655421 MQL655421 NAH655421 NKD655421 NTZ655421 ODV655421 ONR655421 OXN655421 PHJ655421 PRF655421 QBB655421 QKX655421 QUT655421 REP655421 ROL655421 RYH655421 SID655421 SRZ655421 TBV655421 TLR655421 TVN655421 UFJ655421 UPF655421 UZB655421 VIX655421 VST655421 WCP655421 WML655421 WWH655421 Z720957 JV720957 TR720957 ADN720957 ANJ720957 AXF720957 BHB720957 BQX720957 CAT720957 CKP720957 CUL720957 DEH720957 DOD720957 DXZ720957 EHV720957 ERR720957 FBN720957 FLJ720957 FVF720957 GFB720957 GOX720957 GYT720957 HIP720957 HSL720957 ICH720957 IMD720957 IVZ720957 JFV720957 JPR720957 JZN720957 KJJ720957 KTF720957 LDB720957 LMX720957 LWT720957 MGP720957 MQL720957 NAH720957 NKD720957 NTZ720957 ODV720957 ONR720957 OXN720957 PHJ720957 PRF720957 QBB720957 QKX720957 QUT720957 REP720957 ROL720957 RYH720957 SID720957 SRZ720957 TBV720957 TLR720957 TVN720957 UFJ720957 UPF720957 UZB720957 VIX720957 VST720957 WCP720957 WML720957 WWH720957 Z786493 JV786493 TR786493 ADN786493 ANJ786493 AXF786493 BHB786493 BQX786493 CAT786493 CKP786493 CUL786493 DEH786493 DOD786493 DXZ786493 EHV786493 ERR786493 FBN786493 FLJ786493 FVF786493 GFB786493 GOX786493 GYT786493 HIP786493 HSL786493 ICH786493 IMD786493 IVZ786493 JFV786493 JPR786493 JZN786493 KJJ786493 KTF786493 LDB786493 LMX786493 LWT786493 MGP786493 MQL786493 NAH786493 NKD786493 NTZ786493 ODV786493 ONR786493 OXN786493 PHJ786493 PRF786493 QBB786493 QKX786493 QUT786493 REP786493 ROL786493 RYH786493 SID786493 SRZ786493 TBV786493 TLR786493 TVN786493 UFJ786493 UPF786493 UZB786493 VIX786493 VST786493 WCP786493 WML786493 WWH786493 Z852029 JV852029 TR852029 ADN852029 ANJ852029 AXF852029 BHB852029 BQX852029 CAT852029 CKP852029 CUL852029 DEH852029 DOD852029 DXZ852029 EHV852029 ERR852029 FBN852029 FLJ852029 FVF852029 GFB852029 GOX852029 GYT852029 HIP852029 HSL852029 ICH852029 IMD852029 IVZ852029 JFV852029 JPR852029 JZN852029 KJJ852029 KTF852029 LDB852029 LMX852029 LWT852029 MGP852029 MQL852029 NAH852029 NKD852029 NTZ852029 ODV852029 ONR852029 OXN852029 PHJ852029 PRF852029 QBB852029 QKX852029 QUT852029 REP852029 ROL852029 RYH852029 SID852029 SRZ852029 TBV852029 TLR852029 TVN852029 UFJ852029 UPF852029 UZB852029 VIX852029 VST852029 WCP852029 WML852029 WWH852029 Z917565 JV917565 TR917565 ADN917565 ANJ917565 AXF917565 BHB917565 BQX917565 CAT917565 CKP917565 CUL917565 DEH917565 DOD917565 DXZ917565 EHV917565 ERR917565 FBN917565 FLJ917565 FVF917565 GFB917565 GOX917565 GYT917565 HIP917565 HSL917565 ICH917565 IMD917565 IVZ917565 JFV917565 JPR917565 JZN917565 KJJ917565 KTF917565 LDB917565 LMX917565 LWT917565 MGP917565 MQL917565 NAH917565 NKD917565 NTZ917565 ODV917565 ONR917565 OXN917565 PHJ917565 PRF917565 QBB917565 QKX917565 QUT917565 REP917565 ROL917565 RYH917565 SID917565 SRZ917565 TBV917565 TLR917565 TVN917565 UFJ917565 UPF917565 UZB917565 VIX917565 VST917565 WCP917565 WML917565 WWH917565 Z983101 JV983101 TR983101 ADN983101 ANJ983101 AXF983101 BHB983101 BQX983101 CAT983101 CKP983101 CUL983101 DEH983101 DOD983101 DXZ983101 EHV983101 ERR983101 FBN983101 FLJ983101 FVF983101 GFB983101 GOX983101 GYT983101 HIP983101 HSL983101 ICH983101 IMD983101 IVZ983101 JFV983101 JPR983101 JZN983101 KJJ983101 KTF983101 LDB983101 LMX983101 LWT983101 MGP983101 MQL983101 NAH983101 NKD983101 NTZ983101 ODV983101 ONR983101 OXN983101 PHJ983101 PRF983101 QBB983101 QKX983101 QUT983101 REP983101 ROL983101 RYH983101 SID983101 SRZ983101 TBV983101 TLR983101 TVN983101 UFJ983101 UPF983101 UZB983101 VIX983101 VST983101 WCP983101 WML983101 WWH983101 Y63:Z63 JU63:JV63 TQ63:TR63 ADM63:ADN63 ANI63:ANJ63 AXE63:AXF63 BHA63:BHB63 BQW63:BQX63 CAS63:CAT63 CKO63:CKP63 CUK63:CUL63 DEG63:DEH63 DOC63:DOD63 DXY63:DXZ63 EHU63:EHV63 ERQ63:ERR63 FBM63:FBN63 FLI63:FLJ63 FVE63:FVF63 GFA63:GFB63 GOW63:GOX63 GYS63:GYT63 HIO63:HIP63 HSK63:HSL63 ICG63:ICH63 IMC63:IMD63 IVY63:IVZ63 JFU63:JFV63 JPQ63:JPR63 JZM63:JZN63 KJI63:KJJ63 KTE63:KTF63 LDA63:LDB63 LMW63:LMX63 LWS63:LWT63 MGO63:MGP63 MQK63:MQL63 NAG63:NAH63 NKC63:NKD63 NTY63:NTZ63 ODU63:ODV63 ONQ63:ONR63 OXM63:OXN63 PHI63:PHJ63 PRE63:PRF63 QBA63:QBB63 QKW63:QKX63 QUS63:QUT63 REO63:REP63 ROK63:ROL63 RYG63:RYH63 SIC63:SID63 SRY63:SRZ63 TBU63:TBV63 TLQ63:TLR63 TVM63:TVN63 UFI63:UFJ63 UPE63:UPF63 UZA63:UZB63 VIW63:VIX63 VSS63:VST63 WCO63:WCP63 WMK63:WML63 WWG63:WWH63 Y65599:Z65599 JU65599:JV65599 TQ65599:TR65599 ADM65599:ADN65599 ANI65599:ANJ65599 AXE65599:AXF65599 BHA65599:BHB65599 BQW65599:BQX65599 CAS65599:CAT65599 CKO65599:CKP65599 CUK65599:CUL65599 DEG65599:DEH65599 DOC65599:DOD65599 DXY65599:DXZ65599 EHU65599:EHV65599 ERQ65599:ERR65599 FBM65599:FBN65599 FLI65599:FLJ65599 FVE65599:FVF65599 GFA65599:GFB65599 GOW65599:GOX65599 GYS65599:GYT65599 HIO65599:HIP65599 HSK65599:HSL65599 ICG65599:ICH65599 IMC65599:IMD65599 IVY65599:IVZ65599 JFU65599:JFV65599 JPQ65599:JPR65599 JZM65599:JZN65599 KJI65599:KJJ65599 KTE65599:KTF65599 LDA65599:LDB65599 LMW65599:LMX65599 LWS65599:LWT65599 MGO65599:MGP65599 MQK65599:MQL65599 NAG65599:NAH65599 NKC65599:NKD65599 NTY65599:NTZ65599 ODU65599:ODV65599 ONQ65599:ONR65599 OXM65599:OXN65599 PHI65599:PHJ65599 PRE65599:PRF65599 QBA65599:QBB65599 QKW65599:QKX65599 QUS65599:QUT65599 REO65599:REP65599 ROK65599:ROL65599 RYG65599:RYH65599 SIC65599:SID65599 SRY65599:SRZ65599 TBU65599:TBV65599 TLQ65599:TLR65599 TVM65599:TVN65599 UFI65599:UFJ65599 UPE65599:UPF65599 UZA65599:UZB65599 VIW65599:VIX65599 VSS65599:VST65599 WCO65599:WCP65599 WMK65599:WML65599 WWG65599:WWH65599 Y131135:Z131135 JU131135:JV131135 TQ131135:TR131135 ADM131135:ADN131135 ANI131135:ANJ131135 AXE131135:AXF131135 BHA131135:BHB131135 BQW131135:BQX131135 CAS131135:CAT131135 CKO131135:CKP131135 CUK131135:CUL131135 DEG131135:DEH131135 DOC131135:DOD131135 DXY131135:DXZ131135 EHU131135:EHV131135 ERQ131135:ERR131135 FBM131135:FBN131135 FLI131135:FLJ131135 FVE131135:FVF131135 GFA131135:GFB131135 GOW131135:GOX131135 GYS131135:GYT131135 HIO131135:HIP131135 HSK131135:HSL131135 ICG131135:ICH131135 IMC131135:IMD131135 IVY131135:IVZ131135 JFU131135:JFV131135 JPQ131135:JPR131135 JZM131135:JZN131135 KJI131135:KJJ131135 KTE131135:KTF131135 LDA131135:LDB131135 LMW131135:LMX131135 LWS131135:LWT131135 MGO131135:MGP131135 MQK131135:MQL131135 NAG131135:NAH131135 NKC131135:NKD131135 NTY131135:NTZ131135 ODU131135:ODV131135 ONQ131135:ONR131135 OXM131135:OXN131135 PHI131135:PHJ131135 PRE131135:PRF131135 QBA131135:QBB131135 QKW131135:QKX131135 QUS131135:QUT131135 REO131135:REP131135 ROK131135:ROL131135 RYG131135:RYH131135 SIC131135:SID131135 SRY131135:SRZ131135 TBU131135:TBV131135 TLQ131135:TLR131135 TVM131135:TVN131135 UFI131135:UFJ131135 UPE131135:UPF131135 UZA131135:UZB131135 VIW131135:VIX131135 VSS131135:VST131135 WCO131135:WCP131135 WMK131135:WML131135 WWG131135:WWH131135 Y196671:Z196671 JU196671:JV196671 TQ196671:TR196671 ADM196671:ADN196671 ANI196671:ANJ196671 AXE196671:AXF196671 BHA196671:BHB196671 BQW196671:BQX196671 CAS196671:CAT196671 CKO196671:CKP196671 CUK196671:CUL196671 DEG196671:DEH196671 DOC196671:DOD196671 DXY196671:DXZ196671 EHU196671:EHV196671 ERQ196671:ERR196671 FBM196671:FBN196671 FLI196671:FLJ196671 FVE196671:FVF196671 GFA196671:GFB196671 GOW196671:GOX196671 GYS196671:GYT196671 HIO196671:HIP196671 HSK196671:HSL196671 ICG196671:ICH196671 IMC196671:IMD196671 IVY196671:IVZ196671 JFU196671:JFV196671 JPQ196671:JPR196671 JZM196671:JZN196671 KJI196671:KJJ196671 KTE196671:KTF196671 LDA196671:LDB196671 LMW196671:LMX196671 LWS196671:LWT196671 MGO196671:MGP196671 MQK196671:MQL196671 NAG196671:NAH196671 NKC196671:NKD196671 NTY196671:NTZ196671 ODU196671:ODV196671 ONQ196671:ONR196671 OXM196671:OXN196671 PHI196671:PHJ196671 PRE196671:PRF196671 QBA196671:QBB196671 QKW196671:QKX196671 QUS196671:QUT196671 REO196671:REP196671 ROK196671:ROL196671 RYG196671:RYH196671 SIC196671:SID196671 SRY196671:SRZ196671 TBU196671:TBV196671 TLQ196671:TLR196671 TVM196671:TVN196671 UFI196671:UFJ196671 UPE196671:UPF196671 UZA196671:UZB196671 VIW196671:VIX196671 VSS196671:VST196671 WCO196671:WCP196671 WMK196671:WML196671 WWG196671:WWH196671 Y262207:Z262207 JU262207:JV262207 TQ262207:TR262207 ADM262207:ADN262207 ANI262207:ANJ262207 AXE262207:AXF262207 BHA262207:BHB262207 BQW262207:BQX262207 CAS262207:CAT262207 CKO262207:CKP262207 CUK262207:CUL262207 DEG262207:DEH262207 DOC262207:DOD262207 DXY262207:DXZ262207 EHU262207:EHV262207 ERQ262207:ERR262207 FBM262207:FBN262207 FLI262207:FLJ262207 FVE262207:FVF262207 GFA262207:GFB262207 GOW262207:GOX262207 GYS262207:GYT262207 HIO262207:HIP262207 HSK262207:HSL262207 ICG262207:ICH262207 IMC262207:IMD262207 IVY262207:IVZ262207 JFU262207:JFV262207 JPQ262207:JPR262207 JZM262207:JZN262207 KJI262207:KJJ262207 KTE262207:KTF262207 LDA262207:LDB262207 LMW262207:LMX262207 LWS262207:LWT262207 MGO262207:MGP262207 MQK262207:MQL262207 NAG262207:NAH262207 NKC262207:NKD262207 NTY262207:NTZ262207 ODU262207:ODV262207 ONQ262207:ONR262207 OXM262207:OXN262207 PHI262207:PHJ262207 PRE262207:PRF262207 QBA262207:QBB262207 QKW262207:QKX262207 QUS262207:QUT262207 REO262207:REP262207 ROK262207:ROL262207 RYG262207:RYH262207 SIC262207:SID262207 SRY262207:SRZ262207 TBU262207:TBV262207 TLQ262207:TLR262207 TVM262207:TVN262207 UFI262207:UFJ262207 UPE262207:UPF262207 UZA262207:UZB262207 VIW262207:VIX262207 VSS262207:VST262207 WCO262207:WCP262207 WMK262207:WML262207 WWG262207:WWH262207 Y327743:Z327743 JU327743:JV327743 TQ327743:TR327743 ADM327743:ADN327743 ANI327743:ANJ327743 AXE327743:AXF327743 BHA327743:BHB327743 BQW327743:BQX327743 CAS327743:CAT327743 CKO327743:CKP327743 CUK327743:CUL327743 DEG327743:DEH327743 DOC327743:DOD327743 DXY327743:DXZ327743 EHU327743:EHV327743 ERQ327743:ERR327743 FBM327743:FBN327743 FLI327743:FLJ327743 FVE327743:FVF327743 GFA327743:GFB327743 GOW327743:GOX327743 GYS327743:GYT327743 HIO327743:HIP327743 HSK327743:HSL327743 ICG327743:ICH327743 IMC327743:IMD327743 IVY327743:IVZ327743 JFU327743:JFV327743 JPQ327743:JPR327743 JZM327743:JZN327743 KJI327743:KJJ327743 KTE327743:KTF327743 LDA327743:LDB327743 LMW327743:LMX327743 LWS327743:LWT327743 MGO327743:MGP327743 MQK327743:MQL327743 NAG327743:NAH327743 NKC327743:NKD327743 NTY327743:NTZ327743 ODU327743:ODV327743 ONQ327743:ONR327743 OXM327743:OXN327743 PHI327743:PHJ327743 PRE327743:PRF327743 QBA327743:QBB327743 QKW327743:QKX327743 QUS327743:QUT327743 REO327743:REP327743 ROK327743:ROL327743 RYG327743:RYH327743 SIC327743:SID327743 SRY327743:SRZ327743 TBU327743:TBV327743 TLQ327743:TLR327743 TVM327743:TVN327743 UFI327743:UFJ327743 UPE327743:UPF327743 UZA327743:UZB327743 VIW327743:VIX327743 VSS327743:VST327743 WCO327743:WCP327743 WMK327743:WML327743 WWG327743:WWH327743 Y393279:Z393279 JU393279:JV393279 TQ393279:TR393279 ADM393279:ADN393279 ANI393279:ANJ393279 AXE393279:AXF393279 BHA393279:BHB393279 BQW393279:BQX393279 CAS393279:CAT393279 CKO393279:CKP393279 CUK393279:CUL393279 DEG393279:DEH393279 DOC393279:DOD393279 DXY393279:DXZ393279 EHU393279:EHV393279 ERQ393279:ERR393279 FBM393279:FBN393279 FLI393279:FLJ393279 FVE393279:FVF393279 GFA393279:GFB393279 GOW393279:GOX393279 GYS393279:GYT393279 HIO393279:HIP393279 HSK393279:HSL393279 ICG393279:ICH393279 IMC393279:IMD393279 IVY393279:IVZ393279 JFU393279:JFV393279 JPQ393279:JPR393279 JZM393279:JZN393279 KJI393279:KJJ393279 KTE393279:KTF393279 LDA393279:LDB393279 LMW393279:LMX393279 LWS393279:LWT393279 MGO393279:MGP393279 MQK393279:MQL393279 NAG393279:NAH393279 NKC393279:NKD393279 NTY393279:NTZ393279 ODU393279:ODV393279 ONQ393279:ONR393279 OXM393279:OXN393279 PHI393279:PHJ393279 PRE393279:PRF393279 QBA393279:QBB393279 QKW393279:QKX393279 QUS393279:QUT393279 REO393279:REP393279 ROK393279:ROL393279 RYG393279:RYH393279 SIC393279:SID393279 SRY393279:SRZ393279 TBU393279:TBV393279 TLQ393279:TLR393279 TVM393279:TVN393279 UFI393279:UFJ393279 UPE393279:UPF393279 UZA393279:UZB393279 VIW393279:VIX393279 VSS393279:VST393279 WCO393279:WCP393279 WMK393279:WML393279 WWG393279:WWH393279 Y458815:Z458815 JU458815:JV458815 TQ458815:TR458815 ADM458815:ADN458815 ANI458815:ANJ458815 AXE458815:AXF458815 BHA458815:BHB458815 BQW458815:BQX458815 CAS458815:CAT458815 CKO458815:CKP458815 CUK458815:CUL458815 DEG458815:DEH458815 DOC458815:DOD458815 DXY458815:DXZ458815 EHU458815:EHV458815 ERQ458815:ERR458815 FBM458815:FBN458815 FLI458815:FLJ458815 FVE458815:FVF458815 GFA458815:GFB458815 GOW458815:GOX458815 GYS458815:GYT458815 HIO458815:HIP458815 HSK458815:HSL458815 ICG458815:ICH458815 IMC458815:IMD458815 IVY458815:IVZ458815 JFU458815:JFV458815 JPQ458815:JPR458815 JZM458815:JZN458815 KJI458815:KJJ458815 KTE458815:KTF458815 LDA458815:LDB458815 LMW458815:LMX458815 LWS458815:LWT458815 MGO458815:MGP458815 MQK458815:MQL458815 NAG458815:NAH458815 NKC458815:NKD458815 NTY458815:NTZ458815 ODU458815:ODV458815 ONQ458815:ONR458815 OXM458815:OXN458815 PHI458815:PHJ458815 PRE458815:PRF458815 QBA458815:QBB458815 QKW458815:QKX458815 QUS458815:QUT458815 REO458815:REP458815 ROK458815:ROL458815 RYG458815:RYH458815 SIC458815:SID458815 SRY458815:SRZ458815 TBU458815:TBV458815 TLQ458815:TLR458815 TVM458815:TVN458815 UFI458815:UFJ458815 UPE458815:UPF458815 UZA458815:UZB458815 VIW458815:VIX458815 VSS458815:VST458815 WCO458815:WCP458815 WMK458815:WML458815 WWG458815:WWH458815 Y524351:Z524351 JU524351:JV524351 TQ524351:TR524351 ADM524351:ADN524351 ANI524351:ANJ524351 AXE524351:AXF524351 BHA524351:BHB524351 BQW524351:BQX524351 CAS524351:CAT524351 CKO524351:CKP524351 CUK524351:CUL524351 DEG524351:DEH524351 DOC524351:DOD524351 DXY524351:DXZ524351 EHU524351:EHV524351 ERQ524351:ERR524351 FBM524351:FBN524351 FLI524351:FLJ524351 FVE524351:FVF524351 GFA524351:GFB524351 GOW524351:GOX524351 GYS524351:GYT524351 HIO524351:HIP524351 HSK524351:HSL524351 ICG524351:ICH524351 IMC524351:IMD524351 IVY524351:IVZ524351 JFU524351:JFV524351 JPQ524351:JPR524351 JZM524351:JZN524351 KJI524351:KJJ524351 KTE524351:KTF524351 LDA524351:LDB524351 LMW524351:LMX524351 LWS524351:LWT524351 MGO524351:MGP524351 MQK524351:MQL524351 NAG524351:NAH524351 NKC524351:NKD524351 NTY524351:NTZ524351 ODU524351:ODV524351 ONQ524351:ONR524351 OXM524351:OXN524351 PHI524351:PHJ524351 PRE524351:PRF524351 QBA524351:QBB524351 QKW524351:QKX524351 QUS524351:QUT524351 REO524351:REP524351 ROK524351:ROL524351 RYG524351:RYH524351 SIC524351:SID524351 SRY524351:SRZ524351 TBU524351:TBV524351 TLQ524351:TLR524351 TVM524351:TVN524351 UFI524351:UFJ524351 UPE524351:UPF524351 UZA524351:UZB524351 VIW524351:VIX524351 VSS524351:VST524351 WCO524351:WCP524351 WMK524351:WML524351 WWG524351:WWH524351 Y589887:Z589887 JU589887:JV589887 TQ589887:TR589887 ADM589887:ADN589887 ANI589887:ANJ589887 AXE589887:AXF589887 BHA589887:BHB589887 BQW589887:BQX589887 CAS589887:CAT589887 CKO589887:CKP589887 CUK589887:CUL589887 DEG589887:DEH589887 DOC589887:DOD589887 DXY589887:DXZ589887 EHU589887:EHV589887 ERQ589887:ERR589887 FBM589887:FBN589887 FLI589887:FLJ589887 FVE589887:FVF589887 GFA589887:GFB589887 GOW589887:GOX589887 GYS589887:GYT589887 HIO589887:HIP589887 HSK589887:HSL589887 ICG589887:ICH589887 IMC589887:IMD589887 IVY589887:IVZ589887 JFU589887:JFV589887 JPQ589887:JPR589887 JZM589887:JZN589887 KJI589887:KJJ589887 KTE589887:KTF589887 LDA589887:LDB589887 LMW589887:LMX589887 LWS589887:LWT589887 MGO589887:MGP589887 MQK589887:MQL589887 NAG589887:NAH589887 NKC589887:NKD589887 NTY589887:NTZ589887 ODU589887:ODV589887 ONQ589887:ONR589887 OXM589887:OXN589887 PHI589887:PHJ589887 PRE589887:PRF589887 QBA589887:QBB589887 QKW589887:QKX589887 QUS589887:QUT589887 REO589887:REP589887 ROK589887:ROL589887 RYG589887:RYH589887 SIC589887:SID589887 SRY589887:SRZ589887 TBU589887:TBV589887 TLQ589887:TLR589887 TVM589887:TVN589887 UFI589887:UFJ589887 UPE589887:UPF589887 UZA589887:UZB589887 VIW589887:VIX589887 VSS589887:VST589887 WCO589887:WCP589887 WMK589887:WML589887 WWG589887:WWH589887 Y655423:Z655423 JU655423:JV655423 TQ655423:TR655423 ADM655423:ADN655423 ANI655423:ANJ655423 AXE655423:AXF655423 BHA655423:BHB655423 BQW655423:BQX655423 CAS655423:CAT655423 CKO655423:CKP655423 CUK655423:CUL655423 DEG655423:DEH655423 DOC655423:DOD655423 DXY655423:DXZ655423 EHU655423:EHV655423 ERQ655423:ERR655423 FBM655423:FBN655423 FLI655423:FLJ655423 FVE655423:FVF655423 GFA655423:GFB655423 GOW655423:GOX655423 GYS655423:GYT655423 HIO655423:HIP655423 HSK655423:HSL655423 ICG655423:ICH655423 IMC655423:IMD655423 IVY655423:IVZ655423 JFU655423:JFV655423 JPQ655423:JPR655423 JZM655423:JZN655423 KJI655423:KJJ655423 KTE655423:KTF655423 LDA655423:LDB655423 LMW655423:LMX655423 LWS655423:LWT655423 MGO655423:MGP655423 MQK655423:MQL655423 NAG655423:NAH655423 NKC655423:NKD655423 NTY655423:NTZ655423 ODU655423:ODV655423 ONQ655423:ONR655423 OXM655423:OXN655423 PHI655423:PHJ655423 PRE655423:PRF655423 QBA655423:QBB655423 QKW655423:QKX655423 QUS655423:QUT655423 REO655423:REP655423 ROK655423:ROL655423 RYG655423:RYH655423 SIC655423:SID655423 SRY655423:SRZ655423 TBU655423:TBV655423 TLQ655423:TLR655423 TVM655423:TVN655423 UFI655423:UFJ655423 UPE655423:UPF655423 UZA655423:UZB655423 VIW655423:VIX655423 VSS655423:VST655423 WCO655423:WCP655423 WMK655423:WML655423 WWG655423:WWH655423 Y720959:Z720959 JU720959:JV720959 TQ720959:TR720959 ADM720959:ADN720959 ANI720959:ANJ720959 AXE720959:AXF720959 BHA720959:BHB720959 BQW720959:BQX720959 CAS720959:CAT720959 CKO720959:CKP720959 CUK720959:CUL720959 DEG720959:DEH720959 DOC720959:DOD720959 DXY720959:DXZ720959 EHU720959:EHV720959 ERQ720959:ERR720959 FBM720959:FBN720959 FLI720959:FLJ720959 FVE720959:FVF720959 GFA720959:GFB720959 GOW720959:GOX720959 GYS720959:GYT720959 HIO720959:HIP720959 HSK720959:HSL720959 ICG720959:ICH720959 IMC720959:IMD720959 IVY720959:IVZ720959 JFU720959:JFV720959 JPQ720959:JPR720959 JZM720959:JZN720959 KJI720959:KJJ720959 KTE720959:KTF720959 LDA720959:LDB720959 LMW720959:LMX720959 LWS720959:LWT720959 MGO720959:MGP720959 MQK720959:MQL720959 NAG720959:NAH720959 NKC720959:NKD720959 NTY720959:NTZ720959 ODU720959:ODV720959 ONQ720959:ONR720959 OXM720959:OXN720959 PHI720959:PHJ720959 PRE720959:PRF720959 QBA720959:QBB720959 QKW720959:QKX720959 QUS720959:QUT720959 REO720959:REP720959 ROK720959:ROL720959 RYG720959:RYH720959 SIC720959:SID720959 SRY720959:SRZ720959 TBU720959:TBV720959 TLQ720959:TLR720959 TVM720959:TVN720959 UFI720959:UFJ720959 UPE720959:UPF720959 UZA720959:UZB720959 VIW720959:VIX720959 VSS720959:VST720959 WCO720959:WCP720959 WMK720959:WML720959 WWG720959:WWH720959 Y786495:Z786495 JU786495:JV786495 TQ786495:TR786495 ADM786495:ADN786495 ANI786495:ANJ786495 AXE786495:AXF786495 BHA786495:BHB786495 BQW786495:BQX786495 CAS786495:CAT786495 CKO786495:CKP786495 CUK786495:CUL786495 DEG786495:DEH786495 DOC786495:DOD786495 DXY786495:DXZ786495 EHU786495:EHV786495 ERQ786495:ERR786495 FBM786495:FBN786495 FLI786495:FLJ786495 FVE786495:FVF786495 GFA786495:GFB786495 GOW786495:GOX786495 GYS786495:GYT786495 HIO786495:HIP786495 HSK786495:HSL786495 ICG786495:ICH786495 IMC786495:IMD786495 IVY786495:IVZ786495 JFU786495:JFV786495 JPQ786495:JPR786495 JZM786495:JZN786495 KJI786495:KJJ786495 KTE786495:KTF786495 LDA786495:LDB786495 LMW786495:LMX786495 LWS786495:LWT786495 MGO786495:MGP786495 MQK786495:MQL786495 NAG786495:NAH786495 NKC786495:NKD786495 NTY786495:NTZ786495 ODU786495:ODV786495 ONQ786495:ONR786495 OXM786495:OXN786495 PHI786495:PHJ786495 PRE786495:PRF786495 QBA786495:QBB786495 QKW786495:QKX786495 QUS786495:QUT786495 REO786495:REP786495 ROK786495:ROL786495 RYG786495:RYH786495 SIC786495:SID786495 SRY786495:SRZ786495 TBU786495:TBV786495 TLQ786495:TLR786495 TVM786495:TVN786495 UFI786495:UFJ786495 UPE786495:UPF786495 UZA786495:UZB786495 VIW786495:VIX786495 VSS786495:VST786495 WCO786495:WCP786495 WMK786495:WML786495 WWG786495:WWH786495 Y852031:Z852031 JU852031:JV852031 TQ852031:TR852031 ADM852031:ADN852031 ANI852031:ANJ852031 AXE852031:AXF852031 BHA852031:BHB852031 BQW852031:BQX852031 CAS852031:CAT852031 CKO852031:CKP852031 CUK852031:CUL852031 DEG852031:DEH852031 DOC852031:DOD852031 DXY852031:DXZ852031 EHU852031:EHV852031 ERQ852031:ERR852031 FBM852031:FBN852031 FLI852031:FLJ852031 FVE852031:FVF852031 GFA852031:GFB852031 GOW852031:GOX852031 GYS852031:GYT852031 HIO852031:HIP852031 HSK852031:HSL852031 ICG852031:ICH852031 IMC852031:IMD852031 IVY852031:IVZ852031 JFU852031:JFV852031 JPQ852031:JPR852031 JZM852031:JZN852031 KJI852031:KJJ852031 KTE852031:KTF852031 LDA852031:LDB852031 LMW852031:LMX852031 LWS852031:LWT852031 MGO852031:MGP852031 MQK852031:MQL852031 NAG852031:NAH852031 NKC852031:NKD852031 NTY852031:NTZ852031 ODU852031:ODV852031 ONQ852031:ONR852031 OXM852031:OXN852031 PHI852031:PHJ852031 PRE852031:PRF852031 QBA852031:QBB852031 QKW852031:QKX852031 QUS852031:QUT852031 REO852031:REP852031 ROK852031:ROL852031 RYG852031:RYH852031 SIC852031:SID852031 SRY852031:SRZ852031 TBU852031:TBV852031 TLQ852031:TLR852031 TVM852031:TVN852031 UFI852031:UFJ852031 UPE852031:UPF852031 UZA852031:UZB852031 VIW852031:VIX852031 VSS852031:VST852031 WCO852031:WCP852031 WMK852031:WML852031 WWG852031:WWH852031 Y917567:Z917567 JU917567:JV917567 TQ917567:TR917567 ADM917567:ADN917567 ANI917567:ANJ917567 AXE917567:AXF917567 BHA917567:BHB917567 BQW917567:BQX917567 CAS917567:CAT917567 CKO917567:CKP917567 CUK917567:CUL917567 DEG917567:DEH917567 DOC917567:DOD917567 DXY917567:DXZ917567 EHU917567:EHV917567 ERQ917567:ERR917567 FBM917567:FBN917567 FLI917567:FLJ917567 FVE917567:FVF917567 GFA917567:GFB917567 GOW917567:GOX917567 GYS917567:GYT917567 HIO917567:HIP917567 HSK917567:HSL917567 ICG917567:ICH917567 IMC917567:IMD917567 IVY917567:IVZ917567 JFU917567:JFV917567 JPQ917567:JPR917567 JZM917567:JZN917567 KJI917567:KJJ917567 KTE917567:KTF917567 LDA917567:LDB917567 LMW917567:LMX917567 LWS917567:LWT917567 MGO917567:MGP917567 MQK917567:MQL917567 NAG917567:NAH917567 NKC917567:NKD917567 NTY917567:NTZ917567 ODU917567:ODV917567 ONQ917567:ONR917567 OXM917567:OXN917567 PHI917567:PHJ917567 PRE917567:PRF917567 QBA917567:QBB917567 QKW917567:QKX917567 QUS917567:QUT917567 REO917567:REP917567 ROK917567:ROL917567 RYG917567:RYH917567 SIC917567:SID917567 SRY917567:SRZ917567 TBU917567:TBV917567 TLQ917567:TLR917567 TVM917567:TVN917567 UFI917567:UFJ917567 UPE917567:UPF917567 UZA917567:UZB917567 VIW917567:VIX917567 VSS917567:VST917567 WCO917567:WCP917567 WMK917567:WML917567 WWG917567:WWH917567 Y983103:Z983103 JU983103:JV983103 TQ983103:TR983103 ADM983103:ADN983103 ANI983103:ANJ983103 AXE983103:AXF983103 BHA983103:BHB983103 BQW983103:BQX983103 CAS983103:CAT983103 CKO983103:CKP983103 CUK983103:CUL983103 DEG983103:DEH983103 DOC983103:DOD983103 DXY983103:DXZ983103 EHU983103:EHV983103 ERQ983103:ERR983103 FBM983103:FBN983103 FLI983103:FLJ983103 FVE983103:FVF983103 GFA983103:GFB983103 GOW983103:GOX983103 GYS983103:GYT983103 HIO983103:HIP983103 HSK983103:HSL983103 ICG983103:ICH983103 IMC983103:IMD983103 IVY983103:IVZ983103 JFU983103:JFV983103 JPQ983103:JPR983103 JZM983103:JZN983103 KJI983103:KJJ983103 KTE983103:KTF983103 LDA983103:LDB983103 LMW983103:LMX983103 LWS983103:LWT983103 MGO983103:MGP983103 MQK983103:MQL983103 NAG983103:NAH983103 NKC983103:NKD983103 NTY983103:NTZ983103 ODU983103:ODV983103 ONQ983103:ONR983103 OXM983103:OXN983103 PHI983103:PHJ983103 PRE983103:PRF983103 QBA983103:QBB983103 QKW983103:QKX983103 QUS983103:QUT983103 REO983103:REP983103 ROK983103:ROL983103 RYG983103:RYH983103 SIC983103:SID983103 SRY983103:SRZ983103 TBU983103:TBV983103 TLQ983103:TLR983103 TVM983103:TVN983103 UFI983103:UFJ983103 UPE983103:UPF983103 UZA983103:UZB983103 VIW983103:VIX983103 VSS983103:VST983103 WCO983103:WCP983103 WMK983103:WML983103 WWG983103:WWH983103 Y65:Z65 JU65:JV65 TQ65:TR65 ADM65:ADN65 ANI65:ANJ65 AXE65:AXF65 BHA65:BHB65 BQW65:BQX65 CAS65:CAT65 CKO65:CKP65 CUK65:CUL65 DEG65:DEH65 DOC65:DOD65 DXY65:DXZ65 EHU65:EHV65 ERQ65:ERR65 FBM65:FBN65 FLI65:FLJ65 FVE65:FVF65 GFA65:GFB65 GOW65:GOX65 GYS65:GYT65 HIO65:HIP65 HSK65:HSL65 ICG65:ICH65 IMC65:IMD65 IVY65:IVZ65 JFU65:JFV65 JPQ65:JPR65 JZM65:JZN65 KJI65:KJJ65 KTE65:KTF65 LDA65:LDB65 LMW65:LMX65 LWS65:LWT65 MGO65:MGP65 MQK65:MQL65 NAG65:NAH65 NKC65:NKD65 NTY65:NTZ65 ODU65:ODV65 ONQ65:ONR65 OXM65:OXN65 PHI65:PHJ65 PRE65:PRF65 QBA65:QBB65 QKW65:QKX65 QUS65:QUT65 REO65:REP65 ROK65:ROL65 RYG65:RYH65 SIC65:SID65 SRY65:SRZ65 TBU65:TBV65 TLQ65:TLR65 TVM65:TVN65 UFI65:UFJ65 UPE65:UPF65 UZA65:UZB65 VIW65:VIX65 VSS65:VST65 WCO65:WCP65 WMK65:WML65 WWG65:WWH65 Y65601:Z65601 JU65601:JV65601 TQ65601:TR65601 ADM65601:ADN65601 ANI65601:ANJ65601 AXE65601:AXF65601 BHA65601:BHB65601 BQW65601:BQX65601 CAS65601:CAT65601 CKO65601:CKP65601 CUK65601:CUL65601 DEG65601:DEH65601 DOC65601:DOD65601 DXY65601:DXZ65601 EHU65601:EHV65601 ERQ65601:ERR65601 FBM65601:FBN65601 FLI65601:FLJ65601 FVE65601:FVF65601 GFA65601:GFB65601 GOW65601:GOX65601 GYS65601:GYT65601 HIO65601:HIP65601 HSK65601:HSL65601 ICG65601:ICH65601 IMC65601:IMD65601 IVY65601:IVZ65601 JFU65601:JFV65601 JPQ65601:JPR65601 JZM65601:JZN65601 KJI65601:KJJ65601 KTE65601:KTF65601 LDA65601:LDB65601 LMW65601:LMX65601 LWS65601:LWT65601 MGO65601:MGP65601 MQK65601:MQL65601 NAG65601:NAH65601 NKC65601:NKD65601 NTY65601:NTZ65601 ODU65601:ODV65601 ONQ65601:ONR65601 OXM65601:OXN65601 PHI65601:PHJ65601 PRE65601:PRF65601 QBA65601:QBB65601 QKW65601:QKX65601 QUS65601:QUT65601 REO65601:REP65601 ROK65601:ROL65601 RYG65601:RYH65601 SIC65601:SID65601 SRY65601:SRZ65601 TBU65601:TBV65601 TLQ65601:TLR65601 TVM65601:TVN65601 UFI65601:UFJ65601 UPE65601:UPF65601 UZA65601:UZB65601 VIW65601:VIX65601 VSS65601:VST65601 WCO65601:WCP65601 WMK65601:WML65601 WWG65601:WWH65601 Y131137:Z131137 JU131137:JV131137 TQ131137:TR131137 ADM131137:ADN131137 ANI131137:ANJ131137 AXE131137:AXF131137 BHA131137:BHB131137 BQW131137:BQX131137 CAS131137:CAT131137 CKO131137:CKP131137 CUK131137:CUL131137 DEG131137:DEH131137 DOC131137:DOD131137 DXY131137:DXZ131137 EHU131137:EHV131137 ERQ131137:ERR131137 FBM131137:FBN131137 FLI131137:FLJ131137 FVE131137:FVF131137 GFA131137:GFB131137 GOW131137:GOX131137 GYS131137:GYT131137 HIO131137:HIP131137 HSK131137:HSL131137 ICG131137:ICH131137 IMC131137:IMD131137 IVY131137:IVZ131137 JFU131137:JFV131137 JPQ131137:JPR131137 JZM131137:JZN131137 KJI131137:KJJ131137 KTE131137:KTF131137 LDA131137:LDB131137 LMW131137:LMX131137 LWS131137:LWT131137 MGO131137:MGP131137 MQK131137:MQL131137 NAG131137:NAH131137 NKC131137:NKD131137 NTY131137:NTZ131137 ODU131137:ODV131137 ONQ131137:ONR131137 OXM131137:OXN131137 PHI131137:PHJ131137 PRE131137:PRF131137 QBA131137:QBB131137 QKW131137:QKX131137 QUS131137:QUT131137 REO131137:REP131137 ROK131137:ROL131137 RYG131137:RYH131137 SIC131137:SID131137 SRY131137:SRZ131137 TBU131137:TBV131137 TLQ131137:TLR131137 TVM131137:TVN131137 UFI131137:UFJ131137 UPE131137:UPF131137 UZA131137:UZB131137 VIW131137:VIX131137 VSS131137:VST131137 WCO131137:WCP131137 WMK131137:WML131137 WWG131137:WWH131137 Y196673:Z196673 JU196673:JV196673 TQ196673:TR196673 ADM196673:ADN196673 ANI196673:ANJ196673 AXE196673:AXF196673 BHA196673:BHB196673 BQW196673:BQX196673 CAS196673:CAT196673 CKO196673:CKP196673 CUK196673:CUL196673 DEG196673:DEH196673 DOC196673:DOD196673 DXY196673:DXZ196673 EHU196673:EHV196673 ERQ196673:ERR196673 FBM196673:FBN196673 FLI196673:FLJ196673 FVE196673:FVF196673 GFA196673:GFB196673 GOW196673:GOX196673 GYS196673:GYT196673 HIO196673:HIP196673 HSK196673:HSL196673 ICG196673:ICH196673 IMC196673:IMD196673 IVY196673:IVZ196673 JFU196673:JFV196673 JPQ196673:JPR196673 JZM196673:JZN196673 KJI196673:KJJ196673 KTE196673:KTF196673 LDA196673:LDB196673 LMW196673:LMX196673 LWS196673:LWT196673 MGO196673:MGP196673 MQK196673:MQL196673 NAG196673:NAH196673 NKC196673:NKD196673 NTY196673:NTZ196673 ODU196673:ODV196673 ONQ196673:ONR196673 OXM196673:OXN196673 PHI196673:PHJ196673 PRE196673:PRF196673 QBA196673:QBB196673 QKW196673:QKX196673 QUS196673:QUT196673 REO196673:REP196673 ROK196673:ROL196673 RYG196673:RYH196673 SIC196673:SID196673 SRY196673:SRZ196673 TBU196673:TBV196673 TLQ196673:TLR196673 TVM196673:TVN196673 UFI196673:UFJ196673 UPE196673:UPF196673 UZA196673:UZB196673 VIW196673:VIX196673 VSS196673:VST196673 WCO196673:WCP196673 WMK196673:WML196673 WWG196673:WWH196673 Y262209:Z262209 JU262209:JV262209 TQ262209:TR262209 ADM262209:ADN262209 ANI262209:ANJ262209 AXE262209:AXF262209 BHA262209:BHB262209 BQW262209:BQX262209 CAS262209:CAT262209 CKO262209:CKP262209 CUK262209:CUL262209 DEG262209:DEH262209 DOC262209:DOD262209 DXY262209:DXZ262209 EHU262209:EHV262209 ERQ262209:ERR262209 FBM262209:FBN262209 FLI262209:FLJ262209 FVE262209:FVF262209 GFA262209:GFB262209 GOW262209:GOX262209 GYS262209:GYT262209 HIO262209:HIP262209 HSK262209:HSL262209 ICG262209:ICH262209 IMC262209:IMD262209 IVY262209:IVZ262209 JFU262209:JFV262209 JPQ262209:JPR262209 JZM262209:JZN262209 KJI262209:KJJ262209 KTE262209:KTF262209 LDA262209:LDB262209 LMW262209:LMX262209 LWS262209:LWT262209 MGO262209:MGP262209 MQK262209:MQL262209 NAG262209:NAH262209 NKC262209:NKD262209 NTY262209:NTZ262209 ODU262209:ODV262209 ONQ262209:ONR262209 OXM262209:OXN262209 PHI262209:PHJ262209 PRE262209:PRF262209 QBA262209:QBB262209 QKW262209:QKX262209 QUS262209:QUT262209 REO262209:REP262209 ROK262209:ROL262209 RYG262209:RYH262209 SIC262209:SID262209 SRY262209:SRZ262209 TBU262209:TBV262209 TLQ262209:TLR262209 TVM262209:TVN262209 UFI262209:UFJ262209 UPE262209:UPF262209 UZA262209:UZB262209 VIW262209:VIX262209 VSS262209:VST262209 WCO262209:WCP262209 WMK262209:WML262209 WWG262209:WWH262209 Y327745:Z327745 JU327745:JV327745 TQ327745:TR327745 ADM327745:ADN327745 ANI327745:ANJ327745 AXE327745:AXF327745 BHA327745:BHB327745 BQW327745:BQX327745 CAS327745:CAT327745 CKO327745:CKP327745 CUK327745:CUL327745 DEG327745:DEH327745 DOC327745:DOD327745 DXY327745:DXZ327745 EHU327745:EHV327745 ERQ327745:ERR327745 FBM327745:FBN327745 FLI327745:FLJ327745 FVE327745:FVF327745 GFA327745:GFB327745 GOW327745:GOX327745 GYS327745:GYT327745 HIO327745:HIP327745 HSK327745:HSL327745 ICG327745:ICH327745 IMC327745:IMD327745 IVY327745:IVZ327745 JFU327745:JFV327745 JPQ327745:JPR327745 JZM327745:JZN327745 KJI327745:KJJ327745 KTE327745:KTF327745 LDA327745:LDB327745 LMW327745:LMX327745 LWS327745:LWT327745 MGO327745:MGP327745 MQK327745:MQL327745 NAG327745:NAH327745 NKC327745:NKD327745 NTY327745:NTZ327745 ODU327745:ODV327745 ONQ327745:ONR327745 OXM327745:OXN327745 PHI327745:PHJ327745 PRE327745:PRF327745 QBA327745:QBB327745 QKW327745:QKX327745 QUS327745:QUT327745 REO327745:REP327745 ROK327745:ROL327745 RYG327745:RYH327745 SIC327745:SID327745 SRY327745:SRZ327745 TBU327745:TBV327745 TLQ327745:TLR327745 TVM327745:TVN327745 UFI327745:UFJ327745 UPE327745:UPF327745 UZA327745:UZB327745 VIW327745:VIX327745 VSS327745:VST327745 WCO327745:WCP327745 WMK327745:WML327745 WWG327745:WWH327745 Y393281:Z393281 JU393281:JV393281 TQ393281:TR393281 ADM393281:ADN393281 ANI393281:ANJ393281 AXE393281:AXF393281 BHA393281:BHB393281 BQW393281:BQX393281 CAS393281:CAT393281 CKO393281:CKP393281 CUK393281:CUL393281 DEG393281:DEH393281 DOC393281:DOD393281 DXY393281:DXZ393281 EHU393281:EHV393281 ERQ393281:ERR393281 FBM393281:FBN393281 FLI393281:FLJ393281 FVE393281:FVF393281 GFA393281:GFB393281 GOW393281:GOX393281 GYS393281:GYT393281 HIO393281:HIP393281 HSK393281:HSL393281 ICG393281:ICH393281 IMC393281:IMD393281 IVY393281:IVZ393281 JFU393281:JFV393281 JPQ393281:JPR393281 JZM393281:JZN393281 KJI393281:KJJ393281 KTE393281:KTF393281 LDA393281:LDB393281 LMW393281:LMX393281 LWS393281:LWT393281 MGO393281:MGP393281 MQK393281:MQL393281 NAG393281:NAH393281 NKC393281:NKD393281 NTY393281:NTZ393281 ODU393281:ODV393281 ONQ393281:ONR393281 OXM393281:OXN393281 PHI393281:PHJ393281 PRE393281:PRF393281 QBA393281:QBB393281 QKW393281:QKX393281 QUS393281:QUT393281 REO393281:REP393281 ROK393281:ROL393281 RYG393281:RYH393281 SIC393281:SID393281 SRY393281:SRZ393281 TBU393281:TBV393281 TLQ393281:TLR393281 TVM393281:TVN393281 UFI393281:UFJ393281 UPE393281:UPF393281 UZA393281:UZB393281 VIW393281:VIX393281 VSS393281:VST393281 WCO393281:WCP393281 WMK393281:WML393281 WWG393281:WWH393281 Y458817:Z458817 JU458817:JV458817 TQ458817:TR458817 ADM458817:ADN458817 ANI458817:ANJ458817 AXE458817:AXF458817 BHA458817:BHB458817 BQW458817:BQX458817 CAS458817:CAT458817 CKO458817:CKP458817 CUK458817:CUL458817 DEG458817:DEH458817 DOC458817:DOD458817 DXY458817:DXZ458817 EHU458817:EHV458817 ERQ458817:ERR458817 FBM458817:FBN458817 FLI458817:FLJ458817 FVE458817:FVF458817 GFA458817:GFB458817 GOW458817:GOX458817 GYS458817:GYT458817 HIO458817:HIP458817 HSK458817:HSL458817 ICG458817:ICH458817 IMC458817:IMD458817 IVY458817:IVZ458817 JFU458817:JFV458817 JPQ458817:JPR458817 JZM458817:JZN458817 KJI458817:KJJ458817 KTE458817:KTF458817 LDA458817:LDB458817 LMW458817:LMX458817 LWS458817:LWT458817 MGO458817:MGP458817 MQK458817:MQL458817 NAG458817:NAH458817 NKC458817:NKD458817 NTY458817:NTZ458817 ODU458817:ODV458817 ONQ458817:ONR458817 OXM458817:OXN458817 PHI458817:PHJ458817 PRE458817:PRF458817 QBA458817:QBB458817 QKW458817:QKX458817 QUS458817:QUT458817 REO458817:REP458817 ROK458817:ROL458817 RYG458817:RYH458817 SIC458817:SID458817 SRY458817:SRZ458817 TBU458817:TBV458817 TLQ458817:TLR458817 TVM458817:TVN458817 UFI458817:UFJ458817 UPE458817:UPF458817 UZA458817:UZB458817 VIW458817:VIX458817 VSS458817:VST458817 WCO458817:WCP458817 WMK458817:WML458817 WWG458817:WWH458817 Y524353:Z524353 JU524353:JV524353 TQ524353:TR524353 ADM524353:ADN524353 ANI524353:ANJ524353 AXE524353:AXF524353 BHA524353:BHB524353 BQW524353:BQX524353 CAS524353:CAT524353 CKO524353:CKP524353 CUK524353:CUL524353 DEG524353:DEH524353 DOC524353:DOD524353 DXY524353:DXZ524353 EHU524353:EHV524353 ERQ524353:ERR524353 FBM524353:FBN524353 FLI524353:FLJ524353 FVE524353:FVF524353 GFA524353:GFB524353 GOW524353:GOX524353 GYS524353:GYT524353 HIO524353:HIP524353 HSK524353:HSL524353 ICG524353:ICH524353 IMC524353:IMD524353 IVY524353:IVZ524353 JFU524353:JFV524353 JPQ524353:JPR524353 JZM524353:JZN524353 KJI524353:KJJ524353 KTE524353:KTF524353 LDA524353:LDB524353 LMW524353:LMX524353 LWS524353:LWT524353 MGO524353:MGP524353 MQK524353:MQL524353 NAG524353:NAH524353 NKC524353:NKD524353 NTY524353:NTZ524353 ODU524353:ODV524353 ONQ524353:ONR524353 OXM524353:OXN524353 PHI524353:PHJ524353 PRE524353:PRF524353 QBA524353:QBB524353 QKW524353:QKX524353 QUS524353:QUT524353 REO524353:REP524353 ROK524353:ROL524353 RYG524353:RYH524353 SIC524353:SID524353 SRY524353:SRZ524353 TBU524353:TBV524353 TLQ524353:TLR524353 TVM524353:TVN524353 UFI524353:UFJ524353 UPE524353:UPF524353 UZA524353:UZB524353 VIW524353:VIX524353 VSS524353:VST524353 WCO524353:WCP524353 WMK524353:WML524353 WWG524353:WWH524353 Y589889:Z589889 JU589889:JV589889 TQ589889:TR589889 ADM589889:ADN589889 ANI589889:ANJ589889 AXE589889:AXF589889 BHA589889:BHB589889 BQW589889:BQX589889 CAS589889:CAT589889 CKO589889:CKP589889 CUK589889:CUL589889 DEG589889:DEH589889 DOC589889:DOD589889 DXY589889:DXZ589889 EHU589889:EHV589889 ERQ589889:ERR589889 FBM589889:FBN589889 FLI589889:FLJ589889 FVE589889:FVF589889 GFA589889:GFB589889 GOW589889:GOX589889 GYS589889:GYT589889 HIO589889:HIP589889 HSK589889:HSL589889 ICG589889:ICH589889 IMC589889:IMD589889 IVY589889:IVZ589889 JFU589889:JFV589889 JPQ589889:JPR589889 JZM589889:JZN589889 KJI589889:KJJ589889 KTE589889:KTF589889 LDA589889:LDB589889 LMW589889:LMX589889 LWS589889:LWT589889 MGO589889:MGP589889 MQK589889:MQL589889 NAG589889:NAH589889 NKC589889:NKD589889 NTY589889:NTZ589889 ODU589889:ODV589889 ONQ589889:ONR589889 OXM589889:OXN589889 PHI589889:PHJ589889 PRE589889:PRF589889 QBA589889:QBB589889 QKW589889:QKX589889 QUS589889:QUT589889 REO589889:REP589889 ROK589889:ROL589889 RYG589889:RYH589889 SIC589889:SID589889 SRY589889:SRZ589889 TBU589889:TBV589889 TLQ589889:TLR589889 TVM589889:TVN589889 UFI589889:UFJ589889 UPE589889:UPF589889 UZA589889:UZB589889 VIW589889:VIX589889 VSS589889:VST589889 WCO589889:WCP589889 WMK589889:WML589889 WWG589889:WWH589889 Y655425:Z655425 JU655425:JV655425 TQ655425:TR655425 ADM655425:ADN655425 ANI655425:ANJ655425 AXE655425:AXF655425 BHA655425:BHB655425 BQW655425:BQX655425 CAS655425:CAT655425 CKO655425:CKP655425 CUK655425:CUL655425 DEG655425:DEH655425 DOC655425:DOD655425 DXY655425:DXZ655425 EHU655425:EHV655425 ERQ655425:ERR655425 FBM655425:FBN655425 FLI655425:FLJ655425 FVE655425:FVF655425 GFA655425:GFB655425 GOW655425:GOX655425 GYS655425:GYT655425 HIO655425:HIP655425 HSK655425:HSL655425 ICG655425:ICH655425 IMC655425:IMD655425 IVY655425:IVZ655425 JFU655425:JFV655425 JPQ655425:JPR655425 JZM655425:JZN655425 KJI655425:KJJ655425 KTE655425:KTF655425 LDA655425:LDB655425 LMW655425:LMX655425 LWS655425:LWT655425 MGO655425:MGP655425 MQK655425:MQL655425 NAG655425:NAH655425 NKC655425:NKD655425 NTY655425:NTZ655425 ODU655425:ODV655425 ONQ655425:ONR655425 OXM655425:OXN655425 PHI655425:PHJ655425 PRE655425:PRF655425 QBA655425:QBB655425 QKW655425:QKX655425 QUS655425:QUT655425 REO655425:REP655425 ROK655425:ROL655425 RYG655425:RYH655425 SIC655425:SID655425 SRY655425:SRZ655425 TBU655425:TBV655425 TLQ655425:TLR655425 TVM655425:TVN655425 UFI655425:UFJ655425 UPE655425:UPF655425 UZA655425:UZB655425 VIW655425:VIX655425 VSS655425:VST655425 WCO655425:WCP655425 WMK655425:WML655425 WWG655425:WWH655425 Y720961:Z720961 JU720961:JV720961 TQ720961:TR720961 ADM720961:ADN720961 ANI720961:ANJ720961 AXE720961:AXF720961 BHA720961:BHB720961 BQW720961:BQX720961 CAS720961:CAT720961 CKO720961:CKP720961 CUK720961:CUL720961 DEG720961:DEH720961 DOC720961:DOD720961 DXY720961:DXZ720961 EHU720961:EHV720961 ERQ720961:ERR720961 FBM720961:FBN720961 FLI720961:FLJ720961 FVE720961:FVF720961 GFA720961:GFB720961 GOW720961:GOX720961 GYS720961:GYT720961 HIO720961:HIP720961 HSK720961:HSL720961 ICG720961:ICH720961 IMC720961:IMD720961 IVY720961:IVZ720961 JFU720961:JFV720961 JPQ720961:JPR720961 JZM720961:JZN720961 KJI720961:KJJ720961 KTE720961:KTF720961 LDA720961:LDB720961 LMW720961:LMX720961 LWS720961:LWT720961 MGO720961:MGP720961 MQK720961:MQL720961 NAG720961:NAH720961 NKC720961:NKD720961 NTY720961:NTZ720961 ODU720961:ODV720961 ONQ720961:ONR720961 OXM720961:OXN720961 PHI720961:PHJ720961 PRE720961:PRF720961 QBA720961:QBB720961 QKW720961:QKX720961 QUS720961:QUT720961 REO720961:REP720961 ROK720961:ROL720961 RYG720961:RYH720961 SIC720961:SID720961 SRY720961:SRZ720961 TBU720961:TBV720961 TLQ720961:TLR720961 TVM720961:TVN720961 UFI720961:UFJ720961 UPE720961:UPF720961 UZA720961:UZB720961 VIW720961:VIX720961 VSS720961:VST720961 WCO720961:WCP720961 WMK720961:WML720961 WWG720961:WWH720961 Y786497:Z786497 JU786497:JV786497 TQ786497:TR786497 ADM786497:ADN786497 ANI786497:ANJ786497 AXE786497:AXF786497 BHA786497:BHB786497 BQW786497:BQX786497 CAS786497:CAT786497 CKO786497:CKP786497 CUK786497:CUL786497 DEG786497:DEH786497 DOC786497:DOD786497 DXY786497:DXZ786497 EHU786497:EHV786497 ERQ786497:ERR786497 FBM786497:FBN786497 FLI786497:FLJ786497 FVE786497:FVF786497 GFA786497:GFB786497 GOW786497:GOX786497 GYS786497:GYT786497 HIO786497:HIP786497 HSK786497:HSL786497 ICG786497:ICH786497 IMC786497:IMD786497 IVY786497:IVZ786497 JFU786497:JFV786497 JPQ786497:JPR786497 JZM786497:JZN786497 KJI786497:KJJ786497 KTE786497:KTF786497 LDA786497:LDB786497 LMW786497:LMX786497 LWS786497:LWT786497 MGO786497:MGP786497 MQK786497:MQL786497 NAG786497:NAH786497 NKC786497:NKD786497 NTY786497:NTZ786497 ODU786497:ODV786497 ONQ786497:ONR786497 OXM786497:OXN786497 PHI786497:PHJ786497 PRE786497:PRF786497 QBA786497:QBB786497 QKW786497:QKX786497 QUS786497:QUT786497 REO786497:REP786497 ROK786497:ROL786497 RYG786497:RYH786497 SIC786497:SID786497 SRY786497:SRZ786497 TBU786497:TBV786497 TLQ786497:TLR786497 TVM786497:TVN786497 UFI786497:UFJ786497 UPE786497:UPF786497 UZA786497:UZB786497 VIW786497:VIX786497 VSS786497:VST786497 WCO786497:WCP786497 WMK786497:WML786497 WWG786497:WWH786497 Y852033:Z852033 JU852033:JV852033 TQ852033:TR852033 ADM852033:ADN852033 ANI852033:ANJ852033 AXE852033:AXF852033 BHA852033:BHB852033 BQW852033:BQX852033 CAS852033:CAT852033 CKO852033:CKP852033 CUK852033:CUL852033 DEG852033:DEH852033 DOC852033:DOD852033 DXY852033:DXZ852033 EHU852033:EHV852033 ERQ852033:ERR852033 FBM852033:FBN852033 FLI852033:FLJ852033 FVE852033:FVF852033 GFA852033:GFB852033 GOW852033:GOX852033 GYS852033:GYT852033 HIO852033:HIP852033 HSK852033:HSL852033 ICG852033:ICH852033 IMC852033:IMD852033 IVY852033:IVZ852033 JFU852033:JFV852033 JPQ852033:JPR852033 JZM852033:JZN852033 KJI852033:KJJ852033 KTE852033:KTF852033 LDA852033:LDB852033 LMW852033:LMX852033 LWS852033:LWT852033 MGO852033:MGP852033 MQK852033:MQL852033 NAG852033:NAH852033 NKC852033:NKD852033 NTY852033:NTZ852033 ODU852033:ODV852033 ONQ852033:ONR852033 OXM852033:OXN852033 PHI852033:PHJ852033 PRE852033:PRF852033 QBA852033:QBB852033 QKW852033:QKX852033 QUS852033:QUT852033 REO852033:REP852033 ROK852033:ROL852033 RYG852033:RYH852033 SIC852033:SID852033 SRY852033:SRZ852033 TBU852033:TBV852033 TLQ852033:TLR852033 TVM852033:TVN852033 UFI852033:UFJ852033 UPE852033:UPF852033 UZA852033:UZB852033 VIW852033:VIX852033 VSS852033:VST852033 WCO852033:WCP852033 WMK852033:WML852033 WWG852033:WWH852033 Y917569:Z917569 JU917569:JV917569 TQ917569:TR917569 ADM917569:ADN917569 ANI917569:ANJ917569 AXE917569:AXF917569 BHA917569:BHB917569 BQW917569:BQX917569 CAS917569:CAT917569 CKO917569:CKP917569 CUK917569:CUL917569 DEG917569:DEH917569 DOC917569:DOD917569 DXY917569:DXZ917569 EHU917569:EHV917569 ERQ917569:ERR917569 FBM917569:FBN917569 FLI917569:FLJ917569 FVE917569:FVF917569 GFA917569:GFB917569 GOW917569:GOX917569 GYS917569:GYT917569 HIO917569:HIP917569 HSK917569:HSL917569 ICG917569:ICH917569 IMC917569:IMD917569 IVY917569:IVZ917569 JFU917569:JFV917569 JPQ917569:JPR917569 JZM917569:JZN917569 KJI917569:KJJ917569 KTE917569:KTF917569 LDA917569:LDB917569 LMW917569:LMX917569 LWS917569:LWT917569 MGO917569:MGP917569 MQK917569:MQL917569 NAG917569:NAH917569 NKC917569:NKD917569 NTY917569:NTZ917569 ODU917569:ODV917569 ONQ917569:ONR917569 OXM917569:OXN917569 PHI917569:PHJ917569 PRE917569:PRF917569 QBA917569:QBB917569 QKW917569:QKX917569 QUS917569:QUT917569 REO917569:REP917569 ROK917569:ROL917569 RYG917569:RYH917569 SIC917569:SID917569 SRY917569:SRZ917569 TBU917569:TBV917569 TLQ917569:TLR917569 TVM917569:TVN917569 UFI917569:UFJ917569 UPE917569:UPF917569 UZA917569:UZB917569 VIW917569:VIX917569 VSS917569:VST917569 WCO917569:WCP917569 WMK917569:WML917569 WWG917569:WWH917569 Y983105:Z983105 JU983105:JV983105 TQ983105:TR983105 ADM983105:ADN983105 ANI983105:ANJ983105 AXE983105:AXF983105 BHA983105:BHB983105 BQW983105:BQX983105 CAS983105:CAT983105 CKO983105:CKP983105 CUK983105:CUL983105 DEG983105:DEH983105 DOC983105:DOD983105 DXY983105:DXZ983105 EHU983105:EHV983105 ERQ983105:ERR983105 FBM983105:FBN983105 FLI983105:FLJ983105 FVE983105:FVF983105 GFA983105:GFB983105 GOW983105:GOX983105 GYS983105:GYT983105 HIO983105:HIP983105 HSK983105:HSL983105 ICG983105:ICH983105 IMC983105:IMD983105 IVY983105:IVZ983105 JFU983105:JFV983105 JPQ983105:JPR983105 JZM983105:JZN983105 KJI983105:KJJ983105 KTE983105:KTF983105 LDA983105:LDB983105 LMW983105:LMX983105 LWS983105:LWT983105 MGO983105:MGP983105 MQK983105:MQL983105 NAG983105:NAH983105 NKC983105:NKD983105 NTY983105:NTZ983105 ODU983105:ODV983105 ONQ983105:ONR983105 OXM983105:OXN983105 PHI983105:PHJ983105 PRE983105:PRF983105 QBA983105:QBB983105 QKW983105:QKX983105 QUS983105:QUT983105 REO983105:REP983105 ROK983105:ROL983105 RYG983105:RYH983105 SIC983105:SID983105 SRY983105:SRZ983105 TBU983105:TBV983105 TLQ983105:TLR983105 TVM983105:TVN983105 UFI983105:UFJ983105 UPE983105:UPF983105 UZA983105:UZB983105 VIW983105:VIX983105 VSS983105:VST983105 WCO983105:WCP983105 WMK983105:WML983105 WWG983105:WWH983105 Z29:Z32 JV29:JV32 TR29:TR32 ADN29:ADN32 ANJ29:ANJ32 AXF29:AXF32 BHB29:BHB32 BQX29:BQX32 CAT29:CAT32 CKP29:CKP32 CUL29:CUL32 DEH29:DEH32 DOD29:DOD32 DXZ29:DXZ32 EHV29:EHV32 ERR29:ERR32 FBN29:FBN32 FLJ29:FLJ32 FVF29:FVF32 GFB29:GFB32 GOX29:GOX32 GYT29:GYT32 HIP29:HIP32 HSL29:HSL32 ICH29:ICH32 IMD29:IMD32 IVZ29:IVZ32 JFV29:JFV32 JPR29:JPR32 JZN29:JZN32 KJJ29:KJJ32 KTF29:KTF32 LDB29:LDB32 LMX29:LMX32 LWT29:LWT32 MGP29:MGP32 MQL29:MQL32 NAH29:NAH32 NKD29:NKD32 NTZ29:NTZ32 ODV29:ODV32 ONR29:ONR32 OXN29:OXN32 PHJ29:PHJ32 PRF29:PRF32 QBB29:QBB32 QKX29:QKX32 QUT29:QUT32 REP29:REP32 ROL29:ROL32 RYH29:RYH32 SID29:SID32 SRZ29:SRZ32 TBV29:TBV32 TLR29:TLR32 TVN29:TVN32 UFJ29:UFJ32 UPF29:UPF32 UZB29:UZB32 VIX29:VIX32 VST29:VST32 WCP29:WCP32 WML29:WML32 WWH29:WWH32 Z65565:Z65568 JV65565:JV65568 TR65565:TR65568 ADN65565:ADN65568 ANJ65565:ANJ65568 AXF65565:AXF65568 BHB65565:BHB65568 BQX65565:BQX65568 CAT65565:CAT65568 CKP65565:CKP65568 CUL65565:CUL65568 DEH65565:DEH65568 DOD65565:DOD65568 DXZ65565:DXZ65568 EHV65565:EHV65568 ERR65565:ERR65568 FBN65565:FBN65568 FLJ65565:FLJ65568 FVF65565:FVF65568 GFB65565:GFB65568 GOX65565:GOX65568 GYT65565:GYT65568 HIP65565:HIP65568 HSL65565:HSL65568 ICH65565:ICH65568 IMD65565:IMD65568 IVZ65565:IVZ65568 JFV65565:JFV65568 JPR65565:JPR65568 JZN65565:JZN65568 KJJ65565:KJJ65568 KTF65565:KTF65568 LDB65565:LDB65568 LMX65565:LMX65568 LWT65565:LWT65568 MGP65565:MGP65568 MQL65565:MQL65568 NAH65565:NAH65568 NKD65565:NKD65568 NTZ65565:NTZ65568 ODV65565:ODV65568 ONR65565:ONR65568 OXN65565:OXN65568 PHJ65565:PHJ65568 PRF65565:PRF65568 QBB65565:QBB65568 QKX65565:QKX65568 QUT65565:QUT65568 REP65565:REP65568 ROL65565:ROL65568 RYH65565:RYH65568 SID65565:SID65568 SRZ65565:SRZ65568 TBV65565:TBV65568 TLR65565:TLR65568 TVN65565:TVN65568 UFJ65565:UFJ65568 UPF65565:UPF65568 UZB65565:UZB65568 VIX65565:VIX65568 VST65565:VST65568 WCP65565:WCP65568 WML65565:WML65568 WWH65565:WWH65568 Z131101:Z131104 JV131101:JV131104 TR131101:TR131104 ADN131101:ADN131104 ANJ131101:ANJ131104 AXF131101:AXF131104 BHB131101:BHB131104 BQX131101:BQX131104 CAT131101:CAT131104 CKP131101:CKP131104 CUL131101:CUL131104 DEH131101:DEH131104 DOD131101:DOD131104 DXZ131101:DXZ131104 EHV131101:EHV131104 ERR131101:ERR131104 FBN131101:FBN131104 FLJ131101:FLJ131104 FVF131101:FVF131104 GFB131101:GFB131104 GOX131101:GOX131104 GYT131101:GYT131104 HIP131101:HIP131104 HSL131101:HSL131104 ICH131101:ICH131104 IMD131101:IMD131104 IVZ131101:IVZ131104 JFV131101:JFV131104 JPR131101:JPR131104 JZN131101:JZN131104 KJJ131101:KJJ131104 KTF131101:KTF131104 LDB131101:LDB131104 LMX131101:LMX131104 LWT131101:LWT131104 MGP131101:MGP131104 MQL131101:MQL131104 NAH131101:NAH131104 NKD131101:NKD131104 NTZ131101:NTZ131104 ODV131101:ODV131104 ONR131101:ONR131104 OXN131101:OXN131104 PHJ131101:PHJ131104 PRF131101:PRF131104 QBB131101:QBB131104 QKX131101:QKX131104 QUT131101:QUT131104 REP131101:REP131104 ROL131101:ROL131104 RYH131101:RYH131104 SID131101:SID131104 SRZ131101:SRZ131104 TBV131101:TBV131104 TLR131101:TLR131104 TVN131101:TVN131104 UFJ131101:UFJ131104 UPF131101:UPF131104 UZB131101:UZB131104 VIX131101:VIX131104 VST131101:VST131104 WCP131101:WCP131104 WML131101:WML131104 WWH131101:WWH131104 Z196637:Z196640 JV196637:JV196640 TR196637:TR196640 ADN196637:ADN196640 ANJ196637:ANJ196640 AXF196637:AXF196640 BHB196637:BHB196640 BQX196637:BQX196640 CAT196637:CAT196640 CKP196637:CKP196640 CUL196637:CUL196640 DEH196637:DEH196640 DOD196637:DOD196640 DXZ196637:DXZ196640 EHV196637:EHV196640 ERR196637:ERR196640 FBN196637:FBN196640 FLJ196637:FLJ196640 FVF196637:FVF196640 GFB196637:GFB196640 GOX196637:GOX196640 GYT196637:GYT196640 HIP196637:HIP196640 HSL196637:HSL196640 ICH196637:ICH196640 IMD196637:IMD196640 IVZ196637:IVZ196640 JFV196637:JFV196640 JPR196637:JPR196640 JZN196637:JZN196640 KJJ196637:KJJ196640 KTF196637:KTF196640 LDB196637:LDB196640 LMX196637:LMX196640 LWT196637:LWT196640 MGP196637:MGP196640 MQL196637:MQL196640 NAH196637:NAH196640 NKD196637:NKD196640 NTZ196637:NTZ196640 ODV196637:ODV196640 ONR196637:ONR196640 OXN196637:OXN196640 PHJ196637:PHJ196640 PRF196637:PRF196640 QBB196637:QBB196640 QKX196637:QKX196640 QUT196637:QUT196640 REP196637:REP196640 ROL196637:ROL196640 RYH196637:RYH196640 SID196637:SID196640 SRZ196637:SRZ196640 TBV196637:TBV196640 TLR196637:TLR196640 TVN196637:TVN196640 UFJ196637:UFJ196640 UPF196637:UPF196640 UZB196637:UZB196640 VIX196637:VIX196640 VST196637:VST196640 WCP196637:WCP196640 WML196637:WML196640 WWH196637:WWH196640 Z262173:Z262176 JV262173:JV262176 TR262173:TR262176 ADN262173:ADN262176 ANJ262173:ANJ262176 AXF262173:AXF262176 BHB262173:BHB262176 BQX262173:BQX262176 CAT262173:CAT262176 CKP262173:CKP262176 CUL262173:CUL262176 DEH262173:DEH262176 DOD262173:DOD262176 DXZ262173:DXZ262176 EHV262173:EHV262176 ERR262173:ERR262176 FBN262173:FBN262176 FLJ262173:FLJ262176 FVF262173:FVF262176 GFB262173:GFB262176 GOX262173:GOX262176 GYT262173:GYT262176 HIP262173:HIP262176 HSL262173:HSL262176 ICH262173:ICH262176 IMD262173:IMD262176 IVZ262173:IVZ262176 JFV262173:JFV262176 JPR262173:JPR262176 JZN262173:JZN262176 KJJ262173:KJJ262176 KTF262173:KTF262176 LDB262173:LDB262176 LMX262173:LMX262176 LWT262173:LWT262176 MGP262173:MGP262176 MQL262173:MQL262176 NAH262173:NAH262176 NKD262173:NKD262176 NTZ262173:NTZ262176 ODV262173:ODV262176 ONR262173:ONR262176 OXN262173:OXN262176 PHJ262173:PHJ262176 PRF262173:PRF262176 QBB262173:QBB262176 QKX262173:QKX262176 QUT262173:QUT262176 REP262173:REP262176 ROL262173:ROL262176 RYH262173:RYH262176 SID262173:SID262176 SRZ262173:SRZ262176 TBV262173:TBV262176 TLR262173:TLR262176 TVN262173:TVN262176 UFJ262173:UFJ262176 UPF262173:UPF262176 UZB262173:UZB262176 VIX262173:VIX262176 VST262173:VST262176 WCP262173:WCP262176 WML262173:WML262176 WWH262173:WWH262176 Z327709:Z327712 JV327709:JV327712 TR327709:TR327712 ADN327709:ADN327712 ANJ327709:ANJ327712 AXF327709:AXF327712 BHB327709:BHB327712 BQX327709:BQX327712 CAT327709:CAT327712 CKP327709:CKP327712 CUL327709:CUL327712 DEH327709:DEH327712 DOD327709:DOD327712 DXZ327709:DXZ327712 EHV327709:EHV327712 ERR327709:ERR327712 FBN327709:FBN327712 FLJ327709:FLJ327712 FVF327709:FVF327712 GFB327709:GFB327712 GOX327709:GOX327712 GYT327709:GYT327712 HIP327709:HIP327712 HSL327709:HSL327712 ICH327709:ICH327712 IMD327709:IMD327712 IVZ327709:IVZ327712 JFV327709:JFV327712 JPR327709:JPR327712 JZN327709:JZN327712 KJJ327709:KJJ327712 KTF327709:KTF327712 LDB327709:LDB327712 LMX327709:LMX327712 LWT327709:LWT327712 MGP327709:MGP327712 MQL327709:MQL327712 NAH327709:NAH327712 NKD327709:NKD327712 NTZ327709:NTZ327712 ODV327709:ODV327712 ONR327709:ONR327712 OXN327709:OXN327712 PHJ327709:PHJ327712 PRF327709:PRF327712 QBB327709:QBB327712 QKX327709:QKX327712 QUT327709:QUT327712 REP327709:REP327712 ROL327709:ROL327712 RYH327709:RYH327712 SID327709:SID327712 SRZ327709:SRZ327712 TBV327709:TBV327712 TLR327709:TLR327712 TVN327709:TVN327712 UFJ327709:UFJ327712 UPF327709:UPF327712 UZB327709:UZB327712 VIX327709:VIX327712 VST327709:VST327712 WCP327709:WCP327712 WML327709:WML327712 WWH327709:WWH327712 Z393245:Z393248 JV393245:JV393248 TR393245:TR393248 ADN393245:ADN393248 ANJ393245:ANJ393248 AXF393245:AXF393248 BHB393245:BHB393248 BQX393245:BQX393248 CAT393245:CAT393248 CKP393245:CKP393248 CUL393245:CUL393248 DEH393245:DEH393248 DOD393245:DOD393248 DXZ393245:DXZ393248 EHV393245:EHV393248 ERR393245:ERR393248 FBN393245:FBN393248 FLJ393245:FLJ393248 FVF393245:FVF393248 GFB393245:GFB393248 GOX393245:GOX393248 GYT393245:GYT393248 HIP393245:HIP393248 HSL393245:HSL393248 ICH393245:ICH393248 IMD393245:IMD393248 IVZ393245:IVZ393248 JFV393245:JFV393248 JPR393245:JPR393248 JZN393245:JZN393248 KJJ393245:KJJ393248 KTF393245:KTF393248 LDB393245:LDB393248 LMX393245:LMX393248 LWT393245:LWT393248 MGP393245:MGP393248 MQL393245:MQL393248 NAH393245:NAH393248 NKD393245:NKD393248 NTZ393245:NTZ393248 ODV393245:ODV393248 ONR393245:ONR393248 OXN393245:OXN393248 PHJ393245:PHJ393248 PRF393245:PRF393248 QBB393245:QBB393248 QKX393245:QKX393248 QUT393245:QUT393248 REP393245:REP393248 ROL393245:ROL393248 RYH393245:RYH393248 SID393245:SID393248 SRZ393245:SRZ393248 TBV393245:TBV393248 TLR393245:TLR393248 TVN393245:TVN393248 UFJ393245:UFJ393248 UPF393245:UPF393248 UZB393245:UZB393248 VIX393245:VIX393248 VST393245:VST393248 WCP393245:WCP393248 WML393245:WML393248 WWH393245:WWH393248 Z458781:Z458784 JV458781:JV458784 TR458781:TR458784 ADN458781:ADN458784 ANJ458781:ANJ458784 AXF458781:AXF458784 BHB458781:BHB458784 BQX458781:BQX458784 CAT458781:CAT458784 CKP458781:CKP458784 CUL458781:CUL458784 DEH458781:DEH458784 DOD458781:DOD458784 DXZ458781:DXZ458784 EHV458781:EHV458784 ERR458781:ERR458784 FBN458781:FBN458784 FLJ458781:FLJ458784 FVF458781:FVF458784 GFB458781:GFB458784 GOX458781:GOX458784 GYT458781:GYT458784 HIP458781:HIP458784 HSL458781:HSL458784 ICH458781:ICH458784 IMD458781:IMD458784 IVZ458781:IVZ458784 JFV458781:JFV458784 JPR458781:JPR458784 JZN458781:JZN458784 KJJ458781:KJJ458784 KTF458781:KTF458784 LDB458781:LDB458784 LMX458781:LMX458784 LWT458781:LWT458784 MGP458781:MGP458784 MQL458781:MQL458784 NAH458781:NAH458784 NKD458781:NKD458784 NTZ458781:NTZ458784 ODV458781:ODV458784 ONR458781:ONR458784 OXN458781:OXN458784 PHJ458781:PHJ458784 PRF458781:PRF458784 QBB458781:QBB458784 QKX458781:QKX458784 QUT458781:QUT458784 REP458781:REP458784 ROL458781:ROL458784 RYH458781:RYH458784 SID458781:SID458784 SRZ458781:SRZ458784 TBV458781:TBV458784 TLR458781:TLR458784 TVN458781:TVN458784 UFJ458781:UFJ458784 UPF458781:UPF458784 UZB458781:UZB458784 VIX458781:VIX458784 VST458781:VST458784 WCP458781:WCP458784 WML458781:WML458784 WWH458781:WWH458784 Z524317:Z524320 JV524317:JV524320 TR524317:TR524320 ADN524317:ADN524320 ANJ524317:ANJ524320 AXF524317:AXF524320 BHB524317:BHB524320 BQX524317:BQX524320 CAT524317:CAT524320 CKP524317:CKP524320 CUL524317:CUL524320 DEH524317:DEH524320 DOD524317:DOD524320 DXZ524317:DXZ524320 EHV524317:EHV524320 ERR524317:ERR524320 FBN524317:FBN524320 FLJ524317:FLJ524320 FVF524317:FVF524320 GFB524317:GFB524320 GOX524317:GOX524320 GYT524317:GYT524320 HIP524317:HIP524320 HSL524317:HSL524320 ICH524317:ICH524320 IMD524317:IMD524320 IVZ524317:IVZ524320 JFV524317:JFV524320 JPR524317:JPR524320 JZN524317:JZN524320 KJJ524317:KJJ524320 KTF524317:KTF524320 LDB524317:LDB524320 LMX524317:LMX524320 LWT524317:LWT524320 MGP524317:MGP524320 MQL524317:MQL524320 NAH524317:NAH524320 NKD524317:NKD524320 NTZ524317:NTZ524320 ODV524317:ODV524320 ONR524317:ONR524320 OXN524317:OXN524320 PHJ524317:PHJ524320 PRF524317:PRF524320 QBB524317:QBB524320 QKX524317:QKX524320 QUT524317:QUT524320 REP524317:REP524320 ROL524317:ROL524320 RYH524317:RYH524320 SID524317:SID524320 SRZ524317:SRZ524320 TBV524317:TBV524320 TLR524317:TLR524320 TVN524317:TVN524320 UFJ524317:UFJ524320 UPF524317:UPF524320 UZB524317:UZB524320 VIX524317:VIX524320 VST524317:VST524320 WCP524317:WCP524320 WML524317:WML524320 WWH524317:WWH524320 Z589853:Z589856 JV589853:JV589856 TR589853:TR589856 ADN589853:ADN589856 ANJ589853:ANJ589856 AXF589853:AXF589856 BHB589853:BHB589856 BQX589853:BQX589856 CAT589853:CAT589856 CKP589853:CKP589856 CUL589853:CUL589856 DEH589853:DEH589856 DOD589853:DOD589856 DXZ589853:DXZ589856 EHV589853:EHV589856 ERR589853:ERR589856 FBN589853:FBN589856 FLJ589853:FLJ589856 FVF589853:FVF589856 GFB589853:GFB589856 GOX589853:GOX589856 GYT589853:GYT589856 HIP589853:HIP589856 HSL589853:HSL589856 ICH589853:ICH589856 IMD589853:IMD589856 IVZ589853:IVZ589856 JFV589853:JFV589856 JPR589853:JPR589856 JZN589853:JZN589856 KJJ589853:KJJ589856 KTF589853:KTF589856 LDB589853:LDB589856 LMX589853:LMX589856 LWT589853:LWT589856 MGP589853:MGP589856 MQL589853:MQL589856 NAH589853:NAH589856 NKD589853:NKD589856 NTZ589853:NTZ589856 ODV589853:ODV589856 ONR589853:ONR589856 OXN589853:OXN589856 PHJ589853:PHJ589856 PRF589853:PRF589856 QBB589853:QBB589856 QKX589853:QKX589856 QUT589853:QUT589856 REP589853:REP589856 ROL589853:ROL589856 RYH589853:RYH589856 SID589853:SID589856 SRZ589853:SRZ589856 TBV589853:TBV589856 TLR589853:TLR589856 TVN589853:TVN589856 UFJ589853:UFJ589856 UPF589853:UPF589856 UZB589853:UZB589856 VIX589853:VIX589856 VST589853:VST589856 WCP589853:WCP589856 WML589853:WML589856 WWH589853:WWH589856 Z655389:Z655392 JV655389:JV655392 TR655389:TR655392 ADN655389:ADN655392 ANJ655389:ANJ655392 AXF655389:AXF655392 BHB655389:BHB655392 BQX655389:BQX655392 CAT655389:CAT655392 CKP655389:CKP655392 CUL655389:CUL655392 DEH655389:DEH655392 DOD655389:DOD655392 DXZ655389:DXZ655392 EHV655389:EHV655392 ERR655389:ERR655392 FBN655389:FBN655392 FLJ655389:FLJ655392 FVF655389:FVF655392 GFB655389:GFB655392 GOX655389:GOX655392 GYT655389:GYT655392 HIP655389:HIP655392 HSL655389:HSL655392 ICH655389:ICH655392 IMD655389:IMD655392 IVZ655389:IVZ655392 JFV655389:JFV655392 JPR655389:JPR655392 JZN655389:JZN655392 KJJ655389:KJJ655392 KTF655389:KTF655392 LDB655389:LDB655392 LMX655389:LMX655392 LWT655389:LWT655392 MGP655389:MGP655392 MQL655389:MQL655392 NAH655389:NAH655392 NKD655389:NKD655392 NTZ655389:NTZ655392 ODV655389:ODV655392 ONR655389:ONR655392 OXN655389:OXN655392 PHJ655389:PHJ655392 PRF655389:PRF655392 QBB655389:QBB655392 QKX655389:QKX655392 QUT655389:QUT655392 REP655389:REP655392 ROL655389:ROL655392 RYH655389:RYH655392 SID655389:SID655392 SRZ655389:SRZ655392 TBV655389:TBV655392 TLR655389:TLR655392 TVN655389:TVN655392 UFJ655389:UFJ655392 UPF655389:UPF655392 UZB655389:UZB655392 VIX655389:VIX655392 VST655389:VST655392 WCP655389:WCP655392 WML655389:WML655392 WWH655389:WWH655392 Z720925:Z720928 JV720925:JV720928 TR720925:TR720928 ADN720925:ADN720928 ANJ720925:ANJ720928 AXF720925:AXF720928 BHB720925:BHB720928 BQX720925:BQX720928 CAT720925:CAT720928 CKP720925:CKP720928 CUL720925:CUL720928 DEH720925:DEH720928 DOD720925:DOD720928 DXZ720925:DXZ720928 EHV720925:EHV720928 ERR720925:ERR720928 FBN720925:FBN720928 FLJ720925:FLJ720928 FVF720925:FVF720928 GFB720925:GFB720928 GOX720925:GOX720928 GYT720925:GYT720928 HIP720925:HIP720928 HSL720925:HSL720928 ICH720925:ICH720928 IMD720925:IMD720928 IVZ720925:IVZ720928 JFV720925:JFV720928 JPR720925:JPR720928 JZN720925:JZN720928 KJJ720925:KJJ720928 KTF720925:KTF720928 LDB720925:LDB720928 LMX720925:LMX720928 LWT720925:LWT720928 MGP720925:MGP720928 MQL720925:MQL720928 NAH720925:NAH720928 NKD720925:NKD720928 NTZ720925:NTZ720928 ODV720925:ODV720928 ONR720925:ONR720928 OXN720925:OXN720928 PHJ720925:PHJ720928 PRF720925:PRF720928 QBB720925:QBB720928 QKX720925:QKX720928 QUT720925:QUT720928 REP720925:REP720928 ROL720925:ROL720928 RYH720925:RYH720928 SID720925:SID720928 SRZ720925:SRZ720928 TBV720925:TBV720928 TLR720925:TLR720928 TVN720925:TVN720928 UFJ720925:UFJ720928 UPF720925:UPF720928 UZB720925:UZB720928 VIX720925:VIX720928 VST720925:VST720928 WCP720925:WCP720928 WML720925:WML720928 WWH720925:WWH720928 Z786461:Z786464 JV786461:JV786464 TR786461:TR786464 ADN786461:ADN786464 ANJ786461:ANJ786464 AXF786461:AXF786464 BHB786461:BHB786464 BQX786461:BQX786464 CAT786461:CAT786464 CKP786461:CKP786464 CUL786461:CUL786464 DEH786461:DEH786464 DOD786461:DOD786464 DXZ786461:DXZ786464 EHV786461:EHV786464 ERR786461:ERR786464 FBN786461:FBN786464 FLJ786461:FLJ786464 FVF786461:FVF786464 GFB786461:GFB786464 GOX786461:GOX786464 GYT786461:GYT786464 HIP786461:HIP786464 HSL786461:HSL786464 ICH786461:ICH786464 IMD786461:IMD786464 IVZ786461:IVZ786464 JFV786461:JFV786464 JPR786461:JPR786464 JZN786461:JZN786464 KJJ786461:KJJ786464 KTF786461:KTF786464 LDB786461:LDB786464 LMX786461:LMX786464 LWT786461:LWT786464 MGP786461:MGP786464 MQL786461:MQL786464 NAH786461:NAH786464 NKD786461:NKD786464 NTZ786461:NTZ786464 ODV786461:ODV786464 ONR786461:ONR786464 OXN786461:OXN786464 PHJ786461:PHJ786464 PRF786461:PRF786464 QBB786461:QBB786464 QKX786461:QKX786464 QUT786461:QUT786464 REP786461:REP786464 ROL786461:ROL786464 RYH786461:RYH786464 SID786461:SID786464 SRZ786461:SRZ786464 TBV786461:TBV786464 TLR786461:TLR786464 TVN786461:TVN786464 UFJ786461:UFJ786464 UPF786461:UPF786464 UZB786461:UZB786464 VIX786461:VIX786464 VST786461:VST786464 WCP786461:WCP786464 WML786461:WML786464 WWH786461:WWH786464 Z851997:Z852000 JV851997:JV852000 TR851997:TR852000 ADN851997:ADN852000 ANJ851997:ANJ852000 AXF851997:AXF852000 BHB851997:BHB852000 BQX851997:BQX852000 CAT851997:CAT852000 CKP851997:CKP852000 CUL851997:CUL852000 DEH851997:DEH852000 DOD851997:DOD852000 DXZ851997:DXZ852000 EHV851997:EHV852000 ERR851997:ERR852000 FBN851997:FBN852000 FLJ851997:FLJ852000 FVF851997:FVF852000 GFB851997:GFB852000 GOX851997:GOX852000 GYT851997:GYT852000 HIP851997:HIP852000 HSL851997:HSL852000 ICH851997:ICH852000 IMD851997:IMD852000 IVZ851997:IVZ852000 JFV851997:JFV852000 JPR851997:JPR852000 JZN851997:JZN852000 KJJ851997:KJJ852000 KTF851997:KTF852000 LDB851997:LDB852000 LMX851997:LMX852000 LWT851997:LWT852000 MGP851997:MGP852000 MQL851997:MQL852000 NAH851997:NAH852000 NKD851997:NKD852000 NTZ851997:NTZ852000 ODV851997:ODV852000 ONR851997:ONR852000 OXN851997:OXN852000 PHJ851997:PHJ852000 PRF851997:PRF852000 QBB851997:QBB852000 QKX851997:QKX852000 QUT851997:QUT852000 REP851997:REP852000 ROL851997:ROL852000 RYH851997:RYH852000 SID851997:SID852000 SRZ851997:SRZ852000 TBV851997:TBV852000 TLR851997:TLR852000 TVN851997:TVN852000 UFJ851997:UFJ852000 UPF851997:UPF852000 UZB851997:UZB852000 VIX851997:VIX852000 VST851997:VST852000 WCP851997:WCP852000 WML851997:WML852000 WWH851997:WWH852000 Z917533:Z917536 JV917533:JV917536 TR917533:TR917536 ADN917533:ADN917536 ANJ917533:ANJ917536 AXF917533:AXF917536 BHB917533:BHB917536 BQX917533:BQX917536 CAT917533:CAT917536 CKP917533:CKP917536 CUL917533:CUL917536 DEH917533:DEH917536 DOD917533:DOD917536 DXZ917533:DXZ917536 EHV917533:EHV917536 ERR917533:ERR917536 FBN917533:FBN917536 FLJ917533:FLJ917536 FVF917533:FVF917536 GFB917533:GFB917536 GOX917533:GOX917536 GYT917533:GYT917536 HIP917533:HIP917536 HSL917533:HSL917536 ICH917533:ICH917536 IMD917533:IMD917536 IVZ917533:IVZ917536 JFV917533:JFV917536 JPR917533:JPR917536 JZN917533:JZN917536 KJJ917533:KJJ917536 KTF917533:KTF917536 LDB917533:LDB917536 LMX917533:LMX917536 LWT917533:LWT917536 MGP917533:MGP917536 MQL917533:MQL917536 NAH917533:NAH917536 NKD917533:NKD917536 NTZ917533:NTZ917536 ODV917533:ODV917536 ONR917533:ONR917536 OXN917533:OXN917536 PHJ917533:PHJ917536 PRF917533:PRF917536 QBB917533:QBB917536 QKX917533:QKX917536 QUT917533:QUT917536 REP917533:REP917536 ROL917533:ROL917536 RYH917533:RYH917536 SID917533:SID917536 SRZ917533:SRZ917536 TBV917533:TBV917536 TLR917533:TLR917536 TVN917533:TVN917536 UFJ917533:UFJ917536 UPF917533:UPF917536 UZB917533:UZB917536 VIX917533:VIX917536 VST917533:VST917536 WCP917533:WCP917536 WML917533:WML917536 WWH917533:WWH917536 Z983069:Z983072 JV983069:JV983072 TR983069:TR983072 ADN983069:ADN983072 ANJ983069:ANJ983072 AXF983069:AXF983072 BHB983069:BHB983072 BQX983069:BQX983072 CAT983069:CAT983072 CKP983069:CKP983072 CUL983069:CUL983072 DEH983069:DEH983072 DOD983069:DOD983072 DXZ983069:DXZ983072 EHV983069:EHV983072 ERR983069:ERR983072 FBN983069:FBN983072 FLJ983069:FLJ983072 FVF983069:FVF983072 GFB983069:GFB983072 GOX983069:GOX983072 GYT983069:GYT983072 HIP983069:HIP983072 HSL983069:HSL983072 ICH983069:ICH983072 IMD983069:IMD983072 IVZ983069:IVZ983072 JFV983069:JFV983072 JPR983069:JPR983072 JZN983069:JZN983072 KJJ983069:KJJ983072 KTF983069:KTF983072 LDB983069:LDB983072 LMX983069:LMX983072 LWT983069:LWT983072 MGP983069:MGP983072 MQL983069:MQL983072 NAH983069:NAH983072 NKD983069:NKD983072 NTZ983069:NTZ983072 ODV983069:ODV983072 ONR983069:ONR983072 OXN983069:OXN983072 PHJ983069:PHJ983072 PRF983069:PRF983072 QBB983069:QBB983072 QKX983069:QKX983072 QUT983069:QUT983072 REP983069:REP983072 ROL983069:ROL983072 RYH983069:RYH983072 SID983069:SID983072 SRZ983069:SRZ983072 TBV983069:TBV983072 TLR983069:TLR983072 TVN983069:TVN983072 UFJ983069:UFJ983072 UPF983069:UPF983072 UZB983069:UZB983072 VIX983069:VIX983072 VST983069:VST983072 WCP983069:WCP983072 WML983069:WML983072 WWH983069:WWH983072 Z67 JV67 TR67 ADN67 ANJ67 AXF67 BHB67 BQX67 CAT67 CKP67 CUL67 DEH67 DOD67 DXZ67 EHV67 ERR67 FBN67 FLJ67 FVF67 GFB67 GOX67 GYT67 HIP67 HSL67 ICH67 IMD67 IVZ67 JFV67 JPR67 JZN67 KJJ67 KTF67 LDB67 LMX67 LWT67 MGP67 MQL67 NAH67 NKD67 NTZ67 ODV67 ONR67 OXN67 PHJ67 PRF67 QBB67 QKX67 QUT67 REP67 ROL67 RYH67 SID67 SRZ67 TBV67 TLR67 TVN67 UFJ67 UPF67 UZB67 VIX67 VST67 WCP67 WML67 WWH67 Z65603 JV65603 TR65603 ADN65603 ANJ65603 AXF65603 BHB65603 BQX65603 CAT65603 CKP65603 CUL65603 DEH65603 DOD65603 DXZ65603 EHV65603 ERR65603 FBN65603 FLJ65603 FVF65603 GFB65603 GOX65603 GYT65603 HIP65603 HSL65603 ICH65603 IMD65603 IVZ65603 JFV65603 JPR65603 JZN65603 KJJ65603 KTF65603 LDB65603 LMX65603 LWT65603 MGP65603 MQL65603 NAH65603 NKD65603 NTZ65603 ODV65603 ONR65603 OXN65603 PHJ65603 PRF65603 QBB65603 QKX65603 QUT65603 REP65603 ROL65603 RYH65603 SID65603 SRZ65603 TBV65603 TLR65603 TVN65603 UFJ65603 UPF65603 UZB65603 VIX65603 VST65603 WCP65603 WML65603 WWH65603 Z131139 JV131139 TR131139 ADN131139 ANJ131139 AXF131139 BHB131139 BQX131139 CAT131139 CKP131139 CUL131139 DEH131139 DOD131139 DXZ131139 EHV131139 ERR131139 FBN131139 FLJ131139 FVF131139 GFB131139 GOX131139 GYT131139 HIP131139 HSL131139 ICH131139 IMD131139 IVZ131139 JFV131139 JPR131139 JZN131139 KJJ131139 KTF131139 LDB131139 LMX131139 LWT131139 MGP131139 MQL131139 NAH131139 NKD131139 NTZ131139 ODV131139 ONR131139 OXN131139 PHJ131139 PRF131139 QBB131139 QKX131139 QUT131139 REP131139 ROL131139 RYH131139 SID131139 SRZ131139 TBV131139 TLR131139 TVN131139 UFJ131139 UPF131139 UZB131139 VIX131139 VST131139 WCP131139 WML131139 WWH131139 Z196675 JV196675 TR196675 ADN196675 ANJ196675 AXF196675 BHB196675 BQX196675 CAT196675 CKP196675 CUL196675 DEH196675 DOD196675 DXZ196675 EHV196675 ERR196675 FBN196675 FLJ196675 FVF196675 GFB196675 GOX196675 GYT196675 HIP196675 HSL196675 ICH196675 IMD196675 IVZ196675 JFV196675 JPR196675 JZN196675 KJJ196675 KTF196675 LDB196675 LMX196675 LWT196675 MGP196675 MQL196675 NAH196675 NKD196675 NTZ196675 ODV196675 ONR196675 OXN196675 PHJ196675 PRF196675 QBB196675 QKX196675 QUT196675 REP196675 ROL196675 RYH196675 SID196675 SRZ196675 TBV196675 TLR196675 TVN196675 UFJ196675 UPF196675 UZB196675 VIX196675 VST196675 WCP196675 WML196675 WWH196675 Z262211 JV262211 TR262211 ADN262211 ANJ262211 AXF262211 BHB262211 BQX262211 CAT262211 CKP262211 CUL262211 DEH262211 DOD262211 DXZ262211 EHV262211 ERR262211 FBN262211 FLJ262211 FVF262211 GFB262211 GOX262211 GYT262211 HIP262211 HSL262211 ICH262211 IMD262211 IVZ262211 JFV262211 JPR262211 JZN262211 KJJ262211 KTF262211 LDB262211 LMX262211 LWT262211 MGP262211 MQL262211 NAH262211 NKD262211 NTZ262211 ODV262211 ONR262211 OXN262211 PHJ262211 PRF262211 QBB262211 QKX262211 QUT262211 REP262211 ROL262211 RYH262211 SID262211 SRZ262211 TBV262211 TLR262211 TVN262211 UFJ262211 UPF262211 UZB262211 VIX262211 VST262211 WCP262211 WML262211 WWH262211 Z327747 JV327747 TR327747 ADN327747 ANJ327747 AXF327747 BHB327747 BQX327747 CAT327747 CKP327747 CUL327747 DEH327747 DOD327747 DXZ327747 EHV327747 ERR327747 FBN327747 FLJ327747 FVF327747 GFB327747 GOX327747 GYT327747 HIP327747 HSL327747 ICH327747 IMD327747 IVZ327747 JFV327747 JPR327747 JZN327747 KJJ327747 KTF327747 LDB327747 LMX327747 LWT327747 MGP327747 MQL327747 NAH327747 NKD327747 NTZ327747 ODV327747 ONR327747 OXN327747 PHJ327747 PRF327747 QBB327747 QKX327747 QUT327747 REP327747 ROL327747 RYH327747 SID327747 SRZ327747 TBV327747 TLR327747 TVN327747 UFJ327747 UPF327747 UZB327747 VIX327747 VST327747 WCP327747 WML327747 WWH327747 Z393283 JV393283 TR393283 ADN393283 ANJ393283 AXF393283 BHB393283 BQX393283 CAT393283 CKP393283 CUL393283 DEH393283 DOD393283 DXZ393283 EHV393283 ERR393283 FBN393283 FLJ393283 FVF393283 GFB393283 GOX393283 GYT393283 HIP393283 HSL393283 ICH393283 IMD393283 IVZ393283 JFV393283 JPR393283 JZN393283 KJJ393283 KTF393283 LDB393283 LMX393283 LWT393283 MGP393283 MQL393283 NAH393283 NKD393283 NTZ393283 ODV393283 ONR393283 OXN393283 PHJ393283 PRF393283 QBB393283 QKX393283 QUT393283 REP393283 ROL393283 RYH393283 SID393283 SRZ393283 TBV393283 TLR393283 TVN393283 UFJ393283 UPF393283 UZB393283 VIX393283 VST393283 WCP393283 WML393283 WWH393283 Z458819 JV458819 TR458819 ADN458819 ANJ458819 AXF458819 BHB458819 BQX458819 CAT458819 CKP458819 CUL458819 DEH458819 DOD458819 DXZ458819 EHV458819 ERR458819 FBN458819 FLJ458819 FVF458819 GFB458819 GOX458819 GYT458819 HIP458819 HSL458819 ICH458819 IMD458819 IVZ458819 JFV458819 JPR458819 JZN458819 KJJ458819 KTF458819 LDB458819 LMX458819 LWT458819 MGP458819 MQL458819 NAH458819 NKD458819 NTZ458819 ODV458819 ONR458819 OXN458819 PHJ458819 PRF458819 QBB458819 QKX458819 QUT458819 REP458819 ROL458819 RYH458819 SID458819 SRZ458819 TBV458819 TLR458819 TVN458819 UFJ458819 UPF458819 UZB458819 VIX458819 VST458819 WCP458819 WML458819 WWH458819 Z524355 JV524355 TR524355 ADN524355 ANJ524355 AXF524355 BHB524355 BQX524355 CAT524355 CKP524355 CUL524355 DEH524355 DOD524355 DXZ524355 EHV524355 ERR524355 FBN524355 FLJ524355 FVF524355 GFB524355 GOX524355 GYT524355 HIP524355 HSL524355 ICH524355 IMD524355 IVZ524355 JFV524355 JPR524355 JZN524355 KJJ524355 KTF524355 LDB524355 LMX524355 LWT524355 MGP524355 MQL524355 NAH524355 NKD524355 NTZ524355 ODV524355 ONR524355 OXN524355 PHJ524355 PRF524355 QBB524355 QKX524355 QUT524355 REP524355 ROL524355 RYH524355 SID524355 SRZ524355 TBV524355 TLR524355 TVN524355 UFJ524355 UPF524355 UZB524355 VIX524355 VST524355 WCP524355 WML524355 WWH524355 Z589891 JV589891 TR589891 ADN589891 ANJ589891 AXF589891 BHB589891 BQX589891 CAT589891 CKP589891 CUL589891 DEH589891 DOD589891 DXZ589891 EHV589891 ERR589891 FBN589891 FLJ589891 FVF589891 GFB589891 GOX589891 GYT589891 HIP589891 HSL589891 ICH589891 IMD589891 IVZ589891 JFV589891 JPR589891 JZN589891 KJJ589891 KTF589891 LDB589891 LMX589891 LWT589891 MGP589891 MQL589891 NAH589891 NKD589891 NTZ589891 ODV589891 ONR589891 OXN589891 PHJ589891 PRF589891 QBB589891 QKX589891 QUT589891 REP589891 ROL589891 RYH589891 SID589891 SRZ589891 TBV589891 TLR589891 TVN589891 UFJ589891 UPF589891 UZB589891 VIX589891 VST589891 WCP589891 WML589891 WWH589891 Z655427 JV655427 TR655427 ADN655427 ANJ655427 AXF655427 BHB655427 BQX655427 CAT655427 CKP655427 CUL655427 DEH655427 DOD655427 DXZ655427 EHV655427 ERR655427 FBN655427 FLJ655427 FVF655427 GFB655427 GOX655427 GYT655427 HIP655427 HSL655427 ICH655427 IMD655427 IVZ655427 JFV655427 JPR655427 JZN655427 KJJ655427 KTF655427 LDB655427 LMX655427 LWT655427 MGP655427 MQL655427 NAH655427 NKD655427 NTZ655427 ODV655427 ONR655427 OXN655427 PHJ655427 PRF655427 QBB655427 QKX655427 QUT655427 REP655427 ROL655427 RYH655427 SID655427 SRZ655427 TBV655427 TLR655427 TVN655427 UFJ655427 UPF655427 UZB655427 VIX655427 VST655427 WCP655427 WML655427 WWH655427 Z720963 JV720963 TR720963 ADN720963 ANJ720963 AXF720963 BHB720963 BQX720963 CAT720963 CKP720963 CUL720963 DEH720963 DOD720963 DXZ720963 EHV720963 ERR720963 FBN720963 FLJ720963 FVF720963 GFB720963 GOX720963 GYT720963 HIP720963 HSL720963 ICH720963 IMD720963 IVZ720963 JFV720963 JPR720963 JZN720963 KJJ720963 KTF720963 LDB720963 LMX720963 LWT720963 MGP720963 MQL720963 NAH720963 NKD720963 NTZ720963 ODV720963 ONR720963 OXN720963 PHJ720963 PRF720963 QBB720963 QKX720963 QUT720963 REP720963 ROL720963 RYH720963 SID720963 SRZ720963 TBV720963 TLR720963 TVN720963 UFJ720963 UPF720963 UZB720963 VIX720963 VST720963 WCP720963 WML720963 WWH720963 Z786499 JV786499 TR786499 ADN786499 ANJ786499 AXF786499 BHB786499 BQX786499 CAT786499 CKP786499 CUL786499 DEH786499 DOD786499 DXZ786499 EHV786499 ERR786499 FBN786499 FLJ786499 FVF786499 GFB786499 GOX786499 GYT786499 HIP786499 HSL786499 ICH786499 IMD786499 IVZ786499 JFV786499 JPR786499 JZN786499 KJJ786499 KTF786499 LDB786499 LMX786499 LWT786499 MGP786499 MQL786499 NAH786499 NKD786499 NTZ786499 ODV786499 ONR786499 OXN786499 PHJ786499 PRF786499 QBB786499 QKX786499 QUT786499 REP786499 ROL786499 RYH786499 SID786499 SRZ786499 TBV786499 TLR786499 TVN786499 UFJ786499 UPF786499 UZB786499 VIX786499 VST786499 WCP786499 WML786499 WWH786499 Z852035 JV852035 TR852035 ADN852035 ANJ852035 AXF852035 BHB852035 BQX852035 CAT852035 CKP852035 CUL852035 DEH852035 DOD852035 DXZ852035 EHV852035 ERR852035 FBN852035 FLJ852035 FVF852035 GFB852035 GOX852035 GYT852035 HIP852035 HSL852035 ICH852035 IMD852035 IVZ852035 JFV852035 JPR852035 JZN852035 KJJ852035 KTF852035 LDB852035 LMX852035 LWT852035 MGP852035 MQL852035 NAH852035 NKD852035 NTZ852035 ODV852035 ONR852035 OXN852035 PHJ852035 PRF852035 QBB852035 QKX852035 QUT852035 REP852035 ROL852035 RYH852035 SID852035 SRZ852035 TBV852035 TLR852035 TVN852035 UFJ852035 UPF852035 UZB852035 VIX852035 VST852035 WCP852035 WML852035 WWH852035 Z917571 JV917571 TR917571 ADN917571 ANJ917571 AXF917571 BHB917571 BQX917571 CAT917571 CKP917571 CUL917571 DEH917571 DOD917571 DXZ917571 EHV917571 ERR917571 FBN917571 FLJ917571 FVF917571 GFB917571 GOX917571 GYT917571 HIP917571 HSL917571 ICH917571 IMD917571 IVZ917571 JFV917571 JPR917571 JZN917571 KJJ917571 KTF917571 LDB917571 LMX917571 LWT917571 MGP917571 MQL917571 NAH917571 NKD917571 NTZ917571 ODV917571 ONR917571 OXN917571 PHJ917571 PRF917571 QBB917571 QKX917571 QUT917571 REP917571 ROL917571 RYH917571 SID917571 SRZ917571 TBV917571 TLR917571 TVN917571 UFJ917571 UPF917571 UZB917571 VIX917571 VST917571 WCP917571 WML917571 WWH917571 Z983107 JV983107 TR983107 ADN983107 ANJ983107 AXF983107 BHB983107 BQX983107 CAT983107 CKP983107 CUL983107 DEH983107 DOD983107 DXZ983107 EHV983107 ERR983107 FBN983107 FLJ983107 FVF983107 GFB983107 GOX983107 GYT983107 HIP983107 HSL983107 ICH983107 IMD983107 IVZ983107 JFV983107 JPR983107 JZN983107 KJJ983107 KTF983107 LDB983107 LMX983107 LWT983107 MGP983107 MQL983107 NAH983107 NKD983107 NTZ983107 ODV983107 ONR983107 OXN983107 PHJ983107 PRF983107 QBB983107 QKX983107 QUT983107 REP983107 ROL983107 RYH983107 SID983107 SRZ983107 TBV983107 TLR983107 TVN983107 UFJ983107 UPF983107 UZB983107 VIX983107 VST983107 WCP983107 WML983107 WWH983107 Z70 JV70 TR70 ADN70 ANJ70 AXF70 BHB70 BQX70 CAT70 CKP70 CUL70 DEH70 DOD70 DXZ70 EHV70 ERR70 FBN70 FLJ70 FVF70 GFB70 GOX70 GYT70 HIP70 HSL70 ICH70 IMD70 IVZ70 JFV70 JPR70 JZN70 KJJ70 KTF70 LDB70 LMX70 LWT70 MGP70 MQL70 NAH70 NKD70 NTZ70 ODV70 ONR70 OXN70 PHJ70 PRF70 QBB70 QKX70 QUT70 REP70 ROL70 RYH70 SID70 SRZ70 TBV70 TLR70 TVN70 UFJ70 UPF70 UZB70 VIX70 VST70 WCP70 WML70 WWH70 Z65606 JV65606 TR65606 ADN65606 ANJ65606 AXF65606 BHB65606 BQX65606 CAT65606 CKP65606 CUL65606 DEH65606 DOD65606 DXZ65606 EHV65606 ERR65606 FBN65606 FLJ65606 FVF65606 GFB65606 GOX65606 GYT65606 HIP65606 HSL65606 ICH65606 IMD65606 IVZ65606 JFV65606 JPR65606 JZN65606 KJJ65606 KTF65606 LDB65606 LMX65606 LWT65606 MGP65606 MQL65606 NAH65606 NKD65606 NTZ65606 ODV65606 ONR65606 OXN65606 PHJ65606 PRF65606 QBB65606 QKX65606 QUT65606 REP65606 ROL65606 RYH65606 SID65606 SRZ65606 TBV65606 TLR65606 TVN65606 UFJ65606 UPF65606 UZB65606 VIX65606 VST65606 WCP65606 WML65606 WWH65606 Z131142 JV131142 TR131142 ADN131142 ANJ131142 AXF131142 BHB131142 BQX131142 CAT131142 CKP131142 CUL131142 DEH131142 DOD131142 DXZ131142 EHV131142 ERR131142 FBN131142 FLJ131142 FVF131142 GFB131142 GOX131142 GYT131142 HIP131142 HSL131142 ICH131142 IMD131142 IVZ131142 JFV131142 JPR131142 JZN131142 KJJ131142 KTF131142 LDB131142 LMX131142 LWT131142 MGP131142 MQL131142 NAH131142 NKD131142 NTZ131142 ODV131142 ONR131142 OXN131142 PHJ131142 PRF131142 QBB131142 QKX131142 QUT131142 REP131142 ROL131142 RYH131142 SID131142 SRZ131142 TBV131142 TLR131142 TVN131142 UFJ131142 UPF131142 UZB131142 VIX131142 VST131142 WCP131142 WML131142 WWH131142 Z196678 JV196678 TR196678 ADN196678 ANJ196678 AXF196678 BHB196678 BQX196678 CAT196678 CKP196678 CUL196678 DEH196678 DOD196678 DXZ196678 EHV196678 ERR196678 FBN196678 FLJ196678 FVF196678 GFB196678 GOX196678 GYT196678 HIP196678 HSL196678 ICH196678 IMD196678 IVZ196678 JFV196678 JPR196678 JZN196678 KJJ196678 KTF196678 LDB196678 LMX196678 LWT196678 MGP196678 MQL196678 NAH196678 NKD196678 NTZ196678 ODV196678 ONR196678 OXN196678 PHJ196678 PRF196678 QBB196678 QKX196678 QUT196678 REP196678 ROL196678 RYH196678 SID196678 SRZ196678 TBV196678 TLR196678 TVN196678 UFJ196678 UPF196678 UZB196678 VIX196678 VST196678 WCP196678 WML196678 WWH196678 Z262214 JV262214 TR262214 ADN262214 ANJ262214 AXF262214 BHB262214 BQX262214 CAT262214 CKP262214 CUL262214 DEH262214 DOD262214 DXZ262214 EHV262214 ERR262214 FBN262214 FLJ262214 FVF262214 GFB262214 GOX262214 GYT262214 HIP262214 HSL262214 ICH262214 IMD262214 IVZ262214 JFV262214 JPR262214 JZN262214 KJJ262214 KTF262214 LDB262214 LMX262214 LWT262214 MGP262214 MQL262214 NAH262214 NKD262214 NTZ262214 ODV262214 ONR262214 OXN262214 PHJ262214 PRF262214 QBB262214 QKX262214 QUT262214 REP262214 ROL262214 RYH262214 SID262214 SRZ262214 TBV262214 TLR262214 TVN262214 UFJ262214 UPF262214 UZB262214 VIX262214 VST262214 WCP262214 WML262214 WWH262214 Z327750 JV327750 TR327750 ADN327750 ANJ327750 AXF327750 BHB327750 BQX327750 CAT327750 CKP327750 CUL327750 DEH327750 DOD327750 DXZ327750 EHV327750 ERR327750 FBN327750 FLJ327750 FVF327750 GFB327750 GOX327750 GYT327750 HIP327750 HSL327750 ICH327750 IMD327750 IVZ327750 JFV327750 JPR327750 JZN327750 KJJ327750 KTF327750 LDB327750 LMX327750 LWT327750 MGP327750 MQL327750 NAH327750 NKD327750 NTZ327750 ODV327750 ONR327750 OXN327750 PHJ327750 PRF327750 QBB327750 QKX327750 QUT327750 REP327750 ROL327750 RYH327750 SID327750 SRZ327750 TBV327750 TLR327750 TVN327750 UFJ327750 UPF327750 UZB327750 VIX327750 VST327750 WCP327750 WML327750 WWH327750 Z393286 JV393286 TR393286 ADN393286 ANJ393286 AXF393286 BHB393286 BQX393286 CAT393286 CKP393286 CUL393286 DEH393286 DOD393286 DXZ393286 EHV393286 ERR393286 FBN393286 FLJ393286 FVF393286 GFB393286 GOX393286 GYT393286 HIP393286 HSL393286 ICH393286 IMD393286 IVZ393286 JFV393286 JPR393286 JZN393286 KJJ393286 KTF393286 LDB393286 LMX393286 LWT393286 MGP393286 MQL393286 NAH393286 NKD393286 NTZ393286 ODV393286 ONR393286 OXN393286 PHJ393286 PRF393286 QBB393286 QKX393286 QUT393286 REP393286 ROL393286 RYH393286 SID393286 SRZ393286 TBV393286 TLR393286 TVN393286 UFJ393286 UPF393286 UZB393286 VIX393286 VST393286 WCP393286 WML393286 WWH393286 Z458822 JV458822 TR458822 ADN458822 ANJ458822 AXF458822 BHB458822 BQX458822 CAT458822 CKP458822 CUL458822 DEH458822 DOD458822 DXZ458822 EHV458822 ERR458822 FBN458822 FLJ458822 FVF458822 GFB458822 GOX458822 GYT458822 HIP458822 HSL458822 ICH458822 IMD458822 IVZ458822 JFV458822 JPR458822 JZN458822 KJJ458822 KTF458822 LDB458822 LMX458822 LWT458822 MGP458822 MQL458822 NAH458822 NKD458822 NTZ458822 ODV458822 ONR458822 OXN458822 PHJ458822 PRF458822 QBB458822 QKX458822 QUT458822 REP458822 ROL458822 RYH458822 SID458822 SRZ458822 TBV458822 TLR458822 TVN458822 UFJ458822 UPF458822 UZB458822 VIX458822 VST458822 WCP458822 WML458822 WWH458822 Z524358 JV524358 TR524358 ADN524358 ANJ524358 AXF524358 BHB524358 BQX524358 CAT524358 CKP524358 CUL524358 DEH524358 DOD524358 DXZ524358 EHV524358 ERR524358 FBN524358 FLJ524358 FVF524358 GFB524358 GOX524358 GYT524358 HIP524358 HSL524358 ICH524358 IMD524358 IVZ524358 JFV524358 JPR524358 JZN524358 KJJ524358 KTF524358 LDB524358 LMX524358 LWT524358 MGP524358 MQL524358 NAH524358 NKD524358 NTZ524358 ODV524358 ONR524358 OXN524358 PHJ524358 PRF524358 QBB524358 QKX524358 QUT524358 REP524358 ROL524358 RYH524358 SID524358 SRZ524358 TBV524358 TLR524358 TVN524358 UFJ524358 UPF524358 UZB524358 VIX524358 VST524358 WCP524358 WML524358 WWH524358 Z589894 JV589894 TR589894 ADN589894 ANJ589894 AXF589894 BHB589894 BQX589894 CAT589894 CKP589894 CUL589894 DEH589894 DOD589894 DXZ589894 EHV589894 ERR589894 FBN589894 FLJ589894 FVF589894 GFB589894 GOX589894 GYT589894 HIP589894 HSL589894 ICH589894 IMD589894 IVZ589894 JFV589894 JPR589894 JZN589894 KJJ589894 KTF589894 LDB589894 LMX589894 LWT589894 MGP589894 MQL589894 NAH589894 NKD589894 NTZ589894 ODV589894 ONR589894 OXN589894 PHJ589894 PRF589894 QBB589894 QKX589894 QUT589894 REP589894 ROL589894 RYH589894 SID589894 SRZ589894 TBV589894 TLR589894 TVN589894 UFJ589894 UPF589894 UZB589894 VIX589894 VST589894 WCP589894 WML589894 WWH589894 Z655430 JV655430 TR655430 ADN655430 ANJ655430 AXF655430 BHB655430 BQX655430 CAT655430 CKP655430 CUL655430 DEH655430 DOD655430 DXZ655430 EHV655430 ERR655430 FBN655430 FLJ655430 FVF655430 GFB655430 GOX655430 GYT655430 HIP655430 HSL655430 ICH655430 IMD655430 IVZ655430 JFV655430 JPR655430 JZN655430 KJJ655430 KTF655430 LDB655430 LMX655430 LWT655430 MGP655430 MQL655430 NAH655430 NKD655430 NTZ655430 ODV655430 ONR655430 OXN655430 PHJ655430 PRF655430 QBB655430 QKX655430 QUT655430 REP655430 ROL655430 RYH655430 SID655430 SRZ655430 TBV655430 TLR655430 TVN655430 UFJ655430 UPF655430 UZB655430 VIX655430 VST655430 WCP655430 WML655430 WWH655430 Z720966 JV720966 TR720966 ADN720966 ANJ720966 AXF720966 BHB720966 BQX720966 CAT720966 CKP720966 CUL720966 DEH720966 DOD720966 DXZ720966 EHV720966 ERR720966 FBN720966 FLJ720966 FVF720966 GFB720966 GOX720966 GYT720966 HIP720966 HSL720966 ICH720966 IMD720966 IVZ720966 JFV720966 JPR720966 JZN720966 KJJ720966 KTF720966 LDB720966 LMX720966 LWT720966 MGP720966 MQL720966 NAH720966 NKD720966 NTZ720966 ODV720966 ONR720966 OXN720966 PHJ720966 PRF720966 QBB720966 QKX720966 QUT720966 REP720966 ROL720966 RYH720966 SID720966 SRZ720966 TBV720966 TLR720966 TVN720966 UFJ720966 UPF720966 UZB720966 VIX720966 VST720966 WCP720966 WML720966 WWH720966 Z786502 JV786502 TR786502 ADN786502 ANJ786502 AXF786502 BHB786502 BQX786502 CAT786502 CKP786502 CUL786502 DEH786502 DOD786502 DXZ786502 EHV786502 ERR786502 FBN786502 FLJ786502 FVF786502 GFB786502 GOX786502 GYT786502 HIP786502 HSL786502 ICH786502 IMD786502 IVZ786502 JFV786502 JPR786502 JZN786502 KJJ786502 KTF786502 LDB786502 LMX786502 LWT786502 MGP786502 MQL786502 NAH786502 NKD786502 NTZ786502 ODV786502 ONR786502 OXN786502 PHJ786502 PRF786502 QBB786502 QKX786502 QUT786502 REP786502 ROL786502 RYH786502 SID786502 SRZ786502 TBV786502 TLR786502 TVN786502 UFJ786502 UPF786502 UZB786502 VIX786502 VST786502 WCP786502 WML786502 WWH786502 Z852038 JV852038 TR852038 ADN852038 ANJ852038 AXF852038 BHB852038 BQX852038 CAT852038 CKP852038 CUL852038 DEH852038 DOD852038 DXZ852038 EHV852038 ERR852038 FBN852038 FLJ852038 FVF852038 GFB852038 GOX852038 GYT852038 HIP852038 HSL852038 ICH852038 IMD852038 IVZ852038 JFV852038 JPR852038 JZN852038 KJJ852038 KTF852038 LDB852038 LMX852038 LWT852038 MGP852038 MQL852038 NAH852038 NKD852038 NTZ852038 ODV852038 ONR852038 OXN852038 PHJ852038 PRF852038 QBB852038 QKX852038 QUT852038 REP852038 ROL852038 RYH852038 SID852038 SRZ852038 TBV852038 TLR852038 TVN852038 UFJ852038 UPF852038 UZB852038 VIX852038 VST852038 WCP852038 WML852038 WWH852038 Z917574 JV917574 TR917574 ADN917574 ANJ917574 AXF917574 BHB917574 BQX917574 CAT917574 CKP917574 CUL917574 DEH917574 DOD917574 DXZ917574 EHV917574 ERR917574 FBN917574 FLJ917574 FVF917574 GFB917574 GOX917574 GYT917574 HIP917574 HSL917574 ICH917574 IMD917574 IVZ917574 JFV917574 JPR917574 JZN917574 KJJ917574 KTF917574 LDB917574 LMX917574 LWT917574 MGP917574 MQL917574 NAH917574 NKD917574 NTZ917574 ODV917574 ONR917574 OXN917574 PHJ917574 PRF917574 QBB917574 QKX917574 QUT917574 REP917574 ROL917574 RYH917574 SID917574 SRZ917574 TBV917574 TLR917574 TVN917574 UFJ917574 UPF917574 UZB917574 VIX917574 VST917574 WCP917574 WML917574 WWH917574 Z983110 JV983110 TR983110 ADN983110 ANJ983110 AXF983110 BHB983110 BQX983110 CAT983110 CKP983110 CUL983110 DEH983110 DOD983110 DXZ983110 EHV983110 ERR983110 FBN983110 FLJ983110 FVF983110 GFB983110 GOX983110 GYT983110 HIP983110 HSL983110 ICH983110 IMD983110 IVZ983110 JFV983110 JPR983110 JZN983110 KJJ983110 KTF983110 LDB983110 LMX983110 LWT983110 MGP983110 MQL983110 NAH983110 NKD983110 NTZ983110 ODV983110 ONR983110 OXN983110 PHJ983110 PRF983110 QBB983110 QKX983110 QUT983110 REP983110 ROL983110 RYH983110 SID983110 SRZ983110 TBV983110 TLR983110 TVN983110 UFJ983110 UPF983110 UZB983110 VIX983110 VST983110 WCP983110 WML983110 WWH983110 Z73 JV73 TR73 ADN73 ANJ73 AXF73 BHB73 BQX73 CAT73 CKP73 CUL73 DEH73 DOD73 DXZ73 EHV73 ERR73 FBN73 FLJ73 FVF73 GFB73 GOX73 GYT73 HIP73 HSL73 ICH73 IMD73 IVZ73 JFV73 JPR73 JZN73 KJJ73 KTF73 LDB73 LMX73 LWT73 MGP73 MQL73 NAH73 NKD73 NTZ73 ODV73 ONR73 OXN73 PHJ73 PRF73 QBB73 QKX73 QUT73 REP73 ROL73 RYH73 SID73 SRZ73 TBV73 TLR73 TVN73 UFJ73 UPF73 UZB73 VIX73 VST73 WCP73 WML73 WWH73 Z65609 JV65609 TR65609 ADN65609 ANJ65609 AXF65609 BHB65609 BQX65609 CAT65609 CKP65609 CUL65609 DEH65609 DOD65609 DXZ65609 EHV65609 ERR65609 FBN65609 FLJ65609 FVF65609 GFB65609 GOX65609 GYT65609 HIP65609 HSL65609 ICH65609 IMD65609 IVZ65609 JFV65609 JPR65609 JZN65609 KJJ65609 KTF65609 LDB65609 LMX65609 LWT65609 MGP65609 MQL65609 NAH65609 NKD65609 NTZ65609 ODV65609 ONR65609 OXN65609 PHJ65609 PRF65609 QBB65609 QKX65609 QUT65609 REP65609 ROL65609 RYH65609 SID65609 SRZ65609 TBV65609 TLR65609 TVN65609 UFJ65609 UPF65609 UZB65609 VIX65609 VST65609 WCP65609 WML65609 WWH65609 Z131145 JV131145 TR131145 ADN131145 ANJ131145 AXF131145 BHB131145 BQX131145 CAT131145 CKP131145 CUL131145 DEH131145 DOD131145 DXZ131145 EHV131145 ERR131145 FBN131145 FLJ131145 FVF131145 GFB131145 GOX131145 GYT131145 HIP131145 HSL131145 ICH131145 IMD131145 IVZ131145 JFV131145 JPR131145 JZN131145 KJJ131145 KTF131145 LDB131145 LMX131145 LWT131145 MGP131145 MQL131145 NAH131145 NKD131145 NTZ131145 ODV131145 ONR131145 OXN131145 PHJ131145 PRF131145 QBB131145 QKX131145 QUT131145 REP131145 ROL131145 RYH131145 SID131145 SRZ131145 TBV131145 TLR131145 TVN131145 UFJ131145 UPF131145 UZB131145 VIX131145 VST131145 WCP131145 WML131145 WWH131145 Z196681 JV196681 TR196681 ADN196681 ANJ196681 AXF196681 BHB196681 BQX196681 CAT196681 CKP196681 CUL196681 DEH196681 DOD196681 DXZ196681 EHV196681 ERR196681 FBN196681 FLJ196681 FVF196681 GFB196681 GOX196681 GYT196681 HIP196681 HSL196681 ICH196681 IMD196681 IVZ196681 JFV196681 JPR196681 JZN196681 KJJ196681 KTF196681 LDB196681 LMX196681 LWT196681 MGP196681 MQL196681 NAH196681 NKD196681 NTZ196681 ODV196681 ONR196681 OXN196681 PHJ196681 PRF196681 QBB196681 QKX196681 QUT196681 REP196681 ROL196681 RYH196681 SID196681 SRZ196681 TBV196681 TLR196681 TVN196681 UFJ196681 UPF196681 UZB196681 VIX196681 VST196681 WCP196681 WML196681 WWH196681 Z262217 JV262217 TR262217 ADN262217 ANJ262217 AXF262217 BHB262217 BQX262217 CAT262217 CKP262217 CUL262217 DEH262217 DOD262217 DXZ262217 EHV262217 ERR262217 FBN262217 FLJ262217 FVF262217 GFB262217 GOX262217 GYT262217 HIP262217 HSL262217 ICH262217 IMD262217 IVZ262217 JFV262217 JPR262217 JZN262217 KJJ262217 KTF262217 LDB262217 LMX262217 LWT262217 MGP262217 MQL262217 NAH262217 NKD262217 NTZ262217 ODV262217 ONR262217 OXN262217 PHJ262217 PRF262217 QBB262217 QKX262217 QUT262217 REP262217 ROL262217 RYH262217 SID262217 SRZ262217 TBV262217 TLR262217 TVN262217 UFJ262217 UPF262217 UZB262217 VIX262217 VST262217 WCP262217 WML262217 WWH262217 Z327753 JV327753 TR327753 ADN327753 ANJ327753 AXF327753 BHB327753 BQX327753 CAT327753 CKP327753 CUL327753 DEH327753 DOD327753 DXZ327753 EHV327753 ERR327753 FBN327753 FLJ327753 FVF327753 GFB327753 GOX327753 GYT327753 HIP327753 HSL327753 ICH327753 IMD327753 IVZ327753 JFV327753 JPR327753 JZN327753 KJJ327753 KTF327753 LDB327753 LMX327753 LWT327753 MGP327753 MQL327753 NAH327753 NKD327753 NTZ327753 ODV327753 ONR327753 OXN327753 PHJ327753 PRF327753 QBB327753 QKX327753 QUT327753 REP327753 ROL327753 RYH327753 SID327753 SRZ327753 TBV327753 TLR327753 TVN327753 UFJ327753 UPF327753 UZB327753 VIX327753 VST327753 WCP327753 WML327753 WWH327753 Z393289 JV393289 TR393289 ADN393289 ANJ393289 AXF393289 BHB393289 BQX393289 CAT393289 CKP393289 CUL393289 DEH393289 DOD393289 DXZ393289 EHV393289 ERR393289 FBN393289 FLJ393289 FVF393289 GFB393289 GOX393289 GYT393289 HIP393289 HSL393289 ICH393289 IMD393289 IVZ393289 JFV393289 JPR393289 JZN393289 KJJ393289 KTF393289 LDB393289 LMX393289 LWT393289 MGP393289 MQL393289 NAH393289 NKD393289 NTZ393289 ODV393289 ONR393289 OXN393289 PHJ393289 PRF393289 QBB393289 QKX393289 QUT393289 REP393289 ROL393289 RYH393289 SID393289 SRZ393289 TBV393289 TLR393289 TVN393289 UFJ393289 UPF393289 UZB393289 VIX393289 VST393289 WCP393289 WML393289 WWH393289 Z458825 JV458825 TR458825 ADN458825 ANJ458825 AXF458825 BHB458825 BQX458825 CAT458825 CKP458825 CUL458825 DEH458825 DOD458825 DXZ458825 EHV458825 ERR458825 FBN458825 FLJ458825 FVF458825 GFB458825 GOX458825 GYT458825 HIP458825 HSL458825 ICH458825 IMD458825 IVZ458825 JFV458825 JPR458825 JZN458825 KJJ458825 KTF458825 LDB458825 LMX458825 LWT458825 MGP458825 MQL458825 NAH458825 NKD458825 NTZ458825 ODV458825 ONR458825 OXN458825 PHJ458825 PRF458825 QBB458825 QKX458825 QUT458825 REP458825 ROL458825 RYH458825 SID458825 SRZ458825 TBV458825 TLR458825 TVN458825 UFJ458825 UPF458825 UZB458825 VIX458825 VST458825 WCP458825 WML458825 WWH458825 Z524361 JV524361 TR524361 ADN524361 ANJ524361 AXF524361 BHB524361 BQX524361 CAT524361 CKP524361 CUL524361 DEH524361 DOD524361 DXZ524361 EHV524361 ERR524361 FBN524361 FLJ524361 FVF524361 GFB524361 GOX524361 GYT524361 HIP524361 HSL524361 ICH524361 IMD524361 IVZ524361 JFV524361 JPR524361 JZN524361 KJJ524361 KTF524361 LDB524361 LMX524361 LWT524361 MGP524361 MQL524361 NAH524361 NKD524361 NTZ524361 ODV524361 ONR524361 OXN524361 PHJ524361 PRF524361 QBB524361 QKX524361 QUT524361 REP524361 ROL524361 RYH524361 SID524361 SRZ524361 TBV524361 TLR524361 TVN524361 UFJ524361 UPF524361 UZB524361 VIX524361 VST524361 WCP524361 WML524361 WWH524361 Z589897 JV589897 TR589897 ADN589897 ANJ589897 AXF589897 BHB589897 BQX589897 CAT589897 CKP589897 CUL589897 DEH589897 DOD589897 DXZ589897 EHV589897 ERR589897 FBN589897 FLJ589897 FVF589897 GFB589897 GOX589897 GYT589897 HIP589897 HSL589897 ICH589897 IMD589897 IVZ589897 JFV589897 JPR589897 JZN589897 KJJ589897 KTF589897 LDB589897 LMX589897 LWT589897 MGP589897 MQL589897 NAH589897 NKD589897 NTZ589897 ODV589897 ONR589897 OXN589897 PHJ589897 PRF589897 QBB589897 QKX589897 QUT589897 REP589897 ROL589897 RYH589897 SID589897 SRZ589897 TBV589897 TLR589897 TVN589897 UFJ589897 UPF589897 UZB589897 VIX589897 VST589897 WCP589897 WML589897 WWH589897 Z655433 JV655433 TR655433 ADN655433 ANJ655433 AXF655433 BHB655433 BQX655433 CAT655433 CKP655433 CUL655433 DEH655433 DOD655433 DXZ655433 EHV655433 ERR655433 FBN655433 FLJ655433 FVF655433 GFB655433 GOX655433 GYT655433 HIP655433 HSL655433 ICH655433 IMD655433 IVZ655433 JFV655433 JPR655433 JZN655433 KJJ655433 KTF655433 LDB655433 LMX655433 LWT655433 MGP655433 MQL655433 NAH655433 NKD655433 NTZ655433 ODV655433 ONR655433 OXN655433 PHJ655433 PRF655433 QBB655433 QKX655433 QUT655433 REP655433 ROL655433 RYH655433 SID655433 SRZ655433 TBV655433 TLR655433 TVN655433 UFJ655433 UPF655433 UZB655433 VIX655433 VST655433 WCP655433 WML655433 WWH655433 Z720969 JV720969 TR720969 ADN720969 ANJ720969 AXF720969 BHB720969 BQX720969 CAT720969 CKP720969 CUL720969 DEH720969 DOD720969 DXZ720969 EHV720969 ERR720969 FBN720969 FLJ720969 FVF720969 GFB720969 GOX720969 GYT720969 HIP720969 HSL720969 ICH720969 IMD720969 IVZ720969 JFV720969 JPR720969 JZN720969 KJJ720969 KTF720969 LDB720969 LMX720969 LWT720969 MGP720969 MQL720969 NAH720969 NKD720969 NTZ720969 ODV720969 ONR720969 OXN720969 PHJ720969 PRF720969 QBB720969 QKX720969 QUT720969 REP720969 ROL720969 RYH720969 SID720969 SRZ720969 TBV720969 TLR720969 TVN720969 UFJ720969 UPF720969 UZB720969 VIX720969 VST720969 WCP720969 WML720969 WWH720969 Z786505 JV786505 TR786505 ADN786505 ANJ786505 AXF786505 BHB786505 BQX786505 CAT786505 CKP786505 CUL786505 DEH786505 DOD786505 DXZ786505 EHV786505 ERR786505 FBN786505 FLJ786505 FVF786505 GFB786505 GOX786505 GYT786505 HIP786505 HSL786505 ICH786505 IMD786505 IVZ786505 JFV786505 JPR786505 JZN786505 KJJ786505 KTF786505 LDB786505 LMX786505 LWT786505 MGP786505 MQL786505 NAH786505 NKD786505 NTZ786505 ODV786505 ONR786505 OXN786505 PHJ786505 PRF786505 QBB786505 QKX786505 QUT786505 REP786505 ROL786505 RYH786505 SID786505 SRZ786505 TBV786505 TLR786505 TVN786505 UFJ786505 UPF786505 UZB786505 VIX786505 VST786505 WCP786505 WML786505 WWH786505 Z852041 JV852041 TR852041 ADN852041 ANJ852041 AXF852041 BHB852041 BQX852041 CAT852041 CKP852041 CUL852041 DEH852041 DOD852041 DXZ852041 EHV852041 ERR852041 FBN852041 FLJ852041 FVF852041 GFB852041 GOX852041 GYT852041 HIP852041 HSL852041 ICH852041 IMD852041 IVZ852041 JFV852041 JPR852041 JZN852041 KJJ852041 KTF852041 LDB852041 LMX852041 LWT852041 MGP852041 MQL852041 NAH852041 NKD852041 NTZ852041 ODV852041 ONR852041 OXN852041 PHJ852041 PRF852041 QBB852041 QKX852041 QUT852041 REP852041 ROL852041 RYH852041 SID852041 SRZ852041 TBV852041 TLR852041 TVN852041 UFJ852041 UPF852041 UZB852041 VIX852041 VST852041 WCP852041 WML852041 WWH852041 Z917577 JV917577 TR917577 ADN917577 ANJ917577 AXF917577 BHB917577 BQX917577 CAT917577 CKP917577 CUL917577 DEH917577 DOD917577 DXZ917577 EHV917577 ERR917577 FBN917577 FLJ917577 FVF917577 GFB917577 GOX917577 GYT917577 HIP917577 HSL917577 ICH917577 IMD917577 IVZ917577 JFV917577 JPR917577 JZN917577 KJJ917577 KTF917577 LDB917577 LMX917577 LWT917577 MGP917577 MQL917577 NAH917577 NKD917577 NTZ917577 ODV917577 ONR917577 OXN917577 PHJ917577 PRF917577 QBB917577 QKX917577 QUT917577 REP917577 ROL917577 RYH917577 SID917577 SRZ917577 TBV917577 TLR917577 TVN917577 UFJ917577 UPF917577 UZB917577 VIX917577 VST917577 WCP917577 WML917577 WWH917577 Z983113 JV983113 TR983113 ADN983113 ANJ983113 AXF983113 BHB983113 BQX983113 CAT983113 CKP983113 CUL983113 DEH983113 DOD983113 DXZ983113 EHV983113 ERR983113 FBN983113 FLJ983113 FVF983113 GFB983113 GOX983113 GYT983113 HIP983113 HSL983113 ICH983113 IMD983113 IVZ983113 JFV983113 JPR983113 JZN983113 KJJ983113 KTF983113 LDB983113 LMX983113 LWT983113 MGP983113 MQL983113 NAH983113 NKD983113 NTZ983113 ODV983113 ONR983113 OXN983113 PHJ983113 PRF983113 QBB983113 QKX983113 QUT983113 REP983113 ROL983113 RYH983113 SID983113 SRZ983113 TBV983113 TLR983113 TVN983113 UFJ983113 UPF983113 UZB983113 VIX983113 VST983113 WCP983113 WML983113 WWH983113 Y49:Z49 JU49:JV49 TQ49:TR49 ADM49:ADN49 ANI49:ANJ49 AXE49:AXF49 BHA49:BHB49 BQW49:BQX49 CAS49:CAT49 CKO49:CKP49 CUK49:CUL49 DEG49:DEH49 DOC49:DOD49 DXY49:DXZ49 EHU49:EHV49 ERQ49:ERR49 FBM49:FBN49 FLI49:FLJ49 FVE49:FVF49 GFA49:GFB49 GOW49:GOX49 GYS49:GYT49 HIO49:HIP49 HSK49:HSL49 ICG49:ICH49 IMC49:IMD49 IVY49:IVZ49 JFU49:JFV49 JPQ49:JPR49 JZM49:JZN49 KJI49:KJJ49 KTE49:KTF49 LDA49:LDB49 LMW49:LMX49 LWS49:LWT49 MGO49:MGP49 MQK49:MQL49 NAG49:NAH49 NKC49:NKD49 NTY49:NTZ49 ODU49:ODV49 ONQ49:ONR49 OXM49:OXN49 PHI49:PHJ49 PRE49:PRF49 QBA49:QBB49 QKW49:QKX49 QUS49:QUT49 REO49:REP49 ROK49:ROL49 RYG49:RYH49 SIC49:SID49 SRY49:SRZ49 TBU49:TBV49 TLQ49:TLR49 TVM49:TVN49 UFI49:UFJ49 UPE49:UPF49 UZA49:UZB49 VIW49:VIX49 VSS49:VST49 WCO49:WCP49 WMK49:WML49 WWG49:WWH49 Y65585:Z65585 JU65585:JV65585 TQ65585:TR65585 ADM65585:ADN65585 ANI65585:ANJ65585 AXE65585:AXF65585 BHA65585:BHB65585 BQW65585:BQX65585 CAS65585:CAT65585 CKO65585:CKP65585 CUK65585:CUL65585 DEG65585:DEH65585 DOC65585:DOD65585 DXY65585:DXZ65585 EHU65585:EHV65585 ERQ65585:ERR65585 FBM65585:FBN65585 FLI65585:FLJ65585 FVE65585:FVF65585 GFA65585:GFB65585 GOW65585:GOX65585 GYS65585:GYT65585 HIO65585:HIP65585 HSK65585:HSL65585 ICG65585:ICH65585 IMC65585:IMD65585 IVY65585:IVZ65585 JFU65585:JFV65585 JPQ65585:JPR65585 JZM65585:JZN65585 KJI65585:KJJ65585 KTE65585:KTF65585 LDA65585:LDB65585 LMW65585:LMX65585 LWS65585:LWT65585 MGO65585:MGP65585 MQK65585:MQL65585 NAG65585:NAH65585 NKC65585:NKD65585 NTY65585:NTZ65585 ODU65585:ODV65585 ONQ65585:ONR65585 OXM65585:OXN65585 PHI65585:PHJ65585 PRE65585:PRF65585 QBA65585:QBB65585 QKW65585:QKX65585 QUS65585:QUT65585 REO65585:REP65585 ROK65585:ROL65585 RYG65585:RYH65585 SIC65585:SID65585 SRY65585:SRZ65585 TBU65585:TBV65585 TLQ65585:TLR65585 TVM65585:TVN65585 UFI65585:UFJ65585 UPE65585:UPF65585 UZA65585:UZB65585 VIW65585:VIX65585 VSS65585:VST65585 WCO65585:WCP65585 WMK65585:WML65585 WWG65585:WWH65585 Y131121:Z131121 JU131121:JV131121 TQ131121:TR131121 ADM131121:ADN131121 ANI131121:ANJ131121 AXE131121:AXF131121 BHA131121:BHB131121 BQW131121:BQX131121 CAS131121:CAT131121 CKO131121:CKP131121 CUK131121:CUL131121 DEG131121:DEH131121 DOC131121:DOD131121 DXY131121:DXZ131121 EHU131121:EHV131121 ERQ131121:ERR131121 FBM131121:FBN131121 FLI131121:FLJ131121 FVE131121:FVF131121 GFA131121:GFB131121 GOW131121:GOX131121 GYS131121:GYT131121 HIO131121:HIP131121 HSK131121:HSL131121 ICG131121:ICH131121 IMC131121:IMD131121 IVY131121:IVZ131121 JFU131121:JFV131121 JPQ131121:JPR131121 JZM131121:JZN131121 KJI131121:KJJ131121 KTE131121:KTF131121 LDA131121:LDB131121 LMW131121:LMX131121 LWS131121:LWT131121 MGO131121:MGP131121 MQK131121:MQL131121 NAG131121:NAH131121 NKC131121:NKD131121 NTY131121:NTZ131121 ODU131121:ODV131121 ONQ131121:ONR131121 OXM131121:OXN131121 PHI131121:PHJ131121 PRE131121:PRF131121 QBA131121:QBB131121 QKW131121:QKX131121 QUS131121:QUT131121 REO131121:REP131121 ROK131121:ROL131121 RYG131121:RYH131121 SIC131121:SID131121 SRY131121:SRZ131121 TBU131121:TBV131121 TLQ131121:TLR131121 TVM131121:TVN131121 UFI131121:UFJ131121 UPE131121:UPF131121 UZA131121:UZB131121 VIW131121:VIX131121 VSS131121:VST131121 WCO131121:WCP131121 WMK131121:WML131121 WWG131121:WWH131121 Y196657:Z196657 JU196657:JV196657 TQ196657:TR196657 ADM196657:ADN196657 ANI196657:ANJ196657 AXE196657:AXF196657 BHA196657:BHB196657 BQW196657:BQX196657 CAS196657:CAT196657 CKO196657:CKP196657 CUK196657:CUL196657 DEG196657:DEH196657 DOC196657:DOD196657 DXY196657:DXZ196657 EHU196657:EHV196657 ERQ196657:ERR196657 FBM196657:FBN196657 FLI196657:FLJ196657 FVE196657:FVF196657 GFA196657:GFB196657 GOW196657:GOX196657 GYS196657:GYT196657 HIO196657:HIP196657 HSK196657:HSL196657 ICG196657:ICH196657 IMC196657:IMD196657 IVY196657:IVZ196657 JFU196657:JFV196657 JPQ196657:JPR196657 JZM196657:JZN196657 KJI196657:KJJ196657 KTE196657:KTF196657 LDA196657:LDB196657 LMW196657:LMX196657 LWS196657:LWT196657 MGO196657:MGP196657 MQK196657:MQL196657 NAG196657:NAH196657 NKC196657:NKD196657 NTY196657:NTZ196657 ODU196657:ODV196657 ONQ196657:ONR196657 OXM196657:OXN196657 PHI196657:PHJ196657 PRE196657:PRF196657 QBA196657:QBB196657 QKW196657:QKX196657 QUS196657:QUT196657 REO196657:REP196657 ROK196657:ROL196657 RYG196657:RYH196657 SIC196657:SID196657 SRY196657:SRZ196657 TBU196657:TBV196657 TLQ196657:TLR196657 TVM196657:TVN196657 UFI196657:UFJ196657 UPE196657:UPF196657 UZA196657:UZB196657 VIW196657:VIX196657 VSS196657:VST196657 WCO196657:WCP196657 WMK196657:WML196657 WWG196657:WWH196657 Y262193:Z262193 JU262193:JV262193 TQ262193:TR262193 ADM262193:ADN262193 ANI262193:ANJ262193 AXE262193:AXF262193 BHA262193:BHB262193 BQW262193:BQX262193 CAS262193:CAT262193 CKO262193:CKP262193 CUK262193:CUL262193 DEG262193:DEH262193 DOC262193:DOD262193 DXY262193:DXZ262193 EHU262193:EHV262193 ERQ262193:ERR262193 FBM262193:FBN262193 FLI262193:FLJ262193 FVE262193:FVF262193 GFA262193:GFB262193 GOW262193:GOX262193 GYS262193:GYT262193 HIO262193:HIP262193 HSK262193:HSL262193 ICG262193:ICH262193 IMC262193:IMD262193 IVY262193:IVZ262193 JFU262193:JFV262193 JPQ262193:JPR262193 JZM262193:JZN262193 KJI262193:KJJ262193 KTE262193:KTF262193 LDA262193:LDB262193 LMW262193:LMX262193 LWS262193:LWT262193 MGO262193:MGP262193 MQK262193:MQL262193 NAG262193:NAH262193 NKC262193:NKD262193 NTY262193:NTZ262193 ODU262193:ODV262193 ONQ262193:ONR262193 OXM262193:OXN262193 PHI262193:PHJ262193 PRE262193:PRF262193 QBA262193:QBB262193 QKW262193:QKX262193 QUS262193:QUT262193 REO262193:REP262193 ROK262193:ROL262193 RYG262193:RYH262193 SIC262193:SID262193 SRY262193:SRZ262193 TBU262193:TBV262193 TLQ262193:TLR262193 TVM262193:TVN262193 UFI262193:UFJ262193 UPE262193:UPF262193 UZA262193:UZB262193 VIW262193:VIX262193 VSS262193:VST262193 WCO262193:WCP262193 WMK262193:WML262193 WWG262193:WWH262193 Y327729:Z327729 JU327729:JV327729 TQ327729:TR327729 ADM327729:ADN327729 ANI327729:ANJ327729 AXE327729:AXF327729 BHA327729:BHB327729 BQW327729:BQX327729 CAS327729:CAT327729 CKO327729:CKP327729 CUK327729:CUL327729 DEG327729:DEH327729 DOC327729:DOD327729 DXY327729:DXZ327729 EHU327729:EHV327729 ERQ327729:ERR327729 FBM327729:FBN327729 FLI327729:FLJ327729 FVE327729:FVF327729 GFA327729:GFB327729 GOW327729:GOX327729 GYS327729:GYT327729 HIO327729:HIP327729 HSK327729:HSL327729 ICG327729:ICH327729 IMC327729:IMD327729 IVY327729:IVZ327729 JFU327729:JFV327729 JPQ327729:JPR327729 JZM327729:JZN327729 KJI327729:KJJ327729 KTE327729:KTF327729 LDA327729:LDB327729 LMW327729:LMX327729 LWS327729:LWT327729 MGO327729:MGP327729 MQK327729:MQL327729 NAG327729:NAH327729 NKC327729:NKD327729 NTY327729:NTZ327729 ODU327729:ODV327729 ONQ327729:ONR327729 OXM327729:OXN327729 PHI327729:PHJ327729 PRE327729:PRF327729 QBA327729:QBB327729 QKW327729:QKX327729 QUS327729:QUT327729 REO327729:REP327729 ROK327729:ROL327729 RYG327729:RYH327729 SIC327729:SID327729 SRY327729:SRZ327729 TBU327729:TBV327729 TLQ327729:TLR327729 TVM327729:TVN327729 UFI327729:UFJ327729 UPE327729:UPF327729 UZA327729:UZB327729 VIW327729:VIX327729 VSS327729:VST327729 WCO327729:WCP327729 WMK327729:WML327729 WWG327729:WWH327729 Y393265:Z393265 JU393265:JV393265 TQ393265:TR393265 ADM393265:ADN393265 ANI393265:ANJ393265 AXE393265:AXF393265 BHA393265:BHB393265 BQW393265:BQX393265 CAS393265:CAT393265 CKO393265:CKP393265 CUK393265:CUL393265 DEG393265:DEH393265 DOC393265:DOD393265 DXY393265:DXZ393265 EHU393265:EHV393265 ERQ393265:ERR393265 FBM393265:FBN393265 FLI393265:FLJ393265 FVE393265:FVF393265 GFA393265:GFB393265 GOW393265:GOX393265 GYS393265:GYT393265 HIO393265:HIP393265 HSK393265:HSL393265 ICG393265:ICH393265 IMC393265:IMD393265 IVY393265:IVZ393265 JFU393265:JFV393265 JPQ393265:JPR393265 JZM393265:JZN393265 KJI393265:KJJ393265 KTE393265:KTF393265 LDA393265:LDB393265 LMW393265:LMX393265 LWS393265:LWT393265 MGO393265:MGP393265 MQK393265:MQL393265 NAG393265:NAH393265 NKC393265:NKD393265 NTY393265:NTZ393265 ODU393265:ODV393265 ONQ393265:ONR393265 OXM393265:OXN393265 PHI393265:PHJ393265 PRE393265:PRF393265 QBA393265:QBB393265 QKW393265:QKX393265 QUS393265:QUT393265 REO393265:REP393265 ROK393265:ROL393265 RYG393265:RYH393265 SIC393265:SID393265 SRY393265:SRZ393265 TBU393265:TBV393265 TLQ393265:TLR393265 TVM393265:TVN393265 UFI393265:UFJ393265 UPE393265:UPF393265 UZA393265:UZB393265 VIW393265:VIX393265 VSS393265:VST393265 WCO393265:WCP393265 WMK393265:WML393265 WWG393265:WWH393265 Y458801:Z458801 JU458801:JV458801 TQ458801:TR458801 ADM458801:ADN458801 ANI458801:ANJ458801 AXE458801:AXF458801 BHA458801:BHB458801 BQW458801:BQX458801 CAS458801:CAT458801 CKO458801:CKP458801 CUK458801:CUL458801 DEG458801:DEH458801 DOC458801:DOD458801 DXY458801:DXZ458801 EHU458801:EHV458801 ERQ458801:ERR458801 FBM458801:FBN458801 FLI458801:FLJ458801 FVE458801:FVF458801 GFA458801:GFB458801 GOW458801:GOX458801 GYS458801:GYT458801 HIO458801:HIP458801 HSK458801:HSL458801 ICG458801:ICH458801 IMC458801:IMD458801 IVY458801:IVZ458801 JFU458801:JFV458801 JPQ458801:JPR458801 JZM458801:JZN458801 KJI458801:KJJ458801 KTE458801:KTF458801 LDA458801:LDB458801 LMW458801:LMX458801 LWS458801:LWT458801 MGO458801:MGP458801 MQK458801:MQL458801 NAG458801:NAH458801 NKC458801:NKD458801 NTY458801:NTZ458801 ODU458801:ODV458801 ONQ458801:ONR458801 OXM458801:OXN458801 PHI458801:PHJ458801 PRE458801:PRF458801 QBA458801:QBB458801 QKW458801:QKX458801 QUS458801:QUT458801 REO458801:REP458801 ROK458801:ROL458801 RYG458801:RYH458801 SIC458801:SID458801 SRY458801:SRZ458801 TBU458801:TBV458801 TLQ458801:TLR458801 TVM458801:TVN458801 UFI458801:UFJ458801 UPE458801:UPF458801 UZA458801:UZB458801 VIW458801:VIX458801 VSS458801:VST458801 WCO458801:WCP458801 WMK458801:WML458801 WWG458801:WWH458801 Y524337:Z524337 JU524337:JV524337 TQ524337:TR524337 ADM524337:ADN524337 ANI524337:ANJ524337 AXE524337:AXF524337 BHA524337:BHB524337 BQW524337:BQX524337 CAS524337:CAT524337 CKO524337:CKP524337 CUK524337:CUL524337 DEG524337:DEH524337 DOC524337:DOD524337 DXY524337:DXZ524337 EHU524337:EHV524337 ERQ524337:ERR524337 FBM524337:FBN524337 FLI524337:FLJ524337 FVE524337:FVF524337 GFA524337:GFB524337 GOW524337:GOX524337 GYS524337:GYT524337 HIO524337:HIP524337 HSK524337:HSL524337 ICG524337:ICH524337 IMC524337:IMD524337 IVY524337:IVZ524337 JFU524337:JFV524337 JPQ524337:JPR524337 JZM524337:JZN524337 KJI524337:KJJ524337 KTE524337:KTF524337 LDA524337:LDB524337 LMW524337:LMX524337 LWS524337:LWT524337 MGO524337:MGP524337 MQK524337:MQL524337 NAG524337:NAH524337 NKC524337:NKD524337 NTY524337:NTZ524337 ODU524337:ODV524337 ONQ524337:ONR524337 OXM524337:OXN524337 PHI524337:PHJ524337 PRE524337:PRF524337 QBA524337:QBB524337 QKW524337:QKX524337 QUS524337:QUT524337 REO524337:REP524337 ROK524337:ROL524337 RYG524337:RYH524337 SIC524337:SID524337 SRY524337:SRZ524337 TBU524337:TBV524337 TLQ524337:TLR524337 TVM524337:TVN524337 UFI524337:UFJ524337 UPE524337:UPF524337 UZA524337:UZB524337 VIW524337:VIX524337 VSS524337:VST524337 WCO524337:WCP524337 WMK524337:WML524337 WWG524337:WWH524337 Y589873:Z589873 JU589873:JV589873 TQ589873:TR589873 ADM589873:ADN589873 ANI589873:ANJ589873 AXE589873:AXF589873 BHA589873:BHB589873 BQW589873:BQX589873 CAS589873:CAT589873 CKO589873:CKP589873 CUK589873:CUL589873 DEG589873:DEH589873 DOC589873:DOD589873 DXY589873:DXZ589873 EHU589873:EHV589873 ERQ589873:ERR589873 FBM589873:FBN589873 FLI589873:FLJ589873 FVE589873:FVF589873 GFA589873:GFB589873 GOW589873:GOX589873 GYS589873:GYT589873 HIO589873:HIP589873 HSK589873:HSL589873 ICG589873:ICH589873 IMC589873:IMD589873 IVY589873:IVZ589873 JFU589873:JFV589873 JPQ589873:JPR589873 JZM589873:JZN589873 KJI589873:KJJ589873 KTE589873:KTF589873 LDA589873:LDB589873 LMW589873:LMX589873 LWS589873:LWT589873 MGO589873:MGP589873 MQK589873:MQL589873 NAG589873:NAH589873 NKC589873:NKD589873 NTY589873:NTZ589873 ODU589873:ODV589873 ONQ589873:ONR589873 OXM589873:OXN589873 PHI589873:PHJ589873 PRE589873:PRF589873 QBA589873:QBB589873 QKW589873:QKX589873 QUS589873:QUT589873 REO589873:REP589873 ROK589873:ROL589873 RYG589873:RYH589873 SIC589873:SID589873 SRY589873:SRZ589873 TBU589873:TBV589873 TLQ589873:TLR589873 TVM589873:TVN589873 UFI589873:UFJ589873 UPE589873:UPF589873 UZA589873:UZB589873 VIW589873:VIX589873 VSS589873:VST589873 WCO589873:WCP589873 WMK589873:WML589873 WWG589873:WWH589873 Y655409:Z655409 JU655409:JV655409 TQ655409:TR655409 ADM655409:ADN655409 ANI655409:ANJ655409 AXE655409:AXF655409 BHA655409:BHB655409 BQW655409:BQX655409 CAS655409:CAT655409 CKO655409:CKP655409 CUK655409:CUL655409 DEG655409:DEH655409 DOC655409:DOD655409 DXY655409:DXZ655409 EHU655409:EHV655409 ERQ655409:ERR655409 FBM655409:FBN655409 FLI655409:FLJ655409 FVE655409:FVF655409 GFA655409:GFB655409 GOW655409:GOX655409 GYS655409:GYT655409 HIO655409:HIP655409 HSK655409:HSL655409 ICG655409:ICH655409 IMC655409:IMD655409 IVY655409:IVZ655409 JFU655409:JFV655409 JPQ655409:JPR655409 JZM655409:JZN655409 KJI655409:KJJ655409 KTE655409:KTF655409 LDA655409:LDB655409 LMW655409:LMX655409 LWS655409:LWT655409 MGO655409:MGP655409 MQK655409:MQL655409 NAG655409:NAH655409 NKC655409:NKD655409 NTY655409:NTZ655409 ODU655409:ODV655409 ONQ655409:ONR655409 OXM655409:OXN655409 PHI655409:PHJ655409 PRE655409:PRF655409 QBA655409:QBB655409 QKW655409:QKX655409 QUS655409:QUT655409 REO655409:REP655409 ROK655409:ROL655409 RYG655409:RYH655409 SIC655409:SID655409 SRY655409:SRZ655409 TBU655409:TBV655409 TLQ655409:TLR655409 TVM655409:TVN655409 UFI655409:UFJ655409 UPE655409:UPF655409 UZA655409:UZB655409 VIW655409:VIX655409 VSS655409:VST655409 WCO655409:WCP655409 WMK655409:WML655409 WWG655409:WWH655409 Y720945:Z720945 JU720945:JV720945 TQ720945:TR720945 ADM720945:ADN720945 ANI720945:ANJ720945 AXE720945:AXF720945 BHA720945:BHB720945 BQW720945:BQX720945 CAS720945:CAT720945 CKO720945:CKP720945 CUK720945:CUL720945 DEG720945:DEH720945 DOC720945:DOD720945 DXY720945:DXZ720945 EHU720945:EHV720945 ERQ720945:ERR720945 FBM720945:FBN720945 FLI720945:FLJ720945 FVE720945:FVF720945 GFA720945:GFB720945 GOW720945:GOX720945 GYS720945:GYT720945 HIO720945:HIP720945 HSK720945:HSL720945 ICG720945:ICH720945 IMC720945:IMD720945 IVY720945:IVZ720945 JFU720945:JFV720945 JPQ720945:JPR720945 JZM720945:JZN720945 KJI720945:KJJ720945 KTE720945:KTF720945 LDA720945:LDB720945 LMW720945:LMX720945 LWS720945:LWT720945 MGO720945:MGP720945 MQK720945:MQL720945 NAG720945:NAH720945 NKC720945:NKD720945 NTY720945:NTZ720945 ODU720945:ODV720945 ONQ720945:ONR720945 OXM720945:OXN720945 PHI720945:PHJ720945 PRE720945:PRF720945 QBA720945:QBB720945 QKW720945:QKX720945 QUS720945:QUT720945 REO720945:REP720945 ROK720945:ROL720945 RYG720945:RYH720945 SIC720945:SID720945 SRY720945:SRZ720945 TBU720945:TBV720945 TLQ720945:TLR720945 TVM720945:TVN720945 UFI720945:UFJ720945 UPE720945:UPF720945 UZA720945:UZB720945 VIW720945:VIX720945 VSS720945:VST720945 WCO720945:WCP720945 WMK720945:WML720945 WWG720945:WWH720945 Y786481:Z786481 JU786481:JV786481 TQ786481:TR786481 ADM786481:ADN786481 ANI786481:ANJ786481 AXE786481:AXF786481 BHA786481:BHB786481 BQW786481:BQX786481 CAS786481:CAT786481 CKO786481:CKP786481 CUK786481:CUL786481 DEG786481:DEH786481 DOC786481:DOD786481 DXY786481:DXZ786481 EHU786481:EHV786481 ERQ786481:ERR786481 FBM786481:FBN786481 FLI786481:FLJ786481 FVE786481:FVF786481 GFA786481:GFB786481 GOW786481:GOX786481 GYS786481:GYT786481 HIO786481:HIP786481 HSK786481:HSL786481 ICG786481:ICH786481 IMC786481:IMD786481 IVY786481:IVZ786481 JFU786481:JFV786481 JPQ786481:JPR786481 JZM786481:JZN786481 KJI786481:KJJ786481 KTE786481:KTF786481 LDA786481:LDB786481 LMW786481:LMX786481 LWS786481:LWT786481 MGO786481:MGP786481 MQK786481:MQL786481 NAG786481:NAH786481 NKC786481:NKD786481 NTY786481:NTZ786481 ODU786481:ODV786481 ONQ786481:ONR786481 OXM786481:OXN786481 PHI786481:PHJ786481 PRE786481:PRF786481 QBA786481:QBB786481 QKW786481:QKX786481 QUS786481:QUT786481 REO786481:REP786481 ROK786481:ROL786481 RYG786481:RYH786481 SIC786481:SID786481 SRY786481:SRZ786481 TBU786481:TBV786481 TLQ786481:TLR786481 TVM786481:TVN786481 UFI786481:UFJ786481 UPE786481:UPF786481 UZA786481:UZB786481 VIW786481:VIX786481 VSS786481:VST786481 WCO786481:WCP786481 WMK786481:WML786481 WWG786481:WWH786481 Y852017:Z852017 JU852017:JV852017 TQ852017:TR852017 ADM852017:ADN852017 ANI852017:ANJ852017 AXE852017:AXF852017 BHA852017:BHB852017 BQW852017:BQX852017 CAS852017:CAT852017 CKO852017:CKP852017 CUK852017:CUL852017 DEG852017:DEH852017 DOC852017:DOD852017 DXY852017:DXZ852017 EHU852017:EHV852017 ERQ852017:ERR852017 FBM852017:FBN852017 FLI852017:FLJ852017 FVE852017:FVF852017 GFA852017:GFB852017 GOW852017:GOX852017 GYS852017:GYT852017 HIO852017:HIP852017 HSK852017:HSL852017 ICG852017:ICH852017 IMC852017:IMD852017 IVY852017:IVZ852017 JFU852017:JFV852017 JPQ852017:JPR852017 JZM852017:JZN852017 KJI852017:KJJ852017 KTE852017:KTF852017 LDA852017:LDB852017 LMW852017:LMX852017 LWS852017:LWT852017 MGO852017:MGP852017 MQK852017:MQL852017 NAG852017:NAH852017 NKC852017:NKD852017 NTY852017:NTZ852017 ODU852017:ODV852017 ONQ852017:ONR852017 OXM852017:OXN852017 PHI852017:PHJ852017 PRE852017:PRF852017 QBA852017:QBB852017 QKW852017:QKX852017 QUS852017:QUT852017 REO852017:REP852017 ROK852017:ROL852017 RYG852017:RYH852017 SIC852017:SID852017 SRY852017:SRZ852017 TBU852017:TBV852017 TLQ852017:TLR852017 TVM852017:TVN852017 UFI852017:UFJ852017 UPE852017:UPF852017 UZA852017:UZB852017 VIW852017:VIX852017 VSS852017:VST852017 WCO852017:WCP852017 WMK852017:WML852017 WWG852017:WWH852017 Y917553:Z917553 JU917553:JV917553 TQ917553:TR917553 ADM917553:ADN917553 ANI917553:ANJ917553 AXE917553:AXF917553 BHA917553:BHB917553 BQW917553:BQX917553 CAS917553:CAT917553 CKO917553:CKP917553 CUK917553:CUL917553 DEG917553:DEH917553 DOC917553:DOD917553 DXY917553:DXZ917553 EHU917553:EHV917553 ERQ917553:ERR917553 FBM917553:FBN917553 FLI917553:FLJ917553 FVE917553:FVF917553 GFA917553:GFB917553 GOW917553:GOX917553 GYS917553:GYT917553 HIO917553:HIP917553 HSK917553:HSL917553 ICG917553:ICH917553 IMC917553:IMD917553 IVY917553:IVZ917553 JFU917553:JFV917553 JPQ917553:JPR917553 JZM917553:JZN917553 KJI917553:KJJ917553 KTE917553:KTF917553 LDA917553:LDB917553 LMW917553:LMX917553 LWS917553:LWT917553 MGO917553:MGP917553 MQK917553:MQL917553 NAG917553:NAH917553 NKC917553:NKD917553 NTY917553:NTZ917553 ODU917553:ODV917553 ONQ917553:ONR917553 OXM917553:OXN917553 PHI917553:PHJ917553 PRE917553:PRF917553 QBA917553:QBB917553 QKW917553:QKX917553 QUS917553:QUT917553 REO917553:REP917553 ROK917553:ROL917553 RYG917553:RYH917553 SIC917553:SID917553 SRY917553:SRZ917553 TBU917553:TBV917553 TLQ917553:TLR917553 TVM917553:TVN917553 UFI917553:UFJ917553 UPE917553:UPF917553 UZA917553:UZB917553 VIW917553:VIX917553 VSS917553:VST917553 WCO917553:WCP917553 WMK917553:WML917553 WWG917553:WWH917553 Y983089:Z983089 JU983089:JV983089 TQ983089:TR983089 ADM983089:ADN983089 ANI983089:ANJ983089 AXE983089:AXF983089 BHA983089:BHB983089 BQW983089:BQX983089 CAS983089:CAT983089 CKO983089:CKP983089 CUK983089:CUL983089 DEG983089:DEH983089 DOC983089:DOD983089 DXY983089:DXZ983089 EHU983089:EHV983089 ERQ983089:ERR983089 FBM983089:FBN983089 FLI983089:FLJ983089 FVE983089:FVF983089 GFA983089:GFB983089 GOW983089:GOX983089 GYS983089:GYT983089 HIO983089:HIP983089 HSK983089:HSL983089 ICG983089:ICH983089 IMC983089:IMD983089 IVY983089:IVZ983089 JFU983089:JFV983089 JPQ983089:JPR983089 JZM983089:JZN983089 KJI983089:KJJ983089 KTE983089:KTF983089 LDA983089:LDB983089 LMW983089:LMX983089 LWS983089:LWT983089 MGO983089:MGP983089 MQK983089:MQL983089 NAG983089:NAH983089 NKC983089:NKD983089 NTY983089:NTZ983089 ODU983089:ODV983089 ONQ983089:ONR983089 OXM983089:OXN983089 PHI983089:PHJ983089 PRE983089:PRF983089 QBA983089:QBB983089 QKW983089:QKX983089 QUS983089:QUT983089 REO983089:REP983089 ROK983089:ROL983089 RYG983089:RYH983089 SIC983089:SID983089 SRY983089:SRZ983089 TBU983089:TBV983089 TLQ983089:TLR983089 TVM983089:TVN983089 UFI983089:UFJ983089 UPE983089:UPF983089 UZA983089:UZB983089 VIW983089:VIX983089 VSS983089:VST983089 WCO983089:WCP983089 WMK983089:WML983089 WWG983089:WWH983089 Y75:Z75 JU75:JV75 TQ75:TR75 ADM75:ADN75 ANI75:ANJ75 AXE75:AXF75 BHA75:BHB75 BQW75:BQX75 CAS75:CAT75 CKO75:CKP75 CUK75:CUL75 DEG75:DEH75 DOC75:DOD75 DXY75:DXZ75 EHU75:EHV75 ERQ75:ERR75 FBM75:FBN75 FLI75:FLJ75 FVE75:FVF75 GFA75:GFB75 GOW75:GOX75 GYS75:GYT75 HIO75:HIP75 HSK75:HSL75 ICG75:ICH75 IMC75:IMD75 IVY75:IVZ75 JFU75:JFV75 JPQ75:JPR75 JZM75:JZN75 KJI75:KJJ75 KTE75:KTF75 LDA75:LDB75 LMW75:LMX75 LWS75:LWT75 MGO75:MGP75 MQK75:MQL75 NAG75:NAH75 NKC75:NKD75 NTY75:NTZ75 ODU75:ODV75 ONQ75:ONR75 OXM75:OXN75 PHI75:PHJ75 PRE75:PRF75 QBA75:QBB75 QKW75:QKX75 QUS75:QUT75 REO75:REP75 ROK75:ROL75 RYG75:RYH75 SIC75:SID75 SRY75:SRZ75 TBU75:TBV75 TLQ75:TLR75 TVM75:TVN75 UFI75:UFJ75 UPE75:UPF75 UZA75:UZB75 VIW75:VIX75 VSS75:VST75 WCO75:WCP75 WMK75:WML75 WWG75:WWH75 Y65611:Z65611 JU65611:JV65611 TQ65611:TR65611 ADM65611:ADN65611 ANI65611:ANJ65611 AXE65611:AXF65611 BHA65611:BHB65611 BQW65611:BQX65611 CAS65611:CAT65611 CKO65611:CKP65611 CUK65611:CUL65611 DEG65611:DEH65611 DOC65611:DOD65611 DXY65611:DXZ65611 EHU65611:EHV65611 ERQ65611:ERR65611 FBM65611:FBN65611 FLI65611:FLJ65611 FVE65611:FVF65611 GFA65611:GFB65611 GOW65611:GOX65611 GYS65611:GYT65611 HIO65611:HIP65611 HSK65611:HSL65611 ICG65611:ICH65611 IMC65611:IMD65611 IVY65611:IVZ65611 JFU65611:JFV65611 JPQ65611:JPR65611 JZM65611:JZN65611 KJI65611:KJJ65611 KTE65611:KTF65611 LDA65611:LDB65611 LMW65611:LMX65611 LWS65611:LWT65611 MGO65611:MGP65611 MQK65611:MQL65611 NAG65611:NAH65611 NKC65611:NKD65611 NTY65611:NTZ65611 ODU65611:ODV65611 ONQ65611:ONR65611 OXM65611:OXN65611 PHI65611:PHJ65611 PRE65611:PRF65611 QBA65611:QBB65611 QKW65611:QKX65611 QUS65611:QUT65611 REO65611:REP65611 ROK65611:ROL65611 RYG65611:RYH65611 SIC65611:SID65611 SRY65611:SRZ65611 TBU65611:TBV65611 TLQ65611:TLR65611 TVM65611:TVN65611 UFI65611:UFJ65611 UPE65611:UPF65611 UZA65611:UZB65611 VIW65611:VIX65611 VSS65611:VST65611 WCO65611:WCP65611 WMK65611:WML65611 WWG65611:WWH65611 Y131147:Z131147 JU131147:JV131147 TQ131147:TR131147 ADM131147:ADN131147 ANI131147:ANJ131147 AXE131147:AXF131147 BHA131147:BHB131147 BQW131147:BQX131147 CAS131147:CAT131147 CKO131147:CKP131147 CUK131147:CUL131147 DEG131147:DEH131147 DOC131147:DOD131147 DXY131147:DXZ131147 EHU131147:EHV131147 ERQ131147:ERR131147 FBM131147:FBN131147 FLI131147:FLJ131147 FVE131147:FVF131147 GFA131147:GFB131147 GOW131147:GOX131147 GYS131147:GYT131147 HIO131147:HIP131147 HSK131147:HSL131147 ICG131147:ICH131147 IMC131147:IMD131147 IVY131147:IVZ131147 JFU131147:JFV131147 JPQ131147:JPR131147 JZM131147:JZN131147 KJI131147:KJJ131147 KTE131147:KTF131147 LDA131147:LDB131147 LMW131147:LMX131147 LWS131147:LWT131147 MGO131147:MGP131147 MQK131147:MQL131147 NAG131147:NAH131147 NKC131147:NKD131147 NTY131147:NTZ131147 ODU131147:ODV131147 ONQ131147:ONR131147 OXM131147:OXN131147 PHI131147:PHJ131147 PRE131147:PRF131147 QBA131147:QBB131147 QKW131147:QKX131147 QUS131147:QUT131147 REO131147:REP131147 ROK131147:ROL131147 RYG131147:RYH131147 SIC131147:SID131147 SRY131147:SRZ131147 TBU131147:TBV131147 TLQ131147:TLR131147 TVM131147:TVN131147 UFI131147:UFJ131147 UPE131147:UPF131147 UZA131147:UZB131147 VIW131147:VIX131147 VSS131147:VST131147 WCO131147:WCP131147 WMK131147:WML131147 WWG131147:WWH131147 Y196683:Z196683 JU196683:JV196683 TQ196683:TR196683 ADM196683:ADN196683 ANI196683:ANJ196683 AXE196683:AXF196683 BHA196683:BHB196683 BQW196683:BQX196683 CAS196683:CAT196683 CKO196683:CKP196683 CUK196683:CUL196683 DEG196683:DEH196683 DOC196683:DOD196683 DXY196683:DXZ196683 EHU196683:EHV196683 ERQ196683:ERR196683 FBM196683:FBN196683 FLI196683:FLJ196683 FVE196683:FVF196683 GFA196683:GFB196683 GOW196683:GOX196683 GYS196683:GYT196683 HIO196683:HIP196683 HSK196683:HSL196683 ICG196683:ICH196683 IMC196683:IMD196683 IVY196683:IVZ196683 JFU196683:JFV196683 JPQ196683:JPR196683 JZM196683:JZN196683 KJI196683:KJJ196683 KTE196683:KTF196683 LDA196683:LDB196683 LMW196683:LMX196683 LWS196683:LWT196683 MGO196683:MGP196683 MQK196683:MQL196683 NAG196683:NAH196683 NKC196683:NKD196683 NTY196683:NTZ196683 ODU196683:ODV196683 ONQ196683:ONR196683 OXM196683:OXN196683 PHI196683:PHJ196683 PRE196683:PRF196683 QBA196683:QBB196683 QKW196683:QKX196683 QUS196683:QUT196683 REO196683:REP196683 ROK196683:ROL196683 RYG196683:RYH196683 SIC196683:SID196683 SRY196683:SRZ196683 TBU196683:TBV196683 TLQ196683:TLR196683 TVM196683:TVN196683 UFI196683:UFJ196683 UPE196683:UPF196683 UZA196683:UZB196683 VIW196683:VIX196683 VSS196683:VST196683 WCO196683:WCP196683 WMK196683:WML196683 WWG196683:WWH196683 Y262219:Z262219 JU262219:JV262219 TQ262219:TR262219 ADM262219:ADN262219 ANI262219:ANJ262219 AXE262219:AXF262219 BHA262219:BHB262219 BQW262219:BQX262219 CAS262219:CAT262219 CKO262219:CKP262219 CUK262219:CUL262219 DEG262219:DEH262219 DOC262219:DOD262219 DXY262219:DXZ262219 EHU262219:EHV262219 ERQ262219:ERR262219 FBM262219:FBN262219 FLI262219:FLJ262219 FVE262219:FVF262219 GFA262219:GFB262219 GOW262219:GOX262219 GYS262219:GYT262219 HIO262219:HIP262219 HSK262219:HSL262219 ICG262219:ICH262219 IMC262219:IMD262219 IVY262219:IVZ262219 JFU262219:JFV262219 JPQ262219:JPR262219 JZM262219:JZN262219 KJI262219:KJJ262219 KTE262219:KTF262219 LDA262219:LDB262219 LMW262219:LMX262219 LWS262219:LWT262219 MGO262219:MGP262219 MQK262219:MQL262219 NAG262219:NAH262219 NKC262219:NKD262219 NTY262219:NTZ262219 ODU262219:ODV262219 ONQ262219:ONR262219 OXM262219:OXN262219 PHI262219:PHJ262219 PRE262219:PRF262219 QBA262219:QBB262219 QKW262219:QKX262219 QUS262219:QUT262219 REO262219:REP262219 ROK262219:ROL262219 RYG262219:RYH262219 SIC262219:SID262219 SRY262219:SRZ262219 TBU262219:TBV262219 TLQ262219:TLR262219 TVM262219:TVN262219 UFI262219:UFJ262219 UPE262219:UPF262219 UZA262219:UZB262219 VIW262219:VIX262219 VSS262219:VST262219 WCO262219:WCP262219 WMK262219:WML262219 WWG262219:WWH262219 Y327755:Z327755 JU327755:JV327755 TQ327755:TR327755 ADM327755:ADN327755 ANI327755:ANJ327755 AXE327755:AXF327755 BHA327755:BHB327755 BQW327755:BQX327755 CAS327755:CAT327755 CKO327755:CKP327755 CUK327755:CUL327755 DEG327755:DEH327755 DOC327755:DOD327755 DXY327755:DXZ327755 EHU327755:EHV327755 ERQ327755:ERR327755 FBM327755:FBN327755 FLI327755:FLJ327755 FVE327755:FVF327755 GFA327755:GFB327755 GOW327755:GOX327755 GYS327755:GYT327755 HIO327755:HIP327755 HSK327755:HSL327755 ICG327755:ICH327755 IMC327755:IMD327755 IVY327755:IVZ327755 JFU327755:JFV327755 JPQ327755:JPR327755 JZM327755:JZN327755 KJI327755:KJJ327755 KTE327755:KTF327755 LDA327755:LDB327755 LMW327755:LMX327755 LWS327755:LWT327755 MGO327755:MGP327755 MQK327755:MQL327755 NAG327755:NAH327755 NKC327755:NKD327755 NTY327755:NTZ327755 ODU327755:ODV327755 ONQ327755:ONR327755 OXM327755:OXN327755 PHI327755:PHJ327755 PRE327755:PRF327755 QBA327755:QBB327755 QKW327755:QKX327755 QUS327755:QUT327755 REO327755:REP327755 ROK327755:ROL327755 RYG327755:RYH327755 SIC327755:SID327755 SRY327755:SRZ327755 TBU327755:TBV327755 TLQ327755:TLR327755 TVM327755:TVN327755 UFI327755:UFJ327755 UPE327755:UPF327755 UZA327755:UZB327755 VIW327755:VIX327755 VSS327755:VST327755 WCO327755:WCP327755 WMK327755:WML327755 WWG327755:WWH327755 Y393291:Z393291 JU393291:JV393291 TQ393291:TR393291 ADM393291:ADN393291 ANI393291:ANJ393291 AXE393291:AXF393291 BHA393291:BHB393291 BQW393291:BQX393291 CAS393291:CAT393291 CKO393291:CKP393291 CUK393291:CUL393291 DEG393291:DEH393291 DOC393291:DOD393291 DXY393291:DXZ393291 EHU393291:EHV393291 ERQ393291:ERR393291 FBM393291:FBN393291 FLI393291:FLJ393291 FVE393291:FVF393291 GFA393291:GFB393291 GOW393291:GOX393291 GYS393291:GYT393291 HIO393291:HIP393291 HSK393291:HSL393291 ICG393291:ICH393291 IMC393291:IMD393291 IVY393291:IVZ393291 JFU393291:JFV393291 JPQ393291:JPR393291 JZM393291:JZN393291 KJI393291:KJJ393291 KTE393291:KTF393291 LDA393291:LDB393291 LMW393291:LMX393291 LWS393291:LWT393291 MGO393291:MGP393291 MQK393291:MQL393291 NAG393291:NAH393291 NKC393291:NKD393291 NTY393291:NTZ393291 ODU393291:ODV393291 ONQ393291:ONR393291 OXM393291:OXN393291 PHI393291:PHJ393291 PRE393291:PRF393291 QBA393291:QBB393291 QKW393291:QKX393291 QUS393291:QUT393291 REO393291:REP393291 ROK393291:ROL393291 RYG393291:RYH393291 SIC393291:SID393291 SRY393291:SRZ393291 TBU393291:TBV393291 TLQ393291:TLR393291 TVM393291:TVN393291 UFI393291:UFJ393291 UPE393291:UPF393291 UZA393291:UZB393291 VIW393291:VIX393291 VSS393291:VST393291 WCO393291:WCP393291 WMK393291:WML393291 WWG393291:WWH393291 Y458827:Z458827 JU458827:JV458827 TQ458827:TR458827 ADM458827:ADN458827 ANI458827:ANJ458827 AXE458827:AXF458827 BHA458827:BHB458827 BQW458827:BQX458827 CAS458827:CAT458827 CKO458827:CKP458827 CUK458827:CUL458827 DEG458827:DEH458827 DOC458827:DOD458827 DXY458827:DXZ458827 EHU458827:EHV458827 ERQ458827:ERR458827 FBM458827:FBN458827 FLI458827:FLJ458827 FVE458827:FVF458827 GFA458827:GFB458827 GOW458827:GOX458827 GYS458827:GYT458827 HIO458827:HIP458827 HSK458827:HSL458827 ICG458827:ICH458827 IMC458827:IMD458827 IVY458827:IVZ458827 JFU458827:JFV458827 JPQ458827:JPR458827 JZM458827:JZN458827 KJI458827:KJJ458827 KTE458827:KTF458827 LDA458827:LDB458827 LMW458827:LMX458827 LWS458827:LWT458827 MGO458827:MGP458827 MQK458827:MQL458827 NAG458827:NAH458827 NKC458827:NKD458827 NTY458827:NTZ458827 ODU458827:ODV458827 ONQ458827:ONR458827 OXM458827:OXN458827 PHI458827:PHJ458827 PRE458827:PRF458827 QBA458827:QBB458827 QKW458827:QKX458827 QUS458827:QUT458827 REO458827:REP458827 ROK458827:ROL458827 RYG458827:RYH458827 SIC458827:SID458827 SRY458827:SRZ458827 TBU458827:TBV458827 TLQ458827:TLR458827 TVM458827:TVN458827 UFI458827:UFJ458827 UPE458827:UPF458827 UZA458827:UZB458827 VIW458827:VIX458827 VSS458827:VST458827 WCO458827:WCP458827 WMK458827:WML458827 WWG458827:WWH458827 Y524363:Z524363 JU524363:JV524363 TQ524363:TR524363 ADM524363:ADN524363 ANI524363:ANJ524363 AXE524363:AXF524363 BHA524363:BHB524363 BQW524363:BQX524363 CAS524363:CAT524363 CKO524363:CKP524363 CUK524363:CUL524363 DEG524363:DEH524363 DOC524363:DOD524363 DXY524363:DXZ524363 EHU524363:EHV524363 ERQ524363:ERR524363 FBM524363:FBN524363 FLI524363:FLJ524363 FVE524363:FVF524363 GFA524363:GFB524363 GOW524363:GOX524363 GYS524363:GYT524363 HIO524363:HIP524363 HSK524363:HSL524363 ICG524363:ICH524363 IMC524363:IMD524363 IVY524363:IVZ524363 JFU524363:JFV524363 JPQ524363:JPR524363 JZM524363:JZN524363 KJI524363:KJJ524363 KTE524363:KTF524363 LDA524363:LDB524363 LMW524363:LMX524363 LWS524363:LWT524363 MGO524363:MGP524363 MQK524363:MQL524363 NAG524363:NAH524363 NKC524363:NKD524363 NTY524363:NTZ524363 ODU524363:ODV524363 ONQ524363:ONR524363 OXM524363:OXN524363 PHI524363:PHJ524363 PRE524363:PRF524363 QBA524363:QBB524363 QKW524363:QKX524363 QUS524363:QUT524363 REO524363:REP524363 ROK524363:ROL524363 RYG524363:RYH524363 SIC524363:SID524363 SRY524363:SRZ524363 TBU524363:TBV524363 TLQ524363:TLR524363 TVM524363:TVN524363 UFI524363:UFJ524363 UPE524363:UPF524363 UZA524363:UZB524363 VIW524363:VIX524363 VSS524363:VST524363 WCO524363:WCP524363 WMK524363:WML524363 WWG524363:WWH524363 Y589899:Z589899 JU589899:JV589899 TQ589899:TR589899 ADM589899:ADN589899 ANI589899:ANJ589899 AXE589899:AXF589899 BHA589899:BHB589899 BQW589899:BQX589899 CAS589899:CAT589899 CKO589899:CKP589899 CUK589899:CUL589899 DEG589899:DEH589899 DOC589899:DOD589899 DXY589899:DXZ589899 EHU589899:EHV589899 ERQ589899:ERR589899 FBM589899:FBN589899 FLI589899:FLJ589899 FVE589899:FVF589899 GFA589899:GFB589899 GOW589899:GOX589899 GYS589899:GYT589899 HIO589899:HIP589899 HSK589899:HSL589899 ICG589899:ICH589899 IMC589899:IMD589899 IVY589899:IVZ589899 JFU589899:JFV589899 JPQ589899:JPR589899 JZM589899:JZN589899 KJI589899:KJJ589899 KTE589899:KTF589899 LDA589899:LDB589899 LMW589899:LMX589899 LWS589899:LWT589899 MGO589899:MGP589899 MQK589899:MQL589899 NAG589899:NAH589899 NKC589899:NKD589899 NTY589899:NTZ589899 ODU589899:ODV589899 ONQ589899:ONR589899 OXM589899:OXN589899 PHI589899:PHJ589899 PRE589899:PRF589899 QBA589899:QBB589899 QKW589899:QKX589899 QUS589899:QUT589899 REO589899:REP589899 ROK589899:ROL589899 RYG589899:RYH589899 SIC589899:SID589899 SRY589899:SRZ589899 TBU589899:TBV589899 TLQ589899:TLR589899 TVM589899:TVN589899 UFI589899:UFJ589899 UPE589899:UPF589899 UZA589899:UZB589899 VIW589899:VIX589899 VSS589899:VST589899 WCO589899:WCP589899 WMK589899:WML589899 WWG589899:WWH589899 Y655435:Z655435 JU655435:JV655435 TQ655435:TR655435 ADM655435:ADN655435 ANI655435:ANJ655435 AXE655435:AXF655435 BHA655435:BHB655435 BQW655435:BQX655435 CAS655435:CAT655435 CKO655435:CKP655435 CUK655435:CUL655435 DEG655435:DEH655435 DOC655435:DOD655435 DXY655435:DXZ655435 EHU655435:EHV655435 ERQ655435:ERR655435 FBM655435:FBN655435 FLI655435:FLJ655435 FVE655435:FVF655435 GFA655435:GFB655435 GOW655435:GOX655435 GYS655435:GYT655435 HIO655435:HIP655435 HSK655435:HSL655435 ICG655435:ICH655435 IMC655435:IMD655435 IVY655435:IVZ655435 JFU655435:JFV655435 JPQ655435:JPR655435 JZM655435:JZN655435 KJI655435:KJJ655435 KTE655435:KTF655435 LDA655435:LDB655435 LMW655435:LMX655435 LWS655435:LWT655435 MGO655435:MGP655435 MQK655435:MQL655435 NAG655435:NAH655435 NKC655435:NKD655435 NTY655435:NTZ655435 ODU655435:ODV655435 ONQ655435:ONR655435 OXM655435:OXN655435 PHI655435:PHJ655435 PRE655435:PRF655435 QBA655435:QBB655435 QKW655435:QKX655435 QUS655435:QUT655435 REO655435:REP655435 ROK655435:ROL655435 RYG655435:RYH655435 SIC655435:SID655435 SRY655435:SRZ655435 TBU655435:TBV655435 TLQ655435:TLR655435 TVM655435:TVN655435 UFI655435:UFJ655435 UPE655435:UPF655435 UZA655435:UZB655435 VIW655435:VIX655435 VSS655435:VST655435 WCO655435:WCP655435 WMK655435:WML655435 WWG655435:WWH655435 Y720971:Z720971 JU720971:JV720971 TQ720971:TR720971 ADM720971:ADN720971 ANI720971:ANJ720971 AXE720971:AXF720971 BHA720971:BHB720971 BQW720971:BQX720971 CAS720971:CAT720971 CKO720971:CKP720971 CUK720971:CUL720971 DEG720971:DEH720971 DOC720971:DOD720971 DXY720971:DXZ720971 EHU720971:EHV720971 ERQ720971:ERR720971 FBM720971:FBN720971 FLI720971:FLJ720971 FVE720971:FVF720971 GFA720971:GFB720971 GOW720971:GOX720971 GYS720971:GYT720971 HIO720971:HIP720971 HSK720971:HSL720971 ICG720971:ICH720971 IMC720971:IMD720971 IVY720971:IVZ720971 JFU720971:JFV720971 JPQ720971:JPR720971 JZM720971:JZN720971 KJI720971:KJJ720971 KTE720971:KTF720971 LDA720971:LDB720971 LMW720971:LMX720971 LWS720971:LWT720971 MGO720971:MGP720971 MQK720971:MQL720971 NAG720971:NAH720971 NKC720971:NKD720971 NTY720971:NTZ720971 ODU720971:ODV720971 ONQ720971:ONR720971 OXM720971:OXN720971 PHI720971:PHJ720971 PRE720971:PRF720971 QBA720971:QBB720971 QKW720971:QKX720971 QUS720971:QUT720971 REO720971:REP720971 ROK720971:ROL720971 RYG720971:RYH720971 SIC720971:SID720971 SRY720971:SRZ720971 TBU720971:TBV720971 TLQ720971:TLR720971 TVM720971:TVN720971 UFI720971:UFJ720971 UPE720971:UPF720971 UZA720971:UZB720971 VIW720971:VIX720971 VSS720971:VST720971 WCO720971:WCP720971 WMK720971:WML720971 WWG720971:WWH720971 Y786507:Z786507 JU786507:JV786507 TQ786507:TR786507 ADM786507:ADN786507 ANI786507:ANJ786507 AXE786507:AXF786507 BHA786507:BHB786507 BQW786507:BQX786507 CAS786507:CAT786507 CKO786507:CKP786507 CUK786507:CUL786507 DEG786507:DEH786507 DOC786507:DOD786507 DXY786507:DXZ786507 EHU786507:EHV786507 ERQ786507:ERR786507 FBM786507:FBN786507 FLI786507:FLJ786507 FVE786507:FVF786507 GFA786507:GFB786507 GOW786507:GOX786507 GYS786507:GYT786507 HIO786507:HIP786507 HSK786507:HSL786507 ICG786507:ICH786507 IMC786507:IMD786507 IVY786507:IVZ786507 JFU786507:JFV786507 JPQ786507:JPR786507 JZM786507:JZN786507 KJI786507:KJJ786507 KTE786507:KTF786507 LDA786507:LDB786507 LMW786507:LMX786507 LWS786507:LWT786507 MGO786507:MGP786507 MQK786507:MQL786507 NAG786507:NAH786507 NKC786507:NKD786507 NTY786507:NTZ786507 ODU786507:ODV786507 ONQ786507:ONR786507 OXM786507:OXN786507 PHI786507:PHJ786507 PRE786507:PRF786507 QBA786507:QBB786507 QKW786507:QKX786507 QUS786507:QUT786507 REO786507:REP786507 ROK786507:ROL786507 RYG786507:RYH786507 SIC786507:SID786507 SRY786507:SRZ786507 TBU786507:TBV786507 TLQ786507:TLR786507 TVM786507:TVN786507 UFI786507:UFJ786507 UPE786507:UPF786507 UZA786507:UZB786507 VIW786507:VIX786507 VSS786507:VST786507 WCO786507:WCP786507 WMK786507:WML786507 WWG786507:WWH786507 Y852043:Z852043 JU852043:JV852043 TQ852043:TR852043 ADM852043:ADN852043 ANI852043:ANJ852043 AXE852043:AXF852043 BHA852043:BHB852043 BQW852043:BQX852043 CAS852043:CAT852043 CKO852043:CKP852043 CUK852043:CUL852043 DEG852043:DEH852043 DOC852043:DOD852043 DXY852043:DXZ852043 EHU852043:EHV852043 ERQ852043:ERR852043 FBM852043:FBN852043 FLI852043:FLJ852043 FVE852043:FVF852043 GFA852043:GFB852043 GOW852043:GOX852043 GYS852043:GYT852043 HIO852043:HIP852043 HSK852043:HSL852043 ICG852043:ICH852043 IMC852043:IMD852043 IVY852043:IVZ852043 JFU852043:JFV852043 JPQ852043:JPR852043 JZM852043:JZN852043 KJI852043:KJJ852043 KTE852043:KTF852043 LDA852043:LDB852043 LMW852043:LMX852043 LWS852043:LWT852043 MGO852043:MGP852043 MQK852043:MQL852043 NAG852043:NAH852043 NKC852043:NKD852043 NTY852043:NTZ852043 ODU852043:ODV852043 ONQ852043:ONR852043 OXM852043:OXN852043 PHI852043:PHJ852043 PRE852043:PRF852043 QBA852043:QBB852043 QKW852043:QKX852043 QUS852043:QUT852043 REO852043:REP852043 ROK852043:ROL852043 RYG852043:RYH852043 SIC852043:SID852043 SRY852043:SRZ852043 TBU852043:TBV852043 TLQ852043:TLR852043 TVM852043:TVN852043 UFI852043:UFJ852043 UPE852043:UPF852043 UZA852043:UZB852043 VIW852043:VIX852043 VSS852043:VST852043 WCO852043:WCP852043 WMK852043:WML852043 WWG852043:WWH852043 Y917579:Z917579 JU917579:JV917579 TQ917579:TR917579 ADM917579:ADN917579 ANI917579:ANJ917579 AXE917579:AXF917579 BHA917579:BHB917579 BQW917579:BQX917579 CAS917579:CAT917579 CKO917579:CKP917579 CUK917579:CUL917579 DEG917579:DEH917579 DOC917579:DOD917579 DXY917579:DXZ917579 EHU917579:EHV917579 ERQ917579:ERR917579 FBM917579:FBN917579 FLI917579:FLJ917579 FVE917579:FVF917579 GFA917579:GFB917579 GOW917579:GOX917579 GYS917579:GYT917579 HIO917579:HIP917579 HSK917579:HSL917579 ICG917579:ICH917579 IMC917579:IMD917579 IVY917579:IVZ917579 JFU917579:JFV917579 JPQ917579:JPR917579 JZM917579:JZN917579 KJI917579:KJJ917579 KTE917579:KTF917579 LDA917579:LDB917579 LMW917579:LMX917579 LWS917579:LWT917579 MGO917579:MGP917579 MQK917579:MQL917579 NAG917579:NAH917579 NKC917579:NKD917579 NTY917579:NTZ917579 ODU917579:ODV917579 ONQ917579:ONR917579 OXM917579:OXN917579 PHI917579:PHJ917579 PRE917579:PRF917579 QBA917579:QBB917579 QKW917579:QKX917579 QUS917579:QUT917579 REO917579:REP917579 ROK917579:ROL917579 RYG917579:RYH917579 SIC917579:SID917579 SRY917579:SRZ917579 TBU917579:TBV917579 TLQ917579:TLR917579 TVM917579:TVN917579 UFI917579:UFJ917579 UPE917579:UPF917579 UZA917579:UZB917579 VIW917579:VIX917579 VSS917579:VST917579 WCO917579:WCP917579 WMK917579:WML917579 WWG917579:WWH917579 Y983115:Z983115 JU983115:JV983115 TQ983115:TR983115 ADM983115:ADN983115 ANI983115:ANJ983115 AXE983115:AXF983115 BHA983115:BHB983115 BQW983115:BQX983115 CAS983115:CAT983115 CKO983115:CKP983115 CUK983115:CUL983115 DEG983115:DEH983115 DOC983115:DOD983115 DXY983115:DXZ983115 EHU983115:EHV983115 ERQ983115:ERR983115 FBM983115:FBN983115 FLI983115:FLJ983115 FVE983115:FVF983115 GFA983115:GFB983115 GOW983115:GOX983115 GYS983115:GYT983115 HIO983115:HIP983115 HSK983115:HSL983115 ICG983115:ICH983115 IMC983115:IMD983115 IVY983115:IVZ983115 JFU983115:JFV983115 JPQ983115:JPR983115 JZM983115:JZN983115 KJI983115:KJJ983115 KTE983115:KTF983115 LDA983115:LDB983115 LMW983115:LMX983115 LWS983115:LWT983115 MGO983115:MGP983115 MQK983115:MQL983115 NAG983115:NAH983115 NKC983115:NKD983115 NTY983115:NTZ983115 ODU983115:ODV983115 ONQ983115:ONR983115 OXM983115:OXN983115 PHI983115:PHJ983115 PRE983115:PRF983115 QBA983115:QBB983115 QKW983115:QKX983115 QUS983115:QUT983115 REO983115:REP983115 ROK983115:ROL983115 RYG983115:RYH983115 SIC983115:SID983115 SRY983115:SRZ983115 TBU983115:TBV983115 TLQ983115:TLR983115 TVM983115:TVN983115 UFI983115:UFJ983115 UPE983115:UPF983115 UZA983115:UZB983115 VIW983115:VIX983115 VSS983115:VST983115 WCO983115:WCP983115 WMK983115:WML983115 WWG983115:WWH983115 Z35 JV35 TR35 ADN35 ANJ35 AXF35 BHB35 BQX35 CAT35 CKP35 CUL35 DEH35 DOD35 DXZ35 EHV35 ERR35 FBN35 FLJ35 FVF35 GFB35 GOX35 GYT35 HIP35 HSL35 ICH35 IMD35 IVZ35 JFV35 JPR35 JZN35 KJJ35 KTF35 LDB35 LMX35 LWT35 MGP35 MQL35 NAH35 NKD35 NTZ35 ODV35 ONR35 OXN35 PHJ35 PRF35 QBB35 QKX35 QUT35 REP35 ROL35 RYH35 SID35 SRZ35 TBV35 TLR35 TVN35 UFJ35 UPF35 UZB35 VIX35 VST35 WCP35 WML35 WWH35 Z65571 JV65571 TR65571 ADN65571 ANJ65571 AXF65571 BHB65571 BQX65571 CAT65571 CKP65571 CUL65571 DEH65571 DOD65571 DXZ65571 EHV65571 ERR65571 FBN65571 FLJ65571 FVF65571 GFB65571 GOX65571 GYT65571 HIP65571 HSL65571 ICH65571 IMD65571 IVZ65571 JFV65571 JPR65571 JZN65571 KJJ65571 KTF65571 LDB65571 LMX65571 LWT65571 MGP65571 MQL65571 NAH65571 NKD65571 NTZ65571 ODV65571 ONR65571 OXN65571 PHJ65571 PRF65571 QBB65571 QKX65571 QUT65571 REP65571 ROL65571 RYH65571 SID65571 SRZ65571 TBV65571 TLR65571 TVN65571 UFJ65571 UPF65571 UZB65571 VIX65571 VST65571 WCP65571 WML65571 WWH65571 Z131107 JV131107 TR131107 ADN131107 ANJ131107 AXF131107 BHB131107 BQX131107 CAT131107 CKP131107 CUL131107 DEH131107 DOD131107 DXZ131107 EHV131107 ERR131107 FBN131107 FLJ131107 FVF131107 GFB131107 GOX131107 GYT131107 HIP131107 HSL131107 ICH131107 IMD131107 IVZ131107 JFV131107 JPR131107 JZN131107 KJJ131107 KTF131107 LDB131107 LMX131107 LWT131107 MGP131107 MQL131107 NAH131107 NKD131107 NTZ131107 ODV131107 ONR131107 OXN131107 PHJ131107 PRF131107 QBB131107 QKX131107 QUT131107 REP131107 ROL131107 RYH131107 SID131107 SRZ131107 TBV131107 TLR131107 TVN131107 UFJ131107 UPF131107 UZB131107 VIX131107 VST131107 WCP131107 WML131107 WWH131107 Z196643 JV196643 TR196643 ADN196643 ANJ196643 AXF196643 BHB196643 BQX196643 CAT196643 CKP196643 CUL196643 DEH196643 DOD196643 DXZ196643 EHV196643 ERR196643 FBN196643 FLJ196643 FVF196643 GFB196643 GOX196643 GYT196643 HIP196643 HSL196643 ICH196643 IMD196643 IVZ196643 JFV196643 JPR196643 JZN196643 KJJ196643 KTF196643 LDB196643 LMX196643 LWT196643 MGP196643 MQL196643 NAH196643 NKD196643 NTZ196643 ODV196643 ONR196643 OXN196643 PHJ196643 PRF196643 QBB196643 QKX196643 QUT196643 REP196643 ROL196643 RYH196643 SID196643 SRZ196643 TBV196643 TLR196643 TVN196643 UFJ196643 UPF196643 UZB196643 VIX196643 VST196643 WCP196643 WML196643 WWH196643 Z262179 JV262179 TR262179 ADN262179 ANJ262179 AXF262179 BHB262179 BQX262179 CAT262179 CKP262179 CUL262179 DEH262179 DOD262179 DXZ262179 EHV262179 ERR262179 FBN262179 FLJ262179 FVF262179 GFB262179 GOX262179 GYT262179 HIP262179 HSL262179 ICH262179 IMD262179 IVZ262179 JFV262179 JPR262179 JZN262179 KJJ262179 KTF262179 LDB262179 LMX262179 LWT262179 MGP262179 MQL262179 NAH262179 NKD262179 NTZ262179 ODV262179 ONR262179 OXN262179 PHJ262179 PRF262179 QBB262179 QKX262179 QUT262179 REP262179 ROL262179 RYH262179 SID262179 SRZ262179 TBV262179 TLR262179 TVN262179 UFJ262179 UPF262179 UZB262179 VIX262179 VST262179 WCP262179 WML262179 WWH262179 Z327715 JV327715 TR327715 ADN327715 ANJ327715 AXF327715 BHB327715 BQX327715 CAT327715 CKP327715 CUL327715 DEH327715 DOD327715 DXZ327715 EHV327715 ERR327715 FBN327715 FLJ327715 FVF327715 GFB327715 GOX327715 GYT327715 HIP327715 HSL327715 ICH327715 IMD327715 IVZ327715 JFV327715 JPR327715 JZN327715 KJJ327715 KTF327715 LDB327715 LMX327715 LWT327715 MGP327715 MQL327715 NAH327715 NKD327715 NTZ327715 ODV327715 ONR327715 OXN327715 PHJ327715 PRF327715 QBB327715 QKX327715 QUT327715 REP327715 ROL327715 RYH327715 SID327715 SRZ327715 TBV327715 TLR327715 TVN327715 UFJ327715 UPF327715 UZB327715 VIX327715 VST327715 WCP327715 WML327715 WWH327715 Z393251 JV393251 TR393251 ADN393251 ANJ393251 AXF393251 BHB393251 BQX393251 CAT393251 CKP393251 CUL393251 DEH393251 DOD393251 DXZ393251 EHV393251 ERR393251 FBN393251 FLJ393251 FVF393251 GFB393251 GOX393251 GYT393251 HIP393251 HSL393251 ICH393251 IMD393251 IVZ393251 JFV393251 JPR393251 JZN393251 KJJ393251 KTF393251 LDB393251 LMX393251 LWT393251 MGP393251 MQL393251 NAH393251 NKD393251 NTZ393251 ODV393251 ONR393251 OXN393251 PHJ393251 PRF393251 QBB393251 QKX393251 QUT393251 REP393251 ROL393251 RYH393251 SID393251 SRZ393251 TBV393251 TLR393251 TVN393251 UFJ393251 UPF393251 UZB393251 VIX393251 VST393251 WCP393251 WML393251 WWH393251 Z458787 JV458787 TR458787 ADN458787 ANJ458787 AXF458787 BHB458787 BQX458787 CAT458787 CKP458787 CUL458787 DEH458787 DOD458787 DXZ458787 EHV458787 ERR458787 FBN458787 FLJ458787 FVF458787 GFB458787 GOX458787 GYT458787 HIP458787 HSL458787 ICH458787 IMD458787 IVZ458787 JFV458787 JPR458787 JZN458787 KJJ458787 KTF458787 LDB458787 LMX458787 LWT458787 MGP458787 MQL458787 NAH458787 NKD458787 NTZ458787 ODV458787 ONR458787 OXN458787 PHJ458787 PRF458787 QBB458787 QKX458787 QUT458787 REP458787 ROL458787 RYH458787 SID458787 SRZ458787 TBV458787 TLR458787 TVN458787 UFJ458787 UPF458787 UZB458787 VIX458787 VST458787 WCP458787 WML458787 WWH458787 Z524323 JV524323 TR524323 ADN524323 ANJ524323 AXF524323 BHB524323 BQX524323 CAT524323 CKP524323 CUL524323 DEH524323 DOD524323 DXZ524323 EHV524323 ERR524323 FBN524323 FLJ524323 FVF524323 GFB524323 GOX524323 GYT524323 HIP524323 HSL524323 ICH524323 IMD524323 IVZ524323 JFV524323 JPR524323 JZN524323 KJJ524323 KTF524323 LDB524323 LMX524323 LWT524323 MGP524323 MQL524323 NAH524323 NKD524323 NTZ524323 ODV524323 ONR524323 OXN524323 PHJ524323 PRF524323 QBB524323 QKX524323 QUT524323 REP524323 ROL524323 RYH524323 SID524323 SRZ524323 TBV524323 TLR524323 TVN524323 UFJ524323 UPF524323 UZB524323 VIX524323 VST524323 WCP524323 WML524323 WWH524323 Z589859 JV589859 TR589859 ADN589859 ANJ589859 AXF589859 BHB589859 BQX589859 CAT589859 CKP589859 CUL589859 DEH589859 DOD589859 DXZ589859 EHV589859 ERR589859 FBN589859 FLJ589859 FVF589859 GFB589859 GOX589859 GYT589859 HIP589859 HSL589859 ICH589859 IMD589859 IVZ589859 JFV589859 JPR589859 JZN589859 KJJ589859 KTF589859 LDB589859 LMX589859 LWT589859 MGP589859 MQL589859 NAH589859 NKD589859 NTZ589859 ODV589859 ONR589859 OXN589859 PHJ589859 PRF589859 QBB589859 QKX589859 QUT589859 REP589859 ROL589859 RYH589859 SID589859 SRZ589859 TBV589859 TLR589859 TVN589859 UFJ589859 UPF589859 UZB589859 VIX589859 VST589859 WCP589859 WML589859 WWH589859 Z655395 JV655395 TR655395 ADN655395 ANJ655395 AXF655395 BHB655395 BQX655395 CAT655395 CKP655395 CUL655395 DEH655395 DOD655395 DXZ655395 EHV655395 ERR655395 FBN655395 FLJ655395 FVF655395 GFB655395 GOX655395 GYT655395 HIP655395 HSL655395 ICH655395 IMD655395 IVZ655395 JFV655395 JPR655395 JZN655395 KJJ655395 KTF655395 LDB655395 LMX655395 LWT655395 MGP655395 MQL655395 NAH655395 NKD655395 NTZ655395 ODV655395 ONR655395 OXN655395 PHJ655395 PRF655395 QBB655395 QKX655395 QUT655395 REP655395 ROL655395 RYH655395 SID655395 SRZ655395 TBV655395 TLR655395 TVN655395 UFJ655395 UPF655395 UZB655395 VIX655395 VST655395 WCP655395 WML655395 WWH655395 Z720931 JV720931 TR720931 ADN720931 ANJ720931 AXF720931 BHB720931 BQX720931 CAT720931 CKP720931 CUL720931 DEH720931 DOD720931 DXZ720931 EHV720931 ERR720931 FBN720931 FLJ720931 FVF720931 GFB720931 GOX720931 GYT720931 HIP720931 HSL720931 ICH720931 IMD720931 IVZ720931 JFV720931 JPR720931 JZN720931 KJJ720931 KTF720931 LDB720931 LMX720931 LWT720931 MGP720931 MQL720931 NAH720931 NKD720931 NTZ720931 ODV720931 ONR720931 OXN720931 PHJ720931 PRF720931 QBB720931 QKX720931 QUT720931 REP720931 ROL720931 RYH720931 SID720931 SRZ720931 TBV720931 TLR720931 TVN720931 UFJ720931 UPF720931 UZB720931 VIX720931 VST720931 WCP720931 WML720931 WWH720931 Z786467 JV786467 TR786467 ADN786467 ANJ786467 AXF786467 BHB786467 BQX786467 CAT786467 CKP786467 CUL786467 DEH786467 DOD786467 DXZ786467 EHV786467 ERR786467 FBN786467 FLJ786467 FVF786467 GFB786467 GOX786467 GYT786467 HIP786467 HSL786467 ICH786467 IMD786467 IVZ786467 JFV786467 JPR786467 JZN786467 KJJ786467 KTF786467 LDB786467 LMX786467 LWT786467 MGP786467 MQL786467 NAH786467 NKD786467 NTZ786467 ODV786467 ONR786467 OXN786467 PHJ786467 PRF786467 QBB786467 QKX786467 QUT786467 REP786467 ROL786467 RYH786467 SID786467 SRZ786467 TBV786467 TLR786467 TVN786467 UFJ786467 UPF786467 UZB786467 VIX786467 VST786467 WCP786467 WML786467 WWH786467 Z852003 JV852003 TR852003 ADN852003 ANJ852003 AXF852003 BHB852003 BQX852003 CAT852003 CKP852003 CUL852003 DEH852003 DOD852003 DXZ852003 EHV852003 ERR852003 FBN852003 FLJ852003 FVF852003 GFB852003 GOX852003 GYT852003 HIP852003 HSL852003 ICH852003 IMD852003 IVZ852003 JFV852003 JPR852003 JZN852003 KJJ852003 KTF852003 LDB852003 LMX852003 LWT852003 MGP852003 MQL852003 NAH852003 NKD852003 NTZ852003 ODV852003 ONR852003 OXN852003 PHJ852003 PRF852003 QBB852003 QKX852003 QUT852003 REP852003 ROL852003 RYH852003 SID852003 SRZ852003 TBV852003 TLR852003 TVN852003 UFJ852003 UPF852003 UZB852003 VIX852003 VST852003 WCP852003 WML852003 WWH852003 Z917539 JV917539 TR917539 ADN917539 ANJ917539 AXF917539 BHB917539 BQX917539 CAT917539 CKP917539 CUL917539 DEH917539 DOD917539 DXZ917539 EHV917539 ERR917539 FBN917539 FLJ917539 FVF917539 GFB917539 GOX917539 GYT917539 HIP917539 HSL917539 ICH917539 IMD917539 IVZ917539 JFV917539 JPR917539 JZN917539 KJJ917539 KTF917539 LDB917539 LMX917539 LWT917539 MGP917539 MQL917539 NAH917539 NKD917539 NTZ917539 ODV917539 ONR917539 OXN917539 PHJ917539 PRF917539 QBB917539 QKX917539 QUT917539 REP917539 ROL917539 RYH917539 SID917539 SRZ917539 TBV917539 TLR917539 TVN917539 UFJ917539 UPF917539 UZB917539 VIX917539 VST917539 WCP917539 WML917539 WWH917539 Z983075 JV983075 TR983075 ADN983075 ANJ983075 AXF983075 BHB983075 BQX983075 CAT983075 CKP983075 CUL983075 DEH983075 DOD983075 DXZ983075 EHV983075 ERR983075 FBN983075 FLJ983075 FVF983075 GFB983075 GOX983075 GYT983075 HIP983075 HSL983075 ICH983075 IMD983075 IVZ983075 JFV983075 JPR983075 JZN983075 KJJ983075 KTF983075 LDB983075 LMX983075 LWT983075 MGP983075 MQL983075 NAH983075 NKD983075 NTZ983075 ODV983075 ONR983075 OXN983075 PHJ983075 PRF983075 QBB983075 QKX983075 QUT983075 REP983075 ROL983075 RYH983075 SID983075 SRZ983075 TBV983075 TLR983075 TVN983075 UFJ983075 UPF983075 UZB983075 VIX983075 VST983075 WCP983075 WML983075 WWH983075 Y64 JU64 TQ64 ADM64 ANI64 AXE64 BHA64 BQW64 CAS64 CKO64 CUK64 DEG64 DOC64 DXY64 EHU64 ERQ64 FBM64 FLI64 FVE64 GFA64 GOW64 GYS64 HIO64 HSK64 ICG64 IMC64 IVY64 JFU64 JPQ64 JZM64 KJI64 KTE64 LDA64 LMW64 LWS64 MGO64 MQK64 NAG64 NKC64 NTY64 ODU64 ONQ64 OXM64 PHI64 PRE64 QBA64 QKW64 QUS64 REO64 ROK64 RYG64 SIC64 SRY64 TBU64 TLQ64 TVM64 UFI64 UPE64 UZA64 VIW64 VSS64 WCO64 WMK64 WWG64 Y65600 JU65600 TQ65600 ADM65600 ANI65600 AXE65600 BHA65600 BQW65600 CAS65600 CKO65600 CUK65600 DEG65600 DOC65600 DXY65600 EHU65600 ERQ65600 FBM65600 FLI65600 FVE65600 GFA65600 GOW65600 GYS65600 HIO65600 HSK65600 ICG65600 IMC65600 IVY65600 JFU65600 JPQ65600 JZM65600 KJI65600 KTE65600 LDA65600 LMW65600 LWS65600 MGO65600 MQK65600 NAG65600 NKC65600 NTY65600 ODU65600 ONQ65600 OXM65600 PHI65600 PRE65600 QBA65600 QKW65600 QUS65600 REO65600 ROK65600 RYG65600 SIC65600 SRY65600 TBU65600 TLQ65600 TVM65600 UFI65600 UPE65600 UZA65600 VIW65600 VSS65600 WCO65600 WMK65600 WWG65600 Y131136 JU131136 TQ131136 ADM131136 ANI131136 AXE131136 BHA131136 BQW131136 CAS131136 CKO131136 CUK131136 DEG131136 DOC131136 DXY131136 EHU131136 ERQ131136 FBM131136 FLI131136 FVE131136 GFA131136 GOW131136 GYS131136 HIO131136 HSK131136 ICG131136 IMC131136 IVY131136 JFU131136 JPQ131136 JZM131136 KJI131136 KTE131136 LDA131136 LMW131136 LWS131136 MGO131136 MQK131136 NAG131136 NKC131136 NTY131136 ODU131136 ONQ131136 OXM131136 PHI131136 PRE131136 QBA131136 QKW131136 QUS131136 REO131136 ROK131136 RYG131136 SIC131136 SRY131136 TBU131136 TLQ131136 TVM131136 UFI131136 UPE131136 UZA131136 VIW131136 VSS131136 WCO131136 WMK131136 WWG131136 Y196672 JU196672 TQ196672 ADM196672 ANI196672 AXE196672 BHA196672 BQW196672 CAS196672 CKO196672 CUK196672 DEG196672 DOC196672 DXY196672 EHU196672 ERQ196672 FBM196672 FLI196672 FVE196672 GFA196672 GOW196672 GYS196672 HIO196672 HSK196672 ICG196672 IMC196672 IVY196672 JFU196672 JPQ196672 JZM196672 KJI196672 KTE196672 LDA196672 LMW196672 LWS196672 MGO196672 MQK196672 NAG196672 NKC196672 NTY196672 ODU196672 ONQ196672 OXM196672 PHI196672 PRE196672 QBA196672 QKW196672 QUS196672 REO196672 ROK196672 RYG196672 SIC196672 SRY196672 TBU196672 TLQ196672 TVM196672 UFI196672 UPE196672 UZA196672 VIW196672 VSS196672 WCO196672 WMK196672 WWG196672 Y262208 JU262208 TQ262208 ADM262208 ANI262208 AXE262208 BHA262208 BQW262208 CAS262208 CKO262208 CUK262208 DEG262208 DOC262208 DXY262208 EHU262208 ERQ262208 FBM262208 FLI262208 FVE262208 GFA262208 GOW262208 GYS262208 HIO262208 HSK262208 ICG262208 IMC262208 IVY262208 JFU262208 JPQ262208 JZM262208 KJI262208 KTE262208 LDA262208 LMW262208 LWS262208 MGO262208 MQK262208 NAG262208 NKC262208 NTY262208 ODU262208 ONQ262208 OXM262208 PHI262208 PRE262208 QBA262208 QKW262208 QUS262208 REO262208 ROK262208 RYG262208 SIC262208 SRY262208 TBU262208 TLQ262208 TVM262208 UFI262208 UPE262208 UZA262208 VIW262208 VSS262208 WCO262208 WMK262208 WWG262208 Y327744 JU327744 TQ327744 ADM327744 ANI327744 AXE327744 BHA327744 BQW327744 CAS327744 CKO327744 CUK327744 DEG327744 DOC327744 DXY327744 EHU327744 ERQ327744 FBM327744 FLI327744 FVE327744 GFA327744 GOW327744 GYS327744 HIO327744 HSK327744 ICG327744 IMC327744 IVY327744 JFU327744 JPQ327744 JZM327744 KJI327744 KTE327744 LDA327744 LMW327744 LWS327744 MGO327744 MQK327744 NAG327744 NKC327744 NTY327744 ODU327744 ONQ327744 OXM327744 PHI327744 PRE327744 QBA327744 QKW327744 QUS327744 REO327744 ROK327744 RYG327744 SIC327744 SRY327744 TBU327744 TLQ327744 TVM327744 UFI327744 UPE327744 UZA327744 VIW327744 VSS327744 WCO327744 WMK327744 WWG327744 Y393280 JU393280 TQ393280 ADM393280 ANI393280 AXE393280 BHA393280 BQW393280 CAS393280 CKO393280 CUK393280 DEG393280 DOC393280 DXY393280 EHU393280 ERQ393280 FBM393280 FLI393280 FVE393280 GFA393280 GOW393280 GYS393280 HIO393280 HSK393280 ICG393280 IMC393280 IVY393280 JFU393280 JPQ393280 JZM393280 KJI393280 KTE393280 LDA393280 LMW393280 LWS393280 MGO393280 MQK393280 NAG393280 NKC393280 NTY393280 ODU393280 ONQ393280 OXM393280 PHI393280 PRE393280 QBA393280 QKW393280 QUS393280 REO393280 ROK393280 RYG393280 SIC393280 SRY393280 TBU393280 TLQ393280 TVM393280 UFI393280 UPE393280 UZA393280 VIW393280 VSS393280 WCO393280 WMK393280 WWG393280 Y458816 JU458816 TQ458816 ADM458816 ANI458816 AXE458816 BHA458816 BQW458816 CAS458816 CKO458816 CUK458816 DEG458816 DOC458816 DXY458816 EHU458816 ERQ458816 FBM458816 FLI458816 FVE458816 GFA458816 GOW458816 GYS458816 HIO458816 HSK458816 ICG458816 IMC458816 IVY458816 JFU458816 JPQ458816 JZM458816 KJI458816 KTE458816 LDA458816 LMW458816 LWS458816 MGO458816 MQK458816 NAG458816 NKC458816 NTY458816 ODU458816 ONQ458816 OXM458816 PHI458816 PRE458816 QBA458816 QKW458816 QUS458816 REO458816 ROK458816 RYG458816 SIC458816 SRY458816 TBU458816 TLQ458816 TVM458816 UFI458816 UPE458816 UZA458816 VIW458816 VSS458816 WCO458816 WMK458816 WWG458816 Y524352 JU524352 TQ524352 ADM524352 ANI524352 AXE524352 BHA524352 BQW524352 CAS524352 CKO524352 CUK524352 DEG524352 DOC524352 DXY524352 EHU524352 ERQ524352 FBM524352 FLI524352 FVE524352 GFA524352 GOW524352 GYS524352 HIO524352 HSK524352 ICG524352 IMC524352 IVY524352 JFU524352 JPQ524352 JZM524352 KJI524352 KTE524352 LDA524352 LMW524352 LWS524352 MGO524352 MQK524352 NAG524352 NKC524352 NTY524352 ODU524352 ONQ524352 OXM524352 PHI524352 PRE524352 QBA524352 QKW524352 QUS524352 REO524352 ROK524352 RYG524352 SIC524352 SRY524352 TBU524352 TLQ524352 TVM524352 UFI524352 UPE524352 UZA524352 VIW524352 VSS524352 WCO524352 WMK524352 WWG524352 Y589888 JU589888 TQ589888 ADM589888 ANI589888 AXE589888 BHA589888 BQW589888 CAS589888 CKO589888 CUK589888 DEG589888 DOC589888 DXY589888 EHU589888 ERQ589888 FBM589888 FLI589888 FVE589888 GFA589888 GOW589888 GYS589888 HIO589888 HSK589888 ICG589888 IMC589888 IVY589888 JFU589888 JPQ589888 JZM589888 KJI589888 KTE589888 LDA589888 LMW589888 LWS589888 MGO589888 MQK589888 NAG589888 NKC589888 NTY589888 ODU589888 ONQ589888 OXM589888 PHI589888 PRE589888 QBA589888 QKW589888 QUS589888 REO589888 ROK589888 RYG589888 SIC589888 SRY589888 TBU589888 TLQ589888 TVM589888 UFI589888 UPE589888 UZA589888 VIW589888 VSS589888 WCO589888 WMK589888 WWG589888 Y655424 JU655424 TQ655424 ADM655424 ANI655424 AXE655424 BHA655424 BQW655424 CAS655424 CKO655424 CUK655424 DEG655424 DOC655424 DXY655424 EHU655424 ERQ655424 FBM655424 FLI655424 FVE655424 GFA655424 GOW655424 GYS655424 HIO655424 HSK655424 ICG655424 IMC655424 IVY655424 JFU655424 JPQ655424 JZM655424 KJI655424 KTE655424 LDA655424 LMW655424 LWS655424 MGO655424 MQK655424 NAG655424 NKC655424 NTY655424 ODU655424 ONQ655424 OXM655424 PHI655424 PRE655424 QBA655424 QKW655424 QUS655424 REO655424 ROK655424 RYG655424 SIC655424 SRY655424 TBU655424 TLQ655424 TVM655424 UFI655424 UPE655424 UZA655424 VIW655424 VSS655424 WCO655424 WMK655424 WWG655424 Y720960 JU720960 TQ720960 ADM720960 ANI720960 AXE720960 BHA720960 BQW720960 CAS720960 CKO720960 CUK720960 DEG720960 DOC720960 DXY720960 EHU720960 ERQ720960 FBM720960 FLI720960 FVE720960 GFA720960 GOW720960 GYS720960 HIO720960 HSK720960 ICG720960 IMC720960 IVY720960 JFU720960 JPQ720960 JZM720960 KJI720960 KTE720960 LDA720960 LMW720960 LWS720960 MGO720960 MQK720960 NAG720960 NKC720960 NTY720960 ODU720960 ONQ720960 OXM720960 PHI720960 PRE720960 QBA720960 QKW720960 QUS720960 REO720960 ROK720960 RYG720960 SIC720960 SRY720960 TBU720960 TLQ720960 TVM720960 UFI720960 UPE720960 UZA720960 VIW720960 VSS720960 WCO720960 WMK720960 WWG720960 Y786496 JU786496 TQ786496 ADM786496 ANI786496 AXE786496 BHA786496 BQW786496 CAS786496 CKO786496 CUK786496 DEG786496 DOC786496 DXY786496 EHU786496 ERQ786496 FBM786496 FLI786496 FVE786496 GFA786496 GOW786496 GYS786496 HIO786496 HSK786496 ICG786496 IMC786496 IVY786496 JFU786496 JPQ786496 JZM786496 KJI786496 KTE786496 LDA786496 LMW786496 LWS786496 MGO786496 MQK786496 NAG786496 NKC786496 NTY786496 ODU786496 ONQ786496 OXM786496 PHI786496 PRE786496 QBA786496 QKW786496 QUS786496 REO786496 ROK786496 RYG786496 SIC786496 SRY786496 TBU786496 TLQ786496 TVM786496 UFI786496 UPE786496 UZA786496 VIW786496 VSS786496 WCO786496 WMK786496 WWG786496 Y852032 JU852032 TQ852032 ADM852032 ANI852032 AXE852032 BHA852032 BQW852032 CAS852032 CKO852032 CUK852032 DEG852032 DOC852032 DXY852032 EHU852032 ERQ852032 FBM852032 FLI852032 FVE852032 GFA852032 GOW852032 GYS852032 HIO852032 HSK852032 ICG852032 IMC852032 IVY852032 JFU852032 JPQ852032 JZM852032 KJI852032 KTE852032 LDA852032 LMW852032 LWS852032 MGO852032 MQK852032 NAG852032 NKC852032 NTY852032 ODU852032 ONQ852032 OXM852032 PHI852032 PRE852032 QBA852032 QKW852032 QUS852032 REO852032 ROK852032 RYG852032 SIC852032 SRY852032 TBU852032 TLQ852032 TVM852032 UFI852032 UPE852032 UZA852032 VIW852032 VSS852032 WCO852032 WMK852032 WWG852032 Y917568 JU917568 TQ917568 ADM917568 ANI917568 AXE917568 BHA917568 BQW917568 CAS917568 CKO917568 CUK917568 DEG917568 DOC917568 DXY917568 EHU917568 ERQ917568 FBM917568 FLI917568 FVE917568 GFA917568 GOW917568 GYS917568 HIO917568 HSK917568 ICG917568 IMC917568 IVY917568 JFU917568 JPQ917568 JZM917568 KJI917568 KTE917568 LDA917568 LMW917568 LWS917568 MGO917568 MQK917568 NAG917568 NKC917568 NTY917568 ODU917568 ONQ917568 OXM917568 PHI917568 PRE917568 QBA917568 QKW917568 QUS917568 REO917568 ROK917568 RYG917568 SIC917568 SRY917568 TBU917568 TLQ917568 TVM917568 UFI917568 UPE917568 UZA917568 VIW917568 VSS917568 WCO917568 WMK917568 WWG917568 Y983104 JU983104 TQ983104 ADM983104 ANI983104 AXE983104 BHA983104 BQW983104 CAS983104 CKO983104 CUK983104 DEG983104 DOC983104 DXY983104 EHU983104 ERQ983104 FBM983104 FLI983104 FVE983104 GFA983104 GOW983104 GYS983104 HIO983104 HSK983104 ICG983104 IMC983104 IVY983104 JFU983104 JPQ983104 JZM983104 KJI983104 KTE983104 LDA983104 LMW983104 LWS983104 MGO983104 MQK983104 NAG983104 NKC983104 NTY983104 ODU983104 ONQ983104 OXM983104 PHI983104 PRE983104 QBA983104 QKW983104 QUS983104 REO983104 ROK983104 RYG983104 SIC983104 SRY983104 TBU983104 TLQ983104 TVM983104 UFI983104 UPE983104 UZA983104 VIW983104 VSS983104 WCO983104 WMK983104 WWG983104 Z42 JV42 TR42 ADN42 ANJ42 AXF42 BHB42 BQX42 CAT42 CKP42 CUL42 DEH42 DOD42 DXZ42 EHV42 ERR42 FBN42 FLJ42 FVF42 GFB42 GOX42 GYT42 HIP42 HSL42 ICH42 IMD42 IVZ42 JFV42 JPR42 JZN42 KJJ42 KTF42 LDB42 LMX42 LWT42 MGP42 MQL42 NAH42 NKD42 NTZ42 ODV42 ONR42 OXN42 PHJ42 PRF42 QBB42 QKX42 QUT42 REP42 ROL42 RYH42 SID42 SRZ42 TBV42 TLR42 TVN42 UFJ42 UPF42 UZB42 VIX42 VST42 WCP42 WML42 WWH42 Z65578 JV65578 TR65578 ADN65578 ANJ65578 AXF65578 BHB65578 BQX65578 CAT65578 CKP65578 CUL65578 DEH65578 DOD65578 DXZ65578 EHV65578 ERR65578 FBN65578 FLJ65578 FVF65578 GFB65578 GOX65578 GYT65578 HIP65578 HSL65578 ICH65578 IMD65578 IVZ65578 JFV65578 JPR65578 JZN65578 KJJ65578 KTF65578 LDB65578 LMX65578 LWT65578 MGP65578 MQL65578 NAH65578 NKD65578 NTZ65578 ODV65578 ONR65578 OXN65578 PHJ65578 PRF65578 QBB65578 QKX65578 QUT65578 REP65578 ROL65578 RYH65578 SID65578 SRZ65578 TBV65578 TLR65578 TVN65578 UFJ65578 UPF65578 UZB65578 VIX65578 VST65578 WCP65578 WML65578 WWH65578 Z131114 JV131114 TR131114 ADN131114 ANJ131114 AXF131114 BHB131114 BQX131114 CAT131114 CKP131114 CUL131114 DEH131114 DOD131114 DXZ131114 EHV131114 ERR131114 FBN131114 FLJ131114 FVF131114 GFB131114 GOX131114 GYT131114 HIP131114 HSL131114 ICH131114 IMD131114 IVZ131114 JFV131114 JPR131114 JZN131114 KJJ131114 KTF131114 LDB131114 LMX131114 LWT131114 MGP131114 MQL131114 NAH131114 NKD131114 NTZ131114 ODV131114 ONR131114 OXN131114 PHJ131114 PRF131114 QBB131114 QKX131114 QUT131114 REP131114 ROL131114 RYH131114 SID131114 SRZ131114 TBV131114 TLR131114 TVN131114 UFJ131114 UPF131114 UZB131114 VIX131114 VST131114 WCP131114 WML131114 WWH131114 Z196650 JV196650 TR196650 ADN196650 ANJ196650 AXF196650 BHB196650 BQX196650 CAT196650 CKP196650 CUL196650 DEH196650 DOD196650 DXZ196650 EHV196650 ERR196650 FBN196650 FLJ196650 FVF196650 GFB196650 GOX196650 GYT196650 HIP196650 HSL196650 ICH196650 IMD196650 IVZ196650 JFV196650 JPR196650 JZN196650 KJJ196650 KTF196650 LDB196650 LMX196650 LWT196650 MGP196650 MQL196650 NAH196650 NKD196650 NTZ196650 ODV196650 ONR196650 OXN196650 PHJ196650 PRF196650 QBB196650 QKX196650 QUT196650 REP196650 ROL196650 RYH196650 SID196650 SRZ196650 TBV196650 TLR196650 TVN196650 UFJ196650 UPF196650 UZB196650 VIX196650 VST196650 WCP196650 WML196650 WWH196650 Z262186 JV262186 TR262186 ADN262186 ANJ262186 AXF262186 BHB262186 BQX262186 CAT262186 CKP262186 CUL262186 DEH262186 DOD262186 DXZ262186 EHV262186 ERR262186 FBN262186 FLJ262186 FVF262186 GFB262186 GOX262186 GYT262186 HIP262186 HSL262186 ICH262186 IMD262186 IVZ262186 JFV262186 JPR262186 JZN262186 KJJ262186 KTF262186 LDB262186 LMX262186 LWT262186 MGP262186 MQL262186 NAH262186 NKD262186 NTZ262186 ODV262186 ONR262186 OXN262186 PHJ262186 PRF262186 QBB262186 QKX262186 QUT262186 REP262186 ROL262186 RYH262186 SID262186 SRZ262186 TBV262186 TLR262186 TVN262186 UFJ262186 UPF262186 UZB262186 VIX262186 VST262186 WCP262186 WML262186 WWH262186 Z327722 JV327722 TR327722 ADN327722 ANJ327722 AXF327722 BHB327722 BQX327722 CAT327722 CKP327722 CUL327722 DEH327722 DOD327722 DXZ327722 EHV327722 ERR327722 FBN327722 FLJ327722 FVF327722 GFB327722 GOX327722 GYT327722 HIP327722 HSL327722 ICH327722 IMD327722 IVZ327722 JFV327722 JPR327722 JZN327722 KJJ327722 KTF327722 LDB327722 LMX327722 LWT327722 MGP327722 MQL327722 NAH327722 NKD327722 NTZ327722 ODV327722 ONR327722 OXN327722 PHJ327722 PRF327722 QBB327722 QKX327722 QUT327722 REP327722 ROL327722 RYH327722 SID327722 SRZ327722 TBV327722 TLR327722 TVN327722 UFJ327722 UPF327722 UZB327722 VIX327722 VST327722 WCP327722 WML327722 WWH327722 Z393258 JV393258 TR393258 ADN393258 ANJ393258 AXF393258 BHB393258 BQX393258 CAT393258 CKP393258 CUL393258 DEH393258 DOD393258 DXZ393258 EHV393258 ERR393258 FBN393258 FLJ393258 FVF393258 GFB393258 GOX393258 GYT393258 HIP393258 HSL393258 ICH393258 IMD393258 IVZ393258 JFV393258 JPR393258 JZN393258 KJJ393258 KTF393258 LDB393258 LMX393258 LWT393258 MGP393258 MQL393258 NAH393258 NKD393258 NTZ393258 ODV393258 ONR393258 OXN393258 PHJ393258 PRF393258 QBB393258 QKX393258 QUT393258 REP393258 ROL393258 RYH393258 SID393258 SRZ393258 TBV393258 TLR393258 TVN393258 UFJ393258 UPF393258 UZB393258 VIX393258 VST393258 WCP393258 WML393258 WWH393258 Z458794 JV458794 TR458794 ADN458794 ANJ458794 AXF458794 BHB458794 BQX458794 CAT458794 CKP458794 CUL458794 DEH458794 DOD458794 DXZ458794 EHV458794 ERR458794 FBN458794 FLJ458794 FVF458794 GFB458794 GOX458794 GYT458794 HIP458794 HSL458794 ICH458794 IMD458794 IVZ458794 JFV458794 JPR458794 JZN458794 KJJ458794 KTF458794 LDB458794 LMX458794 LWT458794 MGP458794 MQL458794 NAH458794 NKD458794 NTZ458794 ODV458794 ONR458794 OXN458794 PHJ458794 PRF458794 QBB458794 QKX458794 QUT458794 REP458794 ROL458794 RYH458794 SID458794 SRZ458794 TBV458794 TLR458794 TVN458794 UFJ458794 UPF458794 UZB458794 VIX458794 VST458794 WCP458794 WML458794 WWH458794 Z524330 JV524330 TR524330 ADN524330 ANJ524330 AXF524330 BHB524330 BQX524330 CAT524330 CKP524330 CUL524330 DEH524330 DOD524330 DXZ524330 EHV524330 ERR524330 FBN524330 FLJ524330 FVF524330 GFB524330 GOX524330 GYT524330 HIP524330 HSL524330 ICH524330 IMD524330 IVZ524330 JFV524330 JPR524330 JZN524330 KJJ524330 KTF524330 LDB524330 LMX524330 LWT524330 MGP524330 MQL524330 NAH524330 NKD524330 NTZ524330 ODV524330 ONR524330 OXN524330 PHJ524330 PRF524330 QBB524330 QKX524330 QUT524330 REP524330 ROL524330 RYH524330 SID524330 SRZ524330 TBV524330 TLR524330 TVN524330 UFJ524330 UPF524330 UZB524330 VIX524330 VST524330 WCP524330 WML524330 WWH524330 Z589866 JV589866 TR589866 ADN589866 ANJ589866 AXF589866 BHB589866 BQX589866 CAT589866 CKP589866 CUL589866 DEH589866 DOD589866 DXZ589866 EHV589866 ERR589866 FBN589866 FLJ589866 FVF589866 GFB589866 GOX589866 GYT589866 HIP589866 HSL589866 ICH589866 IMD589866 IVZ589866 JFV589866 JPR589866 JZN589866 KJJ589866 KTF589866 LDB589866 LMX589866 LWT589866 MGP589866 MQL589866 NAH589866 NKD589866 NTZ589866 ODV589866 ONR589866 OXN589866 PHJ589866 PRF589866 QBB589866 QKX589866 QUT589866 REP589866 ROL589866 RYH589866 SID589866 SRZ589866 TBV589866 TLR589866 TVN589866 UFJ589866 UPF589866 UZB589866 VIX589866 VST589866 WCP589866 WML589866 WWH589866 Z655402 JV655402 TR655402 ADN655402 ANJ655402 AXF655402 BHB655402 BQX655402 CAT655402 CKP655402 CUL655402 DEH655402 DOD655402 DXZ655402 EHV655402 ERR655402 FBN655402 FLJ655402 FVF655402 GFB655402 GOX655402 GYT655402 HIP655402 HSL655402 ICH655402 IMD655402 IVZ655402 JFV655402 JPR655402 JZN655402 KJJ655402 KTF655402 LDB655402 LMX655402 LWT655402 MGP655402 MQL655402 NAH655402 NKD655402 NTZ655402 ODV655402 ONR655402 OXN655402 PHJ655402 PRF655402 QBB655402 QKX655402 QUT655402 REP655402 ROL655402 RYH655402 SID655402 SRZ655402 TBV655402 TLR655402 TVN655402 UFJ655402 UPF655402 UZB655402 VIX655402 VST655402 WCP655402 WML655402 WWH655402 Z720938 JV720938 TR720938 ADN720938 ANJ720938 AXF720938 BHB720938 BQX720938 CAT720938 CKP720938 CUL720938 DEH720938 DOD720938 DXZ720938 EHV720938 ERR720938 FBN720938 FLJ720938 FVF720938 GFB720938 GOX720938 GYT720938 HIP720938 HSL720938 ICH720938 IMD720938 IVZ720938 JFV720938 JPR720938 JZN720938 KJJ720938 KTF720938 LDB720938 LMX720938 LWT720938 MGP720938 MQL720938 NAH720938 NKD720938 NTZ720938 ODV720938 ONR720938 OXN720938 PHJ720938 PRF720938 QBB720938 QKX720938 QUT720938 REP720938 ROL720938 RYH720938 SID720938 SRZ720938 TBV720938 TLR720938 TVN720938 UFJ720938 UPF720938 UZB720938 VIX720938 VST720938 WCP720938 WML720938 WWH720938 Z786474 JV786474 TR786474 ADN786474 ANJ786474 AXF786474 BHB786474 BQX786474 CAT786474 CKP786474 CUL786474 DEH786474 DOD786474 DXZ786474 EHV786474 ERR786474 FBN786474 FLJ786474 FVF786474 GFB786474 GOX786474 GYT786474 HIP786474 HSL786474 ICH786474 IMD786474 IVZ786474 JFV786474 JPR786474 JZN786474 KJJ786474 KTF786474 LDB786474 LMX786474 LWT786474 MGP786474 MQL786474 NAH786474 NKD786474 NTZ786474 ODV786474 ONR786474 OXN786474 PHJ786474 PRF786474 QBB786474 QKX786474 QUT786474 REP786474 ROL786474 RYH786474 SID786474 SRZ786474 TBV786474 TLR786474 TVN786474 UFJ786474 UPF786474 UZB786474 VIX786474 VST786474 WCP786474 WML786474 WWH786474 Z852010 JV852010 TR852010 ADN852010 ANJ852010 AXF852010 BHB852010 BQX852010 CAT852010 CKP852010 CUL852010 DEH852010 DOD852010 DXZ852010 EHV852010 ERR852010 FBN852010 FLJ852010 FVF852010 GFB852010 GOX852010 GYT852010 HIP852010 HSL852010 ICH852010 IMD852010 IVZ852010 JFV852010 JPR852010 JZN852010 KJJ852010 KTF852010 LDB852010 LMX852010 LWT852010 MGP852010 MQL852010 NAH852010 NKD852010 NTZ852010 ODV852010 ONR852010 OXN852010 PHJ852010 PRF852010 QBB852010 QKX852010 QUT852010 REP852010 ROL852010 RYH852010 SID852010 SRZ852010 TBV852010 TLR852010 TVN852010 UFJ852010 UPF852010 UZB852010 VIX852010 VST852010 WCP852010 WML852010 WWH852010 Z917546 JV917546 TR917546 ADN917546 ANJ917546 AXF917546 BHB917546 BQX917546 CAT917546 CKP917546 CUL917546 DEH917546 DOD917546 DXZ917546 EHV917546 ERR917546 FBN917546 FLJ917546 FVF917546 GFB917546 GOX917546 GYT917546 HIP917546 HSL917546 ICH917546 IMD917546 IVZ917546 JFV917546 JPR917546 JZN917546 KJJ917546 KTF917546 LDB917546 LMX917546 LWT917546 MGP917546 MQL917546 NAH917546 NKD917546 NTZ917546 ODV917546 ONR917546 OXN917546 PHJ917546 PRF917546 QBB917546 QKX917546 QUT917546 REP917546 ROL917546 RYH917546 SID917546 SRZ917546 TBV917546 TLR917546 TVN917546 UFJ917546 UPF917546 UZB917546 VIX917546 VST917546 WCP917546 WML917546 WWH917546 Z983082 JV983082 TR983082 ADN983082 ANJ983082 AXF983082 BHB983082 BQX983082 CAT983082 CKP983082 CUL983082 DEH983082 DOD983082 DXZ983082 EHV983082 ERR983082 FBN983082 FLJ983082 FVF983082 GFB983082 GOX983082 GYT983082 HIP983082 HSL983082 ICH983082 IMD983082 IVZ983082 JFV983082 JPR983082 JZN983082 KJJ983082 KTF983082 LDB983082 LMX983082 LWT983082 MGP983082 MQL983082 NAH983082 NKD983082 NTZ983082 ODV983082 ONR983082 OXN983082 PHJ983082 PRF983082 QBB983082 QKX983082 QUT983082 REP983082 ROL983082 RYH983082 SID983082 SRZ983082 TBV983082 TLR983082 TVN983082 UFJ983082 UPF983082 UZB983082 VIX983082 VST983082 WCP983082 WML983082 WWH983082 Z39 JV39 TR39 ADN39 ANJ39 AXF39 BHB39 BQX39 CAT39 CKP39 CUL39 DEH39 DOD39 DXZ39 EHV39 ERR39 FBN39 FLJ39 FVF39 GFB39 GOX39 GYT39 HIP39 HSL39 ICH39 IMD39 IVZ39 JFV39 JPR39 JZN39 KJJ39 KTF39 LDB39 LMX39 LWT39 MGP39 MQL39 NAH39 NKD39 NTZ39 ODV39 ONR39 OXN39 PHJ39 PRF39 QBB39 QKX39 QUT39 REP39 ROL39 RYH39 SID39 SRZ39 TBV39 TLR39 TVN39 UFJ39 UPF39 UZB39 VIX39 VST39 WCP39 WML39 WWH39 Z65575 JV65575 TR65575 ADN65575 ANJ65575 AXF65575 BHB65575 BQX65575 CAT65575 CKP65575 CUL65575 DEH65575 DOD65575 DXZ65575 EHV65575 ERR65575 FBN65575 FLJ65575 FVF65575 GFB65575 GOX65575 GYT65575 HIP65575 HSL65575 ICH65575 IMD65575 IVZ65575 JFV65575 JPR65575 JZN65575 KJJ65575 KTF65575 LDB65575 LMX65575 LWT65575 MGP65575 MQL65575 NAH65575 NKD65575 NTZ65575 ODV65575 ONR65575 OXN65575 PHJ65575 PRF65575 QBB65575 QKX65575 QUT65575 REP65575 ROL65575 RYH65575 SID65575 SRZ65575 TBV65575 TLR65575 TVN65575 UFJ65575 UPF65575 UZB65575 VIX65575 VST65575 WCP65575 WML65575 WWH65575 Z131111 JV131111 TR131111 ADN131111 ANJ131111 AXF131111 BHB131111 BQX131111 CAT131111 CKP131111 CUL131111 DEH131111 DOD131111 DXZ131111 EHV131111 ERR131111 FBN131111 FLJ131111 FVF131111 GFB131111 GOX131111 GYT131111 HIP131111 HSL131111 ICH131111 IMD131111 IVZ131111 JFV131111 JPR131111 JZN131111 KJJ131111 KTF131111 LDB131111 LMX131111 LWT131111 MGP131111 MQL131111 NAH131111 NKD131111 NTZ131111 ODV131111 ONR131111 OXN131111 PHJ131111 PRF131111 QBB131111 QKX131111 QUT131111 REP131111 ROL131111 RYH131111 SID131111 SRZ131111 TBV131111 TLR131111 TVN131111 UFJ131111 UPF131111 UZB131111 VIX131111 VST131111 WCP131111 WML131111 WWH131111 Z196647 JV196647 TR196647 ADN196647 ANJ196647 AXF196647 BHB196647 BQX196647 CAT196647 CKP196647 CUL196647 DEH196647 DOD196647 DXZ196647 EHV196647 ERR196647 FBN196647 FLJ196647 FVF196647 GFB196647 GOX196647 GYT196647 HIP196647 HSL196647 ICH196647 IMD196647 IVZ196647 JFV196647 JPR196647 JZN196647 KJJ196647 KTF196647 LDB196647 LMX196647 LWT196647 MGP196647 MQL196647 NAH196647 NKD196647 NTZ196647 ODV196647 ONR196647 OXN196647 PHJ196647 PRF196647 QBB196647 QKX196647 QUT196647 REP196647 ROL196647 RYH196647 SID196647 SRZ196647 TBV196647 TLR196647 TVN196647 UFJ196647 UPF196647 UZB196647 VIX196647 VST196647 WCP196647 WML196647 WWH196647 Z262183 JV262183 TR262183 ADN262183 ANJ262183 AXF262183 BHB262183 BQX262183 CAT262183 CKP262183 CUL262183 DEH262183 DOD262183 DXZ262183 EHV262183 ERR262183 FBN262183 FLJ262183 FVF262183 GFB262183 GOX262183 GYT262183 HIP262183 HSL262183 ICH262183 IMD262183 IVZ262183 JFV262183 JPR262183 JZN262183 KJJ262183 KTF262183 LDB262183 LMX262183 LWT262183 MGP262183 MQL262183 NAH262183 NKD262183 NTZ262183 ODV262183 ONR262183 OXN262183 PHJ262183 PRF262183 QBB262183 QKX262183 QUT262183 REP262183 ROL262183 RYH262183 SID262183 SRZ262183 TBV262183 TLR262183 TVN262183 UFJ262183 UPF262183 UZB262183 VIX262183 VST262183 WCP262183 WML262183 WWH262183 Z327719 JV327719 TR327719 ADN327719 ANJ327719 AXF327719 BHB327719 BQX327719 CAT327719 CKP327719 CUL327719 DEH327719 DOD327719 DXZ327719 EHV327719 ERR327719 FBN327719 FLJ327719 FVF327719 GFB327719 GOX327719 GYT327719 HIP327719 HSL327719 ICH327719 IMD327719 IVZ327719 JFV327719 JPR327719 JZN327719 KJJ327719 KTF327719 LDB327719 LMX327719 LWT327719 MGP327719 MQL327719 NAH327719 NKD327719 NTZ327719 ODV327719 ONR327719 OXN327719 PHJ327719 PRF327719 QBB327719 QKX327719 QUT327719 REP327719 ROL327719 RYH327719 SID327719 SRZ327719 TBV327719 TLR327719 TVN327719 UFJ327719 UPF327719 UZB327719 VIX327719 VST327719 WCP327719 WML327719 WWH327719 Z393255 JV393255 TR393255 ADN393255 ANJ393255 AXF393255 BHB393255 BQX393255 CAT393255 CKP393255 CUL393255 DEH393255 DOD393255 DXZ393255 EHV393255 ERR393255 FBN393255 FLJ393255 FVF393255 GFB393255 GOX393255 GYT393255 HIP393255 HSL393255 ICH393255 IMD393255 IVZ393255 JFV393255 JPR393255 JZN393255 KJJ393255 KTF393255 LDB393255 LMX393255 LWT393255 MGP393255 MQL393255 NAH393255 NKD393255 NTZ393255 ODV393255 ONR393255 OXN393255 PHJ393255 PRF393255 QBB393255 QKX393255 QUT393255 REP393255 ROL393255 RYH393255 SID393255 SRZ393255 TBV393255 TLR393255 TVN393255 UFJ393255 UPF393255 UZB393255 VIX393255 VST393255 WCP393255 WML393255 WWH393255 Z458791 JV458791 TR458791 ADN458791 ANJ458791 AXF458791 BHB458791 BQX458791 CAT458791 CKP458791 CUL458791 DEH458791 DOD458791 DXZ458791 EHV458791 ERR458791 FBN458791 FLJ458791 FVF458791 GFB458791 GOX458791 GYT458791 HIP458791 HSL458791 ICH458791 IMD458791 IVZ458791 JFV458791 JPR458791 JZN458791 KJJ458791 KTF458791 LDB458791 LMX458791 LWT458791 MGP458791 MQL458791 NAH458791 NKD458791 NTZ458791 ODV458791 ONR458791 OXN458791 PHJ458791 PRF458791 QBB458791 QKX458791 QUT458791 REP458791 ROL458791 RYH458791 SID458791 SRZ458791 TBV458791 TLR458791 TVN458791 UFJ458791 UPF458791 UZB458791 VIX458791 VST458791 WCP458791 WML458791 WWH458791 Z524327 JV524327 TR524327 ADN524327 ANJ524327 AXF524327 BHB524327 BQX524327 CAT524327 CKP524327 CUL524327 DEH524327 DOD524327 DXZ524327 EHV524327 ERR524327 FBN524327 FLJ524327 FVF524327 GFB524327 GOX524327 GYT524327 HIP524327 HSL524327 ICH524327 IMD524327 IVZ524327 JFV524327 JPR524327 JZN524327 KJJ524327 KTF524327 LDB524327 LMX524327 LWT524327 MGP524327 MQL524327 NAH524327 NKD524327 NTZ524327 ODV524327 ONR524327 OXN524327 PHJ524327 PRF524327 QBB524327 QKX524327 QUT524327 REP524327 ROL524327 RYH524327 SID524327 SRZ524327 TBV524327 TLR524327 TVN524327 UFJ524327 UPF524327 UZB524327 VIX524327 VST524327 WCP524327 WML524327 WWH524327 Z589863 JV589863 TR589863 ADN589863 ANJ589863 AXF589863 BHB589863 BQX589863 CAT589863 CKP589863 CUL589863 DEH589863 DOD589863 DXZ589863 EHV589863 ERR589863 FBN589863 FLJ589863 FVF589863 GFB589863 GOX589863 GYT589863 HIP589863 HSL589863 ICH589863 IMD589863 IVZ589863 JFV589863 JPR589863 JZN589863 KJJ589863 KTF589863 LDB589863 LMX589863 LWT589863 MGP589863 MQL589863 NAH589863 NKD589863 NTZ589863 ODV589863 ONR589863 OXN589863 PHJ589863 PRF589863 QBB589863 QKX589863 QUT589863 REP589863 ROL589863 RYH589863 SID589863 SRZ589863 TBV589863 TLR589863 TVN589863 UFJ589863 UPF589863 UZB589863 VIX589863 VST589863 WCP589863 WML589863 WWH589863 Z655399 JV655399 TR655399 ADN655399 ANJ655399 AXF655399 BHB655399 BQX655399 CAT655399 CKP655399 CUL655399 DEH655399 DOD655399 DXZ655399 EHV655399 ERR655399 FBN655399 FLJ655399 FVF655399 GFB655399 GOX655399 GYT655399 HIP655399 HSL655399 ICH655399 IMD655399 IVZ655399 JFV655399 JPR655399 JZN655399 KJJ655399 KTF655399 LDB655399 LMX655399 LWT655399 MGP655399 MQL655399 NAH655399 NKD655399 NTZ655399 ODV655399 ONR655399 OXN655399 PHJ655399 PRF655399 QBB655399 QKX655399 QUT655399 REP655399 ROL655399 RYH655399 SID655399 SRZ655399 TBV655399 TLR655399 TVN655399 UFJ655399 UPF655399 UZB655399 VIX655399 VST655399 WCP655399 WML655399 WWH655399 Z720935 JV720935 TR720935 ADN720935 ANJ720935 AXF720935 BHB720935 BQX720935 CAT720935 CKP720935 CUL720935 DEH720935 DOD720935 DXZ720935 EHV720935 ERR720935 FBN720935 FLJ720935 FVF720935 GFB720935 GOX720935 GYT720935 HIP720935 HSL720935 ICH720935 IMD720935 IVZ720935 JFV720935 JPR720935 JZN720935 KJJ720935 KTF720935 LDB720935 LMX720935 LWT720935 MGP720935 MQL720935 NAH720935 NKD720935 NTZ720935 ODV720935 ONR720935 OXN720935 PHJ720935 PRF720935 QBB720935 QKX720935 QUT720935 REP720935 ROL720935 RYH720935 SID720935 SRZ720935 TBV720935 TLR720935 TVN720935 UFJ720935 UPF720935 UZB720935 VIX720935 VST720935 WCP720935 WML720935 WWH720935 Z786471 JV786471 TR786471 ADN786471 ANJ786471 AXF786471 BHB786471 BQX786471 CAT786471 CKP786471 CUL786471 DEH786471 DOD786471 DXZ786471 EHV786471 ERR786471 FBN786471 FLJ786471 FVF786471 GFB786471 GOX786471 GYT786471 HIP786471 HSL786471 ICH786471 IMD786471 IVZ786471 JFV786471 JPR786471 JZN786471 KJJ786471 KTF786471 LDB786471 LMX786471 LWT786471 MGP786471 MQL786471 NAH786471 NKD786471 NTZ786471 ODV786471 ONR786471 OXN786471 PHJ786471 PRF786471 QBB786471 QKX786471 QUT786471 REP786471 ROL786471 RYH786471 SID786471 SRZ786471 TBV786471 TLR786471 TVN786471 UFJ786471 UPF786471 UZB786471 VIX786471 VST786471 WCP786471 WML786471 WWH786471 Z852007 JV852007 TR852007 ADN852007 ANJ852007 AXF852007 BHB852007 BQX852007 CAT852007 CKP852007 CUL852007 DEH852007 DOD852007 DXZ852007 EHV852007 ERR852007 FBN852007 FLJ852007 FVF852007 GFB852007 GOX852007 GYT852007 HIP852007 HSL852007 ICH852007 IMD852007 IVZ852007 JFV852007 JPR852007 JZN852007 KJJ852007 KTF852007 LDB852007 LMX852007 LWT852007 MGP852007 MQL852007 NAH852007 NKD852007 NTZ852007 ODV852007 ONR852007 OXN852007 PHJ852007 PRF852007 QBB852007 QKX852007 QUT852007 REP852007 ROL852007 RYH852007 SID852007 SRZ852007 TBV852007 TLR852007 TVN852007 UFJ852007 UPF852007 UZB852007 VIX852007 VST852007 WCP852007 WML852007 WWH852007 Z917543 JV917543 TR917543 ADN917543 ANJ917543 AXF917543 BHB917543 BQX917543 CAT917543 CKP917543 CUL917543 DEH917543 DOD917543 DXZ917543 EHV917543 ERR917543 FBN917543 FLJ917543 FVF917543 GFB917543 GOX917543 GYT917543 HIP917543 HSL917543 ICH917543 IMD917543 IVZ917543 JFV917543 JPR917543 JZN917543 KJJ917543 KTF917543 LDB917543 LMX917543 LWT917543 MGP917543 MQL917543 NAH917543 NKD917543 NTZ917543 ODV917543 ONR917543 OXN917543 PHJ917543 PRF917543 QBB917543 QKX917543 QUT917543 REP917543 ROL917543 RYH917543 SID917543 SRZ917543 TBV917543 TLR917543 TVN917543 UFJ917543 UPF917543 UZB917543 VIX917543 VST917543 WCP917543 WML917543 WWH917543 Z983079 JV983079 TR983079 ADN983079 ANJ983079 AXF983079 BHB983079 BQX983079 CAT983079 CKP983079 CUL983079 DEH983079 DOD983079 DXZ983079 EHV983079 ERR983079 FBN983079 FLJ983079 FVF983079 GFB983079 GOX983079 GYT983079 HIP983079 HSL983079 ICH983079 IMD983079 IVZ983079 JFV983079 JPR983079 JZN983079 KJJ983079 KTF983079 LDB983079 LMX983079 LWT983079 MGP983079 MQL983079 NAH983079 NKD983079 NTZ983079 ODV983079 ONR983079 OXN983079 PHJ983079 PRF983079 QBB983079 QKX983079 QUT983079 REP983079 ROL983079 RYH983079 SID983079 SRZ983079 TBV983079 TLR983079 TVN983079 UFJ983079 UPF983079 UZB983079 VIX983079 VST983079 WCP983079 WML983079 WWH983079 Z46 JV46 TR46 ADN46 ANJ46 AXF46 BHB46 BQX46 CAT46 CKP46 CUL46 DEH46 DOD46 DXZ46 EHV46 ERR46 FBN46 FLJ46 FVF46 GFB46 GOX46 GYT46 HIP46 HSL46 ICH46 IMD46 IVZ46 JFV46 JPR46 JZN46 KJJ46 KTF46 LDB46 LMX46 LWT46 MGP46 MQL46 NAH46 NKD46 NTZ46 ODV46 ONR46 OXN46 PHJ46 PRF46 QBB46 QKX46 QUT46 REP46 ROL46 RYH46 SID46 SRZ46 TBV46 TLR46 TVN46 UFJ46 UPF46 UZB46 VIX46 VST46 WCP46 WML46 WWH46 Z65582 JV65582 TR65582 ADN65582 ANJ65582 AXF65582 BHB65582 BQX65582 CAT65582 CKP65582 CUL65582 DEH65582 DOD65582 DXZ65582 EHV65582 ERR65582 FBN65582 FLJ65582 FVF65582 GFB65582 GOX65582 GYT65582 HIP65582 HSL65582 ICH65582 IMD65582 IVZ65582 JFV65582 JPR65582 JZN65582 KJJ65582 KTF65582 LDB65582 LMX65582 LWT65582 MGP65582 MQL65582 NAH65582 NKD65582 NTZ65582 ODV65582 ONR65582 OXN65582 PHJ65582 PRF65582 QBB65582 QKX65582 QUT65582 REP65582 ROL65582 RYH65582 SID65582 SRZ65582 TBV65582 TLR65582 TVN65582 UFJ65582 UPF65582 UZB65582 VIX65582 VST65582 WCP65582 WML65582 WWH65582 Z131118 JV131118 TR131118 ADN131118 ANJ131118 AXF131118 BHB131118 BQX131118 CAT131118 CKP131118 CUL131118 DEH131118 DOD131118 DXZ131118 EHV131118 ERR131118 FBN131118 FLJ131118 FVF131118 GFB131118 GOX131118 GYT131118 HIP131118 HSL131118 ICH131118 IMD131118 IVZ131118 JFV131118 JPR131118 JZN131118 KJJ131118 KTF131118 LDB131118 LMX131118 LWT131118 MGP131118 MQL131118 NAH131118 NKD131118 NTZ131118 ODV131118 ONR131118 OXN131118 PHJ131118 PRF131118 QBB131118 QKX131118 QUT131118 REP131118 ROL131118 RYH131118 SID131118 SRZ131118 TBV131118 TLR131118 TVN131118 UFJ131118 UPF131118 UZB131118 VIX131118 VST131118 WCP131118 WML131118 WWH131118 Z196654 JV196654 TR196654 ADN196654 ANJ196654 AXF196654 BHB196654 BQX196654 CAT196654 CKP196654 CUL196654 DEH196654 DOD196654 DXZ196654 EHV196654 ERR196654 FBN196654 FLJ196654 FVF196654 GFB196654 GOX196654 GYT196654 HIP196654 HSL196654 ICH196654 IMD196654 IVZ196654 JFV196654 JPR196654 JZN196654 KJJ196654 KTF196654 LDB196654 LMX196654 LWT196654 MGP196654 MQL196654 NAH196654 NKD196654 NTZ196654 ODV196654 ONR196654 OXN196654 PHJ196654 PRF196654 QBB196654 QKX196654 QUT196654 REP196654 ROL196654 RYH196654 SID196654 SRZ196654 TBV196654 TLR196654 TVN196654 UFJ196654 UPF196654 UZB196654 VIX196654 VST196654 WCP196654 WML196654 WWH196654 Z262190 JV262190 TR262190 ADN262190 ANJ262190 AXF262190 BHB262190 BQX262190 CAT262190 CKP262190 CUL262190 DEH262190 DOD262190 DXZ262190 EHV262190 ERR262190 FBN262190 FLJ262190 FVF262190 GFB262190 GOX262190 GYT262190 HIP262190 HSL262190 ICH262190 IMD262190 IVZ262190 JFV262190 JPR262190 JZN262190 KJJ262190 KTF262190 LDB262190 LMX262190 LWT262190 MGP262190 MQL262190 NAH262190 NKD262190 NTZ262190 ODV262190 ONR262190 OXN262190 PHJ262190 PRF262190 QBB262190 QKX262190 QUT262190 REP262190 ROL262190 RYH262190 SID262190 SRZ262190 TBV262190 TLR262190 TVN262190 UFJ262190 UPF262190 UZB262190 VIX262190 VST262190 WCP262190 WML262190 WWH262190 Z327726 JV327726 TR327726 ADN327726 ANJ327726 AXF327726 BHB327726 BQX327726 CAT327726 CKP327726 CUL327726 DEH327726 DOD327726 DXZ327726 EHV327726 ERR327726 FBN327726 FLJ327726 FVF327726 GFB327726 GOX327726 GYT327726 HIP327726 HSL327726 ICH327726 IMD327726 IVZ327726 JFV327726 JPR327726 JZN327726 KJJ327726 KTF327726 LDB327726 LMX327726 LWT327726 MGP327726 MQL327726 NAH327726 NKD327726 NTZ327726 ODV327726 ONR327726 OXN327726 PHJ327726 PRF327726 QBB327726 QKX327726 QUT327726 REP327726 ROL327726 RYH327726 SID327726 SRZ327726 TBV327726 TLR327726 TVN327726 UFJ327726 UPF327726 UZB327726 VIX327726 VST327726 WCP327726 WML327726 WWH327726 Z393262 JV393262 TR393262 ADN393262 ANJ393262 AXF393262 BHB393262 BQX393262 CAT393262 CKP393262 CUL393262 DEH393262 DOD393262 DXZ393262 EHV393262 ERR393262 FBN393262 FLJ393262 FVF393262 GFB393262 GOX393262 GYT393262 HIP393262 HSL393262 ICH393262 IMD393262 IVZ393262 JFV393262 JPR393262 JZN393262 KJJ393262 KTF393262 LDB393262 LMX393262 LWT393262 MGP393262 MQL393262 NAH393262 NKD393262 NTZ393262 ODV393262 ONR393262 OXN393262 PHJ393262 PRF393262 QBB393262 QKX393262 QUT393262 REP393262 ROL393262 RYH393262 SID393262 SRZ393262 TBV393262 TLR393262 TVN393262 UFJ393262 UPF393262 UZB393262 VIX393262 VST393262 WCP393262 WML393262 WWH393262 Z458798 JV458798 TR458798 ADN458798 ANJ458798 AXF458798 BHB458798 BQX458798 CAT458798 CKP458798 CUL458798 DEH458798 DOD458798 DXZ458798 EHV458798 ERR458798 FBN458798 FLJ458798 FVF458798 GFB458798 GOX458798 GYT458798 HIP458798 HSL458798 ICH458798 IMD458798 IVZ458798 JFV458798 JPR458798 JZN458798 KJJ458798 KTF458798 LDB458798 LMX458798 LWT458798 MGP458798 MQL458798 NAH458798 NKD458798 NTZ458798 ODV458798 ONR458798 OXN458798 PHJ458798 PRF458798 QBB458798 QKX458798 QUT458798 REP458798 ROL458798 RYH458798 SID458798 SRZ458798 TBV458798 TLR458798 TVN458798 UFJ458798 UPF458798 UZB458798 VIX458798 VST458798 WCP458798 WML458798 WWH458798 Z524334 JV524334 TR524334 ADN524334 ANJ524334 AXF524334 BHB524334 BQX524334 CAT524334 CKP524334 CUL524334 DEH524334 DOD524334 DXZ524334 EHV524334 ERR524334 FBN524334 FLJ524334 FVF524334 GFB524334 GOX524334 GYT524334 HIP524334 HSL524334 ICH524334 IMD524334 IVZ524334 JFV524334 JPR524334 JZN524334 KJJ524334 KTF524334 LDB524334 LMX524334 LWT524334 MGP524334 MQL524334 NAH524334 NKD524334 NTZ524334 ODV524334 ONR524334 OXN524334 PHJ524334 PRF524334 QBB524334 QKX524334 QUT524334 REP524334 ROL524334 RYH524334 SID524334 SRZ524334 TBV524334 TLR524334 TVN524334 UFJ524334 UPF524334 UZB524334 VIX524334 VST524334 WCP524334 WML524334 WWH524334 Z589870 JV589870 TR589870 ADN589870 ANJ589870 AXF589870 BHB589870 BQX589870 CAT589870 CKP589870 CUL589870 DEH589870 DOD589870 DXZ589870 EHV589870 ERR589870 FBN589870 FLJ589870 FVF589870 GFB589870 GOX589870 GYT589870 HIP589870 HSL589870 ICH589870 IMD589870 IVZ589870 JFV589870 JPR589870 JZN589870 KJJ589870 KTF589870 LDB589870 LMX589870 LWT589870 MGP589870 MQL589870 NAH589870 NKD589870 NTZ589870 ODV589870 ONR589870 OXN589870 PHJ589870 PRF589870 QBB589870 QKX589870 QUT589870 REP589870 ROL589870 RYH589870 SID589870 SRZ589870 TBV589870 TLR589870 TVN589870 UFJ589870 UPF589870 UZB589870 VIX589870 VST589870 WCP589870 WML589870 WWH589870 Z655406 JV655406 TR655406 ADN655406 ANJ655406 AXF655406 BHB655406 BQX655406 CAT655406 CKP655406 CUL655406 DEH655406 DOD655406 DXZ655406 EHV655406 ERR655406 FBN655406 FLJ655406 FVF655406 GFB655406 GOX655406 GYT655406 HIP655406 HSL655406 ICH655406 IMD655406 IVZ655406 JFV655406 JPR655406 JZN655406 KJJ655406 KTF655406 LDB655406 LMX655406 LWT655406 MGP655406 MQL655406 NAH655406 NKD655406 NTZ655406 ODV655406 ONR655406 OXN655406 PHJ655406 PRF655406 QBB655406 QKX655406 QUT655406 REP655406 ROL655406 RYH655406 SID655406 SRZ655406 TBV655406 TLR655406 TVN655406 UFJ655406 UPF655406 UZB655406 VIX655406 VST655406 WCP655406 WML655406 WWH655406 Z720942 JV720942 TR720942 ADN720942 ANJ720942 AXF720942 BHB720942 BQX720942 CAT720942 CKP720942 CUL720942 DEH720942 DOD720942 DXZ720942 EHV720942 ERR720942 FBN720942 FLJ720942 FVF720942 GFB720942 GOX720942 GYT720942 HIP720942 HSL720942 ICH720942 IMD720942 IVZ720942 JFV720942 JPR720942 JZN720942 KJJ720942 KTF720942 LDB720942 LMX720942 LWT720942 MGP720942 MQL720942 NAH720942 NKD720942 NTZ720942 ODV720942 ONR720942 OXN720942 PHJ720942 PRF720942 QBB720942 QKX720942 QUT720942 REP720942 ROL720942 RYH720942 SID720942 SRZ720942 TBV720942 TLR720942 TVN720942 UFJ720942 UPF720942 UZB720942 VIX720942 VST720942 WCP720942 WML720942 WWH720942 Z786478 JV786478 TR786478 ADN786478 ANJ786478 AXF786478 BHB786478 BQX786478 CAT786478 CKP786478 CUL786478 DEH786478 DOD786478 DXZ786478 EHV786478 ERR786478 FBN786478 FLJ786478 FVF786478 GFB786478 GOX786478 GYT786478 HIP786478 HSL786478 ICH786478 IMD786478 IVZ786478 JFV786478 JPR786478 JZN786478 KJJ786478 KTF786478 LDB786478 LMX786478 LWT786478 MGP786478 MQL786478 NAH786478 NKD786478 NTZ786478 ODV786478 ONR786478 OXN786478 PHJ786478 PRF786478 QBB786478 QKX786478 QUT786478 REP786478 ROL786478 RYH786478 SID786478 SRZ786478 TBV786478 TLR786478 TVN786478 UFJ786478 UPF786478 UZB786478 VIX786478 VST786478 WCP786478 WML786478 WWH786478 Z852014 JV852014 TR852014 ADN852014 ANJ852014 AXF852014 BHB852014 BQX852014 CAT852014 CKP852014 CUL852014 DEH852014 DOD852014 DXZ852014 EHV852014 ERR852014 FBN852014 FLJ852014 FVF852014 GFB852014 GOX852014 GYT852014 HIP852014 HSL852014 ICH852014 IMD852014 IVZ852014 JFV852014 JPR852014 JZN852014 KJJ852014 KTF852014 LDB852014 LMX852014 LWT852014 MGP852014 MQL852014 NAH852014 NKD852014 NTZ852014 ODV852014 ONR852014 OXN852014 PHJ852014 PRF852014 QBB852014 QKX852014 QUT852014 REP852014 ROL852014 RYH852014 SID852014 SRZ852014 TBV852014 TLR852014 TVN852014 UFJ852014 UPF852014 UZB852014 VIX852014 VST852014 WCP852014 WML852014 WWH852014 Z917550 JV917550 TR917550 ADN917550 ANJ917550 AXF917550 BHB917550 BQX917550 CAT917550 CKP917550 CUL917550 DEH917550 DOD917550 DXZ917550 EHV917550 ERR917550 FBN917550 FLJ917550 FVF917550 GFB917550 GOX917550 GYT917550 HIP917550 HSL917550 ICH917550 IMD917550 IVZ917550 JFV917550 JPR917550 JZN917550 KJJ917550 KTF917550 LDB917550 LMX917550 LWT917550 MGP917550 MQL917550 NAH917550 NKD917550 NTZ917550 ODV917550 ONR917550 OXN917550 PHJ917550 PRF917550 QBB917550 QKX917550 QUT917550 REP917550 ROL917550 RYH917550 SID917550 SRZ917550 TBV917550 TLR917550 TVN917550 UFJ917550 UPF917550 UZB917550 VIX917550 VST917550 WCP917550 WML917550 WWH917550 Z983086 JV983086 TR983086 ADN983086 ANJ983086 AXF983086 BHB983086 BQX983086 CAT983086 CKP983086 CUL983086 DEH983086 DOD983086 DXZ983086 EHV983086 ERR983086 FBN983086 FLJ983086 FVF983086 GFB983086 GOX983086 GYT983086 HIP983086 HSL983086 ICH983086 IMD983086 IVZ983086 JFV983086 JPR983086 JZN983086 KJJ983086 KTF983086 LDB983086 LMX983086 LWT983086 MGP983086 MQL983086 NAH983086 NKD983086 NTZ983086 ODV983086 ONR983086 OXN983086 PHJ983086 PRF983086 QBB983086 QKX983086 QUT983086 REP983086 ROL983086 RYH983086 SID983086 SRZ983086 TBV983086 TLR983086 TVN983086 UFJ983086 UPF983086 UZB983086 VIX983086 VST983086 WCP983086 WML983086 WWH983086 Y4:Y20 JU4:JU20 TQ4:TQ20 ADM4:ADM20 ANI4:ANI20 AXE4:AXE20 BHA4:BHA20 BQW4:BQW20 CAS4:CAS20 CKO4:CKO20 CUK4:CUK20 DEG4:DEG20 DOC4:DOC20 DXY4:DXY20 EHU4:EHU20 ERQ4:ERQ20 FBM4:FBM20 FLI4:FLI20 FVE4:FVE20 GFA4:GFA20 GOW4:GOW20 GYS4:GYS20 HIO4:HIO20 HSK4:HSK20 ICG4:ICG20 IMC4:IMC20 IVY4:IVY20 JFU4:JFU20 JPQ4:JPQ20 JZM4:JZM20 KJI4:KJI20 KTE4:KTE20 LDA4:LDA20 LMW4:LMW20 LWS4:LWS20 MGO4:MGO20 MQK4:MQK20 NAG4:NAG20 NKC4:NKC20 NTY4:NTY20 ODU4:ODU20 ONQ4:ONQ20 OXM4:OXM20 PHI4:PHI20 PRE4:PRE20 QBA4:QBA20 QKW4:QKW20 QUS4:QUS20 REO4:REO20 ROK4:ROK20 RYG4:RYG20 SIC4:SIC20 SRY4:SRY20 TBU4:TBU20 TLQ4:TLQ20 TVM4:TVM20 UFI4:UFI20 UPE4:UPE20 UZA4:UZA20 VIW4:VIW20 VSS4:VSS20 WCO4:WCO20 WMK4:WMK20 WWG4:WWG20 Y65540:Y65556 JU65540:JU65556 TQ65540:TQ65556 ADM65540:ADM65556 ANI65540:ANI65556 AXE65540:AXE65556 BHA65540:BHA65556 BQW65540:BQW65556 CAS65540:CAS65556 CKO65540:CKO65556 CUK65540:CUK65556 DEG65540:DEG65556 DOC65540:DOC65556 DXY65540:DXY65556 EHU65540:EHU65556 ERQ65540:ERQ65556 FBM65540:FBM65556 FLI65540:FLI65556 FVE65540:FVE65556 GFA65540:GFA65556 GOW65540:GOW65556 GYS65540:GYS65556 HIO65540:HIO65556 HSK65540:HSK65556 ICG65540:ICG65556 IMC65540:IMC65556 IVY65540:IVY65556 JFU65540:JFU65556 JPQ65540:JPQ65556 JZM65540:JZM65556 KJI65540:KJI65556 KTE65540:KTE65556 LDA65540:LDA65556 LMW65540:LMW65556 LWS65540:LWS65556 MGO65540:MGO65556 MQK65540:MQK65556 NAG65540:NAG65556 NKC65540:NKC65556 NTY65540:NTY65556 ODU65540:ODU65556 ONQ65540:ONQ65556 OXM65540:OXM65556 PHI65540:PHI65556 PRE65540:PRE65556 QBA65540:QBA65556 QKW65540:QKW65556 QUS65540:QUS65556 REO65540:REO65556 ROK65540:ROK65556 RYG65540:RYG65556 SIC65540:SIC65556 SRY65540:SRY65556 TBU65540:TBU65556 TLQ65540:TLQ65556 TVM65540:TVM65556 UFI65540:UFI65556 UPE65540:UPE65556 UZA65540:UZA65556 VIW65540:VIW65556 VSS65540:VSS65556 WCO65540:WCO65556 WMK65540:WMK65556 WWG65540:WWG65556 Y131076:Y131092 JU131076:JU131092 TQ131076:TQ131092 ADM131076:ADM131092 ANI131076:ANI131092 AXE131076:AXE131092 BHA131076:BHA131092 BQW131076:BQW131092 CAS131076:CAS131092 CKO131076:CKO131092 CUK131076:CUK131092 DEG131076:DEG131092 DOC131076:DOC131092 DXY131076:DXY131092 EHU131076:EHU131092 ERQ131076:ERQ131092 FBM131076:FBM131092 FLI131076:FLI131092 FVE131076:FVE131092 GFA131076:GFA131092 GOW131076:GOW131092 GYS131076:GYS131092 HIO131076:HIO131092 HSK131076:HSK131092 ICG131076:ICG131092 IMC131076:IMC131092 IVY131076:IVY131092 JFU131076:JFU131092 JPQ131076:JPQ131092 JZM131076:JZM131092 KJI131076:KJI131092 KTE131076:KTE131092 LDA131076:LDA131092 LMW131076:LMW131092 LWS131076:LWS131092 MGO131076:MGO131092 MQK131076:MQK131092 NAG131076:NAG131092 NKC131076:NKC131092 NTY131076:NTY131092 ODU131076:ODU131092 ONQ131076:ONQ131092 OXM131076:OXM131092 PHI131076:PHI131092 PRE131076:PRE131092 QBA131076:QBA131092 QKW131076:QKW131092 QUS131076:QUS131092 REO131076:REO131092 ROK131076:ROK131092 RYG131076:RYG131092 SIC131076:SIC131092 SRY131076:SRY131092 TBU131076:TBU131092 TLQ131076:TLQ131092 TVM131076:TVM131092 UFI131076:UFI131092 UPE131076:UPE131092 UZA131076:UZA131092 VIW131076:VIW131092 VSS131076:VSS131092 WCO131076:WCO131092 WMK131076:WMK131092 WWG131076:WWG131092 Y196612:Y196628 JU196612:JU196628 TQ196612:TQ196628 ADM196612:ADM196628 ANI196612:ANI196628 AXE196612:AXE196628 BHA196612:BHA196628 BQW196612:BQW196628 CAS196612:CAS196628 CKO196612:CKO196628 CUK196612:CUK196628 DEG196612:DEG196628 DOC196612:DOC196628 DXY196612:DXY196628 EHU196612:EHU196628 ERQ196612:ERQ196628 FBM196612:FBM196628 FLI196612:FLI196628 FVE196612:FVE196628 GFA196612:GFA196628 GOW196612:GOW196628 GYS196612:GYS196628 HIO196612:HIO196628 HSK196612:HSK196628 ICG196612:ICG196628 IMC196612:IMC196628 IVY196612:IVY196628 JFU196612:JFU196628 JPQ196612:JPQ196628 JZM196612:JZM196628 KJI196612:KJI196628 KTE196612:KTE196628 LDA196612:LDA196628 LMW196612:LMW196628 LWS196612:LWS196628 MGO196612:MGO196628 MQK196612:MQK196628 NAG196612:NAG196628 NKC196612:NKC196628 NTY196612:NTY196628 ODU196612:ODU196628 ONQ196612:ONQ196628 OXM196612:OXM196628 PHI196612:PHI196628 PRE196612:PRE196628 QBA196612:QBA196628 QKW196612:QKW196628 QUS196612:QUS196628 REO196612:REO196628 ROK196612:ROK196628 RYG196612:RYG196628 SIC196612:SIC196628 SRY196612:SRY196628 TBU196612:TBU196628 TLQ196612:TLQ196628 TVM196612:TVM196628 UFI196612:UFI196628 UPE196612:UPE196628 UZA196612:UZA196628 VIW196612:VIW196628 VSS196612:VSS196628 WCO196612:WCO196628 WMK196612:WMK196628 WWG196612:WWG196628 Y262148:Y262164 JU262148:JU262164 TQ262148:TQ262164 ADM262148:ADM262164 ANI262148:ANI262164 AXE262148:AXE262164 BHA262148:BHA262164 BQW262148:BQW262164 CAS262148:CAS262164 CKO262148:CKO262164 CUK262148:CUK262164 DEG262148:DEG262164 DOC262148:DOC262164 DXY262148:DXY262164 EHU262148:EHU262164 ERQ262148:ERQ262164 FBM262148:FBM262164 FLI262148:FLI262164 FVE262148:FVE262164 GFA262148:GFA262164 GOW262148:GOW262164 GYS262148:GYS262164 HIO262148:HIO262164 HSK262148:HSK262164 ICG262148:ICG262164 IMC262148:IMC262164 IVY262148:IVY262164 JFU262148:JFU262164 JPQ262148:JPQ262164 JZM262148:JZM262164 KJI262148:KJI262164 KTE262148:KTE262164 LDA262148:LDA262164 LMW262148:LMW262164 LWS262148:LWS262164 MGO262148:MGO262164 MQK262148:MQK262164 NAG262148:NAG262164 NKC262148:NKC262164 NTY262148:NTY262164 ODU262148:ODU262164 ONQ262148:ONQ262164 OXM262148:OXM262164 PHI262148:PHI262164 PRE262148:PRE262164 QBA262148:QBA262164 QKW262148:QKW262164 QUS262148:QUS262164 REO262148:REO262164 ROK262148:ROK262164 RYG262148:RYG262164 SIC262148:SIC262164 SRY262148:SRY262164 TBU262148:TBU262164 TLQ262148:TLQ262164 TVM262148:TVM262164 UFI262148:UFI262164 UPE262148:UPE262164 UZA262148:UZA262164 VIW262148:VIW262164 VSS262148:VSS262164 WCO262148:WCO262164 WMK262148:WMK262164 WWG262148:WWG262164 Y327684:Y327700 JU327684:JU327700 TQ327684:TQ327700 ADM327684:ADM327700 ANI327684:ANI327700 AXE327684:AXE327700 BHA327684:BHA327700 BQW327684:BQW327700 CAS327684:CAS327700 CKO327684:CKO327700 CUK327684:CUK327700 DEG327684:DEG327700 DOC327684:DOC327700 DXY327684:DXY327700 EHU327684:EHU327700 ERQ327684:ERQ327700 FBM327684:FBM327700 FLI327684:FLI327700 FVE327684:FVE327700 GFA327684:GFA327700 GOW327684:GOW327700 GYS327684:GYS327700 HIO327684:HIO327700 HSK327684:HSK327700 ICG327684:ICG327700 IMC327684:IMC327700 IVY327684:IVY327700 JFU327684:JFU327700 JPQ327684:JPQ327700 JZM327684:JZM327700 KJI327684:KJI327700 KTE327684:KTE327700 LDA327684:LDA327700 LMW327684:LMW327700 LWS327684:LWS327700 MGO327684:MGO327700 MQK327684:MQK327700 NAG327684:NAG327700 NKC327684:NKC327700 NTY327684:NTY327700 ODU327684:ODU327700 ONQ327684:ONQ327700 OXM327684:OXM327700 PHI327684:PHI327700 PRE327684:PRE327700 QBA327684:QBA327700 QKW327684:QKW327700 QUS327684:QUS327700 REO327684:REO327700 ROK327684:ROK327700 RYG327684:RYG327700 SIC327684:SIC327700 SRY327684:SRY327700 TBU327684:TBU327700 TLQ327684:TLQ327700 TVM327684:TVM327700 UFI327684:UFI327700 UPE327684:UPE327700 UZA327684:UZA327700 VIW327684:VIW327700 VSS327684:VSS327700 WCO327684:WCO327700 WMK327684:WMK327700 WWG327684:WWG327700 Y393220:Y393236 JU393220:JU393236 TQ393220:TQ393236 ADM393220:ADM393236 ANI393220:ANI393236 AXE393220:AXE393236 BHA393220:BHA393236 BQW393220:BQW393236 CAS393220:CAS393236 CKO393220:CKO393236 CUK393220:CUK393236 DEG393220:DEG393236 DOC393220:DOC393236 DXY393220:DXY393236 EHU393220:EHU393236 ERQ393220:ERQ393236 FBM393220:FBM393236 FLI393220:FLI393236 FVE393220:FVE393236 GFA393220:GFA393236 GOW393220:GOW393236 GYS393220:GYS393236 HIO393220:HIO393236 HSK393220:HSK393236 ICG393220:ICG393236 IMC393220:IMC393236 IVY393220:IVY393236 JFU393220:JFU393236 JPQ393220:JPQ393236 JZM393220:JZM393236 KJI393220:KJI393236 KTE393220:KTE393236 LDA393220:LDA393236 LMW393220:LMW393236 LWS393220:LWS393236 MGO393220:MGO393236 MQK393220:MQK393236 NAG393220:NAG393236 NKC393220:NKC393236 NTY393220:NTY393236 ODU393220:ODU393236 ONQ393220:ONQ393236 OXM393220:OXM393236 PHI393220:PHI393236 PRE393220:PRE393236 QBA393220:QBA393236 QKW393220:QKW393236 QUS393220:QUS393236 REO393220:REO393236 ROK393220:ROK393236 RYG393220:RYG393236 SIC393220:SIC393236 SRY393220:SRY393236 TBU393220:TBU393236 TLQ393220:TLQ393236 TVM393220:TVM393236 UFI393220:UFI393236 UPE393220:UPE393236 UZA393220:UZA393236 VIW393220:VIW393236 VSS393220:VSS393236 WCO393220:WCO393236 WMK393220:WMK393236 WWG393220:WWG393236 Y458756:Y458772 JU458756:JU458772 TQ458756:TQ458772 ADM458756:ADM458772 ANI458756:ANI458772 AXE458756:AXE458772 BHA458756:BHA458772 BQW458756:BQW458772 CAS458756:CAS458772 CKO458756:CKO458772 CUK458756:CUK458772 DEG458756:DEG458772 DOC458756:DOC458772 DXY458756:DXY458772 EHU458756:EHU458772 ERQ458756:ERQ458772 FBM458756:FBM458772 FLI458756:FLI458772 FVE458756:FVE458772 GFA458756:GFA458772 GOW458756:GOW458772 GYS458756:GYS458772 HIO458756:HIO458772 HSK458756:HSK458772 ICG458756:ICG458772 IMC458756:IMC458772 IVY458756:IVY458772 JFU458756:JFU458772 JPQ458756:JPQ458772 JZM458756:JZM458772 KJI458756:KJI458772 KTE458756:KTE458772 LDA458756:LDA458772 LMW458756:LMW458772 LWS458756:LWS458772 MGO458756:MGO458772 MQK458756:MQK458772 NAG458756:NAG458772 NKC458756:NKC458772 NTY458756:NTY458772 ODU458756:ODU458772 ONQ458756:ONQ458772 OXM458756:OXM458772 PHI458756:PHI458772 PRE458756:PRE458772 QBA458756:QBA458772 QKW458756:QKW458772 QUS458756:QUS458772 REO458756:REO458772 ROK458756:ROK458772 RYG458756:RYG458772 SIC458756:SIC458772 SRY458756:SRY458772 TBU458756:TBU458772 TLQ458756:TLQ458772 TVM458756:TVM458772 UFI458756:UFI458772 UPE458756:UPE458772 UZA458756:UZA458772 VIW458756:VIW458772 VSS458756:VSS458772 WCO458756:WCO458772 WMK458756:WMK458772 WWG458756:WWG458772 Y524292:Y524308 JU524292:JU524308 TQ524292:TQ524308 ADM524292:ADM524308 ANI524292:ANI524308 AXE524292:AXE524308 BHA524292:BHA524308 BQW524292:BQW524308 CAS524292:CAS524308 CKO524292:CKO524308 CUK524292:CUK524308 DEG524292:DEG524308 DOC524292:DOC524308 DXY524292:DXY524308 EHU524292:EHU524308 ERQ524292:ERQ524308 FBM524292:FBM524308 FLI524292:FLI524308 FVE524292:FVE524308 GFA524292:GFA524308 GOW524292:GOW524308 GYS524292:GYS524308 HIO524292:HIO524308 HSK524292:HSK524308 ICG524292:ICG524308 IMC524292:IMC524308 IVY524292:IVY524308 JFU524292:JFU524308 JPQ524292:JPQ524308 JZM524292:JZM524308 KJI524292:KJI524308 KTE524292:KTE524308 LDA524292:LDA524308 LMW524292:LMW524308 LWS524292:LWS524308 MGO524292:MGO524308 MQK524292:MQK524308 NAG524292:NAG524308 NKC524292:NKC524308 NTY524292:NTY524308 ODU524292:ODU524308 ONQ524292:ONQ524308 OXM524292:OXM524308 PHI524292:PHI524308 PRE524292:PRE524308 QBA524292:QBA524308 QKW524292:QKW524308 QUS524292:QUS524308 REO524292:REO524308 ROK524292:ROK524308 RYG524292:RYG524308 SIC524292:SIC524308 SRY524292:SRY524308 TBU524292:TBU524308 TLQ524292:TLQ524308 TVM524292:TVM524308 UFI524292:UFI524308 UPE524292:UPE524308 UZA524292:UZA524308 VIW524292:VIW524308 VSS524292:VSS524308 WCO524292:WCO524308 WMK524292:WMK524308 WWG524292:WWG524308 Y589828:Y589844 JU589828:JU589844 TQ589828:TQ589844 ADM589828:ADM589844 ANI589828:ANI589844 AXE589828:AXE589844 BHA589828:BHA589844 BQW589828:BQW589844 CAS589828:CAS589844 CKO589828:CKO589844 CUK589828:CUK589844 DEG589828:DEG589844 DOC589828:DOC589844 DXY589828:DXY589844 EHU589828:EHU589844 ERQ589828:ERQ589844 FBM589828:FBM589844 FLI589828:FLI589844 FVE589828:FVE589844 GFA589828:GFA589844 GOW589828:GOW589844 GYS589828:GYS589844 HIO589828:HIO589844 HSK589828:HSK589844 ICG589828:ICG589844 IMC589828:IMC589844 IVY589828:IVY589844 JFU589828:JFU589844 JPQ589828:JPQ589844 JZM589828:JZM589844 KJI589828:KJI589844 KTE589828:KTE589844 LDA589828:LDA589844 LMW589828:LMW589844 LWS589828:LWS589844 MGO589828:MGO589844 MQK589828:MQK589844 NAG589828:NAG589844 NKC589828:NKC589844 NTY589828:NTY589844 ODU589828:ODU589844 ONQ589828:ONQ589844 OXM589828:OXM589844 PHI589828:PHI589844 PRE589828:PRE589844 QBA589828:QBA589844 QKW589828:QKW589844 QUS589828:QUS589844 REO589828:REO589844 ROK589828:ROK589844 RYG589828:RYG589844 SIC589828:SIC589844 SRY589828:SRY589844 TBU589828:TBU589844 TLQ589828:TLQ589844 TVM589828:TVM589844 UFI589828:UFI589844 UPE589828:UPE589844 UZA589828:UZA589844 VIW589828:VIW589844 VSS589828:VSS589844 WCO589828:WCO589844 WMK589828:WMK589844 WWG589828:WWG589844 Y655364:Y655380 JU655364:JU655380 TQ655364:TQ655380 ADM655364:ADM655380 ANI655364:ANI655380 AXE655364:AXE655380 BHA655364:BHA655380 BQW655364:BQW655380 CAS655364:CAS655380 CKO655364:CKO655380 CUK655364:CUK655380 DEG655364:DEG655380 DOC655364:DOC655380 DXY655364:DXY655380 EHU655364:EHU655380 ERQ655364:ERQ655380 FBM655364:FBM655380 FLI655364:FLI655380 FVE655364:FVE655380 GFA655364:GFA655380 GOW655364:GOW655380 GYS655364:GYS655380 HIO655364:HIO655380 HSK655364:HSK655380 ICG655364:ICG655380 IMC655364:IMC655380 IVY655364:IVY655380 JFU655364:JFU655380 JPQ655364:JPQ655380 JZM655364:JZM655380 KJI655364:KJI655380 KTE655364:KTE655380 LDA655364:LDA655380 LMW655364:LMW655380 LWS655364:LWS655380 MGO655364:MGO655380 MQK655364:MQK655380 NAG655364:NAG655380 NKC655364:NKC655380 NTY655364:NTY655380 ODU655364:ODU655380 ONQ655364:ONQ655380 OXM655364:OXM655380 PHI655364:PHI655380 PRE655364:PRE655380 QBA655364:QBA655380 QKW655364:QKW655380 QUS655364:QUS655380 REO655364:REO655380 ROK655364:ROK655380 RYG655364:RYG655380 SIC655364:SIC655380 SRY655364:SRY655380 TBU655364:TBU655380 TLQ655364:TLQ655380 TVM655364:TVM655380 UFI655364:UFI655380 UPE655364:UPE655380 UZA655364:UZA655380 VIW655364:VIW655380 VSS655364:VSS655380 WCO655364:WCO655380 WMK655364:WMK655380 WWG655364:WWG655380 Y720900:Y720916 JU720900:JU720916 TQ720900:TQ720916 ADM720900:ADM720916 ANI720900:ANI720916 AXE720900:AXE720916 BHA720900:BHA720916 BQW720900:BQW720916 CAS720900:CAS720916 CKO720900:CKO720916 CUK720900:CUK720916 DEG720900:DEG720916 DOC720900:DOC720916 DXY720900:DXY720916 EHU720900:EHU720916 ERQ720900:ERQ720916 FBM720900:FBM720916 FLI720900:FLI720916 FVE720900:FVE720916 GFA720900:GFA720916 GOW720900:GOW720916 GYS720900:GYS720916 HIO720900:HIO720916 HSK720900:HSK720916 ICG720900:ICG720916 IMC720900:IMC720916 IVY720900:IVY720916 JFU720900:JFU720916 JPQ720900:JPQ720916 JZM720900:JZM720916 KJI720900:KJI720916 KTE720900:KTE720916 LDA720900:LDA720916 LMW720900:LMW720916 LWS720900:LWS720916 MGO720900:MGO720916 MQK720900:MQK720916 NAG720900:NAG720916 NKC720900:NKC720916 NTY720900:NTY720916 ODU720900:ODU720916 ONQ720900:ONQ720916 OXM720900:OXM720916 PHI720900:PHI720916 PRE720900:PRE720916 QBA720900:QBA720916 QKW720900:QKW720916 QUS720900:QUS720916 REO720900:REO720916 ROK720900:ROK720916 RYG720900:RYG720916 SIC720900:SIC720916 SRY720900:SRY720916 TBU720900:TBU720916 TLQ720900:TLQ720916 TVM720900:TVM720916 UFI720900:UFI720916 UPE720900:UPE720916 UZA720900:UZA720916 VIW720900:VIW720916 VSS720900:VSS720916 WCO720900:WCO720916 WMK720900:WMK720916 WWG720900:WWG720916 Y786436:Y786452 JU786436:JU786452 TQ786436:TQ786452 ADM786436:ADM786452 ANI786436:ANI786452 AXE786436:AXE786452 BHA786436:BHA786452 BQW786436:BQW786452 CAS786436:CAS786452 CKO786436:CKO786452 CUK786436:CUK786452 DEG786436:DEG786452 DOC786436:DOC786452 DXY786436:DXY786452 EHU786436:EHU786452 ERQ786436:ERQ786452 FBM786436:FBM786452 FLI786436:FLI786452 FVE786436:FVE786452 GFA786436:GFA786452 GOW786436:GOW786452 GYS786436:GYS786452 HIO786436:HIO786452 HSK786436:HSK786452 ICG786436:ICG786452 IMC786436:IMC786452 IVY786436:IVY786452 JFU786436:JFU786452 JPQ786436:JPQ786452 JZM786436:JZM786452 KJI786436:KJI786452 KTE786436:KTE786452 LDA786436:LDA786452 LMW786436:LMW786452 LWS786436:LWS786452 MGO786436:MGO786452 MQK786436:MQK786452 NAG786436:NAG786452 NKC786436:NKC786452 NTY786436:NTY786452 ODU786436:ODU786452 ONQ786436:ONQ786452 OXM786436:OXM786452 PHI786436:PHI786452 PRE786436:PRE786452 QBA786436:QBA786452 QKW786436:QKW786452 QUS786436:QUS786452 REO786436:REO786452 ROK786436:ROK786452 RYG786436:RYG786452 SIC786436:SIC786452 SRY786436:SRY786452 TBU786436:TBU786452 TLQ786436:TLQ786452 TVM786436:TVM786452 UFI786436:UFI786452 UPE786436:UPE786452 UZA786436:UZA786452 VIW786436:VIW786452 VSS786436:VSS786452 WCO786436:WCO786452 WMK786436:WMK786452 WWG786436:WWG786452 Y851972:Y851988 JU851972:JU851988 TQ851972:TQ851988 ADM851972:ADM851988 ANI851972:ANI851988 AXE851972:AXE851988 BHA851972:BHA851988 BQW851972:BQW851988 CAS851972:CAS851988 CKO851972:CKO851988 CUK851972:CUK851988 DEG851972:DEG851988 DOC851972:DOC851988 DXY851972:DXY851988 EHU851972:EHU851988 ERQ851972:ERQ851988 FBM851972:FBM851988 FLI851972:FLI851988 FVE851972:FVE851988 GFA851972:GFA851988 GOW851972:GOW851988 GYS851972:GYS851988 HIO851972:HIO851988 HSK851972:HSK851988 ICG851972:ICG851988 IMC851972:IMC851988 IVY851972:IVY851988 JFU851972:JFU851988 JPQ851972:JPQ851988 JZM851972:JZM851988 KJI851972:KJI851988 KTE851972:KTE851988 LDA851972:LDA851988 LMW851972:LMW851988 LWS851972:LWS851988 MGO851972:MGO851988 MQK851972:MQK851988 NAG851972:NAG851988 NKC851972:NKC851988 NTY851972:NTY851988 ODU851972:ODU851988 ONQ851972:ONQ851988 OXM851972:OXM851988 PHI851972:PHI851988 PRE851972:PRE851988 QBA851972:QBA851988 QKW851972:QKW851988 QUS851972:QUS851988 REO851972:REO851988 ROK851972:ROK851988 RYG851972:RYG851988 SIC851972:SIC851988 SRY851972:SRY851988 TBU851972:TBU851988 TLQ851972:TLQ851988 TVM851972:TVM851988 UFI851972:UFI851988 UPE851972:UPE851988 UZA851972:UZA851988 VIW851972:VIW851988 VSS851972:VSS851988 WCO851972:WCO851988 WMK851972:WMK851988 WWG851972:WWG851988 Y917508:Y917524 JU917508:JU917524 TQ917508:TQ917524 ADM917508:ADM917524 ANI917508:ANI917524 AXE917508:AXE917524 BHA917508:BHA917524 BQW917508:BQW917524 CAS917508:CAS917524 CKO917508:CKO917524 CUK917508:CUK917524 DEG917508:DEG917524 DOC917508:DOC917524 DXY917508:DXY917524 EHU917508:EHU917524 ERQ917508:ERQ917524 FBM917508:FBM917524 FLI917508:FLI917524 FVE917508:FVE917524 GFA917508:GFA917524 GOW917508:GOW917524 GYS917508:GYS917524 HIO917508:HIO917524 HSK917508:HSK917524 ICG917508:ICG917524 IMC917508:IMC917524 IVY917508:IVY917524 JFU917508:JFU917524 JPQ917508:JPQ917524 JZM917508:JZM917524 KJI917508:KJI917524 KTE917508:KTE917524 LDA917508:LDA917524 LMW917508:LMW917524 LWS917508:LWS917524 MGO917508:MGO917524 MQK917508:MQK917524 NAG917508:NAG917524 NKC917508:NKC917524 NTY917508:NTY917524 ODU917508:ODU917524 ONQ917508:ONQ917524 OXM917508:OXM917524 PHI917508:PHI917524 PRE917508:PRE917524 QBA917508:QBA917524 QKW917508:QKW917524 QUS917508:QUS917524 REO917508:REO917524 ROK917508:ROK917524 RYG917508:RYG917524 SIC917508:SIC917524 SRY917508:SRY917524 TBU917508:TBU917524 TLQ917508:TLQ917524 TVM917508:TVM917524 UFI917508:UFI917524 UPE917508:UPE917524 UZA917508:UZA917524 VIW917508:VIW917524 VSS917508:VSS917524 WCO917508:WCO917524 WMK917508:WMK917524 WWG917508:WWG917524 Y983044:Y983060 JU983044:JU983060 TQ983044:TQ983060 ADM983044:ADM983060 ANI983044:ANI983060 AXE983044:AXE983060 BHA983044:BHA983060 BQW983044:BQW983060 CAS983044:CAS983060 CKO983044:CKO983060 CUK983044:CUK983060 DEG983044:DEG983060 DOC983044:DOC983060 DXY983044:DXY983060 EHU983044:EHU983060 ERQ983044:ERQ983060 FBM983044:FBM983060 FLI983044:FLI983060 FVE983044:FVE983060 GFA983044:GFA983060 GOW983044:GOW983060 GYS983044:GYS983060 HIO983044:HIO983060 HSK983044:HSK983060 ICG983044:ICG983060 IMC983044:IMC983060 IVY983044:IVY983060 JFU983044:JFU983060 JPQ983044:JPQ983060 JZM983044:JZM983060 KJI983044:KJI983060 KTE983044:KTE983060 LDA983044:LDA983060 LMW983044:LMW983060 LWS983044:LWS983060 MGO983044:MGO983060 MQK983044:MQK983060 NAG983044:NAG983060 NKC983044:NKC983060 NTY983044:NTY983060 ODU983044:ODU983060 ONQ983044:ONQ983060 OXM983044:OXM983060 PHI983044:PHI983060 PRE983044:PRE983060 QBA983044:QBA983060 QKW983044:QKW983060 QUS983044:QUS983060 REO983044:REO983060 ROK983044:ROK983060 RYG983044:RYG983060 SIC983044:SIC983060 SRY983044:SRY983060 TBU983044:TBU983060 TLQ983044:TLQ983060 TVM983044:TVM983060 UFI983044:UFI983060 UPE983044:UPE983060 UZA983044:UZA983060 VIW983044:VIW983060 VSS983044:VSS983060 WCO983044:WCO983060 WMK983044:WMK983060 WWG983044:WWG983060 Y22:Y48 JU22:JU48 TQ22:TQ48 ADM22:ADM48 ANI22:ANI48 AXE22:AXE48 BHA22:BHA48 BQW22:BQW48 CAS22:CAS48 CKO22:CKO48 CUK22:CUK48 DEG22:DEG48 DOC22:DOC48 DXY22:DXY48 EHU22:EHU48 ERQ22:ERQ48 FBM22:FBM48 FLI22:FLI48 FVE22:FVE48 GFA22:GFA48 GOW22:GOW48 GYS22:GYS48 HIO22:HIO48 HSK22:HSK48 ICG22:ICG48 IMC22:IMC48 IVY22:IVY48 JFU22:JFU48 JPQ22:JPQ48 JZM22:JZM48 KJI22:KJI48 KTE22:KTE48 LDA22:LDA48 LMW22:LMW48 LWS22:LWS48 MGO22:MGO48 MQK22:MQK48 NAG22:NAG48 NKC22:NKC48 NTY22:NTY48 ODU22:ODU48 ONQ22:ONQ48 OXM22:OXM48 PHI22:PHI48 PRE22:PRE48 QBA22:QBA48 QKW22:QKW48 QUS22:QUS48 REO22:REO48 ROK22:ROK48 RYG22:RYG48 SIC22:SIC48 SRY22:SRY48 TBU22:TBU48 TLQ22:TLQ48 TVM22:TVM48 UFI22:UFI48 UPE22:UPE48 UZA22:UZA48 VIW22:VIW48 VSS22:VSS48 WCO22:WCO48 WMK22:WMK48 WWG22:WWG48 Y65558:Y65584 JU65558:JU65584 TQ65558:TQ65584 ADM65558:ADM65584 ANI65558:ANI65584 AXE65558:AXE65584 BHA65558:BHA65584 BQW65558:BQW65584 CAS65558:CAS65584 CKO65558:CKO65584 CUK65558:CUK65584 DEG65558:DEG65584 DOC65558:DOC65584 DXY65558:DXY65584 EHU65558:EHU65584 ERQ65558:ERQ65584 FBM65558:FBM65584 FLI65558:FLI65584 FVE65558:FVE65584 GFA65558:GFA65584 GOW65558:GOW65584 GYS65558:GYS65584 HIO65558:HIO65584 HSK65558:HSK65584 ICG65558:ICG65584 IMC65558:IMC65584 IVY65558:IVY65584 JFU65558:JFU65584 JPQ65558:JPQ65584 JZM65558:JZM65584 KJI65558:KJI65584 KTE65558:KTE65584 LDA65558:LDA65584 LMW65558:LMW65584 LWS65558:LWS65584 MGO65558:MGO65584 MQK65558:MQK65584 NAG65558:NAG65584 NKC65558:NKC65584 NTY65558:NTY65584 ODU65558:ODU65584 ONQ65558:ONQ65584 OXM65558:OXM65584 PHI65558:PHI65584 PRE65558:PRE65584 QBA65558:QBA65584 QKW65558:QKW65584 QUS65558:QUS65584 REO65558:REO65584 ROK65558:ROK65584 RYG65558:RYG65584 SIC65558:SIC65584 SRY65558:SRY65584 TBU65558:TBU65584 TLQ65558:TLQ65584 TVM65558:TVM65584 UFI65558:UFI65584 UPE65558:UPE65584 UZA65558:UZA65584 VIW65558:VIW65584 VSS65558:VSS65584 WCO65558:WCO65584 WMK65558:WMK65584 WWG65558:WWG65584 Y131094:Y131120 JU131094:JU131120 TQ131094:TQ131120 ADM131094:ADM131120 ANI131094:ANI131120 AXE131094:AXE131120 BHA131094:BHA131120 BQW131094:BQW131120 CAS131094:CAS131120 CKO131094:CKO131120 CUK131094:CUK131120 DEG131094:DEG131120 DOC131094:DOC131120 DXY131094:DXY131120 EHU131094:EHU131120 ERQ131094:ERQ131120 FBM131094:FBM131120 FLI131094:FLI131120 FVE131094:FVE131120 GFA131094:GFA131120 GOW131094:GOW131120 GYS131094:GYS131120 HIO131094:HIO131120 HSK131094:HSK131120 ICG131094:ICG131120 IMC131094:IMC131120 IVY131094:IVY131120 JFU131094:JFU131120 JPQ131094:JPQ131120 JZM131094:JZM131120 KJI131094:KJI131120 KTE131094:KTE131120 LDA131094:LDA131120 LMW131094:LMW131120 LWS131094:LWS131120 MGO131094:MGO131120 MQK131094:MQK131120 NAG131094:NAG131120 NKC131094:NKC131120 NTY131094:NTY131120 ODU131094:ODU131120 ONQ131094:ONQ131120 OXM131094:OXM131120 PHI131094:PHI131120 PRE131094:PRE131120 QBA131094:QBA131120 QKW131094:QKW131120 QUS131094:QUS131120 REO131094:REO131120 ROK131094:ROK131120 RYG131094:RYG131120 SIC131094:SIC131120 SRY131094:SRY131120 TBU131094:TBU131120 TLQ131094:TLQ131120 TVM131094:TVM131120 UFI131094:UFI131120 UPE131094:UPE131120 UZA131094:UZA131120 VIW131094:VIW131120 VSS131094:VSS131120 WCO131094:WCO131120 WMK131094:WMK131120 WWG131094:WWG131120 Y196630:Y196656 JU196630:JU196656 TQ196630:TQ196656 ADM196630:ADM196656 ANI196630:ANI196656 AXE196630:AXE196656 BHA196630:BHA196656 BQW196630:BQW196656 CAS196630:CAS196656 CKO196630:CKO196656 CUK196630:CUK196656 DEG196630:DEG196656 DOC196630:DOC196656 DXY196630:DXY196656 EHU196630:EHU196656 ERQ196630:ERQ196656 FBM196630:FBM196656 FLI196630:FLI196656 FVE196630:FVE196656 GFA196630:GFA196656 GOW196630:GOW196656 GYS196630:GYS196656 HIO196630:HIO196656 HSK196630:HSK196656 ICG196630:ICG196656 IMC196630:IMC196656 IVY196630:IVY196656 JFU196630:JFU196656 JPQ196630:JPQ196656 JZM196630:JZM196656 KJI196630:KJI196656 KTE196630:KTE196656 LDA196630:LDA196656 LMW196630:LMW196656 LWS196630:LWS196656 MGO196630:MGO196656 MQK196630:MQK196656 NAG196630:NAG196656 NKC196630:NKC196656 NTY196630:NTY196656 ODU196630:ODU196656 ONQ196630:ONQ196656 OXM196630:OXM196656 PHI196630:PHI196656 PRE196630:PRE196656 QBA196630:QBA196656 QKW196630:QKW196656 QUS196630:QUS196656 REO196630:REO196656 ROK196630:ROK196656 RYG196630:RYG196656 SIC196630:SIC196656 SRY196630:SRY196656 TBU196630:TBU196656 TLQ196630:TLQ196656 TVM196630:TVM196656 UFI196630:UFI196656 UPE196630:UPE196656 UZA196630:UZA196656 VIW196630:VIW196656 VSS196630:VSS196656 WCO196630:WCO196656 WMK196630:WMK196656 WWG196630:WWG196656 Y262166:Y262192 JU262166:JU262192 TQ262166:TQ262192 ADM262166:ADM262192 ANI262166:ANI262192 AXE262166:AXE262192 BHA262166:BHA262192 BQW262166:BQW262192 CAS262166:CAS262192 CKO262166:CKO262192 CUK262166:CUK262192 DEG262166:DEG262192 DOC262166:DOC262192 DXY262166:DXY262192 EHU262166:EHU262192 ERQ262166:ERQ262192 FBM262166:FBM262192 FLI262166:FLI262192 FVE262166:FVE262192 GFA262166:GFA262192 GOW262166:GOW262192 GYS262166:GYS262192 HIO262166:HIO262192 HSK262166:HSK262192 ICG262166:ICG262192 IMC262166:IMC262192 IVY262166:IVY262192 JFU262166:JFU262192 JPQ262166:JPQ262192 JZM262166:JZM262192 KJI262166:KJI262192 KTE262166:KTE262192 LDA262166:LDA262192 LMW262166:LMW262192 LWS262166:LWS262192 MGO262166:MGO262192 MQK262166:MQK262192 NAG262166:NAG262192 NKC262166:NKC262192 NTY262166:NTY262192 ODU262166:ODU262192 ONQ262166:ONQ262192 OXM262166:OXM262192 PHI262166:PHI262192 PRE262166:PRE262192 QBA262166:QBA262192 QKW262166:QKW262192 QUS262166:QUS262192 REO262166:REO262192 ROK262166:ROK262192 RYG262166:RYG262192 SIC262166:SIC262192 SRY262166:SRY262192 TBU262166:TBU262192 TLQ262166:TLQ262192 TVM262166:TVM262192 UFI262166:UFI262192 UPE262166:UPE262192 UZA262166:UZA262192 VIW262166:VIW262192 VSS262166:VSS262192 WCO262166:WCO262192 WMK262166:WMK262192 WWG262166:WWG262192 Y327702:Y327728 JU327702:JU327728 TQ327702:TQ327728 ADM327702:ADM327728 ANI327702:ANI327728 AXE327702:AXE327728 BHA327702:BHA327728 BQW327702:BQW327728 CAS327702:CAS327728 CKO327702:CKO327728 CUK327702:CUK327728 DEG327702:DEG327728 DOC327702:DOC327728 DXY327702:DXY327728 EHU327702:EHU327728 ERQ327702:ERQ327728 FBM327702:FBM327728 FLI327702:FLI327728 FVE327702:FVE327728 GFA327702:GFA327728 GOW327702:GOW327728 GYS327702:GYS327728 HIO327702:HIO327728 HSK327702:HSK327728 ICG327702:ICG327728 IMC327702:IMC327728 IVY327702:IVY327728 JFU327702:JFU327728 JPQ327702:JPQ327728 JZM327702:JZM327728 KJI327702:KJI327728 KTE327702:KTE327728 LDA327702:LDA327728 LMW327702:LMW327728 LWS327702:LWS327728 MGO327702:MGO327728 MQK327702:MQK327728 NAG327702:NAG327728 NKC327702:NKC327728 NTY327702:NTY327728 ODU327702:ODU327728 ONQ327702:ONQ327728 OXM327702:OXM327728 PHI327702:PHI327728 PRE327702:PRE327728 QBA327702:QBA327728 QKW327702:QKW327728 QUS327702:QUS327728 REO327702:REO327728 ROK327702:ROK327728 RYG327702:RYG327728 SIC327702:SIC327728 SRY327702:SRY327728 TBU327702:TBU327728 TLQ327702:TLQ327728 TVM327702:TVM327728 UFI327702:UFI327728 UPE327702:UPE327728 UZA327702:UZA327728 VIW327702:VIW327728 VSS327702:VSS327728 WCO327702:WCO327728 WMK327702:WMK327728 WWG327702:WWG327728 Y393238:Y393264 JU393238:JU393264 TQ393238:TQ393264 ADM393238:ADM393264 ANI393238:ANI393264 AXE393238:AXE393264 BHA393238:BHA393264 BQW393238:BQW393264 CAS393238:CAS393264 CKO393238:CKO393264 CUK393238:CUK393264 DEG393238:DEG393264 DOC393238:DOC393264 DXY393238:DXY393264 EHU393238:EHU393264 ERQ393238:ERQ393264 FBM393238:FBM393264 FLI393238:FLI393264 FVE393238:FVE393264 GFA393238:GFA393264 GOW393238:GOW393264 GYS393238:GYS393264 HIO393238:HIO393264 HSK393238:HSK393264 ICG393238:ICG393264 IMC393238:IMC393264 IVY393238:IVY393264 JFU393238:JFU393264 JPQ393238:JPQ393264 JZM393238:JZM393264 KJI393238:KJI393264 KTE393238:KTE393264 LDA393238:LDA393264 LMW393238:LMW393264 LWS393238:LWS393264 MGO393238:MGO393264 MQK393238:MQK393264 NAG393238:NAG393264 NKC393238:NKC393264 NTY393238:NTY393264 ODU393238:ODU393264 ONQ393238:ONQ393264 OXM393238:OXM393264 PHI393238:PHI393264 PRE393238:PRE393264 QBA393238:QBA393264 QKW393238:QKW393264 QUS393238:QUS393264 REO393238:REO393264 ROK393238:ROK393264 RYG393238:RYG393264 SIC393238:SIC393264 SRY393238:SRY393264 TBU393238:TBU393264 TLQ393238:TLQ393264 TVM393238:TVM393264 UFI393238:UFI393264 UPE393238:UPE393264 UZA393238:UZA393264 VIW393238:VIW393264 VSS393238:VSS393264 WCO393238:WCO393264 WMK393238:WMK393264 WWG393238:WWG393264 Y458774:Y458800 JU458774:JU458800 TQ458774:TQ458800 ADM458774:ADM458800 ANI458774:ANI458800 AXE458774:AXE458800 BHA458774:BHA458800 BQW458774:BQW458800 CAS458774:CAS458800 CKO458774:CKO458800 CUK458774:CUK458800 DEG458774:DEG458800 DOC458774:DOC458800 DXY458774:DXY458800 EHU458774:EHU458800 ERQ458774:ERQ458800 FBM458774:FBM458800 FLI458774:FLI458800 FVE458774:FVE458800 GFA458774:GFA458800 GOW458774:GOW458800 GYS458774:GYS458800 HIO458774:HIO458800 HSK458774:HSK458800 ICG458774:ICG458800 IMC458774:IMC458800 IVY458774:IVY458800 JFU458774:JFU458800 JPQ458774:JPQ458800 JZM458774:JZM458800 KJI458774:KJI458800 KTE458774:KTE458800 LDA458774:LDA458800 LMW458774:LMW458800 LWS458774:LWS458800 MGO458774:MGO458800 MQK458774:MQK458800 NAG458774:NAG458800 NKC458774:NKC458800 NTY458774:NTY458800 ODU458774:ODU458800 ONQ458774:ONQ458800 OXM458774:OXM458800 PHI458774:PHI458800 PRE458774:PRE458800 QBA458774:QBA458800 QKW458774:QKW458800 QUS458774:QUS458800 REO458774:REO458800 ROK458774:ROK458800 RYG458774:RYG458800 SIC458774:SIC458800 SRY458774:SRY458800 TBU458774:TBU458800 TLQ458774:TLQ458800 TVM458774:TVM458800 UFI458774:UFI458800 UPE458774:UPE458800 UZA458774:UZA458800 VIW458774:VIW458800 VSS458774:VSS458800 WCO458774:WCO458800 WMK458774:WMK458800 WWG458774:WWG458800 Y524310:Y524336 JU524310:JU524336 TQ524310:TQ524336 ADM524310:ADM524336 ANI524310:ANI524336 AXE524310:AXE524336 BHA524310:BHA524336 BQW524310:BQW524336 CAS524310:CAS524336 CKO524310:CKO524336 CUK524310:CUK524336 DEG524310:DEG524336 DOC524310:DOC524336 DXY524310:DXY524336 EHU524310:EHU524336 ERQ524310:ERQ524336 FBM524310:FBM524336 FLI524310:FLI524336 FVE524310:FVE524336 GFA524310:GFA524336 GOW524310:GOW524336 GYS524310:GYS524336 HIO524310:HIO524336 HSK524310:HSK524336 ICG524310:ICG524336 IMC524310:IMC524336 IVY524310:IVY524336 JFU524310:JFU524336 JPQ524310:JPQ524336 JZM524310:JZM524336 KJI524310:KJI524336 KTE524310:KTE524336 LDA524310:LDA524336 LMW524310:LMW524336 LWS524310:LWS524336 MGO524310:MGO524336 MQK524310:MQK524336 NAG524310:NAG524336 NKC524310:NKC524336 NTY524310:NTY524336 ODU524310:ODU524336 ONQ524310:ONQ524336 OXM524310:OXM524336 PHI524310:PHI524336 PRE524310:PRE524336 QBA524310:QBA524336 QKW524310:QKW524336 QUS524310:QUS524336 REO524310:REO524336 ROK524310:ROK524336 RYG524310:RYG524336 SIC524310:SIC524336 SRY524310:SRY524336 TBU524310:TBU524336 TLQ524310:TLQ524336 TVM524310:TVM524336 UFI524310:UFI524336 UPE524310:UPE524336 UZA524310:UZA524336 VIW524310:VIW524336 VSS524310:VSS524336 WCO524310:WCO524336 WMK524310:WMK524336 WWG524310:WWG524336 Y589846:Y589872 JU589846:JU589872 TQ589846:TQ589872 ADM589846:ADM589872 ANI589846:ANI589872 AXE589846:AXE589872 BHA589846:BHA589872 BQW589846:BQW589872 CAS589846:CAS589872 CKO589846:CKO589872 CUK589846:CUK589872 DEG589846:DEG589872 DOC589846:DOC589872 DXY589846:DXY589872 EHU589846:EHU589872 ERQ589846:ERQ589872 FBM589846:FBM589872 FLI589846:FLI589872 FVE589846:FVE589872 GFA589846:GFA589872 GOW589846:GOW589872 GYS589846:GYS589872 HIO589846:HIO589872 HSK589846:HSK589872 ICG589846:ICG589872 IMC589846:IMC589872 IVY589846:IVY589872 JFU589846:JFU589872 JPQ589846:JPQ589872 JZM589846:JZM589872 KJI589846:KJI589872 KTE589846:KTE589872 LDA589846:LDA589872 LMW589846:LMW589872 LWS589846:LWS589872 MGO589846:MGO589872 MQK589846:MQK589872 NAG589846:NAG589872 NKC589846:NKC589872 NTY589846:NTY589872 ODU589846:ODU589872 ONQ589846:ONQ589872 OXM589846:OXM589872 PHI589846:PHI589872 PRE589846:PRE589872 QBA589846:QBA589872 QKW589846:QKW589872 QUS589846:QUS589872 REO589846:REO589872 ROK589846:ROK589872 RYG589846:RYG589872 SIC589846:SIC589872 SRY589846:SRY589872 TBU589846:TBU589872 TLQ589846:TLQ589872 TVM589846:TVM589872 UFI589846:UFI589872 UPE589846:UPE589872 UZA589846:UZA589872 VIW589846:VIW589872 VSS589846:VSS589872 WCO589846:WCO589872 WMK589846:WMK589872 WWG589846:WWG589872 Y655382:Y655408 JU655382:JU655408 TQ655382:TQ655408 ADM655382:ADM655408 ANI655382:ANI655408 AXE655382:AXE655408 BHA655382:BHA655408 BQW655382:BQW655408 CAS655382:CAS655408 CKO655382:CKO655408 CUK655382:CUK655408 DEG655382:DEG655408 DOC655382:DOC655408 DXY655382:DXY655408 EHU655382:EHU655408 ERQ655382:ERQ655408 FBM655382:FBM655408 FLI655382:FLI655408 FVE655382:FVE655408 GFA655382:GFA655408 GOW655382:GOW655408 GYS655382:GYS655408 HIO655382:HIO655408 HSK655382:HSK655408 ICG655382:ICG655408 IMC655382:IMC655408 IVY655382:IVY655408 JFU655382:JFU655408 JPQ655382:JPQ655408 JZM655382:JZM655408 KJI655382:KJI655408 KTE655382:KTE655408 LDA655382:LDA655408 LMW655382:LMW655408 LWS655382:LWS655408 MGO655382:MGO655408 MQK655382:MQK655408 NAG655382:NAG655408 NKC655382:NKC655408 NTY655382:NTY655408 ODU655382:ODU655408 ONQ655382:ONQ655408 OXM655382:OXM655408 PHI655382:PHI655408 PRE655382:PRE655408 QBA655382:QBA655408 QKW655382:QKW655408 QUS655382:QUS655408 REO655382:REO655408 ROK655382:ROK655408 RYG655382:RYG655408 SIC655382:SIC655408 SRY655382:SRY655408 TBU655382:TBU655408 TLQ655382:TLQ655408 TVM655382:TVM655408 UFI655382:UFI655408 UPE655382:UPE655408 UZA655382:UZA655408 VIW655382:VIW655408 VSS655382:VSS655408 WCO655382:WCO655408 WMK655382:WMK655408 WWG655382:WWG655408 Y720918:Y720944 JU720918:JU720944 TQ720918:TQ720944 ADM720918:ADM720944 ANI720918:ANI720944 AXE720918:AXE720944 BHA720918:BHA720944 BQW720918:BQW720944 CAS720918:CAS720944 CKO720918:CKO720944 CUK720918:CUK720944 DEG720918:DEG720944 DOC720918:DOC720944 DXY720918:DXY720944 EHU720918:EHU720944 ERQ720918:ERQ720944 FBM720918:FBM720944 FLI720918:FLI720944 FVE720918:FVE720944 GFA720918:GFA720944 GOW720918:GOW720944 GYS720918:GYS720944 HIO720918:HIO720944 HSK720918:HSK720944 ICG720918:ICG720944 IMC720918:IMC720944 IVY720918:IVY720944 JFU720918:JFU720944 JPQ720918:JPQ720944 JZM720918:JZM720944 KJI720918:KJI720944 KTE720918:KTE720944 LDA720918:LDA720944 LMW720918:LMW720944 LWS720918:LWS720944 MGO720918:MGO720944 MQK720918:MQK720944 NAG720918:NAG720944 NKC720918:NKC720944 NTY720918:NTY720944 ODU720918:ODU720944 ONQ720918:ONQ720944 OXM720918:OXM720944 PHI720918:PHI720944 PRE720918:PRE720944 QBA720918:QBA720944 QKW720918:QKW720944 QUS720918:QUS720944 REO720918:REO720944 ROK720918:ROK720944 RYG720918:RYG720944 SIC720918:SIC720944 SRY720918:SRY720944 TBU720918:TBU720944 TLQ720918:TLQ720944 TVM720918:TVM720944 UFI720918:UFI720944 UPE720918:UPE720944 UZA720918:UZA720944 VIW720918:VIW720944 VSS720918:VSS720944 WCO720918:WCO720944 WMK720918:WMK720944 WWG720918:WWG720944 Y786454:Y786480 JU786454:JU786480 TQ786454:TQ786480 ADM786454:ADM786480 ANI786454:ANI786480 AXE786454:AXE786480 BHA786454:BHA786480 BQW786454:BQW786480 CAS786454:CAS786480 CKO786454:CKO786480 CUK786454:CUK786480 DEG786454:DEG786480 DOC786454:DOC786480 DXY786454:DXY786480 EHU786454:EHU786480 ERQ786454:ERQ786480 FBM786454:FBM786480 FLI786454:FLI786480 FVE786454:FVE786480 GFA786454:GFA786480 GOW786454:GOW786480 GYS786454:GYS786480 HIO786454:HIO786480 HSK786454:HSK786480 ICG786454:ICG786480 IMC786454:IMC786480 IVY786454:IVY786480 JFU786454:JFU786480 JPQ786454:JPQ786480 JZM786454:JZM786480 KJI786454:KJI786480 KTE786454:KTE786480 LDA786454:LDA786480 LMW786454:LMW786480 LWS786454:LWS786480 MGO786454:MGO786480 MQK786454:MQK786480 NAG786454:NAG786480 NKC786454:NKC786480 NTY786454:NTY786480 ODU786454:ODU786480 ONQ786454:ONQ786480 OXM786454:OXM786480 PHI786454:PHI786480 PRE786454:PRE786480 QBA786454:QBA786480 QKW786454:QKW786480 QUS786454:QUS786480 REO786454:REO786480 ROK786454:ROK786480 RYG786454:RYG786480 SIC786454:SIC786480 SRY786454:SRY786480 TBU786454:TBU786480 TLQ786454:TLQ786480 TVM786454:TVM786480 UFI786454:UFI786480 UPE786454:UPE786480 UZA786454:UZA786480 VIW786454:VIW786480 VSS786454:VSS786480 WCO786454:WCO786480 WMK786454:WMK786480 WWG786454:WWG786480 Y851990:Y852016 JU851990:JU852016 TQ851990:TQ852016 ADM851990:ADM852016 ANI851990:ANI852016 AXE851990:AXE852016 BHA851990:BHA852016 BQW851990:BQW852016 CAS851990:CAS852016 CKO851990:CKO852016 CUK851990:CUK852016 DEG851990:DEG852016 DOC851990:DOC852016 DXY851990:DXY852016 EHU851990:EHU852016 ERQ851990:ERQ852016 FBM851990:FBM852016 FLI851990:FLI852016 FVE851990:FVE852016 GFA851990:GFA852016 GOW851990:GOW852016 GYS851990:GYS852016 HIO851990:HIO852016 HSK851990:HSK852016 ICG851990:ICG852016 IMC851990:IMC852016 IVY851990:IVY852016 JFU851990:JFU852016 JPQ851990:JPQ852016 JZM851990:JZM852016 KJI851990:KJI852016 KTE851990:KTE852016 LDA851990:LDA852016 LMW851990:LMW852016 LWS851990:LWS852016 MGO851990:MGO852016 MQK851990:MQK852016 NAG851990:NAG852016 NKC851990:NKC852016 NTY851990:NTY852016 ODU851990:ODU852016 ONQ851990:ONQ852016 OXM851990:OXM852016 PHI851990:PHI852016 PRE851990:PRE852016 QBA851990:QBA852016 QKW851990:QKW852016 QUS851990:QUS852016 REO851990:REO852016 ROK851990:ROK852016 RYG851990:RYG852016 SIC851990:SIC852016 SRY851990:SRY852016 TBU851990:TBU852016 TLQ851990:TLQ852016 TVM851990:TVM852016 UFI851990:UFI852016 UPE851990:UPE852016 UZA851990:UZA852016 VIW851990:VIW852016 VSS851990:VSS852016 WCO851990:WCO852016 WMK851990:WMK852016 WWG851990:WWG852016 Y917526:Y917552 JU917526:JU917552 TQ917526:TQ917552 ADM917526:ADM917552 ANI917526:ANI917552 AXE917526:AXE917552 BHA917526:BHA917552 BQW917526:BQW917552 CAS917526:CAS917552 CKO917526:CKO917552 CUK917526:CUK917552 DEG917526:DEG917552 DOC917526:DOC917552 DXY917526:DXY917552 EHU917526:EHU917552 ERQ917526:ERQ917552 FBM917526:FBM917552 FLI917526:FLI917552 FVE917526:FVE917552 GFA917526:GFA917552 GOW917526:GOW917552 GYS917526:GYS917552 HIO917526:HIO917552 HSK917526:HSK917552 ICG917526:ICG917552 IMC917526:IMC917552 IVY917526:IVY917552 JFU917526:JFU917552 JPQ917526:JPQ917552 JZM917526:JZM917552 KJI917526:KJI917552 KTE917526:KTE917552 LDA917526:LDA917552 LMW917526:LMW917552 LWS917526:LWS917552 MGO917526:MGO917552 MQK917526:MQK917552 NAG917526:NAG917552 NKC917526:NKC917552 NTY917526:NTY917552 ODU917526:ODU917552 ONQ917526:ONQ917552 OXM917526:OXM917552 PHI917526:PHI917552 PRE917526:PRE917552 QBA917526:QBA917552 QKW917526:QKW917552 QUS917526:QUS917552 REO917526:REO917552 ROK917526:ROK917552 RYG917526:RYG917552 SIC917526:SIC917552 SRY917526:SRY917552 TBU917526:TBU917552 TLQ917526:TLQ917552 TVM917526:TVM917552 UFI917526:UFI917552 UPE917526:UPE917552 UZA917526:UZA917552 VIW917526:VIW917552 VSS917526:VSS917552 WCO917526:WCO917552 WMK917526:WMK917552 WWG917526:WWG917552 Y983062:Y983088 JU983062:JU983088 TQ983062:TQ983088 ADM983062:ADM983088 ANI983062:ANI983088 AXE983062:AXE983088 BHA983062:BHA983088 BQW983062:BQW983088 CAS983062:CAS983088 CKO983062:CKO983088 CUK983062:CUK983088 DEG983062:DEG983088 DOC983062:DOC983088 DXY983062:DXY983088 EHU983062:EHU983088 ERQ983062:ERQ983088 FBM983062:FBM983088 FLI983062:FLI983088 FVE983062:FVE983088 GFA983062:GFA983088 GOW983062:GOW983088 GYS983062:GYS983088 HIO983062:HIO983088 HSK983062:HSK983088 ICG983062:ICG983088 IMC983062:IMC983088 IVY983062:IVY983088 JFU983062:JFU983088 JPQ983062:JPQ983088 JZM983062:JZM983088 KJI983062:KJI983088 KTE983062:KTE983088 LDA983062:LDA983088 LMW983062:LMW983088 LWS983062:LWS983088 MGO983062:MGO983088 MQK983062:MQK983088 NAG983062:NAG983088 NKC983062:NKC983088 NTY983062:NTY983088 ODU983062:ODU983088 ONQ983062:ONQ983088 OXM983062:OXM983088 PHI983062:PHI983088 PRE983062:PRE983088 QBA983062:QBA983088 QKW983062:QKW983088 QUS983062:QUS983088 REO983062:REO983088 ROK983062:ROK983088 RYG983062:RYG983088 SIC983062:SIC983088 SRY983062:SRY983088 TBU983062:TBU983088 TLQ983062:TLQ983088 TVM983062:TVM983088 UFI983062:UFI983088 UPE983062:UPE983088 UZA983062:UZA983088 VIW983062:VIW983088 VSS983062:VSS983088 WCO983062:WCO983088 WMK983062:WMK983088 WWG983062:WWG983088 Y50:Y53 JU50:JU53 TQ50:TQ53 ADM50:ADM53 ANI50:ANI53 AXE50:AXE53 BHA50:BHA53 BQW50:BQW53 CAS50:CAS53 CKO50:CKO53 CUK50:CUK53 DEG50:DEG53 DOC50:DOC53 DXY50:DXY53 EHU50:EHU53 ERQ50:ERQ53 FBM50:FBM53 FLI50:FLI53 FVE50:FVE53 GFA50:GFA53 GOW50:GOW53 GYS50:GYS53 HIO50:HIO53 HSK50:HSK53 ICG50:ICG53 IMC50:IMC53 IVY50:IVY53 JFU50:JFU53 JPQ50:JPQ53 JZM50:JZM53 KJI50:KJI53 KTE50:KTE53 LDA50:LDA53 LMW50:LMW53 LWS50:LWS53 MGO50:MGO53 MQK50:MQK53 NAG50:NAG53 NKC50:NKC53 NTY50:NTY53 ODU50:ODU53 ONQ50:ONQ53 OXM50:OXM53 PHI50:PHI53 PRE50:PRE53 QBA50:QBA53 QKW50:QKW53 QUS50:QUS53 REO50:REO53 ROK50:ROK53 RYG50:RYG53 SIC50:SIC53 SRY50:SRY53 TBU50:TBU53 TLQ50:TLQ53 TVM50:TVM53 UFI50:UFI53 UPE50:UPE53 UZA50:UZA53 VIW50:VIW53 VSS50:VSS53 WCO50:WCO53 WMK50:WMK53 WWG50:WWG53 Y65586:Y65589 JU65586:JU65589 TQ65586:TQ65589 ADM65586:ADM65589 ANI65586:ANI65589 AXE65586:AXE65589 BHA65586:BHA65589 BQW65586:BQW65589 CAS65586:CAS65589 CKO65586:CKO65589 CUK65586:CUK65589 DEG65586:DEG65589 DOC65586:DOC65589 DXY65586:DXY65589 EHU65586:EHU65589 ERQ65586:ERQ65589 FBM65586:FBM65589 FLI65586:FLI65589 FVE65586:FVE65589 GFA65586:GFA65589 GOW65586:GOW65589 GYS65586:GYS65589 HIO65586:HIO65589 HSK65586:HSK65589 ICG65586:ICG65589 IMC65586:IMC65589 IVY65586:IVY65589 JFU65586:JFU65589 JPQ65586:JPQ65589 JZM65586:JZM65589 KJI65586:KJI65589 KTE65586:KTE65589 LDA65586:LDA65589 LMW65586:LMW65589 LWS65586:LWS65589 MGO65586:MGO65589 MQK65586:MQK65589 NAG65586:NAG65589 NKC65586:NKC65589 NTY65586:NTY65589 ODU65586:ODU65589 ONQ65586:ONQ65589 OXM65586:OXM65589 PHI65586:PHI65589 PRE65586:PRE65589 QBA65586:QBA65589 QKW65586:QKW65589 QUS65586:QUS65589 REO65586:REO65589 ROK65586:ROK65589 RYG65586:RYG65589 SIC65586:SIC65589 SRY65586:SRY65589 TBU65586:TBU65589 TLQ65586:TLQ65589 TVM65586:TVM65589 UFI65586:UFI65589 UPE65586:UPE65589 UZA65586:UZA65589 VIW65586:VIW65589 VSS65586:VSS65589 WCO65586:WCO65589 WMK65586:WMK65589 WWG65586:WWG65589 Y131122:Y131125 JU131122:JU131125 TQ131122:TQ131125 ADM131122:ADM131125 ANI131122:ANI131125 AXE131122:AXE131125 BHA131122:BHA131125 BQW131122:BQW131125 CAS131122:CAS131125 CKO131122:CKO131125 CUK131122:CUK131125 DEG131122:DEG131125 DOC131122:DOC131125 DXY131122:DXY131125 EHU131122:EHU131125 ERQ131122:ERQ131125 FBM131122:FBM131125 FLI131122:FLI131125 FVE131122:FVE131125 GFA131122:GFA131125 GOW131122:GOW131125 GYS131122:GYS131125 HIO131122:HIO131125 HSK131122:HSK131125 ICG131122:ICG131125 IMC131122:IMC131125 IVY131122:IVY131125 JFU131122:JFU131125 JPQ131122:JPQ131125 JZM131122:JZM131125 KJI131122:KJI131125 KTE131122:KTE131125 LDA131122:LDA131125 LMW131122:LMW131125 LWS131122:LWS131125 MGO131122:MGO131125 MQK131122:MQK131125 NAG131122:NAG131125 NKC131122:NKC131125 NTY131122:NTY131125 ODU131122:ODU131125 ONQ131122:ONQ131125 OXM131122:OXM131125 PHI131122:PHI131125 PRE131122:PRE131125 QBA131122:QBA131125 QKW131122:QKW131125 QUS131122:QUS131125 REO131122:REO131125 ROK131122:ROK131125 RYG131122:RYG131125 SIC131122:SIC131125 SRY131122:SRY131125 TBU131122:TBU131125 TLQ131122:TLQ131125 TVM131122:TVM131125 UFI131122:UFI131125 UPE131122:UPE131125 UZA131122:UZA131125 VIW131122:VIW131125 VSS131122:VSS131125 WCO131122:WCO131125 WMK131122:WMK131125 WWG131122:WWG131125 Y196658:Y196661 JU196658:JU196661 TQ196658:TQ196661 ADM196658:ADM196661 ANI196658:ANI196661 AXE196658:AXE196661 BHA196658:BHA196661 BQW196658:BQW196661 CAS196658:CAS196661 CKO196658:CKO196661 CUK196658:CUK196661 DEG196658:DEG196661 DOC196658:DOC196661 DXY196658:DXY196661 EHU196658:EHU196661 ERQ196658:ERQ196661 FBM196658:FBM196661 FLI196658:FLI196661 FVE196658:FVE196661 GFA196658:GFA196661 GOW196658:GOW196661 GYS196658:GYS196661 HIO196658:HIO196661 HSK196658:HSK196661 ICG196658:ICG196661 IMC196658:IMC196661 IVY196658:IVY196661 JFU196658:JFU196661 JPQ196658:JPQ196661 JZM196658:JZM196661 KJI196658:KJI196661 KTE196658:KTE196661 LDA196658:LDA196661 LMW196658:LMW196661 LWS196658:LWS196661 MGO196658:MGO196661 MQK196658:MQK196661 NAG196658:NAG196661 NKC196658:NKC196661 NTY196658:NTY196661 ODU196658:ODU196661 ONQ196658:ONQ196661 OXM196658:OXM196661 PHI196658:PHI196661 PRE196658:PRE196661 QBA196658:QBA196661 QKW196658:QKW196661 QUS196658:QUS196661 REO196658:REO196661 ROK196658:ROK196661 RYG196658:RYG196661 SIC196658:SIC196661 SRY196658:SRY196661 TBU196658:TBU196661 TLQ196658:TLQ196661 TVM196658:TVM196661 UFI196658:UFI196661 UPE196658:UPE196661 UZA196658:UZA196661 VIW196658:VIW196661 VSS196658:VSS196661 WCO196658:WCO196661 WMK196658:WMK196661 WWG196658:WWG196661 Y262194:Y262197 JU262194:JU262197 TQ262194:TQ262197 ADM262194:ADM262197 ANI262194:ANI262197 AXE262194:AXE262197 BHA262194:BHA262197 BQW262194:BQW262197 CAS262194:CAS262197 CKO262194:CKO262197 CUK262194:CUK262197 DEG262194:DEG262197 DOC262194:DOC262197 DXY262194:DXY262197 EHU262194:EHU262197 ERQ262194:ERQ262197 FBM262194:FBM262197 FLI262194:FLI262197 FVE262194:FVE262197 GFA262194:GFA262197 GOW262194:GOW262197 GYS262194:GYS262197 HIO262194:HIO262197 HSK262194:HSK262197 ICG262194:ICG262197 IMC262194:IMC262197 IVY262194:IVY262197 JFU262194:JFU262197 JPQ262194:JPQ262197 JZM262194:JZM262197 KJI262194:KJI262197 KTE262194:KTE262197 LDA262194:LDA262197 LMW262194:LMW262197 LWS262194:LWS262197 MGO262194:MGO262197 MQK262194:MQK262197 NAG262194:NAG262197 NKC262194:NKC262197 NTY262194:NTY262197 ODU262194:ODU262197 ONQ262194:ONQ262197 OXM262194:OXM262197 PHI262194:PHI262197 PRE262194:PRE262197 QBA262194:QBA262197 QKW262194:QKW262197 QUS262194:QUS262197 REO262194:REO262197 ROK262194:ROK262197 RYG262194:RYG262197 SIC262194:SIC262197 SRY262194:SRY262197 TBU262194:TBU262197 TLQ262194:TLQ262197 TVM262194:TVM262197 UFI262194:UFI262197 UPE262194:UPE262197 UZA262194:UZA262197 VIW262194:VIW262197 VSS262194:VSS262197 WCO262194:WCO262197 WMK262194:WMK262197 WWG262194:WWG262197 Y327730:Y327733 JU327730:JU327733 TQ327730:TQ327733 ADM327730:ADM327733 ANI327730:ANI327733 AXE327730:AXE327733 BHA327730:BHA327733 BQW327730:BQW327733 CAS327730:CAS327733 CKO327730:CKO327733 CUK327730:CUK327733 DEG327730:DEG327733 DOC327730:DOC327733 DXY327730:DXY327733 EHU327730:EHU327733 ERQ327730:ERQ327733 FBM327730:FBM327733 FLI327730:FLI327733 FVE327730:FVE327733 GFA327730:GFA327733 GOW327730:GOW327733 GYS327730:GYS327733 HIO327730:HIO327733 HSK327730:HSK327733 ICG327730:ICG327733 IMC327730:IMC327733 IVY327730:IVY327733 JFU327730:JFU327733 JPQ327730:JPQ327733 JZM327730:JZM327733 KJI327730:KJI327733 KTE327730:KTE327733 LDA327730:LDA327733 LMW327730:LMW327733 LWS327730:LWS327733 MGO327730:MGO327733 MQK327730:MQK327733 NAG327730:NAG327733 NKC327730:NKC327733 NTY327730:NTY327733 ODU327730:ODU327733 ONQ327730:ONQ327733 OXM327730:OXM327733 PHI327730:PHI327733 PRE327730:PRE327733 QBA327730:QBA327733 QKW327730:QKW327733 QUS327730:QUS327733 REO327730:REO327733 ROK327730:ROK327733 RYG327730:RYG327733 SIC327730:SIC327733 SRY327730:SRY327733 TBU327730:TBU327733 TLQ327730:TLQ327733 TVM327730:TVM327733 UFI327730:UFI327733 UPE327730:UPE327733 UZA327730:UZA327733 VIW327730:VIW327733 VSS327730:VSS327733 WCO327730:WCO327733 WMK327730:WMK327733 WWG327730:WWG327733 Y393266:Y393269 JU393266:JU393269 TQ393266:TQ393269 ADM393266:ADM393269 ANI393266:ANI393269 AXE393266:AXE393269 BHA393266:BHA393269 BQW393266:BQW393269 CAS393266:CAS393269 CKO393266:CKO393269 CUK393266:CUK393269 DEG393266:DEG393269 DOC393266:DOC393269 DXY393266:DXY393269 EHU393266:EHU393269 ERQ393266:ERQ393269 FBM393266:FBM393269 FLI393266:FLI393269 FVE393266:FVE393269 GFA393266:GFA393269 GOW393266:GOW393269 GYS393266:GYS393269 HIO393266:HIO393269 HSK393266:HSK393269 ICG393266:ICG393269 IMC393266:IMC393269 IVY393266:IVY393269 JFU393266:JFU393269 JPQ393266:JPQ393269 JZM393266:JZM393269 KJI393266:KJI393269 KTE393266:KTE393269 LDA393266:LDA393269 LMW393266:LMW393269 LWS393266:LWS393269 MGO393266:MGO393269 MQK393266:MQK393269 NAG393266:NAG393269 NKC393266:NKC393269 NTY393266:NTY393269 ODU393266:ODU393269 ONQ393266:ONQ393269 OXM393266:OXM393269 PHI393266:PHI393269 PRE393266:PRE393269 QBA393266:QBA393269 QKW393266:QKW393269 QUS393266:QUS393269 REO393266:REO393269 ROK393266:ROK393269 RYG393266:RYG393269 SIC393266:SIC393269 SRY393266:SRY393269 TBU393266:TBU393269 TLQ393266:TLQ393269 TVM393266:TVM393269 UFI393266:UFI393269 UPE393266:UPE393269 UZA393266:UZA393269 VIW393266:VIW393269 VSS393266:VSS393269 WCO393266:WCO393269 WMK393266:WMK393269 WWG393266:WWG393269 Y458802:Y458805 JU458802:JU458805 TQ458802:TQ458805 ADM458802:ADM458805 ANI458802:ANI458805 AXE458802:AXE458805 BHA458802:BHA458805 BQW458802:BQW458805 CAS458802:CAS458805 CKO458802:CKO458805 CUK458802:CUK458805 DEG458802:DEG458805 DOC458802:DOC458805 DXY458802:DXY458805 EHU458802:EHU458805 ERQ458802:ERQ458805 FBM458802:FBM458805 FLI458802:FLI458805 FVE458802:FVE458805 GFA458802:GFA458805 GOW458802:GOW458805 GYS458802:GYS458805 HIO458802:HIO458805 HSK458802:HSK458805 ICG458802:ICG458805 IMC458802:IMC458805 IVY458802:IVY458805 JFU458802:JFU458805 JPQ458802:JPQ458805 JZM458802:JZM458805 KJI458802:KJI458805 KTE458802:KTE458805 LDA458802:LDA458805 LMW458802:LMW458805 LWS458802:LWS458805 MGO458802:MGO458805 MQK458802:MQK458805 NAG458802:NAG458805 NKC458802:NKC458805 NTY458802:NTY458805 ODU458802:ODU458805 ONQ458802:ONQ458805 OXM458802:OXM458805 PHI458802:PHI458805 PRE458802:PRE458805 QBA458802:QBA458805 QKW458802:QKW458805 QUS458802:QUS458805 REO458802:REO458805 ROK458802:ROK458805 RYG458802:RYG458805 SIC458802:SIC458805 SRY458802:SRY458805 TBU458802:TBU458805 TLQ458802:TLQ458805 TVM458802:TVM458805 UFI458802:UFI458805 UPE458802:UPE458805 UZA458802:UZA458805 VIW458802:VIW458805 VSS458802:VSS458805 WCO458802:WCO458805 WMK458802:WMK458805 WWG458802:WWG458805 Y524338:Y524341 JU524338:JU524341 TQ524338:TQ524341 ADM524338:ADM524341 ANI524338:ANI524341 AXE524338:AXE524341 BHA524338:BHA524341 BQW524338:BQW524341 CAS524338:CAS524341 CKO524338:CKO524341 CUK524338:CUK524341 DEG524338:DEG524341 DOC524338:DOC524341 DXY524338:DXY524341 EHU524338:EHU524341 ERQ524338:ERQ524341 FBM524338:FBM524341 FLI524338:FLI524341 FVE524338:FVE524341 GFA524338:GFA524341 GOW524338:GOW524341 GYS524338:GYS524341 HIO524338:HIO524341 HSK524338:HSK524341 ICG524338:ICG524341 IMC524338:IMC524341 IVY524338:IVY524341 JFU524338:JFU524341 JPQ524338:JPQ524341 JZM524338:JZM524341 KJI524338:KJI524341 KTE524338:KTE524341 LDA524338:LDA524341 LMW524338:LMW524341 LWS524338:LWS524341 MGO524338:MGO524341 MQK524338:MQK524341 NAG524338:NAG524341 NKC524338:NKC524341 NTY524338:NTY524341 ODU524338:ODU524341 ONQ524338:ONQ524341 OXM524338:OXM524341 PHI524338:PHI524341 PRE524338:PRE524341 QBA524338:QBA524341 QKW524338:QKW524341 QUS524338:QUS524341 REO524338:REO524341 ROK524338:ROK524341 RYG524338:RYG524341 SIC524338:SIC524341 SRY524338:SRY524341 TBU524338:TBU524341 TLQ524338:TLQ524341 TVM524338:TVM524341 UFI524338:UFI524341 UPE524338:UPE524341 UZA524338:UZA524341 VIW524338:VIW524341 VSS524338:VSS524341 WCO524338:WCO524341 WMK524338:WMK524341 WWG524338:WWG524341 Y589874:Y589877 JU589874:JU589877 TQ589874:TQ589877 ADM589874:ADM589877 ANI589874:ANI589877 AXE589874:AXE589877 BHA589874:BHA589877 BQW589874:BQW589877 CAS589874:CAS589877 CKO589874:CKO589877 CUK589874:CUK589877 DEG589874:DEG589877 DOC589874:DOC589877 DXY589874:DXY589877 EHU589874:EHU589877 ERQ589874:ERQ589877 FBM589874:FBM589877 FLI589874:FLI589877 FVE589874:FVE589877 GFA589874:GFA589877 GOW589874:GOW589877 GYS589874:GYS589877 HIO589874:HIO589877 HSK589874:HSK589877 ICG589874:ICG589877 IMC589874:IMC589877 IVY589874:IVY589877 JFU589874:JFU589877 JPQ589874:JPQ589877 JZM589874:JZM589877 KJI589874:KJI589877 KTE589874:KTE589877 LDA589874:LDA589877 LMW589874:LMW589877 LWS589874:LWS589877 MGO589874:MGO589877 MQK589874:MQK589877 NAG589874:NAG589877 NKC589874:NKC589877 NTY589874:NTY589877 ODU589874:ODU589877 ONQ589874:ONQ589877 OXM589874:OXM589877 PHI589874:PHI589877 PRE589874:PRE589877 QBA589874:QBA589877 QKW589874:QKW589877 QUS589874:QUS589877 REO589874:REO589877 ROK589874:ROK589877 RYG589874:RYG589877 SIC589874:SIC589877 SRY589874:SRY589877 TBU589874:TBU589877 TLQ589874:TLQ589877 TVM589874:TVM589877 UFI589874:UFI589877 UPE589874:UPE589877 UZA589874:UZA589877 VIW589874:VIW589877 VSS589874:VSS589877 WCO589874:WCO589877 WMK589874:WMK589877 WWG589874:WWG589877 Y655410:Y655413 JU655410:JU655413 TQ655410:TQ655413 ADM655410:ADM655413 ANI655410:ANI655413 AXE655410:AXE655413 BHA655410:BHA655413 BQW655410:BQW655413 CAS655410:CAS655413 CKO655410:CKO655413 CUK655410:CUK655413 DEG655410:DEG655413 DOC655410:DOC655413 DXY655410:DXY655413 EHU655410:EHU655413 ERQ655410:ERQ655413 FBM655410:FBM655413 FLI655410:FLI655413 FVE655410:FVE655413 GFA655410:GFA655413 GOW655410:GOW655413 GYS655410:GYS655413 HIO655410:HIO655413 HSK655410:HSK655413 ICG655410:ICG655413 IMC655410:IMC655413 IVY655410:IVY655413 JFU655410:JFU655413 JPQ655410:JPQ655413 JZM655410:JZM655413 KJI655410:KJI655413 KTE655410:KTE655413 LDA655410:LDA655413 LMW655410:LMW655413 LWS655410:LWS655413 MGO655410:MGO655413 MQK655410:MQK655413 NAG655410:NAG655413 NKC655410:NKC655413 NTY655410:NTY655413 ODU655410:ODU655413 ONQ655410:ONQ655413 OXM655410:OXM655413 PHI655410:PHI655413 PRE655410:PRE655413 QBA655410:QBA655413 QKW655410:QKW655413 QUS655410:QUS655413 REO655410:REO655413 ROK655410:ROK655413 RYG655410:RYG655413 SIC655410:SIC655413 SRY655410:SRY655413 TBU655410:TBU655413 TLQ655410:TLQ655413 TVM655410:TVM655413 UFI655410:UFI655413 UPE655410:UPE655413 UZA655410:UZA655413 VIW655410:VIW655413 VSS655410:VSS655413 WCO655410:WCO655413 WMK655410:WMK655413 WWG655410:WWG655413 Y720946:Y720949 JU720946:JU720949 TQ720946:TQ720949 ADM720946:ADM720949 ANI720946:ANI720949 AXE720946:AXE720949 BHA720946:BHA720949 BQW720946:BQW720949 CAS720946:CAS720949 CKO720946:CKO720949 CUK720946:CUK720949 DEG720946:DEG720949 DOC720946:DOC720949 DXY720946:DXY720949 EHU720946:EHU720949 ERQ720946:ERQ720949 FBM720946:FBM720949 FLI720946:FLI720949 FVE720946:FVE720949 GFA720946:GFA720949 GOW720946:GOW720949 GYS720946:GYS720949 HIO720946:HIO720949 HSK720946:HSK720949 ICG720946:ICG720949 IMC720946:IMC720949 IVY720946:IVY720949 JFU720946:JFU720949 JPQ720946:JPQ720949 JZM720946:JZM720949 KJI720946:KJI720949 KTE720946:KTE720949 LDA720946:LDA720949 LMW720946:LMW720949 LWS720946:LWS720949 MGO720946:MGO720949 MQK720946:MQK720949 NAG720946:NAG720949 NKC720946:NKC720949 NTY720946:NTY720949 ODU720946:ODU720949 ONQ720946:ONQ720949 OXM720946:OXM720949 PHI720946:PHI720949 PRE720946:PRE720949 QBA720946:QBA720949 QKW720946:QKW720949 QUS720946:QUS720949 REO720946:REO720949 ROK720946:ROK720949 RYG720946:RYG720949 SIC720946:SIC720949 SRY720946:SRY720949 TBU720946:TBU720949 TLQ720946:TLQ720949 TVM720946:TVM720949 UFI720946:UFI720949 UPE720946:UPE720949 UZA720946:UZA720949 VIW720946:VIW720949 VSS720946:VSS720949 WCO720946:WCO720949 WMK720946:WMK720949 WWG720946:WWG720949 Y786482:Y786485 JU786482:JU786485 TQ786482:TQ786485 ADM786482:ADM786485 ANI786482:ANI786485 AXE786482:AXE786485 BHA786482:BHA786485 BQW786482:BQW786485 CAS786482:CAS786485 CKO786482:CKO786485 CUK786482:CUK786485 DEG786482:DEG786485 DOC786482:DOC786485 DXY786482:DXY786485 EHU786482:EHU786485 ERQ786482:ERQ786485 FBM786482:FBM786485 FLI786482:FLI786485 FVE786482:FVE786485 GFA786482:GFA786485 GOW786482:GOW786485 GYS786482:GYS786485 HIO786482:HIO786485 HSK786482:HSK786485 ICG786482:ICG786485 IMC786482:IMC786485 IVY786482:IVY786485 JFU786482:JFU786485 JPQ786482:JPQ786485 JZM786482:JZM786485 KJI786482:KJI786485 KTE786482:KTE786485 LDA786482:LDA786485 LMW786482:LMW786485 LWS786482:LWS786485 MGO786482:MGO786485 MQK786482:MQK786485 NAG786482:NAG786485 NKC786482:NKC786485 NTY786482:NTY786485 ODU786482:ODU786485 ONQ786482:ONQ786485 OXM786482:OXM786485 PHI786482:PHI786485 PRE786482:PRE786485 QBA786482:QBA786485 QKW786482:QKW786485 QUS786482:QUS786485 REO786482:REO786485 ROK786482:ROK786485 RYG786482:RYG786485 SIC786482:SIC786485 SRY786482:SRY786485 TBU786482:TBU786485 TLQ786482:TLQ786485 TVM786482:TVM786485 UFI786482:UFI786485 UPE786482:UPE786485 UZA786482:UZA786485 VIW786482:VIW786485 VSS786482:VSS786485 WCO786482:WCO786485 WMK786482:WMK786485 WWG786482:WWG786485 Y852018:Y852021 JU852018:JU852021 TQ852018:TQ852021 ADM852018:ADM852021 ANI852018:ANI852021 AXE852018:AXE852021 BHA852018:BHA852021 BQW852018:BQW852021 CAS852018:CAS852021 CKO852018:CKO852021 CUK852018:CUK852021 DEG852018:DEG852021 DOC852018:DOC852021 DXY852018:DXY852021 EHU852018:EHU852021 ERQ852018:ERQ852021 FBM852018:FBM852021 FLI852018:FLI852021 FVE852018:FVE852021 GFA852018:GFA852021 GOW852018:GOW852021 GYS852018:GYS852021 HIO852018:HIO852021 HSK852018:HSK852021 ICG852018:ICG852021 IMC852018:IMC852021 IVY852018:IVY852021 JFU852018:JFU852021 JPQ852018:JPQ852021 JZM852018:JZM852021 KJI852018:KJI852021 KTE852018:KTE852021 LDA852018:LDA852021 LMW852018:LMW852021 LWS852018:LWS852021 MGO852018:MGO852021 MQK852018:MQK852021 NAG852018:NAG852021 NKC852018:NKC852021 NTY852018:NTY852021 ODU852018:ODU852021 ONQ852018:ONQ852021 OXM852018:OXM852021 PHI852018:PHI852021 PRE852018:PRE852021 QBA852018:QBA852021 QKW852018:QKW852021 QUS852018:QUS852021 REO852018:REO852021 ROK852018:ROK852021 RYG852018:RYG852021 SIC852018:SIC852021 SRY852018:SRY852021 TBU852018:TBU852021 TLQ852018:TLQ852021 TVM852018:TVM852021 UFI852018:UFI852021 UPE852018:UPE852021 UZA852018:UZA852021 VIW852018:VIW852021 VSS852018:VSS852021 WCO852018:WCO852021 WMK852018:WMK852021 WWG852018:WWG852021 Y917554:Y917557 JU917554:JU917557 TQ917554:TQ917557 ADM917554:ADM917557 ANI917554:ANI917557 AXE917554:AXE917557 BHA917554:BHA917557 BQW917554:BQW917557 CAS917554:CAS917557 CKO917554:CKO917557 CUK917554:CUK917557 DEG917554:DEG917557 DOC917554:DOC917557 DXY917554:DXY917557 EHU917554:EHU917557 ERQ917554:ERQ917557 FBM917554:FBM917557 FLI917554:FLI917557 FVE917554:FVE917557 GFA917554:GFA917557 GOW917554:GOW917557 GYS917554:GYS917557 HIO917554:HIO917557 HSK917554:HSK917557 ICG917554:ICG917557 IMC917554:IMC917557 IVY917554:IVY917557 JFU917554:JFU917557 JPQ917554:JPQ917557 JZM917554:JZM917557 KJI917554:KJI917557 KTE917554:KTE917557 LDA917554:LDA917557 LMW917554:LMW917557 LWS917554:LWS917557 MGO917554:MGO917557 MQK917554:MQK917557 NAG917554:NAG917557 NKC917554:NKC917557 NTY917554:NTY917557 ODU917554:ODU917557 ONQ917554:ONQ917557 OXM917554:OXM917557 PHI917554:PHI917557 PRE917554:PRE917557 QBA917554:QBA917557 QKW917554:QKW917557 QUS917554:QUS917557 REO917554:REO917557 ROK917554:ROK917557 RYG917554:RYG917557 SIC917554:SIC917557 SRY917554:SRY917557 TBU917554:TBU917557 TLQ917554:TLQ917557 TVM917554:TVM917557 UFI917554:UFI917557 UPE917554:UPE917557 UZA917554:UZA917557 VIW917554:VIW917557 VSS917554:VSS917557 WCO917554:WCO917557 WMK917554:WMK917557 WWG917554:WWG917557 Y983090:Y983093 JU983090:JU983093 TQ983090:TQ983093 ADM983090:ADM983093 ANI983090:ANI983093 AXE983090:AXE983093 BHA983090:BHA983093 BQW983090:BQW983093 CAS983090:CAS983093 CKO983090:CKO983093 CUK983090:CUK983093 DEG983090:DEG983093 DOC983090:DOC983093 DXY983090:DXY983093 EHU983090:EHU983093 ERQ983090:ERQ983093 FBM983090:FBM983093 FLI983090:FLI983093 FVE983090:FVE983093 GFA983090:GFA983093 GOW983090:GOW983093 GYS983090:GYS983093 HIO983090:HIO983093 HSK983090:HSK983093 ICG983090:ICG983093 IMC983090:IMC983093 IVY983090:IVY983093 JFU983090:JFU983093 JPQ983090:JPQ983093 JZM983090:JZM983093 KJI983090:KJI983093 KTE983090:KTE983093 LDA983090:LDA983093 LMW983090:LMW983093 LWS983090:LWS983093 MGO983090:MGO983093 MQK983090:MQK983093 NAG983090:NAG983093 NKC983090:NKC983093 NTY983090:NTY983093 ODU983090:ODU983093 ONQ983090:ONQ983093 OXM983090:OXM983093 PHI983090:PHI983093 PRE983090:PRE983093 QBA983090:QBA983093 QKW983090:QKW983093 QUS983090:QUS983093 REO983090:REO983093 ROK983090:ROK983093 RYG983090:RYG983093 SIC983090:SIC983093 SRY983090:SRY983093 TBU983090:TBU983093 TLQ983090:TLQ983093 TVM983090:TVM983093 UFI983090:UFI983093 UPE983090:UPE983093 UZA983090:UZA983093 VIW983090:VIW983093 VSS983090:VSS983093 WCO983090:WCO983093 WMK983090:WMK983093 WWG983090:WWG983093 Y55:Y62 JU55:JU62 TQ55:TQ62 ADM55:ADM62 ANI55:ANI62 AXE55:AXE62 BHA55:BHA62 BQW55:BQW62 CAS55:CAS62 CKO55:CKO62 CUK55:CUK62 DEG55:DEG62 DOC55:DOC62 DXY55:DXY62 EHU55:EHU62 ERQ55:ERQ62 FBM55:FBM62 FLI55:FLI62 FVE55:FVE62 GFA55:GFA62 GOW55:GOW62 GYS55:GYS62 HIO55:HIO62 HSK55:HSK62 ICG55:ICG62 IMC55:IMC62 IVY55:IVY62 JFU55:JFU62 JPQ55:JPQ62 JZM55:JZM62 KJI55:KJI62 KTE55:KTE62 LDA55:LDA62 LMW55:LMW62 LWS55:LWS62 MGO55:MGO62 MQK55:MQK62 NAG55:NAG62 NKC55:NKC62 NTY55:NTY62 ODU55:ODU62 ONQ55:ONQ62 OXM55:OXM62 PHI55:PHI62 PRE55:PRE62 QBA55:QBA62 QKW55:QKW62 QUS55:QUS62 REO55:REO62 ROK55:ROK62 RYG55:RYG62 SIC55:SIC62 SRY55:SRY62 TBU55:TBU62 TLQ55:TLQ62 TVM55:TVM62 UFI55:UFI62 UPE55:UPE62 UZA55:UZA62 VIW55:VIW62 VSS55:VSS62 WCO55:WCO62 WMK55:WMK62 WWG55:WWG62 Y65591:Y65598 JU65591:JU65598 TQ65591:TQ65598 ADM65591:ADM65598 ANI65591:ANI65598 AXE65591:AXE65598 BHA65591:BHA65598 BQW65591:BQW65598 CAS65591:CAS65598 CKO65591:CKO65598 CUK65591:CUK65598 DEG65591:DEG65598 DOC65591:DOC65598 DXY65591:DXY65598 EHU65591:EHU65598 ERQ65591:ERQ65598 FBM65591:FBM65598 FLI65591:FLI65598 FVE65591:FVE65598 GFA65591:GFA65598 GOW65591:GOW65598 GYS65591:GYS65598 HIO65591:HIO65598 HSK65591:HSK65598 ICG65591:ICG65598 IMC65591:IMC65598 IVY65591:IVY65598 JFU65591:JFU65598 JPQ65591:JPQ65598 JZM65591:JZM65598 KJI65591:KJI65598 KTE65591:KTE65598 LDA65591:LDA65598 LMW65591:LMW65598 LWS65591:LWS65598 MGO65591:MGO65598 MQK65591:MQK65598 NAG65591:NAG65598 NKC65591:NKC65598 NTY65591:NTY65598 ODU65591:ODU65598 ONQ65591:ONQ65598 OXM65591:OXM65598 PHI65591:PHI65598 PRE65591:PRE65598 QBA65591:QBA65598 QKW65591:QKW65598 QUS65591:QUS65598 REO65591:REO65598 ROK65591:ROK65598 RYG65591:RYG65598 SIC65591:SIC65598 SRY65591:SRY65598 TBU65591:TBU65598 TLQ65591:TLQ65598 TVM65591:TVM65598 UFI65591:UFI65598 UPE65591:UPE65598 UZA65591:UZA65598 VIW65591:VIW65598 VSS65591:VSS65598 WCO65591:WCO65598 WMK65591:WMK65598 WWG65591:WWG65598 Y131127:Y131134 JU131127:JU131134 TQ131127:TQ131134 ADM131127:ADM131134 ANI131127:ANI131134 AXE131127:AXE131134 BHA131127:BHA131134 BQW131127:BQW131134 CAS131127:CAS131134 CKO131127:CKO131134 CUK131127:CUK131134 DEG131127:DEG131134 DOC131127:DOC131134 DXY131127:DXY131134 EHU131127:EHU131134 ERQ131127:ERQ131134 FBM131127:FBM131134 FLI131127:FLI131134 FVE131127:FVE131134 GFA131127:GFA131134 GOW131127:GOW131134 GYS131127:GYS131134 HIO131127:HIO131134 HSK131127:HSK131134 ICG131127:ICG131134 IMC131127:IMC131134 IVY131127:IVY131134 JFU131127:JFU131134 JPQ131127:JPQ131134 JZM131127:JZM131134 KJI131127:KJI131134 KTE131127:KTE131134 LDA131127:LDA131134 LMW131127:LMW131134 LWS131127:LWS131134 MGO131127:MGO131134 MQK131127:MQK131134 NAG131127:NAG131134 NKC131127:NKC131134 NTY131127:NTY131134 ODU131127:ODU131134 ONQ131127:ONQ131134 OXM131127:OXM131134 PHI131127:PHI131134 PRE131127:PRE131134 QBA131127:QBA131134 QKW131127:QKW131134 QUS131127:QUS131134 REO131127:REO131134 ROK131127:ROK131134 RYG131127:RYG131134 SIC131127:SIC131134 SRY131127:SRY131134 TBU131127:TBU131134 TLQ131127:TLQ131134 TVM131127:TVM131134 UFI131127:UFI131134 UPE131127:UPE131134 UZA131127:UZA131134 VIW131127:VIW131134 VSS131127:VSS131134 WCO131127:WCO131134 WMK131127:WMK131134 WWG131127:WWG131134 Y196663:Y196670 JU196663:JU196670 TQ196663:TQ196670 ADM196663:ADM196670 ANI196663:ANI196670 AXE196663:AXE196670 BHA196663:BHA196670 BQW196663:BQW196670 CAS196663:CAS196670 CKO196663:CKO196670 CUK196663:CUK196670 DEG196663:DEG196670 DOC196663:DOC196670 DXY196663:DXY196670 EHU196663:EHU196670 ERQ196663:ERQ196670 FBM196663:FBM196670 FLI196663:FLI196670 FVE196663:FVE196670 GFA196663:GFA196670 GOW196663:GOW196670 GYS196663:GYS196670 HIO196663:HIO196670 HSK196663:HSK196670 ICG196663:ICG196670 IMC196663:IMC196670 IVY196663:IVY196670 JFU196663:JFU196670 JPQ196663:JPQ196670 JZM196663:JZM196670 KJI196663:KJI196670 KTE196663:KTE196670 LDA196663:LDA196670 LMW196663:LMW196670 LWS196663:LWS196670 MGO196663:MGO196670 MQK196663:MQK196670 NAG196663:NAG196670 NKC196663:NKC196670 NTY196663:NTY196670 ODU196663:ODU196670 ONQ196663:ONQ196670 OXM196663:OXM196670 PHI196663:PHI196670 PRE196663:PRE196670 QBA196663:QBA196670 QKW196663:QKW196670 QUS196663:QUS196670 REO196663:REO196670 ROK196663:ROK196670 RYG196663:RYG196670 SIC196663:SIC196670 SRY196663:SRY196670 TBU196663:TBU196670 TLQ196663:TLQ196670 TVM196663:TVM196670 UFI196663:UFI196670 UPE196663:UPE196670 UZA196663:UZA196670 VIW196663:VIW196670 VSS196663:VSS196670 WCO196663:WCO196670 WMK196663:WMK196670 WWG196663:WWG196670 Y262199:Y262206 JU262199:JU262206 TQ262199:TQ262206 ADM262199:ADM262206 ANI262199:ANI262206 AXE262199:AXE262206 BHA262199:BHA262206 BQW262199:BQW262206 CAS262199:CAS262206 CKO262199:CKO262206 CUK262199:CUK262206 DEG262199:DEG262206 DOC262199:DOC262206 DXY262199:DXY262206 EHU262199:EHU262206 ERQ262199:ERQ262206 FBM262199:FBM262206 FLI262199:FLI262206 FVE262199:FVE262206 GFA262199:GFA262206 GOW262199:GOW262206 GYS262199:GYS262206 HIO262199:HIO262206 HSK262199:HSK262206 ICG262199:ICG262206 IMC262199:IMC262206 IVY262199:IVY262206 JFU262199:JFU262206 JPQ262199:JPQ262206 JZM262199:JZM262206 KJI262199:KJI262206 KTE262199:KTE262206 LDA262199:LDA262206 LMW262199:LMW262206 LWS262199:LWS262206 MGO262199:MGO262206 MQK262199:MQK262206 NAG262199:NAG262206 NKC262199:NKC262206 NTY262199:NTY262206 ODU262199:ODU262206 ONQ262199:ONQ262206 OXM262199:OXM262206 PHI262199:PHI262206 PRE262199:PRE262206 QBA262199:QBA262206 QKW262199:QKW262206 QUS262199:QUS262206 REO262199:REO262206 ROK262199:ROK262206 RYG262199:RYG262206 SIC262199:SIC262206 SRY262199:SRY262206 TBU262199:TBU262206 TLQ262199:TLQ262206 TVM262199:TVM262206 UFI262199:UFI262206 UPE262199:UPE262206 UZA262199:UZA262206 VIW262199:VIW262206 VSS262199:VSS262206 WCO262199:WCO262206 WMK262199:WMK262206 WWG262199:WWG262206 Y327735:Y327742 JU327735:JU327742 TQ327735:TQ327742 ADM327735:ADM327742 ANI327735:ANI327742 AXE327735:AXE327742 BHA327735:BHA327742 BQW327735:BQW327742 CAS327735:CAS327742 CKO327735:CKO327742 CUK327735:CUK327742 DEG327735:DEG327742 DOC327735:DOC327742 DXY327735:DXY327742 EHU327735:EHU327742 ERQ327735:ERQ327742 FBM327735:FBM327742 FLI327735:FLI327742 FVE327735:FVE327742 GFA327735:GFA327742 GOW327735:GOW327742 GYS327735:GYS327742 HIO327735:HIO327742 HSK327735:HSK327742 ICG327735:ICG327742 IMC327735:IMC327742 IVY327735:IVY327742 JFU327735:JFU327742 JPQ327735:JPQ327742 JZM327735:JZM327742 KJI327735:KJI327742 KTE327735:KTE327742 LDA327735:LDA327742 LMW327735:LMW327742 LWS327735:LWS327742 MGO327735:MGO327742 MQK327735:MQK327742 NAG327735:NAG327742 NKC327735:NKC327742 NTY327735:NTY327742 ODU327735:ODU327742 ONQ327735:ONQ327742 OXM327735:OXM327742 PHI327735:PHI327742 PRE327735:PRE327742 QBA327735:QBA327742 QKW327735:QKW327742 QUS327735:QUS327742 REO327735:REO327742 ROK327735:ROK327742 RYG327735:RYG327742 SIC327735:SIC327742 SRY327735:SRY327742 TBU327735:TBU327742 TLQ327735:TLQ327742 TVM327735:TVM327742 UFI327735:UFI327742 UPE327735:UPE327742 UZA327735:UZA327742 VIW327735:VIW327742 VSS327735:VSS327742 WCO327735:WCO327742 WMK327735:WMK327742 WWG327735:WWG327742 Y393271:Y393278 JU393271:JU393278 TQ393271:TQ393278 ADM393271:ADM393278 ANI393271:ANI393278 AXE393271:AXE393278 BHA393271:BHA393278 BQW393271:BQW393278 CAS393271:CAS393278 CKO393271:CKO393278 CUK393271:CUK393278 DEG393271:DEG393278 DOC393271:DOC393278 DXY393271:DXY393278 EHU393271:EHU393278 ERQ393271:ERQ393278 FBM393271:FBM393278 FLI393271:FLI393278 FVE393271:FVE393278 GFA393271:GFA393278 GOW393271:GOW393278 GYS393271:GYS393278 HIO393271:HIO393278 HSK393271:HSK393278 ICG393271:ICG393278 IMC393271:IMC393278 IVY393271:IVY393278 JFU393271:JFU393278 JPQ393271:JPQ393278 JZM393271:JZM393278 KJI393271:KJI393278 KTE393271:KTE393278 LDA393271:LDA393278 LMW393271:LMW393278 LWS393271:LWS393278 MGO393271:MGO393278 MQK393271:MQK393278 NAG393271:NAG393278 NKC393271:NKC393278 NTY393271:NTY393278 ODU393271:ODU393278 ONQ393271:ONQ393278 OXM393271:OXM393278 PHI393271:PHI393278 PRE393271:PRE393278 QBA393271:QBA393278 QKW393271:QKW393278 QUS393271:QUS393278 REO393271:REO393278 ROK393271:ROK393278 RYG393271:RYG393278 SIC393271:SIC393278 SRY393271:SRY393278 TBU393271:TBU393278 TLQ393271:TLQ393278 TVM393271:TVM393278 UFI393271:UFI393278 UPE393271:UPE393278 UZA393271:UZA393278 VIW393271:VIW393278 VSS393271:VSS393278 WCO393271:WCO393278 WMK393271:WMK393278 WWG393271:WWG393278 Y458807:Y458814 JU458807:JU458814 TQ458807:TQ458814 ADM458807:ADM458814 ANI458807:ANI458814 AXE458807:AXE458814 BHA458807:BHA458814 BQW458807:BQW458814 CAS458807:CAS458814 CKO458807:CKO458814 CUK458807:CUK458814 DEG458807:DEG458814 DOC458807:DOC458814 DXY458807:DXY458814 EHU458807:EHU458814 ERQ458807:ERQ458814 FBM458807:FBM458814 FLI458807:FLI458814 FVE458807:FVE458814 GFA458807:GFA458814 GOW458807:GOW458814 GYS458807:GYS458814 HIO458807:HIO458814 HSK458807:HSK458814 ICG458807:ICG458814 IMC458807:IMC458814 IVY458807:IVY458814 JFU458807:JFU458814 JPQ458807:JPQ458814 JZM458807:JZM458814 KJI458807:KJI458814 KTE458807:KTE458814 LDA458807:LDA458814 LMW458807:LMW458814 LWS458807:LWS458814 MGO458807:MGO458814 MQK458807:MQK458814 NAG458807:NAG458814 NKC458807:NKC458814 NTY458807:NTY458814 ODU458807:ODU458814 ONQ458807:ONQ458814 OXM458807:OXM458814 PHI458807:PHI458814 PRE458807:PRE458814 QBA458807:QBA458814 QKW458807:QKW458814 QUS458807:QUS458814 REO458807:REO458814 ROK458807:ROK458814 RYG458807:RYG458814 SIC458807:SIC458814 SRY458807:SRY458814 TBU458807:TBU458814 TLQ458807:TLQ458814 TVM458807:TVM458814 UFI458807:UFI458814 UPE458807:UPE458814 UZA458807:UZA458814 VIW458807:VIW458814 VSS458807:VSS458814 WCO458807:WCO458814 WMK458807:WMK458814 WWG458807:WWG458814 Y524343:Y524350 JU524343:JU524350 TQ524343:TQ524350 ADM524343:ADM524350 ANI524343:ANI524350 AXE524343:AXE524350 BHA524343:BHA524350 BQW524343:BQW524350 CAS524343:CAS524350 CKO524343:CKO524350 CUK524343:CUK524350 DEG524343:DEG524350 DOC524343:DOC524350 DXY524343:DXY524350 EHU524343:EHU524350 ERQ524343:ERQ524350 FBM524343:FBM524350 FLI524343:FLI524350 FVE524343:FVE524350 GFA524343:GFA524350 GOW524343:GOW524350 GYS524343:GYS524350 HIO524343:HIO524350 HSK524343:HSK524350 ICG524343:ICG524350 IMC524343:IMC524350 IVY524343:IVY524350 JFU524343:JFU524350 JPQ524343:JPQ524350 JZM524343:JZM524350 KJI524343:KJI524350 KTE524343:KTE524350 LDA524343:LDA524350 LMW524343:LMW524350 LWS524343:LWS524350 MGO524343:MGO524350 MQK524343:MQK524350 NAG524343:NAG524350 NKC524343:NKC524350 NTY524343:NTY524350 ODU524343:ODU524350 ONQ524343:ONQ524350 OXM524343:OXM524350 PHI524343:PHI524350 PRE524343:PRE524350 QBA524343:QBA524350 QKW524343:QKW524350 QUS524343:QUS524350 REO524343:REO524350 ROK524343:ROK524350 RYG524343:RYG524350 SIC524343:SIC524350 SRY524343:SRY524350 TBU524343:TBU524350 TLQ524343:TLQ524350 TVM524343:TVM524350 UFI524343:UFI524350 UPE524343:UPE524350 UZA524343:UZA524350 VIW524343:VIW524350 VSS524343:VSS524350 WCO524343:WCO524350 WMK524343:WMK524350 WWG524343:WWG524350 Y589879:Y589886 JU589879:JU589886 TQ589879:TQ589886 ADM589879:ADM589886 ANI589879:ANI589886 AXE589879:AXE589886 BHA589879:BHA589886 BQW589879:BQW589886 CAS589879:CAS589886 CKO589879:CKO589886 CUK589879:CUK589886 DEG589879:DEG589886 DOC589879:DOC589886 DXY589879:DXY589886 EHU589879:EHU589886 ERQ589879:ERQ589886 FBM589879:FBM589886 FLI589879:FLI589886 FVE589879:FVE589886 GFA589879:GFA589886 GOW589879:GOW589886 GYS589879:GYS589886 HIO589879:HIO589886 HSK589879:HSK589886 ICG589879:ICG589886 IMC589879:IMC589886 IVY589879:IVY589886 JFU589879:JFU589886 JPQ589879:JPQ589886 JZM589879:JZM589886 KJI589879:KJI589886 KTE589879:KTE589886 LDA589879:LDA589886 LMW589879:LMW589886 LWS589879:LWS589886 MGO589879:MGO589886 MQK589879:MQK589886 NAG589879:NAG589886 NKC589879:NKC589886 NTY589879:NTY589886 ODU589879:ODU589886 ONQ589879:ONQ589886 OXM589879:OXM589886 PHI589879:PHI589886 PRE589879:PRE589886 QBA589879:QBA589886 QKW589879:QKW589886 QUS589879:QUS589886 REO589879:REO589886 ROK589879:ROK589886 RYG589879:RYG589886 SIC589879:SIC589886 SRY589879:SRY589886 TBU589879:TBU589886 TLQ589879:TLQ589886 TVM589879:TVM589886 UFI589879:UFI589886 UPE589879:UPE589886 UZA589879:UZA589886 VIW589879:VIW589886 VSS589879:VSS589886 WCO589879:WCO589886 WMK589879:WMK589886 WWG589879:WWG589886 Y655415:Y655422 JU655415:JU655422 TQ655415:TQ655422 ADM655415:ADM655422 ANI655415:ANI655422 AXE655415:AXE655422 BHA655415:BHA655422 BQW655415:BQW655422 CAS655415:CAS655422 CKO655415:CKO655422 CUK655415:CUK655422 DEG655415:DEG655422 DOC655415:DOC655422 DXY655415:DXY655422 EHU655415:EHU655422 ERQ655415:ERQ655422 FBM655415:FBM655422 FLI655415:FLI655422 FVE655415:FVE655422 GFA655415:GFA655422 GOW655415:GOW655422 GYS655415:GYS655422 HIO655415:HIO655422 HSK655415:HSK655422 ICG655415:ICG655422 IMC655415:IMC655422 IVY655415:IVY655422 JFU655415:JFU655422 JPQ655415:JPQ655422 JZM655415:JZM655422 KJI655415:KJI655422 KTE655415:KTE655422 LDA655415:LDA655422 LMW655415:LMW655422 LWS655415:LWS655422 MGO655415:MGO655422 MQK655415:MQK655422 NAG655415:NAG655422 NKC655415:NKC655422 NTY655415:NTY655422 ODU655415:ODU655422 ONQ655415:ONQ655422 OXM655415:OXM655422 PHI655415:PHI655422 PRE655415:PRE655422 QBA655415:QBA655422 QKW655415:QKW655422 QUS655415:QUS655422 REO655415:REO655422 ROK655415:ROK655422 RYG655415:RYG655422 SIC655415:SIC655422 SRY655415:SRY655422 TBU655415:TBU655422 TLQ655415:TLQ655422 TVM655415:TVM655422 UFI655415:UFI655422 UPE655415:UPE655422 UZA655415:UZA655422 VIW655415:VIW655422 VSS655415:VSS655422 WCO655415:WCO655422 WMK655415:WMK655422 WWG655415:WWG655422 Y720951:Y720958 JU720951:JU720958 TQ720951:TQ720958 ADM720951:ADM720958 ANI720951:ANI720958 AXE720951:AXE720958 BHA720951:BHA720958 BQW720951:BQW720958 CAS720951:CAS720958 CKO720951:CKO720958 CUK720951:CUK720958 DEG720951:DEG720958 DOC720951:DOC720958 DXY720951:DXY720958 EHU720951:EHU720958 ERQ720951:ERQ720958 FBM720951:FBM720958 FLI720951:FLI720958 FVE720951:FVE720958 GFA720951:GFA720958 GOW720951:GOW720958 GYS720951:GYS720958 HIO720951:HIO720958 HSK720951:HSK720958 ICG720951:ICG720958 IMC720951:IMC720958 IVY720951:IVY720958 JFU720951:JFU720958 JPQ720951:JPQ720958 JZM720951:JZM720958 KJI720951:KJI720958 KTE720951:KTE720958 LDA720951:LDA720958 LMW720951:LMW720958 LWS720951:LWS720958 MGO720951:MGO720958 MQK720951:MQK720958 NAG720951:NAG720958 NKC720951:NKC720958 NTY720951:NTY720958 ODU720951:ODU720958 ONQ720951:ONQ720958 OXM720951:OXM720958 PHI720951:PHI720958 PRE720951:PRE720958 QBA720951:QBA720958 QKW720951:QKW720958 QUS720951:QUS720958 REO720951:REO720958 ROK720951:ROK720958 RYG720951:RYG720958 SIC720951:SIC720958 SRY720951:SRY720958 TBU720951:TBU720958 TLQ720951:TLQ720958 TVM720951:TVM720958 UFI720951:UFI720958 UPE720951:UPE720958 UZA720951:UZA720958 VIW720951:VIW720958 VSS720951:VSS720958 WCO720951:WCO720958 WMK720951:WMK720958 WWG720951:WWG720958 Y786487:Y786494 JU786487:JU786494 TQ786487:TQ786494 ADM786487:ADM786494 ANI786487:ANI786494 AXE786487:AXE786494 BHA786487:BHA786494 BQW786487:BQW786494 CAS786487:CAS786494 CKO786487:CKO786494 CUK786487:CUK786494 DEG786487:DEG786494 DOC786487:DOC786494 DXY786487:DXY786494 EHU786487:EHU786494 ERQ786487:ERQ786494 FBM786487:FBM786494 FLI786487:FLI786494 FVE786487:FVE786494 GFA786487:GFA786494 GOW786487:GOW786494 GYS786487:GYS786494 HIO786487:HIO786494 HSK786487:HSK786494 ICG786487:ICG786494 IMC786487:IMC786494 IVY786487:IVY786494 JFU786487:JFU786494 JPQ786487:JPQ786494 JZM786487:JZM786494 KJI786487:KJI786494 KTE786487:KTE786494 LDA786487:LDA786494 LMW786487:LMW786494 LWS786487:LWS786494 MGO786487:MGO786494 MQK786487:MQK786494 NAG786487:NAG786494 NKC786487:NKC786494 NTY786487:NTY786494 ODU786487:ODU786494 ONQ786487:ONQ786494 OXM786487:OXM786494 PHI786487:PHI786494 PRE786487:PRE786494 QBA786487:QBA786494 QKW786487:QKW786494 QUS786487:QUS786494 REO786487:REO786494 ROK786487:ROK786494 RYG786487:RYG786494 SIC786487:SIC786494 SRY786487:SRY786494 TBU786487:TBU786494 TLQ786487:TLQ786494 TVM786487:TVM786494 UFI786487:UFI786494 UPE786487:UPE786494 UZA786487:UZA786494 VIW786487:VIW786494 VSS786487:VSS786494 WCO786487:WCO786494 WMK786487:WMK786494 WWG786487:WWG786494 Y852023:Y852030 JU852023:JU852030 TQ852023:TQ852030 ADM852023:ADM852030 ANI852023:ANI852030 AXE852023:AXE852030 BHA852023:BHA852030 BQW852023:BQW852030 CAS852023:CAS852030 CKO852023:CKO852030 CUK852023:CUK852030 DEG852023:DEG852030 DOC852023:DOC852030 DXY852023:DXY852030 EHU852023:EHU852030 ERQ852023:ERQ852030 FBM852023:FBM852030 FLI852023:FLI852030 FVE852023:FVE852030 GFA852023:GFA852030 GOW852023:GOW852030 GYS852023:GYS852030 HIO852023:HIO852030 HSK852023:HSK852030 ICG852023:ICG852030 IMC852023:IMC852030 IVY852023:IVY852030 JFU852023:JFU852030 JPQ852023:JPQ852030 JZM852023:JZM852030 KJI852023:KJI852030 KTE852023:KTE852030 LDA852023:LDA852030 LMW852023:LMW852030 LWS852023:LWS852030 MGO852023:MGO852030 MQK852023:MQK852030 NAG852023:NAG852030 NKC852023:NKC852030 NTY852023:NTY852030 ODU852023:ODU852030 ONQ852023:ONQ852030 OXM852023:OXM852030 PHI852023:PHI852030 PRE852023:PRE852030 QBA852023:QBA852030 QKW852023:QKW852030 QUS852023:QUS852030 REO852023:REO852030 ROK852023:ROK852030 RYG852023:RYG852030 SIC852023:SIC852030 SRY852023:SRY852030 TBU852023:TBU852030 TLQ852023:TLQ852030 TVM852023:TVM852030 UFI852023:UFI852030 UPE852023:UPE852030 UZA852023:UZA852030 VIW852023:VIW852030 VSS852023:VSS852030 WCO852023:WCO852030 WMK852023:WMK852030 WWG852023:WWG852030 Y917559:Y917566 JU917559:JU917566 TQ917559:TQ917566 ADM917559:ADM917566 ANI917559:ANI917566 AXE917559:AXE917566 BHA917559:BHA917566 BQW917559:BQW917566 CAS917559:CAS917566 CKO917559:CKO917566 CUK917559:CUK917566 DEG917559:DEG917566 DOC917559:DOC917566 DXY917559:DXY917566 EHU917559:EHU917566 ERQ917559:ERQ917566 FBM917559:FBM917566 FLI917559:FLI917566 FVE917559:FVE917566 GFA917559:GFA917566 GOW917559:GOW917566 GYS917559:GYS917566 HIO917559:HIO917566 HSK917559:HSK917566 ICG917559:ICG917566 IMC917559:IMC917566 IVY917559:IVY917566 JFU917559:JFU917566 JPQ917559:JPQ917566 JZM917559:JZM917566 KJI917559:KJI917566 KTE917559:KTE917566 LDA917559:LDA917566 LMW917559:LMW917566 LWS917559:LWS917566 MGO917559:MGO917566 MQK917559:MQK917566 NAG917559:NAG917566 NKC917559:NKC917566 NTY917559:NTY917566 ODU917559:ODU917566 ONQ917559:ONQ917566 OXM917559:OXM917566 PHI917559:PHI917566 PRE917559:PRE917566 QBA917559:QBA917566 QKW917559:QKW917566 QUS917559:QUS917566 REO917559:REO917566 ROK917559:ROK917566 RYG917559:RYG917566 SIC917559:SIC917566 SRY917559:SRY917566 TBU917559:TBU917566 TLQ917559:TLQ917566 TVM917559:TVM917566 UFI917559:UFI917566 UPE917559:UPE917566 UZA917559:UZA917566 VIW917559:VIW917566 VSS917559:VSS917566 WCO917559:WCO917566 WMK917559:WMK917566 WWG917559:WWG917566 Y983095:Y983102 JU983095:JU983102 TQ983095:TQ983102 ADM983095:ADM983102 ANI983095:ANI983102 AXE983095:AXE983102 BHA983095:BHA983102 BQW983095:BQW983102 CAS983095:CAS983102 CKO983095:CKO983102 CUK983095:CUK983102 DEG983095:DEG983102 DOC983095:DOC983102 DXY983095:DXY983102 EHU983095:EHU983102 ERQ983095:ERQ983102 FBM983095:FBM983102 FLI983095:FLI983102 FVE983095:FVE983102 GFA983095:GFA983102 GOW983095:GOW983102 GYS983095:GYS983102 HIO983095:HIO983102 HSK983095:HSK983102 ICG983095:ICG983102 IMC983095:IMC983102 IVY983095:IVY983102 JFU983095:JFU983102 JPQ983095:JPQ983102 JZM983095:JZM983102 KJI983095:KJI983102 KTE983095:KTE983102 LDA983095:LDA983102 LMW983095:LMW983102 LWS983095:LWS983102 MGO983095:MGO983102 MQK983095:MQK983102 NAG983095:NAG983102 NKC983095:NKC983102 NTY983095:NTY983102 ODU983095:ODU983102 ONQ983095:ONQ983102 OXM983095:OXM983102 PHI983095:PHI983102 PRE983095:PRE983102 QBA983095:QBA983102 QKW983095:QKW983102 QUS983095:QUS983102 REO983095:REO983102 ROK983095:ROK983102 RYG983095:RYG983102 SIC983095:SIC983102 SRY983095:SRY983102 TBU983095:TBU983102 TLQ983095:TLQ983102 TVM983095:TVM983102 UFI983095:UFI983102 UPE983095:UPE983102 UZA983095:UZA983102 VIW983095:VIW983102 VSS983095:VSS983102 WCO983095:WCO983102 WMK983095:WMK983102 WWG983095:WWG983102 Y66:Y74 JU66:JU74 TQ66:TQ74 ADM66:ADM74 ANI66:ANI74 AXE66:AXE74 BHA66:BHA74 BQW66:BQW74 CAS66:CAS74 CKO66:CKO74 CUK66:CUK74 DEG66:DEG74 DOC66:DOC74 DXY66:DXY74 EHU66:EHU74 ERQ66:ERQ74 FBM66:FBM74 FLI66:FLI74 FVE66:FVE74 GFA66:GFA74 GOW66:GOW74 GYS66:GYS74 HIO66:HIO74 HSK66:HSK74 ICG66:ICG74 IMC66:IMC74 IVY66:IVY74 JFU66:JFU74 JPQ66:JPQ74 JZM66:JZM74 KJI66:KJI74 KTE66:KTE74 LDA66:LDA74 LMW66:LMW74 LWS66:LWS74 MGO66:MGO74 MQK66:MQK74 NAG66:NAG74 NKC66:NKC74 NTY66:NTY74 ODU66:ODU74 ONQ66:ONQ74 OXM66:OXM74 PHI66:PHI74 PRE66:PRE74 QBA66:QBA74 QKW66:QKW74 QUS66:QUS74 REO66:REO74 ROK66:ROK74 RYG66:RYG74 SIC66:SIC74 SRY66:SRY74 TBU66:TBU74 TLQ66:TLQ74 TVM66:TVM74 UFI66:UFI74 UPE66:UPE74 UZA66:UZA74 VIW66:VIW74 VSS66:VSS74 WCO66:WCO74 WMK66:WMK74 WWG66:WWG74 Y65602:Y65610 JU65602:JU65610 TQ65602:TQ65610 ADM65602:ADM65610 ANI65602:ANI65610 AXE65602:AXE65610 BHA65602:BHA65610 BQW65602:BQW65610 CAS65602:CAS65610 CKO65602:CKO65610 CUK65602:CUK65610 DEG65602:DEG65610 DOC65602:DOC65610 DXY65602:DXY65610 EHU65602:EHU65610 ERQ65602:ERQ65610 FBM65602:FBM65610 FLI65602:FLI65610 FVE65602:FVE65610 GFA65602:GFA65610 GOW65602:GOW65610 GYS65602:GYS65610 HIO65602:HIO65610 HSK65602:HSK65610 ICG65602:ICG65610 IMC65602:IMC65610 IVY65602:IVY65610 JFU65602:JFU65610 JPQ65602:JPQ65610 JZM65602:JZM65610 KJI65602:KJI65610 KTE65602:KTE65610 LDA65602:LDA65610 LMW65602:LMW65610 LWS65602:LWS65610 MGO65602:MGO65610 MQK65602:MQK65610 NAG65602:NAG65610 NKC65602:NKC65610 NTY65602:NTY65610 ODU65602:ODU65610 ONQ65602:ONQ65610 OXM65602:OXM65610 PHI65602:PHI65610 PRE65602:PRE65610 QBA65602:QBA65610 QKW65602:QKW65610 QUS65602:QUS65610 REO65602:REO65610 ROK65602:ROK65610 RYG65602:RYG65610 SIC65602:SIC65610 SRY65602:SRY65610 TBU65602:TBU65610 TLQ65602:TLQ65610 TVM65602:TVM65610 UFI65602:UFI65610 UPE65602:UPE65610 UZA65602:UZA65610 VIW65602:VIW65610 VSS65602:VSS65610 WCO65602:WCO65610 WMK65602:WMK65610 WWG65602:WWG65610 Y131138:Y131146 JU131138:JU131146 TQ131138:TQ131146 ADM131138:ADM131146 ANI131138:ANI131146 AXE131138:AXE131146 BHA131138:BHA131146 BQW131138:BQW131146 CAS131138:CAS131146 CKO131138:CKO131146 CUK131138:CUK131146 DEG131138:DEG131146 DOC131138:DOC131146 DXY131138:DXY131146 EHU131138:EHU131146 ERQ131138:ERQ131146 FBM131138:FBM131146 FLI131138:FLI131146 FVE131138:FVE131146 GFA131138:GFA131146 GOW131138:GOW131146 GYS131138:GYS131146 HIO131138:HIO131146 HSK131138:HSK131146 ICG131138:ICG131146 IMC131138:IMC131146 IVY131138:IVY131146 JFU131138:JFU131146 JPQ131138:JPQ131146 JZM131138:JZM131146 KJI131138:KJI131146 KTE131138:KTE131146 LDA131138:LDA131146 LMW131138:LMW131146 LWS131138:LWS131146 MGO131138:MGO131146 MQK131138:MQK131146 NAG131138:NAG131146 NKC131138:NKC131146 NTY131138:NTY131146 ODU131138:ODU131146 ONQ131138:ONQ131146 OXM131138:OXM131146 PHI131138:PHI131146 PRE131138:PRE131146 QBA131138:QBA131146 QKW131138:QKW131146 QUS131138:QUS131146 REO131138:REO131146 ROK131138:ROK131146 RYG131138:RYG131146 SIC131138:SIC131146 SRY131138:SRY131146 TBU131138:TBU131146 TLQ131138:TLQ131146 TVM131138:TVM131146 UFI131138:UFI131146 UPE131138:UPE131146 UZA131138:UZA131146 VIW131138:VIW131146 VSS131138:VSS131146 WCO131138:WCO131146 WMK131138:WMK131146 WWG131138:WWG131146 Y196674:Y196682 JU196674:JU196682 TQ196674:TQ196682 ADM196674:ADM196682 ANI196674:ANI196682 AXE196674:AXE196682 BHA196674:BHA196682 BQW196674:BQW196682 CAS196674:CAS196682 CKO196674:CKO196682 CUK196674:CUK196682 DEG196674:DEG196682 DOC196674:DOC196682 DXY196674:DXY196682 EHU196674:EHU196682 ERQ196674:ERQ196682 FBM196674:FBM196682 FLI196674:FLI196682 FVE196674:FVE196682 GFA196674:GFA196682 GOW196674:GOW196682 GYS196674:GYS196682 HIO196674:HIO196682 HSK196674:HSK196682 ICG196674:ICG196682 IMC196674:IMC196682 IVY196674:IVY196682 JFU196674:JFU196682 JPQ196674:JPQ196682 JZM196674:JZM196682 KJI196674:KJI196682 KTE196674:KTE196682 LDA196674:LDA196682 LMW196674:LMW196682 LWS196674:LWS196682 MGO196674:MGO196682 MQK196674:MQK196682 NAG196674:NAG196682 NKC196674:NKC196682 NTY196674:NTY196682 ODU196674:ODU196682 ONQ196674:ONQ196682 OXM196674:OXM196682 PHI196674:PHI196682 PRE196674:PRE196682 QBA196674:QBA196682 QKW196674:QKW196682 QUS196674:QUS196682 REO196674:REO196682 ROK196674:ROK196682 RYG196674:RYG196682 SIC196674:SIC196682 SRY196674:SRY196682 TBU196674:TBU196682 TLQ196674:TLQ196682 TVM196674:TVM196682 UFI196674:UFI196682 UPE196674:UPE196682 UZA196674:UZA196682 VIW196674:VIW196682 VSS196674:VSS196682 WCO196674:WCO196682 WMK196674:WMK196682 WWG196674:WWG196682 Y262210:Y262218 JU262210:JU262218 TQ262210:TQ262218 ADM262210:ADM262218 ANI262210:ANI262218 AXE262210:AXE262218 BHA262210:BHA262218 BQW262210:BQW262218 CAS262210:CAS262218 CKO262210:CKO262218 CUK262210:CUK262218 DEG262210:DEG262218 DOC262210:DOC262218 DXY262210:DXY262218 EHU262210:EHU262218 ERQ262210:ERQ262218 FBM262210:FBM262218 FLI262210:FLI262218 FVE262210:FVE262218 GFA262210:GFA262218 GOW262210:GOW262218 GYS262210:GYS262218 HIO262210:HIO262218 HSK262210:HSK262218 ICG262210:ICG262218 IMC262210:IMC262218 IVY262210:IVY262218 JFU262210:JFU262218 JPQ262210:JPQ262218 JZM262210:JZM262218 KJI262210:KJI262218 KTE262210:KTE262218 LDA262210:LDA262218 LMW262210:LMW262218 LWS262210:LWS262218 MGO262210:MGO262218 MQK262210:MQK262218 NAG262210:NAG262218 NKC262210:NKC262218 NTY262210:NTY262218 ODU262210:ODU262218 ONQ262210:ONQ262218 OXM262210:OXM262218 PHI262210:PHI262218 PRE262210:PRE262218 QBA262210:QBA262218 QKW262210:QKW262218 QUS262210:QUS262218 REO262210:REO262218 ROK262210:ROK262218 RYG262210:RYG262218 SIC262210:SIC262218 SRY262210:SRY262218 TBU262210:TBU262218 TLQ262210:TLQ262218 TVM262210:TVM262218 UFI262210:UFI262218 UPE262210:UPE262218 UZA262210:UZA262218 VIW262210:VIW262218 VSS262210:VSS262218 WCO262210:WCO262218 WMK262210:WMK262218 WWG262210:WWG262218 Y327746:Y327754 JU327746:JU327754 TQ327746:TQ327754 ADM327746:ADM327754 ANI327746:ANI327754 AXE327746:AXE327754 BHA327746:BHA327754 BQW327746:BQW327754 CAS327746:CAS327754 CKO327746:CKO327754 CUK327746:CUK327754 DEG327746:DEG327754 DOC327746:DOC327754 DXY327746:DXY327754 EHU327746:EHU327754 ERQ327746:ERQ327754 FBM327746:FBM327754 FLI327746:FLI327754 FVE327746:FVE327754 GFA327746:GFA327754 GOW327746:GOW327754 GYS327746:GYS327754 HIO327746:HIO327754 HSK327746:HSK327754 ICG327746:ICG327754 IMC327746:IMC327754 IVY327746:IVY327754 JFU327746:JFU327754 JPQ327746:JPQ327754 JZM327746:JZM327754 KJI327746:KJI327754 KTE327746:KTE327754 LDA327746:LDA327754 LMW327746:LMW327754 LWS327746:LWS327754 MGO327746:MGO327754 MQK327746:MQK327754 NAG327746:NAG327754 NKC327746:NKC327754 NTY327746:NTY327754 ODU327746:ODU327754 ONQ327746:ONQ327754 OXM327746:OXM327754 PHI327746:PHI327754 PRE327746:PRE327754 QBA327746:QBA327754 QKW327746:QKW327754 QUS327746:QUS327754 REO327746:REO327754 ROK327746:ROK327754 RYG327746:RYG327754 SIC327746:SIC327754 SRY327746:SRY327754 TBU327746:TBU327754 TLQ327746:TLQ327754 TVM327746:TVM327754 UFI327746:UFI327754 UPE327746:UPE327754 UZA327746:UZA327754 VIW327746:VIW327754 VSS327746:VSS327754 WCO327746:WCO327754 WMK327746:WMK327754 WWG327746:WWG327754 Y393282:Y393290 JU393282:JU393290 TQ393282:TQ393290 ADM393282:ADM393290 ANI393282:ANI393290 AXE393282:AXE393290 BHA393282:BHA393290 BQW393282:BQW393290 CAS393282:CAS393290 CKO393282:CKO393290 CUK393282:CUK393290 DEG393282:DEG393290 DOC393282:DOC393290 DXY393282:DXY393290 EHU393282:EHU393290 ERQ393282:ERQ393290 FBM393282:FBM393290 FLI393282:FLI393290 FVE393282:FVE393290 GFA393282:GFA393290 GOW393282:GOW393290 GYS393282:GYS393290 HIO393282:HIO393290 HSK393282:HSK393290 ICG393282:ICG393290 IMC393282:IMC393290 IVY393282:IVY393290 JFU393282:JFU393290 JPQ393282:JPQ393290 JZM393282:JZM393290 KJI393282:KJI393290 KTE393282:KTE393290 LDA393282:LDA393290 LMW393282:LMW393290 LWS393282:LWS393290 MGO393282:MGO393290 MQK393282:MQK393290 NAG393282:NAG393290 NKC393282:NKC393290 NTY393282:NTY393290 ODU393282:ODU393290 ONQ393282:ONQ393290 OXM393282:OXM393290 PHI393282:PHI393290 PRE393282:PRE393290 QBA393282:QBA393290 QKW393282:QKW393290 QUS393282:QUS393290 REO393282:REO393290 ROK393282:ROK393290 RYG393282:RYG393290 SIC393282:SIC393290 SRY393282:SRY393290 TBU393282:TBU393290 TLQ393282:TLQ393290 TVM393282:TVM393290 UFI393282:UFI393290 UPE393282:UPE393290 UZA393282:UZA393290 VIW393282:VIW393290 VSS393282:VSS393290 WCO393282:WCO393290 WMK393282:WMK393290 WWG393282:WWG393290 Y458818:Y458826 JU458818:JU458826 TQ458818:TQ458826 ADM458818:ADM458826 ANI458818:ANI458826 AXE458818:AXE458826 BHA458818:BHA458826 BQW458818:BQW458826 CAS458818:CAS458826 CKO458818:CKO458826 CUK458818:CUK458826 DEG458818:DEG458826 DOC458818:DOC458826 DXY458818:DXY458826 EHU458818:EHU458826 ERQ458818:ERQ458826 FBM458818:FBM458826 FLI458818:FLI458826 FVE458818:FVE458826 GFA458818:GFA458826 GOW458818:GOW458826 GYS458818:GYS458826 HIO458818:HIO458826 HSK458818:HSK458826 ICG458818:ICG458826 IMC458818:IMC458826 IVY458818:IVY458826 JFU458818:JFU458826 JPQ458818:JPQ458826 JZM458818:JZM458826 KJI458818:KJI458826 KTE458818:KTE458826 LDA458818:LDA458826 LMW458818:LMW458826 LWS458818:LWS458826 MGO458818:MGO458826 MQK458818:MQK458826 NAG458818:NAG458826 NKC458818:NKC458826 NTY458818:NTY458826 ODU458818:ODU458826 ONQ458818:ONQ458826 OXM458818:OXM458826 PHI458818:PHI458826 PRE458818:PRE458826 QBA458818:QBA458826 QKW458818:QKW458826 QUS458818:QUS458826 REO458818:REO458826 ROK458818:ROK458826 RYG458818:RYG458826 SIC458818:SIC458826 SRY458818:SRY458826 TBU458818:TBU458826 TLQ458818:TLQ458826 TVM458818:TVM458826 UFI458818:UFI458826 UPE458818:UPE458826 UZA458818:UZA458826 VIW458818:VIW458826 VSS458818:VSS458826 WCO458818:WCO458826 WMK458818:WMK458826 WWG458818:WWG458826 Y524354:Y524362 JU524354:JU524362 TQ524354:TQ524362 ADM524354:ADM524362 ANI524354:ANI524362 AXE524354:AXE524362 BHA524354:BHA524362 BQW524354:BQW524362 CAS524354:CAS524362 CKO524354:CKO524362 CUK524354:CUK524362 DEG524354:DEG524362 DOC524354:DOC524362 DXY524354:DXY524362 EHU524354:EHU524362 ERQ524354:ERQ524362 FBM524354:FBM524362 FLI524354:FLI524362 FVE524354:FVE524362 GFA524354:GFA524362 GOW524354:GOW524362 GYS524354:GYS524362 HIO524354:HIO524362 HSK524354:HSK524362 ICG524354:ICG524362 IMC524354:IMC524362 IVY524354:IVY524362 JFU524354:JFU524362 JPQ524354:JPQ524362 JZM524354:JZM524362 KJI524354:KJI524362 KTE524354:KTE524362 LDA524354:LDA524362 LMW524354:LMW524362 LWS524354:LWS524362 MGO524354:MGO524362 MQK524354:MQK524362 NAG524354:NAG524362 NKC524354:NKC524362 NTY524354:NTY524362 ODU524354:ODU524362 ONQ524354:ONQ524362 OXM524354:OXM524362 PHI524354:PHI524362 PRE524354:PRE524362 QBA524354:QBA524362 QKW524354:QKW524362 QUS524354:QUS524362 REO524354:REO524362 ROK524354:ROK524362 RYG524354:RYG524362 SIC524354:SIC524362 SRY524354:SRY524362 TBU524354:TBU524362 TLQ524354:TLQ524362 TVM524354:TVM524362 UFI524354:UFI524362 UPE524354:UPE524362 UZA524354:UZA524362 VIW524354:VIW524362 VSS524354:VSS524362 WCO524354:WCO524362 WMK524354:WMK524362 WWG524354:WWG524362 Y589890:Y589898 JU589890:JU589898 TQ589890:TQ589898 ADM589890:ADM589898 ANI589890:ANI589898 AXE589890:AXE589898 BHA589890:BHA589898 BQW589890:BQW589898 CAS589890:CAS589898 CKO589890:CKO589898 CUK589890:CUK589898 DEG589890:DEG589898 DOC589890:DOC589898 DXY589890:DXY589898 EHU589890:EHU589898 ERQ589890:ERQ589898 FBM589890:FBM589898 FLI589890:FLI589898 FVE589890:FVE589898 GFA589890:GFA589898 GOW589890:GOW589898 GYS589890:GYS589898 HIO589890:HIO589898 HSK589890:HSK589898 ICG589890:ICG589898 IMC589890:IMC589898 IVY589890:IVY589898 JFU589890:JFU589898 JPQ589890:JPQ589898 JZM589890:JZM589898 KJI589890:KJI589898 KTE589890:KTE589898 LDA589890:LDA589898 LMW589890:LMW589898 LWS589890:LWS589898 MGO589890:MGO589898 MQK589890:MQK589898 NAG589890:NAG589898 NKC589890:NKC589898 NTY589890:NTY589898 ODU589890:ODU589898 ONQ589890:ONQ589898 OXM589890:OXM589898 PHI589890:PHI589898 PRE589890:PRE589898 QBA589890:QBA589898 QKW589890:QKW589898 QUS589890:QUS589898 REO589890:REO589898 ROK589890:ROK589898 RYG589890:RYG589898 SIC589890:SIC589898 SRY589890:SRY589898 TBU589890:TBU589898 TLQ589890:TLQ589898 TVM589890:TVM589898 UFI589890:UFI589898 UPE589890:UPE589898 UZA589890:UZA589898 VIW589890:VIW589898 VSS589890:VSS589898 WCO589890:WCO589898 WMK589890:WMK589898 WWG589890:WWG589898 Y655426:Y655434 JU655426:JU655434 TQ655426:TQ655434 ADM655426:ADM655434 ANI655426:ANI655434 AXE655426:AXE655434 BHA655426:BHA655434 BQW655426:BQW655434 CAS655426:CAS655434 CKO655426:CKO655434 CUK655426:CUK655434 DEG655426:DEG655434 DOC655426:DOC655434 DXY655426:DXY655434 EHU655426:EHU655434 ERQ655426:ERQ655434 FBM655426:FBM655434 FLI655426:FLI655434 FVE655426:FVE655434 GFA655426:GFA655434 GOW655426:GOW655434 GYS655426:GYS655434 HIO655426:HIO655434 HSK655426:HSK655434 ICG655426:ICG655434 IMC655426:IMC655434 IVY655426:IVY655434 JFU655426:JFU655434 JPQ655426:JPQ655434 JZM655426:JZM655434 KJI655426:KJI655434 KTE655426:KTE655434 LDA655426:LDA655434 LMW655426:LMW655434 LWS655426:LWS655434 MGO655426:MGO655434 MQK655426:MQK655434 NAG655426:NAG655434 NKC655426:NKC655434 NTY655426:NTY655434 ODU655426:ODU655434 ONQ655426:ONQ655434 OXM655426:OXM655434 PHI655426:PHI655434 PRE655426:PRE655434 QBA655426:QBA655434 QKW655426:QKW655434 QUS655426:QUS655434 REO655426:REO655434 ROK655426:ROK655434 RYG655426:RYG655434 SIC655426:SIC655434 SRY655426:SRY655434 TBU655426:TBU655434 TLQ655426:TLQ655434 TVM655426:TVM655434 UFI655426:UFI655434 UPE655426:UPE655434 UZA655426:UZA655434 VIW655426:VIW655434 VSS655426:VSS655434 WCO655426:WCO655434 WMK655426:WMK655434 WWG655426:WWG655434 Y720962:Y720970 JU720962:JU720970 TQ720962:TQ720970 ADM720962:ADM720970 ANI720962:ANI720970 AXE720962:AXE720970 BHA720962:BHA720970 BQW720962:BQW720970 CAS720962:CAS720970 CKO720962:CKO720970 CUK720962:CUK720970 DEG720962:DEG720970 DOC720962:DOC720970 DXY720962:DXY720970 EHU720962:EHU720970 ERQ720962:ERQ720970 FBM720962:FBM720970 FLI720962:FLI720970 FVE720962:FVE720970 GFA720962:GFA720970 GOW720962:GOW720970 GYS720962:GYS720970 HIO720962:HIO720970 HSK720962:HSK720970 ICG720962:ICG720970 IMC720962:IMC720970 IVY720962:IVY720970 JFU720962:JFU720970 JPQ720962:JPQ720970 JZM720962:JZM720970 KJI720962:KJI720970 KTE720962:KTE720970 LDA720962:LDA720970 LMW720962:LMW720970 LWS720962:LWS720970 MGO720962:MGO720970 MQK720962:MQK720970 NAG720962:NAG720970 NKC720962:NKC720970 NTY720962:NTY720970 ODU720962:ODU720970 ONQ720962:ONQ720970 OXM720962:OXM720970 PHI720962:PHI720970 PRE720962:PRE720970 QBA720962:QBA720970 QKW720962:QKW720970 QUS720962:QUS720970 REO720962:REO720970 ROK720962:ROK720970 RYG720962:RYG720970 SIC720962:SIC720970 SRY720962:SRY720970 TBU720962:TBU720970 TLQ720962:TLQ720970 TVM720962:TVM720970 UFI720962:UFI720970 UPE720962:UPE720970 UZA720962:UZA720970 VIW720962:VIW720970 VSS720962:VSS720970 WCO720962:WCO720970 WMK720962:WMK720970 WWG720962:WWG720970 Y786498:Y786506 JU786498:JU786506 TQ786498:TQ786506 ADM786498:ADM786506 ANI786498:ANI786506 AXE786498:AXE786506 BHA786498:BHA786506 BQW786498:BQW786506 CAS786498:CAS786506 CKO786498:CKO786506 CUK786498:CUK786506 DEG786498:DEG786506 DOC786498:DOC786506 DXY786498:DXY786506 EHU786498:EHU786506 ERQ786498:ERQ786506 FBM786498:FBM786506 FLI786498:FLI786506 FVE786498:FVE786506 GFA786498:GFA786506 GOW786498:GOW786506 GYS786498:GYS786506 HIO786498:HIO786506 HSK786498:HSK786506 ICG786498:ICG786506 IMC786498:IMC786506 IVY786498:IVY786506 JFU786498:JFU786506 JPQ786498:JPQ786506 JZM786498:JZM786506 KJI786498:KJI786506 KTE786498:KTE786506 LDA786498:LDA786506 LMW786498:LMW786506 LWS786498:LWS786506 MGO786498:MGO786506 MQK786498:MQK786506 NAG786498:NAG786506 NKC786498:NKC786506 NTY786498:NTY786506 ODU786498:ODU786506 ONQ786498:ONQ786506 OXM786498:OXM786506 PHI786498:PHI786506 PRE786498:PRE786506 QBA786498:QBA786506 QKW786498:QKW786506 QUS786498:QUS786506 REO786498:REO786506 ROK786498:ROK786506 RYG786498:RYG786506 SIC786498:SIC786506 SRY786498:SRY786506 TBU786498:TBU786506 TLQ786498:TLQ786506 TVM786498:TVM786506 UFI786498:UFI786506 UPE786498:UPE786506 UZA786498:UZA786506 VIW786498:VIW786506 VSS786498:VSS786506 WCO786498:WCO786506 WMK786498:WMK786506 WWG786498:WWG786506 Y852034:Y852042 JU852034:JU852042 TQ852034:TQ852042 ADM852034:ADM852042 ANI852034:ANI852042 AXE852034:AXE852042 BHA852034:BHA852042 BQW852034:BQW852042 CAS852034:CAS852042 CKO852034:CKO852042 CUK852034:CUK852042 DEG852034:DEG852042 DOC852034:DOC852042 DXY852034:DXY852042 EHU852034:EHU852042 ERQ852034:ERQ852042 FBM852034:FBM852042 FLI852034:FLI852042 FVE852034:FVE852042 GFA852034:GFA852042 GOW852034:GOW852042 GYS852034:GYS852042 HIO852034:HIO852042 HSK852034:HSK852042 ICG852034:ICG852042 IMC852034:IMC852042 IVY852034:IVY852042 JFU852034:JFU852042 JPQ852034:JPQ852042 JZM852034:JZM852042 KJI852034:KJI852042 KTE852034:KTE852042 LDA852034:LDA852042 LMW852034:LMW852042 LWS852034:LWS852042 MGO852034:MGO852042 MQK852034:MQK852042 NAG852034:NAG852042 NKC852034:NKC852042 NTY852034:NTY852042 ODU852034:ODU852042 ONQ852034:ONQ852042 OXM852034:OXM852042 PHI852034:PHI852042 PRE852034:PRE852042 QBA852034:QBA852042 QKW852034:QKW852042 QUS852034:QUS852042 REO852034:REO852042 ROK852034:ROK852042 RYG852034:RYG852042 SIC852034:SIC852042 SRY852034:SRY852042 TBU852034:TBU852042 TLQ852034:TLQ852042 TVM852034:TVM852042 UFI852034:UFI852042 UPE852034:UPE852042 UZA852034:UZA852042 VIW852034:VIW852042 VSS852034:VSS852042 WCO852034:WCO852042 WMK852034:WMK852042 WWG852034:WWG852042 Y917570:Y917578 JU917570:JU917578 TQ917570:TQ917578 ADM917570:ADM917578 ANI917570:ANI917578 AXE917570:AXE917578 BHA917570:BHA917578 BQW917570:BQW917578 CAS917570:CAS917578 CKO917570:CKO917578 CUK917570:CUK917578 DEG917570:DEG917578 DOC917570:DOC917578 DXY917570:DXY917578 EHU917570:EHU917578 ERQ917570:ERQ917578 FBM917570:FBM917578 FLI917570:FLI917578 FVE917570:FVE917578 GFA917570:GFA917578 GOW917570:GOW917578 GYS917570:GYS917578 HIO917570:HIO917578 HSK917570:HSK917578 ICG917570:ICG917578 IMC917570:IMC917578 IVY917570:IVY917578 JFU917570:JFU917578 JPQ917570:JPQ917578 JZM917570:JZM917578 KJI917570:KJI917578 KTE917570:KTE917578 LDA917570:LDA917578 LMW917570:LMW917578 LWS917570:LWS917578 MGO917570:MGO917578 MQK917570:MQK917578 NAG917570:NAG917578 NKC917570:NKC917578 NTY917570:NTY917578 ODU917570:ODU917578 ONQ917570:ONQ917578 OXM917570:OXM917578 PHI917570:PHI917578 PRE917570:PRE917578 QBA917570:QBA917578 QKW917570:QKW917578 QUS917570:QUS917578 REO917570:REO917578 ROK917570:ROK917578 RYG917570:RYG917578 SIC917570:SIC917578 SRY917570:SRY917578 TBU917570:TBU917578 TLQ917570:TLQ917578 TVM917570:TVM917578 UFI917570:UFI917578 UPE917570:UPE917578 UZA917570:UZA917578 VIW917570:VIW917578 VSS917570:VSS917578 WCO917570:WCO917578 WMK917570:WMK917578 WWG917570:WWG917578 Y983106:Y983114 JU983106:JU983114 TQ983106:TQ983114 ADM983106:ADM983114 ANI983106:ANI983114 AXE983106:AXE983114 BHA983106:BHA983114 BQW983106:BQW983114 CAS983106:CAS983114 CKO983106:CKO983114 CUK983106:CUK983114 DEG983106:DEG983114 DOC983106:DOC983114 DXY983106:DXY983114 EHU983106:EHU983114 ERQ983106:ERQ983114 FBM983106:FBM983114 FLI983106:FLI983114 FVE983106:FVE983114 GFA983106:GFA983114 GOW983106:GOW983114 GYS983106:GYS983114 HIO983106:HIO983114 HSK983106:HSK983114 ICG983106:ICG983114 IMC983106:IMC983114 IVY983106:IVY983114 JFU983106:JFU983114 JPQ983106:JPQ983114 JZM983106:JZM983114 KJI983106:KJI983114 KTE983106:KTE983114 LDA983106:LDA983114 LMW983106:LMW983114 LWS983106:LWS983114 MGO983106:MGO983114 MQK983106:MQK983114 NAG983106:NAG983114 NKC983106:NKC983114 NTY983106:NTY983114 ODU983106:ODU983114 ONQ983106:ONQ983114 OXM983106:OXM983114 PHI983106:PHI983114 PRE983106:PRE983114 QBA983106:QBA983114 QKW983106:QKW983114 QUS983106:QUS983114 REO983106:REO983114 ROK983106:ROK983114 RYG983106:RYG983114 SIC983106:SIC983114 SRY983106:SRY983114 TBU983106:TBU983114 TLQ983106:TLQ983114 TVM983106:TVM983114 UFI983106:UFI983114 UPE983106:UPE983114 UZA983106:UZA983114 VIW983106:VIW983114 VSS983106:VSS983114 WCO983106:WCO983114 WMK983106:WMK983114 WWG983106:WWG983114 Z26 JV26 TR26 ADN26 ANJ26 AXF26 BHB26 BQX26 CAT26 CKP26 CUL26 DEH26 DOD26 DXZ26 EHV26 ERR26 FBN26 FLJ26 FVF26 GFB26 GOX26 GYT26 HIP26 HSL26 ICH26 IMD26 IVZ26 JFV26 JPR26 JZN26 KJJ26 KTF26 LDB26 LMX26 LWT26 MGP26 MQL26 NAH26 NKD26 NTZ26 ODV26 ONR26 OXN26 PHJ26 PRF26 QBB26 QKX26 QUT26 REP26 ROL26 RYH26 SID26 SRZ26 TBV26 TLR26 TVN26 UFJ26 UPF26 UZB26 VIX26 VST26 WCP26 WML26 WWH26 Z65562 JV65562 TR65562 ADN65562 ANJ65562 AXF65562 BHB65562 BQX65562 CAT65562 CKP65562 CUL65562 DEH65562 DOD65562 DXZ65562 EHV65562 ERR65562 FBN65562 FLJ65562 FVF65562 GFB65562 GOX65562 GYT65562 HIP65562 HSL65562 ICH65562 IMD65562 IVZ65562 JFV65562 JPR65562 JZN65562 KJJ65562 KTF65562 LDB65562 LMX65562 LWT65562 MGP65562 MQL65562 NAH65562 NKD65562 NTZ65562 ODV65562 ONR65562 OXN65562 PHJ65562 PRF65562 QBB65562 QKX65562 QUT65562 REP65562 ROL65562 RYH65562 SID65562 SRZ65562 TBV65562 TLR65562 TVN65562 UFJ65562 UPF65562 UZB65562 VIX65562 VST65562 WCP65562 WML65562 WWH65562 Z131098 JV131098 TR131098 ADN131098 ANJ131098 AXF131098 BHB131098 BQX131098 CAT131098 CKP131098 CUL131098 DEH131098 DOD131098 DXZ131098 EHV131098 ERR131098 FBN131098 FLJ131098 FVF131098 GFB131098 GOX131098 GYT131098 HIP131098 HSL131098 ICH131098 IMD131098 IVZ131098 JFV131098 JPR131098 JZN131098 KJJ131098 KTF131098 LDB131098 LMX131098 LWT131098 MGP131098 MQL131098 NAH131098 NKD131098 NTZ131098 ODV131098 ONR131098 OXN131098 PHJ131098 PRF131098 QBB131098 QKX131098 QUT131098 REP131098 ROL131098 RYH131098 SID131098 SRZ131098 TBV131098 TLR131098 TVN131098 UFJ131098 UPF131098 UZB131098 VIX131098 VST131098 WCP131098 WML131098 WWH131098 Z196634 JV196634 TR196634 ADN196634 ANJ196634 AXF196634 BHB196634 BQX196634 CAT196634 CKP196634 CUL196634 DEH196634 DOD196634 DXZ196634 EHV196634 ERR196634 FBN196634 FLJ196634 FVF196634 GFB196634 GOX196634 GYT196634 HIP196634 HSL196634 ICH196634 IMD196634 IVZ196634 JFV196634 JPR196634 JZN196634 KJJ196634 KTF196634 LDB196634 LMX196634 LWT196634 MGP196634 MQL196634 NAH196634 NKD196634 NTZ196634 ODV196634 ONR196634 OXN196634 PHJ196634 PRF196634 QBB196634 QKX196634 QUT196634 REP196634 ROL196634 RYH196634 SID196634 SRZ196634 TBV196634 TLR196634 TVN196634 UFJ196634 UPF196634 UZB196634 VIX196634 VST196634 WCP196634 WML196634 WWH196634 Z262170 JV262170 TR262170 ADN262170 ANJ262170 AXF262170 BHB262170 BQX262170 CAT262170 CKP262170 CUL262170 DEH262170 DOD262170 DXZ262170 EHV262170 ERR262170 FBN262170 FLJ262170 FVF262170 GFB262170 GOX262170 GYT262170 HIP262170 HSL262170 ICH262170 IMD262170 IVZ262170 JFV262170 JPR262170 JZN262170 KJJ262170 KTF262170 LDB262170 LMX262170 LWT262170 MGP262170 MQL262170 NAH262170 NKD262170 NTZ262170 ODV262170 ONR262170 OXN262170 PHJ262170 PRF262170 QBB262170 QKX262170 QUT262170 REP262170 ROL262170 RYH262170 SID262170 SRZ262170 TBV262170 TLR262170 TVN262170 UFJ262170 UPF262170 UZB262170 VIX262170 VST262170 WCP262170 WML262170 WWH262170 Z327706 JV327706 TR327706 ADN327706 ANJ327706 AXF327706 BHB327706 BQX327706 CAT327706 CKP327706 CUL327706 DEH327706 DOD327706 DXZ327706 EHV327706 ERR327706 FBN327706 FLJ327706 FVF327706 GFB327706 GOX327706 GYT327706 HIP327706 HSL327706 ICH327706 IMD327706 IVZ327706 JFV327706 JPR327706 JZN327706 KJJ327706 KTF327706 LDB327706 LMX327706 LWT327706 MGP327706 MQL327706 NAH327706 NKD327706 NTZ327706 ODV327706 ONR327706 OXN327706 PHJ327706 PRF327706 QBB327706 QKX327706 QUT327706 REP327706 ROL327706 RYH327706 SID327706 SRZ327706 TBV327706 TLR327706 TVN327706 UFJ327706 UPF327706 UZB327706 VIX327706 VST327706 WCP327706 WML327706 WWH327706 Z393242 JV393242 TR393242 ADN393242 ANJ393242 AXF393242 BHB393242 BQX393242 CAT393242 CKP393242 CUL393242 DEH393242 DOD393242 DXZ393242 EHV393242 ERR393242 FBN393242 FLJ393242 FVF393242 GFB393242 GOX393242 GYT393242 HIP393242 HSL393242 ICH393242 IMD393242 IVZ393242 JFV393242 JPR393242 JZN393242 KJJ393242 KTF393242 LDB393242 LMX393242 LWT393242 MGP393242 MQL393242 NAH393242 NKD393242 NTZ393242 ODV393242 ONR393242 OXN393242 PHJ393242 PRF393242 QBB393242 QKX393242 QUT393242 REP393242 ROL393242 RYH393242 SID393242 SRZ393242 TBV393242 TLR393242 TVN393242 UFJ393242 UPF393242 UZB393242 VIX393242 VST393242 WCP393242 WML393242 WWH393242 Z458778 JV458778 TR458778 ADN458778 ANJ458778 AXF458778 BHB458778 BQX458778 CAT458778 CKP458778 CUL458778 DEH458778 DOD458778 DXZ458778 EHV458778 ERR458778 FBN458778 FLJ458778 FVF458778 GFB458778 GOX458778 GYT458778 HIP458778 HSL458778 ICH458778 IMD458778 IVZ458778 JFV458778 JPR458778 JZN458778 KJJ458778 KTF458778 LDB458778 LMX458778 LWT458778 MGP458778 MQL458778 NAH458778 NKD458778 NTZ458778 ODV458778 ONR458778 OXN458778 PHJ458778 PRF458778 QBB458778 QKX458778 QUT458778 REP458778 ROL458778 RYH458778 SID458778 SRZ458778 TBV458778 TLR458778 TVN458778 UFJ458778 UPF458778 UZB458778 VIX458778 VST458778 WCP458778 WML458778 WWH458778 Z524314 JV524314 TR524314 ADN524314 ANJ524314 AXF524314 BHB524314 BQX524314 CAT524314 CKP524314 CUL524314 DEH524314 DOD524314 DXZ524314 EHV524314 ERR524314 FBN524314 FLJ524314 FVF524314 GFB524314 GOX524314 GYT524314 HIP524314 HSL524314 ICH524314 IMD524314 IVZ524314 JFV524314 JPR524314 JZN524314 KJJ524314 KTF524314 LDB524314 LMX524314 LWT524314 MGP524314 MQL524314 NAH524314 NKD524314 NTZ524314 ODV524314 ONR524314 OXN524314 PHJ524314 PRF524314 QBB524314 QKX524314 QUT524314 REP524314 ROL524314 RYH524314 SID524314 SRZ524314 TBV524314 TLR524314 TVN524314 UFJ524314 UPF524314 UZB524314 VIX524314 VST524314 WCP524314 WML524314 WWH524314 Z589850 JV589850 TR589850 ADN589850 ANJ589850 AXF589850 BHB589850 BQX589850 CAT589850 CKP589850 CUL589850 DEH589850 DOD589850 DXZ589850 EHV589850 ERR589850 FBN589850 FLJ589850 FVF589850 GFB589850 GOX589850 GYT589850 HIP589850 HSL589850 ICH589850 IMD589850 IVZ589850 JFV589850 JPR589850 JZN589850 KJJ589850 KTF589850 LDB589850 LMX589850 LWT589850 MGP589850 MQL589850 NAH589850 NKD589850 NTZ589850 ODV589850 ONR589850 OXN589850 PHJ589850 PRF589850 QBB589850 QKX589850 QUT589850 REP589850 ROL589850 RYH589850 SID589850 SRZ589850 TBV589850 TLR589850 TVN589850 UFJ589850 UPF589850 UZB589850 VIX589850 VST589850 WCP589850 WML589850 WWH589850 Z655386 JV655386 TR655386 ADN655386 ANJ655386 AXF655386 BHB655386 BQX655386 CAT655386 CKP655386 CUL655386 DEH655386 DOD655386 DXZ655386 EHV655386 ERR655386 FBN655386 FLJ655386 FVF655386 GFB655386 GOX655386 GYT655386 HIP655386 HSL655386 ICH655386 IMD655386 IVZ655386 JFV655386 JPR655386 JZN655386 KJJ655386 KTF655386 LDB655386 LMX655386 LWT655386 MGP655386 MQL655386 NAH655386 NKD655386 NTZ655386 ODV655386 ONR655386 OXN655386 PHJ655386 PRF655386 QBB655386 QKX655386 QUT655386 REP655386 ROL655386 RYH655386 SID655386 SRZ655386 TBV655386 TLR655386 TVN655386 UFJ655386 UPF655386 UZB655386 VIX655386 VST655386 WCP655386 WML655386 WWH655386 Z720922 JV720922 TR720922 ADN720922 ANJ720922 AXF720922 BHB720922 BQX720922 CAT720922 CKP720922 CUL720922 DEH720922 DOD720922 DXZ720922 EHV720922 ERR720922 FBN720922 FLJ720922 FVF720922 GFB720922 GOX720922 GYT720922 HIP720922 HSL720922 ICH720922 IMD720922 IVZ720922 JFV720922 JPR720922 JZN720922 KJJ720922 KTF720922 LDB720922 LMX720922 LWT720922 MGP720922 MQL720922 NAH720922 NKD720922 NTZ720922 ODV720922 ONR720922 OXN720922 PHJ720922 PRF720922 QBB720922 QKX720922 QUT720922 REP720922 ROL720922 RYH720922 SID720922 SRZ720922 TBV720922 TLR720922 TVN720922 UFJ720922 UPF720922 UZB720922 VIX720922 VST720922 WCP720922 WML720922 WWH720922 Z786458 JV786458 TR786458 ADN786458 ANJ786458 AXF786458 BHB786458 BQX786458 CAT786458 CKP786458 CUL786458 DEH786458 DOD786458 DXZ786458 EHV786458 ERR786458 FBN786458 FLJ786458 FVF786458 GFB786458 GOX786458 GYT786458 HIP786458 HSL786458 ICH786458 IMD786458 IVZ786458 JFV786458 JPR786458 JZN786458 KJJ786458 KTF786458 LDB786458 LMX786458 LWT786458 MGP786458 MQL786458 NAH786458 NKD786458 NTZ786458 ODV786458 ONR786458 OXN786458 PHJ786458 PRF786458 QBB786458 QKX786458 QUT786458 REP786458 ROL786458 RYH786458 SID786458 SRZ786458 TBV786458 TLR786458 TVN786458 UFJ786458 UPF786458 UZB786458 VIX786458 VST786458 WCP786458 WML786458 WWH786458 Z851994 JV851994 TR851994 ADN851994 ANJ851994 AXF851994 BHB851994 BQX851994 CAT851994 CKP851994 CUL851994 DEH851994 DOD851994 DXZ851994 EHV851994 ERR851994 FBN851994 FLJ851994 FVF851994 GFB851994 GOX851994 GYT851994 HIP851994 HSL851994 ICH851994 IMD851994 IVZ851994 JFV851994 JPR851994 JZN851994 KJJ851994 KTF851994 LDB851994 LMX851994 LWT851994 MGP851994 MQL851994 NAH851994 NKD851994 NTZ851994 ODV851994 ONR851994 OXN851994 PHJ851994 PRF851994 QBB851994 QKX851994 QUT851994 REP851994 ROL851994 RYH851994 SID851994 SRZ851994 TBV851994 TLR851994 TVN851994 UFJ851994 UPF851994 UZB851994 VIX851994 VST851994 WCP851994 WML851994 WWH851994 Z917530 JV917530 TR917530 ADN917530 ANJ917530 AXF917530 BHB917530 BQX917530 CAT917530 CKP917530 CUL917530 DEH917530 DOD917530 DXZ917530 EHV917530 ERR917530 FBN917530 FLJ917530 FVF917530 GFB917530 GOX917530 GYT917530 HIP917530 HSL917530 ICH917530 IMD917530 IVZ917530 JFV917530 JPR917530 JZN917530 KJJ917530 KTF917530 LDB917530 LMX917530 LWT917530 MGP917530 MQL917530 NAH917530 NKD917530 NTZ917530 ODV917530 ONR917530 OXN917530 PHJ917530 PRF917530 QBB917530 QKX917530 QUT917530 REP917530 ROL917530 RYH917530 SID917530 SRZ917530 TBV917530 TLR917530 TVN917530 UFJ917530 UPF917530 UZB917530 VIX917530 VST917530 WCP917530 WML917530 WWH917530 Z983066 JV983066 TR983066 ADN983066 ANJ983066 AXF983066 BHB983066 BQX983066 CAT983066 CKP983066 CUL983066 DEH983066 DOD983066 DXZ983066 EHV983066 ERR983066 FBN983066 FLJ983066 FVF983066 GFB983066 GOX983066 GYT983066 HIP983066 HSL983066 ICH983066 IMD983066 IVZ983066 JFV983066 JPR983066 JZN983066 KJJ983066 KTF983066 LDB983066 LMX983066 LWT983066 MGP983066 MQL983066 NAH983066 NKD983066 NTZ983066 ODV983066 ONR983066 OXN983066 PHJ983066 PRF983066 QBB983066 QKX983066 QUT983066 REP983066 ROL983066 RYH983066 SID983066 SRZ983066 TBV983066 TLR983066 TVN983066 UFJ983066 UPF983066 UZB983066 VIX983066 VST983066 WCP983066 WML983066 WWH983066 Z77 JV77 TR77 ADN77 ANJ77 AXF77 BHB77 BQX77 CAT77 CKP77 CUL77 DEH77 DOD77 DXZ77 EHV77 ERR77 FBN77 FLJ77 FVF77 GFB77 GOX77 GYT77 HIP77 HSL77 ICH77 IMD77 IVZ77 JFV77 JPR77 JZN77 KJJ77 KTF77 LDB77 LMX77 LWT77 MGP77 MQL77 NAH77 NKD77 NTZ77 ODV77 ONR77 OXN77 PHJ77 PRF77 QBB77 QKX77 QUT77 REP77 ROL77 RYH77 SID77 SRZ77 TBV77 TLR77 TVN77 UFJ77 UPF77 UZB77 VIX77 VST77 WCP77 WML77 WWH77 Z65613 JV65613 TR65613 ADN65613 ANJ65613 AXF65613 BHB65613 BQX65613 CAT65613 CKP65613 CUL65613 DEH65613 DOD65613 DXZ65613 EHV65613 ERR65613 FBN65613 FLJ65613 FVF65613 GFB65613 GOX65613 GYT65613 HIP65613 HSL65613 ICH65613 IMD65613 IVZ65613 JFV65613 JPR65613 JZN65613 KJJ65613 KTF65613 LDB65613 LMX65613 LWT65613 MGP65613 MQL65613 NAH65613 NKD65613 NTZ65613 ODV65613 ONR65613 OXN65613 PHJ65613 PRF65613 QBB65613 QKX65613 QUT65613 REP65613 ROL65613 RYH65613 SID65613 SRZ65613 TBV65613 TLR65613 TVN65613 UFJ65613 UPF65613 UZB65613 VIX65613 VST65613 WCP65613 WML65613 WWH65613 Z131149 JV131149 TR131149 ADN131149 ANJ131149 AXF131149 BHB131149 BQX131149 CAT131149 CKP131149 CUL131149 DEH131149 DOD131149 DXZ131149 EHV131149 ERR131149 FBN131149 FLJ131149 FVF131149 GFB131149 GOX131149 GYT131149 HIP131149 HSL131149 ICH131149 IMD131149 IVZ131149 JFV131149 JPR131149 JZN131149 KJJ131149 KTF131149 LDB131149 LMX131149 LWT131149 MGP131149 MQL131149 NAH131149 NKD131149 NTZ131149 ODV131149 ONR131149 OXN131149 PHJ131149 PRF131149 QBB131149 QKX131149 QUT131149 REP131149 ROL131149 RYH131149 SID131149 SRZ131149 TBV131149 TLR131149 TVN131149 UFJ131149 UPF131149 UZB131149 VIX131149 VST131149 WCP131149 WML131149 WWH131149 Z196685 JV196685 TR196685 ADN196685 ANJ196685 AXF196685 BHB196685 BQX196685 CAT196685 CKP196685 CUL196685 DEH196685 DOD196685 DXZ196685 EHV196685 ERR196685 FBN196685 FLJ196685 FVF196685 GFB196685 GOX196685 GYT196685 HIP196685 HSL196685 ICH196685 IMD196685 IVZ196685 JFV196685 JPR196685 JZN196685 KJJ196685 KTF196685 LDB196685 LMX196685 LWT196685 MGP196685 MQL196685 NAH196685 NKD196685 NTZ196685 ODV196685 ONR196685 OXN196685 PHJ196685 PRF196685 QBB196685 QKX196685 QUT196685 REP196685 ROL196685 RYH196685 SID196685 SRZ196685 TBV196685 TLR196685 TVN196685 UFJ196685 UPF196685 UZB196685 VIX196685 VST196685 WCP196685 WML196685 WWH196685 Z262221 JV262221 TR262221 ADN262221 ANJ262221 AXF262221 BHB262221 BQX262221 CAT262221 CKP262221 CUL262221 DEH262221 DOD262221 DXZ262221 EHV262221 ERR262221 FBN262221 FLJ262221 FVF262221 GFB262221 GOX262221 GYT262221 HIP262221 HSL262221 ICH262221 IMD262221 IVZ262221 JFV262221 JPR262221 JZN262221 KJJ262221 KTF262221 LDB262221 LMX262221 LWT262221 MGP262221 MQL262221 NAH262221 NKD262221 NTZ262221 ODV262221 ONR262221 OXN262221 PHJ262221 PRF262221 QBB262221 QKX262221 QUT262221 REP262221 ROL262221 RYH262221 SID262221 SRZ262221 TBV262221 TLR262221 TVN262221 UFJ262221 UPF262221 UZB262221 VIX262221 VST262221 WCP262221 WML262221 WWH262221 Z327757 JV327757 TR327757 ADN327757 ANJ327757 AXF327757 BHB327757 BQX327757 CAT327757 CKP327757 CUL327757 DEH327757 DOD327757 DXZ327757 EHV327757 ERR327757 FBN327757 FLJ327757 FVF327757 GFB327757 GOX327757 GYT327757 HIP327757 HSL327757 ICH327757 IMD327757 IVZ327757 JFV327757 JPR327757 JZN327757 KJJ327757 KTF327757 LDB327757 LMX327757 LWT327757 MGP327757 MQL327757 NAH327757 NKD327757 NTZ327757 ODV327757 ONR327757 OXN327757 PHJ327757 PRF327757 QBB327757 QKX327757 QUT327757 REP327757 ROL327757 RYH327757 SID327757 SRZ327757 TBV327757 TLR327757 TVN327757 UFJ327757 UPF327757 UZB327757 VIX327757 VST327757 WCP327757 WML327757 WWH327757 Z393293 JV393293 TR393293 ADN393293 ANJ393293 AXF393293 BHB393293 BQX393293 CAT393293 CKP393293 CUL393293 DEH393293 DOD393293 DXZ393293 EHV393293 ERR393293 FBN393293 FLJ393293 FVF393293 GFB393293 GOX393293 GYT393293 HIP393293 HSL393293 ICH393293 IMD393293 IVZ393293 JFV393293 JPR393293 JZN393293 KJJ393293 KTF393293 LDB393293 LMX393293 LWT393293 MGP393293 MQL393293 NAH393293 NKD393293 NTZ393293 ODV393293 ONR393293 OXN393293 PHJ393293 PRF393293 QBB393293 QKX393293 QUT393293 REP393293 ROL393293 RYH393293 SID393293 SRZ393293 TBV393293 TLR393293 TVN393293 UFJ393293 UPF393293 UZB393293 VIX393293 VST393293 WCP393293 WML393293 WWH393293 Z458829 JV458829 TR458829 ADN458829 ANJ458829 AXF458829 BHB458829 BQX458829 CAT458829 CKP458829 CUL458829 DEH458829 DOD458829 DXZ458829 EHV458829 ERR458829 FBN458829 FLJ458829 FVF458829 GFB458829 GOX458829 GYT458829 HIP458829 HSL458829 ICH458829 IMD458829 IVZ458829 JFV458829 JPR458829 JZN458829 KJJ458829 KTF458829 LDB458829 LMX458829 LWT458829 MGP458829 MQL458829 NAH458829 NKD458829 NTZ458829 ODV458829 ONR458829 OXN458829 PHJ458829 PRF458829 QBB458829 QKX458829 QUT458829 REP458829 ROL458829 RYH458829 SID458829 SRZ458829 TBV458829 TLR458829 TVN458829 UFJ458829 UPF458829 UZB458829 VIX458829 VST458829 WCP458829 WML458829 WWH458829 Z524365 JV524365 TR524365 ADN524365 ANJ524365 AXF524365 BHB524365 BQX524365 CAT524365 CKP524365 CUL524365 DEH524365 DOD524365 DXZ524365 EHV524365 ERR524365 FBN524365 FLJ524365 FVF524365 GFB524365 GOX524365 GYT524365 HIP524365 HSL524365 ICH524365 IMD524365 IVZ524365 JFV524365 JPR524365 JZN524365 KJJ524365 KTF524365 LDB524365 LMX524365 LWT524365 MGP524365 MQL524365 NAH524365 NKD524365 NTZ524365 ODV524365 ONR524365 OXN524365 PHJ524365 PRF524365 QBB524365 QKX524365 QUT524365 REP524365 ROL524365 RYH524365 SID524365 SRZ524365 TBV524365 TLR524365 TVN524365 UFJ524365 UPF524365 UZB524365 VIX524365 VST524365 WCP524365 WML524365 WWH524365 Z589901 JV589901 TR589901 ADN589901 ANJ589901 AXF589901 BHB589901 BQX589901 CAT589901 CKP589901 CUL589901 DEH589901 DOD589901 DXZ589901 EHV589901 ERR589901 FBN589901 FLJ589901 FVF589901 GFB589901 GOX589901 GYT589901 HIP589901 HSL589901 ICH589901 IMD589901 IVZ589901 JFV589901 JPR589901 JZN589901 KJJ589901 KTF589901 LDB589901 LMX589901 LWT589901 MGP589901 MQL589901 NAH589901 NKD589901 NTZ589901 ODV589901 ONR589901 OXN589901 PHJ589901 PRF589901 QBB589901 QKX589901 QUT589901 REP589901 ROL589901 RYH589901 SID589901 SRZ589901 TBV589901 TLR589901 TVN589901 UFJ589901 UPF589901 UZB589901 VIX589901 VST589901 WCP589901 WML589901 WWH589901 Z655437 JV655437 TR655437 ADN655437 ANJ655437 AXF655437 BHB655437 BQX655437 CAT655437 CKP655437 CUL655437 DEH655437 DOD655437 DXZ655437 EHV655437 ERR655437 FBN655437 FLJ655437 FVF655437 GFB655437 GOX655437 GYT655437 HIP655437 HSL655437 ICH655437 IMD655437 IVZ655437 JFV655437 JPR655437 JZN655437 KJJ655437 KTF655437 LDB655437 LMX655437 LWT655437 MGP655437 MQL655437 NAH655437 NKD655437 NTZ655437 ODV655437 ONR655437 OXN655437 PHJ655437 PRF655437 QBB655437 QKX655437 QUT655437 REP655437 ROL655437 RYH655437 SID655437 SRZ655437 TBV655437 TLR655437 TVN655437 UFJ655437 UPF655437 UZB655437 VIX655437 VST655437 WCP655437 WML655437 WWH655437 Z720973 JV720973 TR720973 ADN720973 ANJ720973 AXF720973 BHB720973 BQX720973 CAT720973 CKP720973 CUL720973 DEH720973 DOD720973 DXZ720973 EHV720973 ERR720973 FBN720973 FLJ720973 FVF720973 GFB720973 GOX720973 GYT720973 HIP720973 HSL720973 ICH720973 IMD720973 IVZ720973 JFV720973 JPR720973 JZN720973 KJJ720973 KTF720973 LDB720973 LMX720973 LWT720973 MGP720973 MQL720973 NAH720973 NKD720973 NTZ720973 ODV720973 ONR720973 OXN720973 PHJ720973 PRF720973 QBB720973 QKX720973 QUT720973 REP720973 ROL720973 RYH720973 SID720973 SRZ720973 TBV720973 TLR720973 TVN720973 UFJ720973 UPF720973 UZB720973 VIX720973 VST720973 WCP720973 WML720973 WWH720973 Z786509 JV786509 TR786509 ADN786509 ANJ786509 AXF786509 BHB786509 BQX786509 CAT786509 CKP786509 CUL786509 DEH786509 DOD786509 DXZ786509 EHV786509 ERR786509 FBN786509 FLJ786509 FVF786509 GFB786509 GOX786509 GYT786509 HIP786509 HSL786509 ICH786509 IMD786509 IVZ786509 JFV786509 JPR786509 JZN786509 KJJ786509 KTF786509 LDB786509 LMX786509 LWT786509 MGP786509 MQL786509 NAH786509 NKD786509 NTZ786509 ODV786509 ONR786509 OXN786509 PHJ786509 PRF786509 QBB786509 QKX786509 QUT786509 REP786509 ROL786509 RYH786509 SID786509 SRZ786509 TBV786509 TLR786509 TVN786509 UFJ786509 UPF786509 UZB786509 VIX786509 VST786509 WCP786509 WML786509 WWH786509 Z852045 JV852045 TR852045 ADN852045 ANJ852045 AXF852045 BHB852045 BQX852045 CAT852045 CKP852045 CUL852045 DEH852045 DOD852045 DXZ852045 EHV852045 ERR852045 FBN852045 FLJ852045 FVF852045 GFB852045 GOX852045 GYT852045 HIP852045 HSL852045 ICH852045 IMD852045 IVZ852045 JFV852045 JPR852045 JZN852045 KJJ852045 KTF852045 LDB852045 LMX852045 LWT852045 MGP852045 MQL852045 NAH852045 NKD852045 NTZ852045 ODV852045 ONR852045 OXN852045 PHJ852045 PRF852045 QBB852045 QKX852045 QUT852045 REP852045 ROL852045 RYH852045 SID852045 SRZ852045 TBV852045 TLR852045 TVN852045 UFJ852045 UPF852045 UZB852045 VIX852045 VST852045 WCP852045 WML852045 WWH852045 Z917581 JV917581 TR917581 ADN917581 ANJ917581 AXF917581 BHB917581 BQX917581 CAT917581 CKP917581 CUL917581 DEH917581 DOD917581 DXZ917581 EHV917581 ERR917581 FBN917581 FLJ917581 FVF917581 GFB917581 GOX917581 GYT917581 HIP917581 HSL917581 ICH917581 IMD917581 IVZ917581 JFV917581 JPR917581 JZN917581 KJJ917581 KTF917581 LDB917581 LMX917581 LWT917581 MGP917581 MQL917581 NAH917581 NKD917581 NTZ917581 ODV917581 ONR917581 OXN917581 PHJ917581 PRF917581 QBB917581 QKX917581 QUT917581 REP917581 ROL917581 RYH917581 SID917581 SRZ917581 TBV917581 TLR917581 TVN917581 UFJ917581 UPF917581 UZB917581 VIX917581 VST917581 WCP917581 WML917581 WWH917581 Z983117 JV983117 TR983117 ADN983117 ANJ983117 AXF983117 BHB983117 BQX983117 CAT983117 CKP983117 CUL983117 DEH983117 DOD983117 DXZ983117 EHV983117 ERR983117 FBN983117 FLJ983117 FVF983117 GFB983117 GOX983117 GYT983117 HIP983117 HSL983117 ICH983117 IMD983117 IVZ983117 JFV983117 JPR983117 JZN983117 KJJ983117 KTF983117 LDB983117 LMX983117 LWT983117 MGP983117 MQL983117 NAH983117 NKD983117 NTZ983117 ODV983117 ONR983117 OXN983117 PHJ983117 PRF983117 QBB983117 QKX983117 QUT983117 REP983117 ROL983117 RYH983117 SID983117 SRZ983117 TBV983117 TLR983117 TVN983117 UFJ983117 UPF983117 UZB983117 VIX983117 VST983117 WCP983117 WML983117 WWH983117 Z79 JV79 TR79 ADN79 ANJ79 AXF79 BHB79 BQX79 CAT79 CKP79 CUL79 DEH79 DOD79 DXZ79 EHV79 ERR79 FBN79 FLJ79 FVF79 GFB79 GOX79 GYT79 HIP79 HSL79 ICH79 IMD79 IVZ79 JFV79 JPR79 JZN79 KJJ79 KTF79 LDB79 LMX79 LWT79 MGP79 MQL79 NAH79 NKD79 NTZ79 ODV79 ONR79 OXN79 PHJ79 PRF79 QBB79 QKX79 QUT79 REP79 ROL79 RYH79 SID79 SRZ79 TBV79 TLR79 TVN79 UFJ79 UPF79 UZB79 VIX79 VST79 WCP79 WML79 WWH79 Z65615 JV65615 TR65615 ADN65615 ANJ65615 AXF65615 BHB65615 BQX65615 CAT65615 CKP65615 CUL65615 DEH65615 DOD65615 DXZ65615 EHV65615 ERR65615 FBN65615 FLJ65615 FVF65615 GFB65615 GOX65615 GYT65615 HIP65615 HSL65615 ICH65615 IMD65615 IVZ65615 JFV65615 JPR65615 JZN65615 KJJ65615 KTF65615 LDB65615 LMX65615 LWT65615 MGP65615 MQL65615 NAH65615 NKD65615 NTZ65615 ODV65615 ONR65615 OXN65615 PHJ65615 PRF65615 QBB65615 QKX65615 QUT65615 REP65615 ROL65615 RYH65615 SID65615 SRZ65615 TBV65615 TLR65615 TVN65615 UFJ65615 UPF65615 UZB65615 VIX65615 VST65615 WCP65615 WML65615 WWH65615 Z131151 JV131151 TR131151 ADN131151 ANJ131151 AXF131151 BHB131151 BQX131151 CAT131151 CKP131151 CUL131151 DEH131151 DOD131151 DXZ131151 EHV131151 ERR131151 FBN131151 FLJ131151 FVF131151 GFB131151 GOX131151 GYT131151 HIP131151 HSL131151 ICH131151 IMD131151 IVZ131151 JFV131151 JPR131151 JZN131151 KJJ131151 KTF131151 LDB131151 LMX131151 LWT131151 MGP131151 MQL131151 NAH131151 NKD131151 NTZ131151 ODV131151 ONR131151 OXN131151 PHJ131151 PRF131151 QBB131151 QKX131151 QUT131151 REP131151 ROL131151 RYH131151 SID131151 SRZ131151 TBV131151 TLR131151 TVN131151 UFJ131151 UPF131151 UZB131151 VIX131151 VST131151 WCP131151 WML131151 WWH131151 Z196687 JV196687 TR196687 ADN196687 ANJ196687 AXF196687 BHB196687 BQX196687 CAT196687 CKP196687 CUL196687 DEH196687 DOD196687 DXZ196687 EHV196687 ERR196687 FBN196687 FLJ196687 FVF196687 GFB196687 GOX196687 GYT196687 HIP196687 HSL196687 ICH196687 IMD196687 IVZ196687 JFV196687 JPR196687 JZN196687 KJJ196687 KTF196687 LDB196687 LMX196687 LWT196687 MGP196687 MQL196687 NAH196687 NKD196687 NTZ196687 ODV196687 ONR196687 OXN196687 PHJ196687 PRF196687 QBB196687 QKX196687 QUT196687 REP196687 ROL196687 RYH196687 SID196687 SRZ196687 TBV196687 TLR196687 TVN196687 UFJ196687 UPF196687 UZB196687 VIX196687 VST196687 WCP196687 WML196687 WWH196687 Z262223 JV262223 TR262223 ADN262223 ANJ262223 AXF262223 BHB262223 BQX262223 CAT262223 CKP262223 CUL262223 DEH262223 DOD262223 DXZ262223 EHV262223 ERR262223 FBN262223 FLJ262223 FVF262223 GFB262223 GOX262223 GYT262223 HIP262223 HSL262223 ICH262223 IMD262223 IVZ262223 JFV262223 JPR262223 JZN262223 KJJ262223 KTF262223 LDB262223 LMX262223 LWT262223 MGP262223 MQL262223 NAH262223 NKD262223 NTZ262223 ODV262223 ONR262223 OXN262223 PHJ262223 PRF262223 QBB262223 QKX262223 QUT262223 REP262223 ROL262223 RYH262223 SID262223 SRZ262223 TBV262223 TLR262223 TVN262223 UFJ262223 UPF262223 UZB262223 VIX262223 VST262223 WCP262223 WML262223 WWH262223 Z327759 JV327759 TR327759 ADN327759 ANJ327759 AXF327759 BHB327759 BQX327759 CAT327759 CKP327759 CUL327759 DEH327759 DOD327759 DXZ327759 EHV327759 ERR327759 FBN327759 FLJ327759 FVF327759 GFB327759 GOX327759 GYT327759 HIP327759 HSL327759 ICH327759 IMD327759 IVZ327759 JFV327759 JPR327759 JZN327759 KJJ327759 KTF327759 LDB327759 LMX327759 LWT327759 MGP327759 MQL327759 NAH327759 NKD327759 NTZ327759 ODV327759 ONR327759 OXN327759 PHJ327759 PRF327759 QBB327759 QKX327759 QUT327759 REP327759 ROL327759 RYH327759 SID327759 SRZ327759 TBV327759 TLR327759 TVN327759 UFJ327759 UPF327759 UZB327759 VIX327759 VST327759 WCP327759 WML327759 WWH327759 Z393295 JV393295 TR393295 ADN393295 ANJ393295 AXF393295 BHB393295 BQX393295 CAT393295 CKP393295 CUL393295 DEH393295 DOD393295 DXZ393295 EHV393295 ERR393295 FBN393295 FLJ393295 FVF393295 GFB393295 GOX393295 GYT393295 HIP393295 HSL393295 ICH393295 IMD393295 IVZ393295 JFV393295 JPR393295 JZN393295 KJJ393295 KTF393295 LDB393295 LMX393295 LWT393295 MGP393295 MQL393295 NAH393295 NKD393295 NTZ393295 ODV393295 ONR393295 OXN393295 PHJ393295 PRF393295 QBB393295 QKX393295 QUT393295 REP393295 ROL393295 RYH393295 SID393295 SRZ393295 TBV393295 TLR393295 TVN393295 UFJ393295 UPF393295 UZB393295 VIX393295 VST393295 WCP393295 WML393295 WWH393295 Z458831 JV458831 TR458831 ADN458831 ANJ458831 AXF458831 BHB458831 BQX458831 CAT458831 CKP458831 CUL458831 DEH458831 DOD458831 DXZ458831 EHV458831 ERR458831 FBN458831 FLJ458831 FVF458831 GFB458831 GOX458831 GYT458831 HIP458831 HSL458831 ICH458831 IMD458831 IVZ458831 JFV458831 JPR458831 JZN458831 KJJ458831 KTF458831 LDB458831 LMX458831 LWT458831 MGP458831 MQL458831 NAH458831 NKD458831 NTZ458831 ODV458831 ONR458831 OXN458831 PHJ458831 PRF458831 QBB458831 QKX458831 QUT458831 REP458831 ROL458831 RYH458831 SID458831 SRZ458831 TBV458831 TLR458831 TVN458831 UFJ458831 UPF458831 UZB458831 VIX458831 VST458831 WCP458831 WML458831 WWH458831 Z524367 JV524367 TR524367 ADN524367 ANJ524367 AXF524367 BHB524367 BQX524367 CAT524367 CKP524367 CUL524367 DEH524367 DOD524367 DXZ524367 EHV524367 ERR524367 FBN524367 FLJ524367 FVF524367 GFB524367 GOX524367 GYT524367 HIP524367 HSL524367 ICH524367 IMD524367 IVZ524367 JFV524367 JPR524367 JZN524367 KJJ524367 KTF524367 LDB524367 LMX524367 LWT524367 MGP524367 MQL524367 NAH524367 NKD524367 NTZ524367 ODV524367 ONR524367 OXN524367 PHJ524367 PRF524367 QBB524367 QKX524367 QUT524367 REP524367 ROL524367 RYH524367 SID524367 SRZ524367 TBV524367 TLR524367 TVN524367 UFJ524367 UPF524367 UZB524367 VIX524367 VST524367 WCP524367 WML524367 WWH524367 Z589903 JV589903 TR589903 ADN589903 ANJ589903 AXF589903 BHB589903 BQX589903 CAT589903 CKP589903 CUL589903 DEH589903 DOD589903 DXZ589903 EHV589903 ERR589903 FBN589903 FLJ589903 FVF589903 GFB589903 GOX589903 GYT589903 HIP589903 HSL589903 ICH589903 IMD589903 IVZ589903 JFV589903 JPR589903 JZN589903 KJJ589903 KTF589903 LDB589903 LMX589903 LWT589903 MGP589903 MQL589903 NAH589903 NKD589903 NTZ589903 ODV589903 ONR589903 OXN589903 PHJ589903 PRF589903 QBB589903 QKX589903 QUT589903 REP589903 ROL589903 RYH589903 SID589903 SRZ589903 TBV589903 TLR589903 TVN589903 UFJ589903 UPF589903 UZB589903 VIX589903 VST589903 WCP589903 WML589903 WWH589903 Z655439 JV655439 TR655439 ADN655439 ANJ655439 AXF655439 BHB655439 BQX655439 CAT655439 CKP655439 CUL655439 DEH655439 DOD655439 DXZ655439 EHV655439 ERR655439 FBN655439 FLJ655439 FVF655439 GFB655439 GOX655439 GYT655439 HIP655439 HSL655439 ICH655439 IMD655439 IVZ655439 JFV655439 JPR655439 JZN655439 KJJ655439 KTF655439 LDB655439 LMX655439 LWT655439 MGP655439 MQL655439 NAH655439 NKD655439 NTZ655439 ODV655439 ONR655439 OXN655439 PHJ655439 PRF655439 QBB655439 QKX655439 QUT655439 REP655439 ROL655439 RYH655439 SID655439 SRZ655439 TBV655439 TLR655439 TVN655439 UFJ655439 UPF655439 UZB655439 VIX655439 VST655439 WCP655439 WML655439 WWH655439 Z720975 JV720975 TR720975 ADN720975 ANJ720975 AXF720975 BHB720975 BQX720975 CAT720975 CKP720975 CUL720975 DEH720975 DOD720975 DXZ720975 EHV720975 ERR720975 FBN720975 FLJ720975 FVF720975 GFB720975 GOX720975 GYT720975 HIP720975 HSL720975 ICH720975 IMD720975 IVZ720975 JFV720975 JPR720975 JZN720975 KJJ720975 KTF720975 LDB720975 LMX720975 LWT720975 MGP720975 MQL720975 NAH720975 NKD720975 NTZ720975 ODV720975 ONR720975 OXN720975 PHJ720975 PRF720975 QBB720975 QKX720975 QUT720975 REP720975 ROL720975 RYH720975 SID720975 SRZ720975 TBV720975 TLR720975 TVN720975 UFJ720975 UPF720975 UZB720975 VIX720975 VST720975 WCP720975 WML720975 WWH720975 Z786511 JV786511 TR786511 ADN786511 ANJ786511 AXF786511 BHB786511 BQX786511 CAT786511 CKP786511 CUL786511 DEH786511 DOD786511 DXZ786511 EHV786511 ERR786511 FBN786511 FLJ786511 FVF786511 GFB786511 GOX786511 GYT786511 HIP786511 HSL786511 ICH786511 IMD786511 IVZ786511 JFV786511 JPR786511 JZN786511 KJJ786511 KTF786511 LDB786511 LMX786511 LWT786511 MGP786511 MQL786511 NAH786511 NKD786511 NTZ786511 ODV786511 ONR786511 OXN786511 PHJ786511 PRF786511 QBB786511 QKX786511 QUT786511 REP786511 ROL786511 RYH786511 SID786511 SRZ786511 TBV786511 TLR786511 TVN786511 UFJ786511 UPF786511 UZB786511 VIX786511 VST786511 WCP786511 WML786511 WWH786511 Z852047 JV852047 TR852047 ADN852047 ANJ852047 AXF852047 BHB852047 BQX852047 CAT852047 CKP852047 CUL852047 DEH852047 DOD852047 DXZ852047 EHV852047 ERR852047 FBN852047 FLJ852047 FVF852047 GFB852047 GOX852047 GYT852047 HIP852047 HSL852047 ICH852047 IMD852047 IVZ852047 JFV852047 JPR852047 JZN852047 KJJ852047 KTF852047 LDB852047 LMX852047 LWT852047 MGP852047 MQL852047 NAH852047 NKD852047 NTZ852047 ODV852047 ONR852047 OXN852047 PHJ852047 PRF852047 QBB852047 QKX852047 QUT852047 REP852047 ROL852047 RYH852047 SID852047 SRZ852047 TBV852047 TLR852047 TVN852047 UFJ852047 UPF852047 UZB852047 VIX852047 VST852047 WCP852047 WML852047 WWH852047 Z917583 JV917583 TR917583 ADN917583 ANJ917583 AXF917583 BHB917583 BQX917583 CAT917583 CKP917583 CUL917583 DEH917583 DOD917583 DXZ917583 EHV917583 ERR917583 FBN917583 FLJ917583 FVF917583 GFB917583 GOX917583 GYT917583 HIP917583 HSL917583 ICH917583 IMD917583 IVZ917583 JFV917583 JPR917583 JZN917583 KJJ917583 KTF917583 LDB917583 LMX917583 LWT917583 MGP917583 MQL917583 NAH917583 NKD917583 NTZ917583 ODV917583 ONR917583 OXN917583 PHJ917583 PRF917583 QBB917583 QKX917583 QUT917583 REP917583 ROL917583 RYH917583 SID917583 SRZ917583 TBV917583 TLR917583 TVN917583 UFJ917583 UPF917583 UZB917583 VIX917583 VST917583 WCP917583 WML917583 WWH917583 Z983119 JV983119 TR983119 ADN983119 ANJ983119 AXF983119 BHB983119 BQX983119 CAT983119 CKP983119 CUL983119 DEH983119 DOD983119 DXZ983119 EHV983119 ERR983119 FBN983119 FLJ983119 FVF983119 GFB983119 GOX983119 GYT983119 HIP983119 HSL983119 ICH983119 IMD983119 IVZ983119 JFV983119 JPR983119 JZN983119 KJJ983119 KTF983119 LDB983119 LMX983119 LWT983119 MGP983119 MQL983119 NAH983119 NKD983119 NTZ983119 ODV983119 ONR983119 OXN983119 PHJ983119 PRF983119 QBB983119 QKX983119 QUT983119 REP983119 ROL983119 RYH983119 SID983119 SRZ983119 TBV983119 TLR983119 TVN983119 UFJ983119 UPF983119 UZB983119 VIX983119 VST983119 WCP983119 WML983119 WWH983119 Z81 JV81 TR81 ADN81 ANJ81 AXF81 BHB81 BQX81 CAT81 CKP81 CUL81 DEH81 DOD81 DXZ81 EHV81 ERR81 FBN81 FLJ81 FVF81 GFB81 GOX81 GYT81 HIP81 HSL81 ICH81 IMD81 IVZ81 JFV81 JPR81 JZN81 KJJ81 KTF81 LDB81 LMX81 LWT81 MGP81 MQL81 NAH81 NKD81 NTZ81 ODV81 ONR81 OXN81 PHJ81 PRF81 QBB81 QKX81 QUT81 REP81 ROL81 RYH81 SID81 SRZ81 TBV81 TLR81 TVN81 UFJ81 UPF81 UZB81 VIX81 VST81 WCP81 WML81 WWH81 Z65617 JV65617 TR65617 ADN65617 ANJ65617 AXF65617 BHB65617 BQX65617 CAT65617 CKP65617 CUL65617 DEH65617 DOD65617 DXZ65617 EHV65617 ERR65617 FBN65617 FLJ65617 FVF65617 GFB65617 GOX65617 GYT65617 HIP65617 HSL65617 ICH65617 IMD65617 IVZ65617 JFV65617 JPR65617 JZN65617 KJJ65617 KTF65617 LDB65617 LMX65617 LWT65617 MGP65617 MQL65617 NAH65617 NKD65617 NTZ65617 ODV65617 ONR65617 OXN65617 PHJ65617 PRF65617 QBB65617 QKX65617 QUT65617 REP65617 ROL65617 RYH65617 SID65617 SRZ65617 TBV65617 TLR65617 TVN65617 UFJ65617 UPF65617 UZB65617 VIX65617 VST65617 WCP65617 WML65617 WWH65617 Z131153 JV131153 TR131153 ADN131153 ANJ131153 AXF131153 BHB131153 BQX131153 CAT131153 CKP131153 CUL131153 DEH131153 DOD131153 DXZ131153 EHV131153 ERR131153 FBN131153 FLJ131153 FVF131153 GFB131153 GOX131153 GYT131153 HIP131153 HSL131153 ICH131153 IMD131153 IVZ131153 JFV131153 JPR131153 JZN131153 KJJ131153 KTF131153 LDB131153 LMX131153 LWT131153 MGP131153 MQL131153 NAH131153 NKD131153 NTZ131153 ODV131153 ONR131153 OXN131153 PHJ131153 PRF131153 QBB131153 QKX131153 QUT131153 REP131153 ROL131153 RYH131153 SID131153 SRZ131153 TBV131153 TLR131153 TVN131153 UFJ131153 UPF131153 UZB131153 VIX131153 VST131153 WCP131153 WML131153 WWH131153 Z196689 JV196689 TR196689 ADN196689 ANJ196689 AXF196689 BHB196689 BQX196689 CAT196689 CKP196689 CUL196689 DEH196689 DOD196689 DXZ196689 EHV196689 ERR196689 FBN196689 FLJ196689 FVF196689 GFB196689 GOX196689 GYT196689 HIP196689 HSL196689 ICH196689 IMD196689 IVZ196689 JFV196689 JPR196689 JZN196689 KJJ196689 KTF196689 LDB196689 LMX196689 LWT196689 MGP196689 MQL196689 NAH196689 NKD196689 NTZ196689 ODV196689 ONR196689 OXN196689 PHJ196689 PRF196689 QBB196689 QKX196689 QUT196689 REP196689 ROL196689 RYH196689 SID196689 SRZ196689 TBV196689 TLR196689 TVN196689 UFJ196689 UPF196689 UZB196689 VIX196689 VST196689 WCP196689 WML196689 WWH196689 Z262225 JV262225 TR262225 ADN262225 ANJ262225 AXF262225 BHB262225 BQX262225 CAT262225 CKP262225 CUL262225 DEH262225 DOD262225 DXZ262225 EHV262225 ERR262225 FBN262225 FLJ262225 FVF262225 GFB262225 GOX262225 GYT262225 HIP262225 HSL262225 ICH262225 IMD262225 IVZ262225 JFV262225 JPR262225 JZN262225 KJJ262225 KTF262225 LDB262225 LMX262225 LWT262225 MGP262225 MQL262225 NAH262225 NKD262225 NTZ262225 ODV262225 ONR262225 OXN262225 PHJ262225 PRF262225 QBB262225 QKX262225 QUT262225 REP262225 ROL262225 RYH262225 SID262225 SRZ262225 TBV262225 TLR262225 TVN262225 UFJ262225 UPF262225 UZB262225 VIX262225 VST262225 WCP262225 WML262225 WWH262225 Z327761 JV327761 TR327761 ADN327761 ANJ327761 AXF327761 BHB327761 BQX327761 CAT327761 CKP327761 CUL327761 DEH327761 DOD327761 DXZ327761 EHV327761 ERR327761 FBN327761 FLJ327761 FVF327761 GFB327761 GOX327761 GYT327761 HIP327761 HSL327761 ICH327761 IMD327761 IVZ327761 JFV327761 JPR327761 JZN327761 KJJ327761 KTF327761 LDB327761 LMX327761 LWT327761 MGP327761 MQL327761 NAH327761 NKD327761 NTZ327761 ODV327761 ONR327761 OXN327761 PHJ327761 PRF327761 QBB327761 QKX327761 QUT327761 REP327761 ROL327761 RYH327761 SID327761 SRZ327761 TBV327761 TLR327761 TVN327761 UFJ327761 UPF327761 UZB327761 VIX327761 VST327761 WCP327761 WML327761 WWH327761 Z393297 JV393297 TR393297 ADN393297 ANJ393297 AXF393297 BHB393297 BQX393297 CAT393297 CKP393297 CUL393297 DEH393297 DOD393297 DXZ393297 EHV393297 ERR393297 FBN393297 FLJ393297 FVF393297 GFB393297 GOX393297 GYT393297 HIP393297 HSL393297 ICH393297 IMD393297 IVZ393297 JFV393297 JPR393297 JZN393297 KJJ393297 KTF393297 LDB393297 LMX393297 LWT393297 MGP393297 MQL393297 NAH393297 NKD393297 NTZ393297 ODV393297 ONR393297 OXN393297 PHJ393297 PRF393297 QBB393297 QKX393297 QUT393297 REP393297 ROL393297 RYH393297 SID393297 SRZ393297 TBV393297 TLR393297 TVN393297 UFJ393297 UPF393297 UZB393297 VIX393297 VST393297 WCP393297 WML393297 WWH393297 Z458833 JV458833 TR458833 ADN458833 ANJ458833 AXF458833 BHB458833 BQX458833 CAT458833 CKP458833 CUL458833 DEH458833 DOD458833 DXZ458833 EHV458833 ERR458833 FBN458833 FLJ458833 FVF458833 GFB458833 GOX458833 GYT458833 HIP458833 HSL458833 ICH458833 IMD458833 IVZ458833 JFV458833 JPR458833 JZN458833 KJJ458833 KTF458833 LDB458833 LMX458833 LWT458833 MGP458833 MQL458833 NAH458833 NKD458833 NTZ458833 ODV458833 ONR458833 OXN458833 PHJ458833 PRF458833 QBB458833 QKX458833 QUT458833 REP458833 ROL458833 RYH458833 SID458833 SRZ458833 TBV458833 TLR458833 TVN458833 UFJ458833 UPF458833 UZB458833 VIX458833 VST458833 WCP458833 WML458833 WWH458833 Z524369 JV524369 TR524369 ADN524369 ANJ524369 AXF524369 BHB524369 BQX524369 CAT524369 CKP524369 CUL524369 DEH524369 DOD524369 DXZ524369 EHV524369 ERR524369 FBN524369 FLJ524369 FVF524369 GFB524369 GOX524369 GYT524369 HIP524369 HSL524369 ICH524369 IMD524369 IVZ524369 JFV524369 JPR524369 JZN524369 KJJ524369 KTF524369 LDB524369 LMX524369 LWT524369 MGP524369 MQL524369 NAH524369 NKD524369 NTZ524369 ODV524369 ONR524369 OXN524369 PHJ524369 PRF524369 QBB524369 QKX524369 QUT524369 REP524369 ROL524369 RYH524369 SID524369 SRZ524369 TBV524369 TLR524369 TVN524369 UFJ524369 UPF524369 UZB524369 VIX524369 VST524369 WCP524369 WML524369 WWH524369 Z589905 JV589905 TR589905 ADN589905 ANJ589905 AXF589905 BHB589905 BQX589905 CAT589905 CKP589905 CUL589905 DEH589905 DOD589905 DXZ589905 EHV589905 ERR589905 FBN589905 FLJ589905 FVF589905 GFB589905 GOX589905 GYT589905 HIP589905 HSL589905 ICH589905 IMD589905 IVZ589905 JFV589905 JPR589905 JZN589905 KJJ589905 KTF589905 LDB589905 LMX589905 LWT589905 MGP589905 MQL589905 NAH589905 NKD589905 NTZ589905 ODV589905 ONR589905 OXN589905 PHJ589905 PRF589905 QBB589905 QKX589905 QUT589905 REP589905 ROL589905 RYH589905 SID589905 SRZ589905 TBV589905 TLR589905 TVN589905 UFJ589905 UPF589905 UZB589905 VIX589905 VST589905 WCP589905 WML589905 WWH589905 Z655441 JV655441 TR655441 ADN655441 ANJ655441 AXF655441 BHB655441 BQX655441 CAT655441 CKP655441 CUL655441 DEH655441 DOD655441 DXZ655441 EHV655441 ERR655441 FBN655441 FLJ655441 FVF655441 GFB655441 GOX655441 GYT655441 HIP655441 HSL655441 ICH655441 IMD655441 IVZ655441 JFV655441 JPR655441 JZN655441 KJJ655441 KTF655441 LDB655441 LMX655441 LWT655441 MGP655441 MQL655441 NAH655441 NKD655441 NTZ655441 ODV655441 ONR655441 OXN655441 PHJ655441 PRF655441 QBB655441 QKX655441 QUT655441 REP655441 ROL655441 RYH655441 SID655441 SRZ655441 TBV655441 TLR655441 TVN655441 UFJ655441 UPF655441 UZB655441 VIX655441 VST655441 WCP655441 WML655441 WWH655441 Z720977 JV720977 TR720977 ADN720977 ANJ720977 AXF720977 BHB720977 BQX720977 CAT720977 CKP720977 CUL720977 DEH720977 DOD720977 DXZ720977 EHV720977 ERR720977 FBN720977 FLJ720977 FVF720977 GFB720977 GOX720977 GYT720977 HIP720977 HSL720977 ICH720977 IMD720977 IVZ720977 JFV720977 JPR720977 JZN720977 KJJ720977 KTF720977 LDB720977 LMX720977 LWT720977 MGP720977 MQL720977 NAH720977 NKD720977 NTZ720977 ODV720977 ONR720977 OXN720977 PHJ720977 PRF720977 QBB720977 QKX720977 QUT720977 REP720977 ROL720977 RYH720977 SID720977 SRZ720977 TBV720977 TLR720977 TVN720977 UFJ720977 UPF720977 UZB720977 VIX720977 VST720977 WCP720977 WML720977 WWH720977 Z786513 JV786513 TR786513 ADN786513 ANJ786513 AXF786513 BHB786513 BQX786513 CAT786513 CKP786513 CUL786513 DEH786513 DOD786513 DXZ786513 EHV786513 ERR786513 FBN786513 FLJ786513 FVF786513 GFB786513 GOX786513 GYT786513 HIP786513 HSL786513 ICH786513 IMD786513 IVZ786513 JFV786513 JPR786513 JZN786513 KJJ786513 KTF786513 LDB786513 LMX786513 LWT786513 MGP786513 MQL786513 NAH786513 NKD786513 NTZ786513 ODV786513 ONR786513 OXN786513 PHJ786513 PRF786513 QBB786513 QKX786513 QUT786513 REP786513 ROL786513 RYH786513 SID786513 SRZ786513 TBV786513 TLR786513 TVN786513 UFJ786513 UPF786513 UZB786513 VIX786513 VST786513 WCP786513 WML786513 WWH786513 Z852049 JV852049 TR852049 ADN852049 ANJ852049 AXF852049 BHB852049 BQX852049 CAT852049 CKP852049 CUL852049 DEH852049 DOD852049 DXZ852049 EHV852049 ERR852049 FBN852049 FLJ852049 FVF852049 GFB852049 GOX852049 GYT852049 HIP852049 HSL852049 ICH852049 IMD852049 IVZ852049 JFV852049 JPR852049 JZN852049 KJJ852049 KTF852049 LDB852049 LMX852049 LWT852049 MGP852049 MQL852049 NAH852049 NKD852049 NTZ852049 ODV852049 ONR852049 OXN852049 PHJ852049 PRF852049 QBB852049 QKX852049 QUT852049 REP852049 ROL852049 RYH852049 SID852049 SRZ852049 TBV852049 TLR852049 TVN852049 UFJ852049 UPF852049 UZB852049 VIX852049 VST852049 WCP852049 WML852049 WWH852049 Z917585 JV917585 TR917585 ADN917585 ANJ917585 AXF917585 BHB917585 BQX917585 CAT917585 CKP917585 CUL917585 DEH917585 DOD917585 DXZ917585 EHV917585 ERR917585 FBN917585 FLJ917585 FVF917585 GFB917585 GOX917585 GYT917585 HIP917585 HSL917585 ICH917585 IMD917585 IVZ917585 JFV917585 JPR917585 JZN917585 KJJ917585 KTF917585 LDB917585 LMX917585 LWT917585 MGP917585 MQL917585 NAH917585 NKD917585 NTZ917585 ODV917585 ONR917585 OXN917585 PHJ917585 PRF917585 QBB917585 QKX917585 QUT917585 REP917585 ROL917585 RYH917585 SID917585 SRZ917585 TBV917585 TLR917585 TVN917585 UFJ917585 UPF917585 UZB917585 VIX917585 VST917585 WCP917585 WML917585 WWH917585 Z983121 JV983121 TR983121 ADN983121 ANJ983121 AXF983121 BHB983121 BQX983121 CAT983121 CKP983121 CUL983121 DEH983121 DOD983121 DXZ983121 EHV983121 ERR983121 FBN983121 FLJ983121 FVF983121 GFB983121 GOX983121 GYT983121 HIP983121 HSL983121 ICH983121 IMD983121 IVZ983121 JFV983121 JPR983121 JZN983121 KJJ983121 KTF983121 LDB983121 LMX983121 LWT983121 MGP983121 MQL983121 NAH983121 NKD983121 NTZ983121 ODV983121 ONR983121 OXN983121 PHJ983121 PRF983121 QBB983121 QKX983121 QUT983121 REP983121 ROL983121 RYH983121 SID983121 SRZ983121 TBV983121 TLR983121 TVN983121 UFJ983121 UPF983121 UZB983121 VIX983121 VST983121 WCP983121 WML983121 WWH983121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FAB27-1ED1-42C7-9F3E-C4A5708A5BED}">
  <dimension ref="A1:AP40"/>
  <sheetViews>
    <sheetView showRuler="0" zoomScale="80" zoomScaleNormal="80" workbookViewId="0">
      <pane xSplit="7" ySplit="4" topLeftCell="AG5" activePane="bottomRight" state="frozen"/>
      <selection pane="topRight" activeCell="I1" sqref="I1"/>
      <selection pane="bottomLeft" activeCell="A5" sqref="A5"/>
      <selection pane="bottomRight" activeCell="AH6" sqref="AH6"/>
    </sheetView>
  </sheetViews>
  <sheetFormatPr baseColWidth="10" defaultColWidth="9.140625" defaultRowHeight="12.75" x14ac:dyDescent="0.2"/>
  <cols>
    <col min="1" max="1" width="7" style="116" customWidth="1"/>
    <col min="2" max="2" width="11" style="116" customWidth="1"/>
    <col min="3" max="3" width="21" style="116" hidden="1" customWidth="1"/>
    <col min="4" max="4" width="21.140625" style="116" customWidth="1"/>
    <col min="5" max="5" width="23.85546875" style="116" customWidth="1"/>
    <col min="6" max="6" width="7" style="116" customWidth="1"/>
    <col min="7" max="7" width="37.28515625" style="116" customWidth="1"/>
    <col min="8" max="8" width="16.140625" style="116" hidden="1" customWidth="1"/>
    <col min="9" max="9" width="11" style="116" hidden="1" customWidth="1"/>
    <col min="10" max="10" width="43" style="116" hidden="1" customWidth="1"/>
    <col min="11" max="17" width="21.140625" style="116" hidden="1" customWidth="1"/>
    <col min="18" max="18" width="15" style="116" customWidth="1"/>
    <col min="19" max="19" width="15.42578125" style="116" customWidth="1"/>
    <col min="20" max="20" width="16.42578125" style="116" customWidth="1"/>
    <col min="21" max="21" width="24" style="116" hidden="1" customWidth="1"/>
    <col min="22" max="22" width="7" style="117" customWidth="1"/>
    <col min="23" max="23" width="31.85546875" style="116" customWidth="1"/>
    <col min="24" max="24" width="15.7109375" style="116" customWidth="1"/>
    <col min="25" max="25" width="8.5703125" style="116" customWidth="1"/>
    <col min="26" max="26" width="13.5703125" style="118" customWidth="1"/>
    <col min="27" max="27" width="10.140625" style="116" customWidth="1"/>
    <col min="28" max="28" width="50.7109375" style="116" customWidth="1"/>
    <col min="29" max="29" width="6.85546875" style="116" customWidth="1"/>
    <col min="30" max="30" width="11" style="116" customWidth="1"/>
    <col min="31" max="31" width="14.85546875" style="116" customWidth="1"/>
    <col min="32" max="32" width="47" style="116" customWidth="1"/>
    <col min="33" max="33" width="57.7109375" style="116" customWidth="1"/>
    <col min="34" max="35" width="25.85546875" style="116" customWidth="1"/>
    <col min="36" max="36" width="20.28515625" style="116" customWidth="1"/>
    <col min="37" max="37" width="22.7109375" style="115" customWidth="1"/>
    <col min="38" max="253" width="9.140625" style="116"/>
    <col min="254" max="254" width="7" style="116" customWidth="1"/>
    <col min="255" max="255" width="11" style="116" customWidth="1"/>
    <col min="256" max="256" width="0" style="116" hidden="1" customWidth="1"/>
    <col min="257" max="257" width="21.140625" style="116" customWidth="1"/>
    <col min="258" max="258" width="0" style="116" hidden="1" customWidth="1"/>
    <col min="259" max="259" width="23.85546875" style="116" customWidth="1"/>
    <col min="260" max="260" width="7" style="116" customWidth="1"/>
    <col min="261" max="261" width="37.28515625" style="116" customWidth="1"/>
    <col min="262" max="262" width="16.140625" style="116" customWidth="1"/>
    <col min="263" max="263" width="11" style="116" customWidth="1"/>
    <col min="264" max="264" width="15" style="116" customWidth="1"/>
    <col min="265" max="265" width="43" style="116" customWidth="1"/>
    <col min="266" max="266" width="34.7109375" style="116" customWidth="1"/>
    <col min="267" max="268" width="21.140625" style="116" customWidth="1"/>
    <col min="269" max="277" width="0" style="116" hidden="1" customWidth="1"/>
    <col min="278" max="278" width="7" style="116" customWidth="1"/>
    <col min="279" max="279" width="31.85546875" style="116" customWidth="1"/>
    <col min="280" max="280" width="15.7109375" style="116" customWidth="1"/>
    <col min="281" max="281" width="8.5703125" style="116" customWidth="1"/>
    <col min="282" max="282" width="13.5703125" style="116" customWidth="1"/>
    <col min="283" max="283" width="10.140625" style="116" customWidth="1"/>
    <col min="284" max="284" width="50.7109375" style="116" customWidth="1"/>
    <col min="285" max="285" width="6.85546875" style="116" customWidth="1"/>
    <col min="286" max="286" width="11" style="116" customWidth="1"/>
    <col min="287" max="287" width="14.85546875" style="116" customWidth="1"/>
    <col min="288" max="288" width="47" style="116" customWidth="1"/>
    <col min="289" max="289" width="57.7109375" style="116" customWidth="1"/>
    <col min="290" max="291" width="25.85546875" style="116" customWidth="1"/>
    <col min="292" max="292" width="20.28515625" style="116" customWidth="1"/>
    <col min="293" max="293" width="22.7109375" style="116" customWidth="1"/>
    <col min="294" max="509" width="9.140625" style="116"/>
    <col min="510" max="510" width="7" style="116" customWidth="1"/>
    <col min="511" max="511" width="11" style="116" customWidth="1"/>
    <col min="512" max="512" width="0" style="116" hidden="1" customWidth="1"/>
    <col min="513" max="513" width="21.140625" style="116" customWidth="1"/>
    <col min="514" max="514" width="0" style="116" hidden="1" customWidth="1"/>
    <col min="515" max="515" width="23.85546875" style="116" customWidth="1"/>
    <col min="516" max="516" width="7" style="116" customWidth="1"/>
    <col min="517" max="517" width="37.28515625" style="116" customWidth="1"/>
    <col min="518" max="518" width="16.140625" style="116" customWidth="1"/>
    <col min="519" max="519" width="11" style="116" customWidth="1"/>
    <col min="520" max="520" width="15" style="116" customWidth="1"/>
    <col min="521" max="521" width="43" style="116" customWidth="1"/>
    <col min="522" max="522" width="34.7109375" style="116" customWidth="1"/>
    <col min="523" max="524" width="21.140625" style="116" customWidth="1"/>
    <col min="525" max="533" width="0" style="116" hidden="1" customWidth="1"/>
    <col min="534" max="534" width="7" style="116" customWidth="1"/>
    <col min="535" max="535" width="31.85546875" style="116" customWidth="1"/>
    <col min="536" max="536" width="15.7109375" style="116" customWidth="1"/>
    <col min="537" max="537" width="8.5703125" style="116" customWidth="1"/>
    <col min="538" max="538" width="13.5703125" style="116" customWidth="1"/>
    <col min="539" max="539" width="10.140625" style="116" customWidth="1"/>
    <col min="540" max="540" width="50.7109375" style="116" customWidth="1"/>
    <col min="541" max="541" width="6.85546875" style="116" customWidth="1"/>
    <col min="542" max="542" width="11" style="116" customWidth="1"/>
    <col min="543" max="543" width="14.85546875" style="116" customWidth="1"/>
    <col min="544" max="544" width="47" style="116" customWidth="1"/>
    <col min="545" max="545" width="57.7109375" style="116" customWidth="1"/>
    <col min="546" max="547" width="25.85546875" style="116" customWidth="1"/>
    <col min="548" max="548" width="20.28515625" style="116" customWidth="1"/>
    <col min="549" max="549" width="22.7109375" style="116" customWidth="1"/>
    <col min="550" max="765" width="9.140625" style="116"/>
    <col min="766" max="766" width="7" style="116" customWidth="1"/>
    <col min="767" max="767" width="11" style="116" customWidth="1"/>
    <col min="768" max="768" width="0" style="116" hidden="1" customWidth="1"/>
    <col min="769" max="769" width="21.140625" style="116" customWidth="1"/>
    <col min="770" max="770" width="0" style="116" hidden="1" customWidth="1"/>
    <col min="771" max="771" width="23.85546875" style="116" customWidth="1"/>
    <col min="772" max="772" width="7" style="116" customWidth="1"/>
    <col min="773" max="773" width="37.28515625" style="116" customWidth="1"/>
    <col min="774" max="774" width="16.140625" style="116" customWidth="1"/>
    <col min="775" max="775" width="11" style="116" customWidth="1"/>
    <col min="776" max="776" width="15" style="116" customWidth="1"/>
    <col min="777" max="777" width="43" style="116" customWidth="1"/>
    <col min="778" max="778" width="34.7109375" style="116" customWidth="1"/>
    <col min="779" max="780" width="21.140625" style="116" customWidth="1"/>
    <col min="781" max="789" width="0" style="116" hidden="1" customWidth="1"/>
    <col min="790" max="790" width="7" style="116" customWidth="1"/>
    <col min="791" max="791" width="31.85546875" style="116" customWidth="1"/>
    <col min="792" max="792" width="15.7109375" style="116" customWidth="1"/>
    <col min="793" max="793" width="8.5703125" style="116" customWidth="1"/>
    <col min="794" max="794" width="13.5703125" style="116" customWidth="1"/>
    <col min="795" max="795" width="10.140625" style="116" customWidth="1"/>
    <col min="796" max="796" width="50.7109375" style="116" customWidth="1"/>
    <col min="797" max="797" width="6.85546875" style="116" customWidth="1"/>
    <col min="798" max="798" width="11" style="116" customWidth="1"/>
    <col min="799" max="799" width="14.85546875" style="116" customWidth="1"/>
    <col min="800" max="800" width="47" style="116" customWidth="1"/>
    <col min="801" max="801" width="57.7109375" style="116" customWidth="1"/>
    <col min="802" max="803" width="25.85546875" style="116" customWidth="1"/>
    <col min="804" max="804" width="20.28515625" style="116" customWidth="1"/>
    <col min="805" max="805" width="22.7109375" style="116" customWidth="1"/>
    <col min="806" max="1021" width="9.140625" style="116"/>
    <col min="1022" max="1022" width="7" style="116" customWidth="1"/>
    <col min="1023" max="1023" width="11" style="116" customWidth="1"/>
    <col min="1024" max="1024" width="0" style="116" hidden="1" customWidth="1"/>
    <col min="1025" max="1025" width="21.140625" style="116" customWidth="1"/>
    <col min="1026" max="1026" width="0" style="116" hidden="1" customWidth="1"/>
    <col min="1027" max="1027" width="23.85546875" style="116" customWidth="1"/>
    <col min="1028" max="1028" width="7" style="116" customWidth="1"/>
    <col min="1029" max="1029" width="37.28515625" style="116" customWidth="1"/>
    <col min="1030" max="1030" width="16.140625" style="116" customWidth="1"/>
    <col min="1031" max="1031" width="11" style="116" customWidth="1"/>
    <col min="1032" max="1032" width="15" style="116" customWidth="1"/>
    <col min="1033" max="1033" width="43" style="116" customWidth="1"/>
    <col min="1034" max="1034" width="34.7109375" style="116" customWidth="1"/>
    <col min="1035" max="1036" width="21.140625" style="116" customWidth="1"/>
    <col min="1037" max="1045" width="0" style="116" hidden="1" customWidth="1"/>
    <col min="1046" max="1046" width="7" style="116" customWidth="1"/>
    <col min="1047" max="1047" width="31.85546875" style="116" customWidth="1"/>
    <col min="1048" max="1048" width="15.7109375" style="116" customWidth="1"/>
    <col min="1049" max="1049" width="8.5703125" style="116" customWidth="1"/>
    <col min="1050" max="1050" width="13.5703125" style="116" customWidth="1"/>
    <col min="1051" max="1051" width="10.140625" style="116" customWidth="1"/>
    <col min="1052" max="1052" width="50.7109375" style="116" customWidth="1"/>
    <col min="1053" max="1053" width="6.85546875" style="116" customWidth="1"/>
    <col min="1054" max="1054" width="11" style="116" customWidth="1"/>
    <col min="1055" max="1055" width="14.85546875" style="116" customWidth="1"/>
    <col min="1056" max="1056" width="47" style="116" customWidth="1"/>
    <col min="1057" max="1057" width="57.7109375" style="116" customWidth="1"/>
    <col min="1058" max="1059" width="25.85546875" style="116" customWidth="1"/>
    <col min="1060" max="1060" width="20.28515625" style="116" customWidth="1"/>
    <col min="1061" max="1061" width="22.7109375" style="116" customWidth="1"/>
    <col min="1062" max="1277" width="9.140625" style="116"/>
    <col min="1278" max="1278" width="7" style="116" customWidth="1"/>
    <col min="1279" max="1279" width="11" style="116" customWidth="1"/>
    <col min="1280" max="1280" width="0" style="116" hidden="1" customWidth="1"/>
    <col min="1281" max="1281" width="21.140625" style="116" customWidth="1"/>
    <col min="1282" max="1282" width="0" style="116" hidden="1" customWidth="1"/>
    <col min="1283" max="1283" width="23.85546875" style="116" customWidth="1"/>
    <col min="1284" max="1284" width="7" style="116" customWidth="1"/>
    <col min="1285" max="1285" width="37.28515625" style="116" customWidth="1"/>
    <col min="1286" max="1286" width="16.140625" style="116" customWidth="1"/>
    <col min="1287" max="1287" width="11" style="116" customWidth="1"/>
    <col min="1288" max="1288" width="15" style="116" customWidth="1"/>
    <col min="1289" max="1289" width="43" style="116" customWidth="1"/>
    <col min="1290" max="1290" width="34.7109375" style="116" customWidth="1"/>
    <col min="1291" max="1292" width="21.140625" style="116" customWidth="1"/>
    <col min="1293" max="1301" width="0" style="116" hidden="1" customWidth="1"/>
    <col min="1302" max="1302" width="7" style="116" customWidth="1"/>
    <col min="1303" max="1303" width="31.85546875" style="116" customWidth="1"/>
    <col min="1304" max="1304" width="15.7109375" style="116" customWidth="1"/>
    <col min="1305" max="1305" width="8.5703125" style="116" customWidth="1"/>
    <col min="1306" max="1306" width="13.5703125" style="116" customWidth="1"/>
    <col min="1307" max="1307" width="10.140625" style="116" customWidth="1"/>
    <col min="1308" max="1308" width="50.7109375" style="116" customWidth="1"/>
    <col min="1309" max="1309" width="6.85546875" style="116" customWidth="1"/>
    <col min="1310" max="1310" width="11" style="116" customWidth="1"/>
    <col min="1311" max="1311" width="14.85546875" style="116" customWidth="1"/>
    <col min="1312" max="1312" width="47" style="116" customWidth="1"/>
    <col min="1313" max="1313" width="57.7109375" style="116" customWidth="1"/>
    <col min="1314" max="1315" width="25.85546875" style="116" customWidth="1"/>
    <col min="1316" max="1316" width="20.28515625" style="116" customWidth="1"/>
    <col min="1317" max="1317" width="22.7109375" style="116" customWidth="1"/>
    <col min="1318" max="1533" width="9.140625" style="116"/>
    <col min="1534" max="1534" width="7" style="116" customWidth="1"/>
    <col min="1535" max="1535" width="11" style="116" customWidth="1"/>
    <col min="1536" max="1536" width="0" style="116" hidden="1" customWidth="1"/>
    <col min="1537" max="1537" width="21.140625" style="116" customWidth="1"/>
    <col min="1538" max="1538" width="0" style="116" hidden="1" customWidth="1"/>
    <col min="1539" max="1539" width="23.85546875" style="116" customWidth="1"/>
    <col min="1540" max="1540" width="7" style="116" customWidth="1"/>
    <col min="1541" max="1541" width="37.28515625" style="116" customWidth="1"/>
    <col min="1542" max="1542" width="16.140625" style="116" customWidth="1"/>
    <col min="1543" max="1543" width="11" style="116" customWidth="1"/>
    <col min="1544" max="1544" width="15" style="116" customWidth="1"/>
    <col min="1545" max="1545" width="43" style="116" customWidth="1"/>
    <col min="1546" max="1546" width="34.7109375" style="116" customWidth="1"/>
    <col min="1547" max="1548" width="21.140625" style="116" customWidth="1"/>
    <col min="1549" max="1557" width="0" style="116" hidden="1" customWidth="1"/>
    <col min="1558" max="1558" width="7" style="116" customWidth="1"/>
    <col min="1559" max="1559" width="31.85546875" style="116" customWidth="1"/>
    <col min="1560" max="1560" width="15.7109375" style="116" customWidth="1"/>
    <col min="1561" max="1561" width="8.5703125" style="116" customWidth="1"/>
    <col min="1562" max="1562" width="13.5703125" style="116" customWidth="1"/>
    <col min="1563" max="1563" width="10.140625" style="116" customWidth="1"/>
    <col min="1564" max="1564" width="50.7109375" style="116" customWidth="1"/>
    <col min="1565" max="1565" width="6.85546875" style="116" customWidth="1"/>
    <col min="1566" max="1566" width="11" style="116" customWidth="1"/>
    <col min="1567" max="1567" width="14.85546875" style="116" customWidth="1"/>
    <col min="1568" max="1568" width="47" style="116" customWidth="1"/>
    <col min="1569" max="1569" width="57.7109375" style="116" customWidth="1"/>
    <col min="1570" max="1571" width="25.85546875" style="116" customWidth="1"/>
    <col min="1572" max="1572" width="20.28515625" style="116" customWidth="1"/>
    <col min="1573" max="1573" width="22.7109375" style="116" customWidth="1"/>
    <col min="1574" max="1789" width="9.140625" style="116"/>
    <col min="1790" max="1790" width="7" style="116" customWidth="1"/>
    <col min="1791" max="1791" width="11" style="116" customWidth="1"/>
    <col min="1792" max="1792" width="0" style="116" hidden="1" customWidth="1"/>
    <col min="1793" max="1793" width="21.140625" style="116" customWidth="1"/>
    <col min="1794" max="1794" width="0" style="116" hidden="1" customWidth="1"/>
    <col min="1795" max="1795" width="23.85546875" style="116" customWidth="1"/>
    <col min="1796" max="1796" width="7" style="116" customWidth="1"/>
    <col min="1797" max="1797" width="37.28515625" style="116" customWidth="1"/>
    <col min="1798" max="1798" width="16.140625" style="116" customWidth="1"/>
    <col min="1799" max="1799" width="11" style="116" customWidth="1"/>
    <col min="1800" max="1800" width="15" style="116" customWidth="1"/>
    <col min="1801" max="1801" width="43" style="116" customWidth="1"/>
    <col min="1802" max="1802" width="34.7109375" style="116" customWidth="1"/>
    <col min="1803" max="1804" width="21.140625" style="116" customWidth="1"/>
    <col min="1805" max="1813" width="0" style="116" hidden="1" customWidth="1"/>
    <col min="1814" max="1814" width="7" style="116" customWidth="1"/>
    <col min="1815" max="1815" width="31.85546875" style="116" customWidth="1"/>
    <col min="1816" max="1816" width="15.7109375" style="116" customWidth="1"/>
    <col min="1817" max="1817" width="8.5703125" style="116" customWidth="1"/>
    <col min="1818" max="1818" width="13.5703125" style="116" customWidth="1"/>
    <col min="1819" max="1819" width="10.140625" style="116" customWidth="1"/>
    <col min="1820" max="1820" width="50.7109375" style="116" customWidth="1"/>
    <col min="1821" max="1821" width="6.85546875" style="116" customWidth="1"/>
    <col min="1822" max="1822" width="11" style="116" customWidth="1"/>
    <col min="1823" max="1823" width="14.85546875" style="116" customWidth="1"/>
    <col min="1824" max="1824" width="47" style="116" customWidth="1"/>
    <col min="1825" max="1825" width="57.7109375" style="116" customWidth="1"/>
    <col min="1826" max="1827" width="25.85546875" style="116" customWidth="1"/>
    <col min="1828" max="1828" width="20.28515625" style="116" customWidth="1"/>
    <col min="1829" max="1829" width="22.7109375" style="116" customWidth="1"/>
    <col min="1830" max="2045" width="9.140625" style="116"/>
    <col min="2046" max="2046" width="7" style="116" customWidth="1"/>
    <col min="2047" max="2047" width="11" style="116" customWidth="1"/>
    <col min="2048" max="2048" width="0" style="116" hidden="1" customWidth="1"/>
    <col min="2049" max="2049" width="21.140625" style="116" customWidth="1"/>
    <col min="2050" max="2050" width="0" style="116" hidden="1" customWidth="1"/>
    <col min="2051" max="2051" width="23.85546875" style="116" customWidth="1"/>
    <col min="2052" max="2052" width="7" style="116" customWidth="1"/>
    <col min="2053" max="2053" width="37.28515625" style="116" customWidth="1"/>
    <col min="2054" max="2054" width="16.140625" style="116" customWidth="1"/>
    <col min="2055" max="2055" width="11" style="116" customWidth="1"/>
    <col min="2056" max="2056" width="15" style="116" customWidth="1"/>
    <col min="2057" max="2057" width="43" style="116" customWidth="1"/>
    <col min="2058" max="2058" width="34.7109375" style="116" customWidth="1"/>
    <col min="2059" max="2060" width="21.140625" style="116" customWidth="1"/>
    <col min="2061" max="2069" width="0" style="116" hidden="1" customWidth="1"/>
    <col min="2070" max="2070" width="7" style="116" customWidth="1"/>
    <col min="2071" max="2071" width="31.85546875" style="116" customWidth="1"/>
    <col min="2072" max="2072" width="15.7109375" style="116" customWidth="1"/>
    <col min="2073" max="2073" width="8.5703125" style="116" customWidth="1"/>
    <col min="2074" max="2074" width="13.5703125" style="116" customWidth="1"/>
    <col min="2075" max="2075" width="10.140625" style="116" customWidth="1"/>
    <col min="2076" max="2076" width="50.7109375" style="116" customWidth="1"/>
    <col min="2077" max="2077" width="6.85546875" style="116" customWidth="1"/>
    <col min="2078" max="2078" width="11" style="116" customWidth="1"/>
    <col min="2079" max="2079" width="14.85546875" style="116" customWidth="1"/>
    <col min="2080" max="2080" width="47" style="116" customWidth="1"/>
    <col min="2081" max="2081" width="57.7109375" style="116" customWidth="1"/>
    <col min="2082" max="2083" width="25.85546875" style="116" customWidth="1"/>
    <col min="2084" max="2084" width="20.28515625" style="116" customWidth="1"/>
    <col min="2085" max="2085" width="22.7109375" style="116" customWidth="1"/>
    <col min="2086" max="2301" width="9.140625" style="116"/>
    <col min="2302" max="2302" width="7" style="116" customWidth="1"/>
    <col min="2303" max="2303" width="11" style="116" customWidth="1"/>
    <col min="2304" max="2304" width="0" style="116" hidden="1" customWidth="1"/>
    <col min="2305" max="2305" width="21.140625" style="116" customWidth="1"/>
    <col min="2306" max="2306" width="0" style="116" hidden="1" customWidth="1"/>
    <col min="2307" max="2307" width="23.85546875" style="116" customWidth="1"/>
    <col min="2308" max="2308" width="7" style="116" customWidth="1"/>
    <col min="2309" max="2309" width="37.28515625" style="116" customWidth="1"/>
    <col min="2310" max="2310" width="16.140625" style="116" customWidth="1"/>
    <col min="2311" max="2311" width="11" style="116" customWidth="1"/>
    <col min="2312" max="2312" width="15" style="116" customWidth="1"/>
    <col min="2313" max="2313" width="43" style="116" customWidth="1"/>
    <col min="2314" max="2314" width="34.7109375" style="116" customWidth="1"/>
    <col min="2315" max="2316" width="21.140625" style="116" customWidth="1"/>
    <col min="2317" max="2325" width="0" style="116" hidden="1" customWidth="1"/>
    <col min="2326" max="2326" width="7" style="116" customWidth="1"/>
    <col min="2327" max="2327" width="31.85546875" style="116" customWidth="1"/>
    <col min="2328" max="2328" width="15.7109375" style="116" customWidth="1"/>
    <col min="2329" max="2329" width="8.5703125" style="116" customWidth="1"/>
    <col min="2330" max="2330" width="13.5703125" style="116" customWidth="1"/>
    <col min="2331" max="2331" width="10.140625" style="116" customWidth="1"/>
    <col min="2332" max="2332" width="50.7109375" style="116" customWidth="1"/>
    <col min="2333" max="2333" width="6.85546875" style="116" customWidth="1"/>
    <col min="2334" max="2334" width="11" style="116" customWidth="1"/>
    <col min="2335" max="2335" width="14.85546875" style="116" customWidth="1"/>
    <col min="2336" max="2336" width="47" style="116" customWidth="1"/>
    <col min="2337" max="2337" width="57.7109375" style="116" customWidth="1"/>
    <col min="2338" max="2339" width="25.85546875" style="116" customWidth="1"/>
    <col min="2340" max="2340" width="20.28515625" style="116" customWidth="1"/>
    <col min="2341" max="2341" width="22.7109375" style="116" customWidth="1"/>
    <col min="2342" max="2557" width="9.140625" style="116"/>
    <col min="2558" max="2558" width="7" style="116" customWidth="1"/>
    <col min="2559" max="2559" width="11" style="116" customWidth="1"/>
    <col min="2560" max="2560" width="0" style="116" hidden="1" customWidth="1"/>
    <col min="2561" max="2561" width="21.140625" style="116" customWidth="1"/>
    <col min="2562" max="2562" width="0" style="116" hidden="1" customWidth="1"/>
    <col min="2563" max="2563" width="23.85546875" style="116" customWidth="1"/>
    <col min="2564" max="2564" width="7" style="116" customWidth="1"/>
    <col min="2565" max="2565" width="37.28515625" style="116" customWidth="1"/>
    <col min="2566" max="2566" width="16.140625" style="116" customWidth="1"/>
    <col min="2567" max="2567" width="11" style="116" customWidth="1"/>
    <col min="2568" max="2568" width="15" style="116" customWidth="1"/>
    <col min="2569" max="2569" width="43" style="116" customWidth="1"/>
    <col min="2570" max="2570" width="34.7109375" style="116" customWidth="1"/>
    <col min="2571" max="2572" width="21.140625" style="116" customWidth="1"/>
    <col min="2573" max="2581" width="0" style="116" hidden="1" customWidth="1"/>
    <col min="2582" max="2582" width="7" style="116" customWidth="1"/>
    <col min="2583" max="2583" width="31.85546875" style="116" customWidth="1"/>
    <col min="2584" max="2584" width="15.7109375" style="116" customWidth="1"/>
    <col min="2585" max="2585" width="8.5703125" style="116" customWidth="1"/>
    <col min="2586" max="2586" width="13.5703125" style="116" customWidth="1"/>
    <col min="2587" max="2587" width="10.140625" style="116" customWidth="1"/>
    <col min="2588" max="2588" width="50.7109375" style="116" customWidth="1"/>
    <col min="2589" max="2589" width="6.85546875" style="116" customWidth="1"/>
    <col min="2590" max="2590" width="11" style="116" customWidth="1"/>
    <col min="2591" max="2591" width="14.85546875" style="116" customWidth="1"/>
    <col min="2592" max="2592" width="47" style="116" customWidth="1"/>
    <col min="2593" max="2593" width="57.7109375" style="116" customWidth="1"/>
    <col min="2594" max="2595" width="25.85546875" style="116" customWidth="1"/>
    <col min="2596" max="2596" width="20.28515625" style="116" customWidth="1"/>
    <col min="2597" max="2597" width="22.7109375" style="116" customWidth="1"/>
    <col min="2598" max="2813" width="9.140625" style="116"/>
    <col min="2814" max="2814" width="7" style="116" customWidth="1"/>
    <col min="2815" max="2815" width="11" style="116" customWidth="1"/>
    <col min="2816" max="2816" width="0" style="116" hidden="1" customWidth="1"/>
    <col min="2817" max="2817" width="21.140625" style="116" customWidth="1"/>
    <col min="2818" max="2818" width="0" style="116" hidden="1" customWidth="1"/>
    <col min="2819" max="2819" width="23.85546875" style="116" customWidth="1"/>
    <col min="2820" max="2820" width="7" style="116" customWidth="1"/>
    <col min="2821" max="2821" width="37.28515625" style="116" customWidth="1"/>
    <col min="2822" max="2822" width="16.140625" style="116" customWidth="1"/>
    <col min="2823" max="2823" width="11" style="116" customWidth="1"/>
    <col min="2824" max="2824" width="15" style="116" customWidth="1"/>
    <col min="2825" max="2825" width="43" style="116" customWidth="1"/>
    <col min="2826" max="2826" width="34.7109375" style="116" customWidth="1"/>
    <col min="2827" max="2828" width="21.140625" style="116" customWidth="1"/>
    <col min="2829" max="2837" width="0" style="116" hidden="1" customWidth="1"/>
    <col min="2838" max="2838" width="7" style="116" customWidth="1"/>
    <col min="2839" max="2839" width="31.85546875" style="116" customWidth="1"/>
    <col min="2840" max="2840" width="15.7109375" style="116" customWidth="1"/>
    <col min="2841" max="2841" width="8.5703125" style="116" customWidth="1"/>
    <col min="2842" max="2842" width="13.5703125" style="116" customWidth="1"/>
    <col min="2843" max="2843" width="10.140625" style="116" customWidth="1"/>
    <col min="2844" max="2844" width="50.7109375" style="116" customWidth="1"/>
    <col min="2845" max="2845" width="6.85546875" style="116" customWidth="1"/>
    <col min="2846" max="2846" width="11" style="116" customWidth="1"/>
    <col min="2847" max="2847" width="14.85546875" style="116" customWidth="1"/>
    <col min="2848" max="2848" width="47" style="116" customWidth="1"/>
    <col min="2849" max="2849" width="57.7109375" style="116" customWidth="1"/>
    <col min="2850" max="2851" width="25.85546875" style="116" customWidth="1"/>
    <col min="2852" max="2852" width="20.28515625" style="116" customWidth="1"/>
    <col min="2853" max="2853" width="22.7109375" style="116" customWidth="1"/>
    <col min="2854" max="3069" width="9.140625" style="116"/>
    <col min="3070" max="3070" width="7" style="116" customWidth="1"/>
    <col min="3071" max="3071" width="11" style="116" customWidth="1"/>
    <col min="3072" max="3072" width="0" style="116" hidden="1" customWidth="1"/>
    <col min="3073" max="3073" width="21.140625" style="116" customWidth="1"/>
    <col min="3074" max="3074" width="0" style="116" hidden="1" customWidth="1"/>
    <col min="3075" max="3075" width="23.85546875" style="116" customWidth="1"/>
    <col min="3076" max="3076" width="7" style="116" customWidth="1"/>
    <col min="3077" max="3077" width="37.28515625" style="116" customWidth="1"/>
    <col min="3078" max="3078" width="16.140625" style="116" customWidth="1"/>
    <col min="3079" max="3079" width="11" style="116" customWidth="1"/>
    <col min="3080" max="3080" width="15" style="116" customWidth="1"/>
    <col min="3081" max="3081" width="43" style="116" customWidth="1"/>
    <col min="3082" max="3082" width="34.7109375" style="116" customWidth="1"/>
    <col min="3083" max="3084" width="21.140625" style="116" customWidth="1"/>
    <col min="3085" max="3093" width="0" style="116" hidden="1" customWidth="1"/>
    <col min="3094" max="3094" width="7" style="116" customWidth="1"/>
    <col min="3095" max="3095" width="31.85546875" style="116" customWidth="1"/>
    <col min="3096" max="3096" width="15.7109375" style="116" customWidth="1"/>
    <col min="3097" max="3097" width="8.5703125" style="116" customWidth="1"/>
    <col min="3098" max="3098" width="13.5703125" style="116" customWidth="1"/>
    <col min="3099" max="3099" width="10.140625" style="116" customWidth="1"/>
    <col min="3100" max="3100" width="50.7109375" style="116" customWidth="1"/>
    <col min="3101" max="3101" width="6.85546875" style="116" customWidth="1"/>
    <col min="3102" max="3102" width="11" style="116" customWidth="1"/>
    <col min="3103" max="3103" width="14.85546875" style="116" customWidth="1"/>
    <col min="3104" max="3104" width="47" style="116" customWidth="1"/>
    <col min="3105" max="3105" width="57.7109375" style="116" customWidth="1"/>
    <col min="3106" max="3107" width="25.85546875" style="116" customWidth="1"/>
    <col min="3108" max="3108" width="20.28515625" style="116" customWidth="1"/>
    <col min="3109" max="3109" width="22.7109375" style="116" customWidth="1"/>
    <col min="3110" max="3325" width="9.140625" style="116"/>
    <col min="3326" max="3326" width="7" style="116" customWidth="1"/>
    <col min="3327" max="3327" width="11" style="116" customWidth="1"/>
    <col min="3328" max="3328" width="0" style="116" hidden="1" customWidth="1"/>
    <col min="3329" max="3329" width="21.140625" style="116" customWidth="1"/>
    <col min="3330" max="3330" width="0" style="116" hidden="1" customWidth="1"/>
    <col min="3331" max="3331" width="23.85546875" style="116" customWidth="1"/>
    <col min="3332" max="3332" width="7" style="116" customWidth="1"/>
    <col min="3333" max="3333" width="37.28515625" style="116" customWidth="1"/>
    <col min="3334" max="3334" width="16.140625" style="116" customWidth="1"/>
    <col min="3335" max="3335" width="11" style="116" customWidth="1"/>
    <col min="3336" max="3336" width="15" style="116" customWidth="1"/>
    <col min="3337" max="3337" width="43" style="116" customWidth="1"/>
    <col min="3338" max="3338" width="34.7109375" style="116" customWidth="1"/>
    <col min="3339" max="3340" width="21.140625" style="116" customWidth="1"/>
    <col min="3341" max="3349" width="0" style="116" hidden="1" customWidth="1"/>
    <col min="3350" max="3350" width="7" style="116" customWidth="1"/>
    <col min="3351" max="3351" width="31.85546875" style="116" customWidth="1"/>
    <col min="3352" max="3352" width="15.7109375" style="116" customWidth="1"/>
    <col min="3353" max="3353" width="8.5703125" style="116" customWidth="1"/>
    <col min="3354" max="3354" width="13.5703125" style="116" customWidth="1"/>
    <col min="3355" max="3355" width="10.140625" style="116" customWidth="1"/>
    <col min="3356" max="3356" width="50.7109375" style="116" customWidth="1"/>
    <col min="3357" max="3357" width="6.85546875" style="116" customWidth="1"/>
    <col min="3358" max="3358" width="11" style="116" customWidth="1"/>
    <col min="3359" max="3359" width="14.85546875" style="116" customWidth="1"/>
    <col min="3360" max="3360" width="47" style="116" customWidth="1"/>
    <col min="3361" max="3361" width="57.7109375" style="116" customWidth="1"/>
    <col min="3362" max="3363" width="25.85546875" style="116" customWidth="1"/>
    <col min="3364" max="3364" width="20.28515625" style="116" customWidth="1"/>
    <col min="3365" max="3365" width="22.7109375" style="116" customWidth="1"/>
    <col min="3366" max="3581" width="9.140625" style="116"/>
    <col min="3582" max="3582" width="7" style="116" customWidth="1"/>
    <col min="3583" max="3583" width="11" style="116" customWidth="1"/>
    <col min="3584" max="3584" width="0" style="116" hidden="1" customWidth="1"/>
    <col min="3585" max="3585" width="21.140625" style="116" customWidth="1"/>
    <col min="3586" max="3586" width="0" style="116" hidden="1" customWidth="1"/>
    <col min="3587" max="3587" width="23.85546875" style="116" customWidth="1"/>
    <col min="3588" max="3588" width="7" style="116" customWidth="1"/>
    <col min="3589" max="3589" width="37.28515625" style="116" customWidth="1"/>
    <col min="3590" max="3590" width="16.140625" style="116" customWidth="1"/>
    <col min="3591" max="3591" width="11" style="116" customWidth="1"/>
    <col min="3592" max="3592" width="15" style="116" customWidth="1"/>
    <col min="3593" max="3593" width="43" style="116" customWidth="1"/>
    <col min="3594" max="3594" width="34.7109375" style="116" customWidth="1"/>
    <col min="3595" max="3596" width="21.140625" style="116" customWidth="1"/>
    <col min="3597" max="3605" width="0" style="116" hidden="1" customWidth="1"/>
    <col min="3606" max="3606" width="7" style="116" customWidth="1"/>
    <col min="3607" max="3607" width="31.85546875" style="116" customWidth="1"/>
    <col min="3608" max="3608" width="15.7109375" style="116" customWidth="1"/>
    <col min="3609" max="3609" width="8.5703125" style="116" customWidth="1"/>
    <col min="3610" max="3610" width="13.5703125" style="116" customWidth="1"/>
    <col min="3611" max="3611" width="10.140625" style="116" customWidth="1"/>
    <col min="3612" max="3612" width="50.7109375" style="116" customWidth="1"/>
    <col min="3613" max="3613" width="6.85546875" style="116" customWidth="1"/>
    <col min="3614" max="3614" width="11" style="116" customWidth="1"/>
    <col min="3615" max="3615" width="14.85546875" style="116" customWidth="1"/>
    <col min="3616" max="3616" width="47" style="116" customWidth="1"/>
    <col min="3617" max="3617" width="57.7109375" style="116" customWidth="1"/>
    <col min="3618" max="3619" width="25.85546875" style="116" customWidth="1"/>
    <col min="3620" max="3620" width="20.28515625" style="116" customWidth="1"/>
    <col min="3621" max="3621" width="22.7109375" style="116" customWidth="1"/>
    <col min="3622" max="3837" width="9.140625" style="116"/>
    <col min="3838" max="3838" width="7" style="116" customWidth="1"/>
    <col min="3839" max="3839" width="11" style="116" customWidth="1"/>
    <col min="3840" max="3840" width="0" style="116" hidden="1" customWidth="1"/>
    <col min="3841" max="3841" width="21.140625" style="116" customWidth="1"/>
    <col min="3842" max="3842" width="0" style="116" hidden="1" customWidth="1"/>
    <col min="3843" max="3843" width="23.85546875" style="116" customWidth="1"/>
    <col min="3844" max="3844" width="7" style="116" customWidth="1"/>
    <col min="3845" max="3845" width="37.28515625" style="116" customWidth="1"/>
    <col min="3846" max="3846" width="16.140625" style="116" customWidth="1"/>
    <col min="3847" max="3847" width="11" style="116" customWidth="1"/>
    <col min="3848" max="3848" width="15" style="116" customWidth="1"/>
    <col min="3849" max="3849" width="43" style="116" customWidth="1"/>
    <col min="3850" max="3850" width="34.7109375" style="116" customWidth="1"/>
    <col min="3851" max="3852" width="21.140625" style="116" customWidth="1"/>
    <col min="3853" max="3861" width="0" style="116" hidden="1" customWidth="1"/>
    <col min="3862" max="3862" width="7" style="116" customWidth="1"/>
    <col min="3863" max="3863" width="31.85546875" style="116" customWidth="1"/>
    <col min="3864" max="3864" width="15.7109375" style="116" customWidth="1"/>
    <col min="3865" max="3865" width="8.5703125" style="116" customWidth="1"/>
    <col min="3866" max="3866" width="13.5703125" style="116" customWidth="1"/>
    <col min="3867" max="3867" width="10.140625" style="116" customWidth="1"/>
    <col min="3868" max="3868" width="50.7109375" style="116" customWidth="1"/>
    <col min="3869" max="3869" width="6.85546875" style="116" customWidth="1"/>
    <col min="3870" max="3870" width="11" style="116" customWidth="1"/>
    <col min="3871" max="3871" width="14.85546875" style="116" customWidth="1"/>
    <col min="3872" max="3872" width="47" style="116" customWidth="1"/>
    <col min="3873" max="3873" width="57.7109375" style="116" customWidth="1"/>
    <col min="3874" max="3875" width="25.85546875" style="116" customWidth="1"/>
    <col min="3876" max="3876" width="20.28515625" style="116" customWidth="1"/>
    <col min="3877" max="3877" width="22.7109375" style="116" customWidth="1"/>
    <col min="3878" max="4093" width="9.140625" style="116"/>
    <col min="4094" max="4094" width="7" style="116" customWidth="1"/>
    <col min="4095" max="4095" width="11" style="116" customWidth="1"/>
    <col min="4096" max="4096" width="0" style="116" hidden="1" customWidth="1"/>
    <col min="4097" max="4097" width="21.140625" style="116" customWidth="1"/>
    <col min="4098" max="4098" width="0" style="116" hidden="1" customWidth="1"/>
    <col min="4099" max="4099" width="23.85546875" style="116" customWidth="1"/>
    <col min="4100" max="4100" width="7" style="116" customWidth="1"/>
    <col min="4101" max="4101" width="37.28515625" style="116" customWidth="1"/>
    <col min="4102" max="4102" width="16.140625" style="116" customWidth="1"/>
    <col min="4103" max="4103" width="11" style="116" customWidth="1"/>
    <col min="4104" max="4104" width="15" style="116" customWidth="1"/>
    <col min="4105" max="4105" width="43" style="116" customWidth="1"/>
    <col min="4106" max="4106" width="34.7109375" style="116" customWidth="1"/>
    <col min="4107" max="4108" width="21.140625" style="116" customWidth="1"/>
    <col min="4109" max="4117" width="0" style="116" hidden="1" customWidth="1"/>
    <col min="4118" max="4118" width="7" style="116" customWidth="1"/>
    <col min="4119" max="4119" width="31.85546875" style="116" customWidth="1"/>
    <col min="4120" max="4120" width="15.7109375" style="116" customWidth="1"/>
    <col min="4121" max="4121" width="8.5703125" style="116" customWidth="1"/>
    <col min="4122" max="4122" width="13.5703125" style="116" customWidth="1"/>
    <col min="4123" max="4123" width="10.140625" style="116" customWidth="1"/>
    <col min="4124" max="4124" width="50.7109375" style="116" customWidth="1"/>
    <col min="4125" max="4125" width="6.85546875" style="116" customWidth="1"/>
    <col min="4126" max="4126" width="11" style="116" customWidth="1"/>
    <col min="4127" max="4127" width="14.85546875" style="116" customWidth="1"/>
    <col min="4128" max="4128" width="47" style="116" customWidth="1"/>
    <col min="4129" max="4129" width="57.7109375" style="116" customWidth="1"/>
    <col min="4130" max="4131" width="25.85546875" style="116" customWidth="1"/>
    <col min="4132" max="4132" width="20.28515625" style="116" customWidth="1"/>
    <col min="4133" max="4133" width="22.7109375" style="116" customWidth="1"/>
    <col min="4134" max="4349" width="9.140625" style="116"/>
    <col min="4350" max="4350" width="7" style="116" customWidth="1"/>
    <col min="4351" max="4351" width="11" style="116" customWidth="1"/>
    <col min="4352" max="4352" width="0" style="116" hidden="1" customWidth="1"/>
    <col min="4353" max="4353" width="21.140625" style="116" customWidth="1"/>
    <col min="4354" max="4354" width="0" style="116" hidden="1" customWidth="1"/>
    <col min="4355" max="4355" width="23.85546875" style="116" customWidth="1"/>
    <col min="4356" max="4356" width="7" style="116" customWidth="1"/>
    <col min="4357" max="4357" width="37.28515625" style="116" customWidth="1"/>
    <col min="4358" max="4358" width="16.140625" style="116" customWidth="1"/>
    <col min="4359" max="4359" width="11" style="116" customWidth="1"/>
    <col min="4360" max="4360" width="15" style="116" customWidth="1"/>
    <col min="4361" max="4361" width="43" style="116" customWidth="1"/>
    <col min="4362" max="4362" width="34.7109375" style="116" customWidth="1"/>
    <col min="4363" max="4364" width="21.140625" style="116" customWidth="1"/>
    <col min="4365" max="4373" width="0" style="116" hidden="1" customWidth="1"/>
    <col min="4374" max="4374" width="7" style="116" customWidth="1"/>
    <col min="4375" max="4375" width="31.85546875" style="116" customWidth="1"/>
    <col min="4376" max="4376" width="15.7109375" style="116" customWidth="1"/>
    <col min="4377" max="4377" width="8.5703125" style="116" customWidth="1"/>
    <col min="4378" max="4378" width="13.5703125" style="116" customWidth="1"/>
    <col min="4379" max="4379" width="10.140625" style="116" customWidth="1"/>
    <col min="4380" max="4380" width="50.7109375" style="116" customWidth="1"/>
    <col min="4381" max="4381" width="6.85546875" style="116" customWidth="1"/>
    <col min="4382" max="4382" width="11" style="116" customWidth="1"/>
    <col min="4383" max="4383" width="14.85546875" style="116" customWidth="1"/>
    <col min="4384" max="4384" width="47" style="116" customWidth="1"/>
    <col min="4385" max="4385" width="57.7109375" style="116" customWidth="1"/>
    <col min="4386" max="4387" width="25.85546875" style="116" customWidth="1"/>
    <col min="4388" max="4388" width="20.28515625" style="116" customWidth="1"/>
    <col min="4389" max="4389" width="22.7109375" style="116" customWidth="1"/>
    <col min="4390" max="4605" width="9.140625" style="116"/>
    <col min="4606" max="4606" width="7" style="116" customWidth="1"/>
    <col min="4607" max="4607" width="11" style="116" customWidth="1"/>
    <col min="4608" max="4608" width="0" style="116" hidden="1" customWidth="1"/>
    <col min="4609" max="4609" width="21.140625" style="116" customWidth="1"/>
    <col min="4610" max="4610" width="0" style="116" hidden="1" customWidth="1"/>
    <col min="4611" max="4611" width="23.85546875" style="116" customWidth="1"/>
    <col min="4612" max="4612" width="7" style="116" customWidth="1"/>
    <col min="4613" max="4613" width="37.28515625" style="116" customWidth="1"/>
    <col min="4614" max="4614" width="16.140625" style="116" customWidth="1"/>
    <col min="4615" max="4615" width="11" style="116" customWidth="1"/>
    <col min="4616" max="4616" width="15" style="116" customWidth="1"/>
    <col min="4617" max="4617" width="43" style="116" customWidth="1"/>
    <col min="4618" max="4618" width="34.7109375" style="116" customWidth="1"/>
    <col min="4619" max="4620" width="21.140625" style="116" customWidth="1"/>
    <col min="4621" max="4629" width="0" style="116" hidden="1" customWidth="1"/>
    <col min="4630" max="4630" width="7" style="116" customWidth="1"/>
    <col min="4631" max="4631" width="31.85546875" style="116" customWidth="1"/>
    <col min="4632" max="4632" width="15.7109375" style="116" customWidth="1"/>
    <col min="4633" max="4633" width="8.5703125" style="116" customWidth="1"/>
    <col min="4634" max="4634" width="13.5703125" style="116" customWidth="1"/>
    <col min="4635" max="4635" width="10.140625" style="116" customWidth="1"/>
    <col min="4636" max="4636" width="50.7109375" style="116" customWidth="1"/>
    <col min="4637" max="4637" width="6.85546875" style="116" customWidth="1"/>
    <col min="4638" max="4638" width="11" style="116" customWidth="1"/>
    <col min="4639" max="4639" width="14.85546875" style="116" customWidth="1"/>
    <col min="4640" max="4640" width="47" style="116" customWidth="1"/>
    <col min="4641" max="4641" width="57.7109375" style="116" customWidth="1"/>
    <col min="4642" max="4643" width="25.85546875" style="116" customWidth="1"/>
    <col min="4644" max="4644" width="20.28515625" style="116" customWidth="1"/>
    <col min="4645" max="4645" width="22.7109375" style="116" customWidth="1"/>
    <col min="4646" max="4861" width="9.140625" style="116"/>
    <col min="4862" max="4862" width="7" style="116" customWidth="1"/>
    <col min="4863" max="4863" width="11" style="116" customWidth="1"/>
    <col min="4864" max="4864" width="0" style="116" hidden="1" customWidth="1"/>
    <col min="4865" max="4865" width="21.140625" style="116" customWidth="1"/>
    <col min="4866" max="4866" width="0" style="116" hidden="1" customWidth="1"/>
    <col min="4867" max="4867" width="23.85546875" style="116" customWidth="1"/>
    <col min="4868" max="4868" width="7" style="116" customWidth="1"/>
    <col min="4869" max="4869" width="37.28515625" style="116" customWidth="1"/>
    <col min="4870" max="4870" width="16.140625" style="116" customWidth="1"/>
    <col min="4871" max="4871" width="11" style="116" customWidth="1"/>
    <col min="4872" max="4872" width="15" style="116" customWidth="1"/>
    <col min="4873" max="4873" width="43" style="116" customWidth="1"/>
    <col min="4874" max="4874" width="34.7109375" style="116" customWidth="1"/>
    <col min="4875" max="4876" width="21.140625" style="116" customWidth="1"/>
    <col min="4877" max="4885" width="0" style="116" hidden="1" customWidth="1"/>
    <col min="4886" max="4886" width="7" style="116" customWidth="1"/>
    <col min="4887" max="4887" width="31.85546875" style="116" customWidth="1"/>
    <col min="4888" max="4888" width="15.7109375" style="116" customWidth="1"/>
    <col min="4889" max="4889" width="8.5703125" style="116" customWidth="1"/>
    <col min="4890" max="4890" width="13.5703125" style="116" customWidth="1"/>
    <col min="4891" max="4891" width="10.140625" style="116" customWidth="1"/>
    <col min="4892" max="4892" width="50.7109375" style="116" customWidth="1"/>
    <col min="4893" max="4893" width="6.85546875" style="116" customWidth="1"/>
    <col min="4894" max="4894" width="11" style="116" customWidth="1"/>
    <col min="4895" max="4895" width="14.85546875" style="116" customWidth="1"/>
    <col min="4896" max="4896" width="47" style="116" customWidth="1"/>
    <col min="4897" max="4897" width="57.7109375" style="116" customWidth="1"/>
    <col min="4898" max="4899" width="25.85546875" style="116" customWidth="1"/>
    <col min="4900" max="4900" width="20.28515625" style="116" customWidth="1"/>
    <col min="4901" max="4901" width="22.7109375" style="116" customWidth="1"/>
    <col min="4902" max="5117" width="9.140625" style="116"/>
    <col min="5118" max="5118" width="7" style="116" customWidth="1"/>
    <col min="5119" max="5119" width="11" style="116" customWidth="1"/>
    <col min="5120" max="5120" width="0" style="116" hidden="1" customWidth="1"/>
    <col min="5121" max="5121" width="21.140625" style="116" customWidth="1"/>
    <col min="5122" max="5122" width="0" style="116" hidden="1" customWidth="1"/>
    <col min="5123" max="5123" width="23.85546875" style="116" customWidth="1"/>
    <col min="5124" max="5124" width="7" style="116" customWidth="1"/>
    <col min="5125" max="5125" width="37.28515625" style="116" customWidth="1"/>
    <col min="5126" max="5126" width="16.140625" style="116" customWidth="1"/>
    <col min="5127" max="5127" width="11" style="116" customWidth="1"/>
    <col min="5128" max="5128" width="15" style="116" customWidth="1"/>
    <col min="5129" max="5129" width="43" style="116" customWidth="1"/>
    <col min="5130" max="5130" width="34.7109375" style="116" customWidth="1"/>
    <col min="5131" max="5132" width="21.140625" style="116" customWidth="1"/>
    <col min="5133" max="5141" width="0" style="116" hidden="1" customWidth="1"/>
    <col min="5142" max="5142" width="7" style="116" customWidth="1"/>
    <col min="5143" max="5143" width="31.85546875" style="116" customWidth="1"/>
    <col min="5144" max="5144" width="15.7109375" style="116" customWidth="1"/>
    <col min="5145" max="5145" width="8.5703125" style="116" customWidth="1"/>
    <col min="5146" max="5146" width="13.5703125" style="116" customWidth="1"/>
    <col min="5147" max="5147" width="10.140625" style="116" customWidth="1"/>
    <col min="5148" max="5148" width="50.7109375" style="116" customWidth="1"/>
    <col min="5149" max="5149" width="6.85546875" style="116" customWidth="1"/>
    <col min="5150" max="5150" width="11" style="116" customWidth="1"/>
    <col min="5151" max="5151" width="14.85546875" style="116" customWidth="1"/>
    <col min="5152" max="5152" width="47" style="116" customWidth="1"/>
    <col min="5153" max="5153" width="57.7109375" style="116" customWidth="1"/>
    <col min="5154" max="5155" width="25.85546875" style="116" customWidth="1"/>
    <col min="5156" max="5156" width="20.28515625" style="116" customWidth="1"/>
    <col min="5157" max="5157" width="22.7109375" style="116" customWidth="1"/>
    <col min="5158" max="5373" width="9.140625" style="116"/>
    <col min="5374" max="5374" width="7" style="116" customWidth="1"/>
    <col min="5375" max="5375" width="11" style="116" customWidth="1"/>
    <col min="5376" max="5376" width="0" style="116" hidden="1" customWidth="1"/>
    <col min="5377" max="5377" width="21.140625" style="116" customWidth="1"/>
    <col min="5378" max="5378" width="0" style="116" hidden="1" customWidth="1"/>
    <col min="5379" max="5379" width="23.85546875" style="116" customWidth="1"/>
    <col min="5380" max="5380" width="7" style="116" customWidth="1"/>
    <col min="5381" max="5381" width="37.28515625" style="116" customWidth="1"/>
    <col min="5382" max="5382" width="16.140625" style="116" customWidth="1"/>
    <col min="5383" max="5383" width="11" style="116" customWidth="1"/>
    <col min="5384" max="5384" width="15" style="116" customWidth="1"/>
    <col min="5385" max="5385" width="43" style="116" customWidth="1"/>
    <col min="5386" max="5386" width="34.7109375" style="116" customWidth="1"/>
    <col min="5387" max="5388" width="21.140625" style="116" customWidth="1"/>
    <col min="5389" max="5397" width="0" style="116" hidden="1" customWidth="1"/>
    <col min="5398" max="5398" width="7" style="116" customWidth="1"/>
    <col min="5399" max="5399" width="31.85546875" style="116" customWidth="1"/>
    <col min="5400" max="5400" width="15.7109375" style="116" customWidth="1"/>
    <col min="5401" max="5401" width="8.5703125" style="116" customWidth="1"/>
    <col min="5402" max="5402" width="13.5703125" style="116" customWidth="1"/>
    <col min="5403" max="5403" width="10.140625" style="116" customWidth="1"/>
    <col min="5404" max="5404" width="50.7109375" style="116" customWidth="1"/>
    <col min="5405" max="5405" width="6.85546875" style="116" customWidth="1"/>
    <col min="5406" max="5406" width="11" style="116" customWidth="1"/>
    <col min="5407" max="5407" width="14.85546875" style="116" customWidth="1"/>
    <col min="5408" max="5408" width="47" style="116" customWidth="1"/>
    <col min="5409" max="5409" width="57.7109375" style="116" customWidth="1"/>
    <col min="5410" max="5411" width="25.85546875" style="116" customWidth="1"/>
    <col min="5412" max="5412" width="20.28515625" style="116" customWidth="1"/>
    <col min="5413" max="5413" width="22.7109375" style="116" customWidth="1"/>
    <col min="5414" max="5629" width="9.140625" style="116"/>
    <col min="5630" max="5630" width="7" style="116" customWidth="1"/>
    <col min="5631" max="5631" width="11" style="116" customWidth="1"/>
    <col min="5632" max="5632" width="0" style="116" hidden="1" customWidth="1"/>
    <col min="5633" max="5633" width="21.140625" style="116" customWidth="1"/>
    <col min="5634" max="5634" width="0" style="116" hidden="1" customWidth="1"/>
    <col min="5635" max="5635" width="23.85546875" style="116" customWidth="1"/>
    <col min="5636" max="5636" width="7" style="116" customWidth="1"/>
    <col min="5637" max="5637" width="37.28515625" style="116" customWidth="1"/>
    <col min="5638" max="5638" width="16.140625" style="116" customWidth="1"/>
    <col min="5639" max="5639" width="11" style="116" customWidth="1"/>
    <col min="5640" max="5640" width="15" style="116" customWidth="1"/>
    <col min="5641" max="5641" width="43" style="116" customWidth="1"/>
    <col min="5642" max="5642" width="34.7109375" style="116" customWidth="1"/>
    <col min="5643" max="5644" width="21.140625" style="116" customWidth="1"/>
    <col min="5645" max="5653" width="0" style="116" hidden="1" customWidth="1"/>
    <col min="5654" max="5654" width="7" style="116" customWidth="1"/>
    <col min="5655" max="5655" width="31.85546875" style="116" customWidth="1"/>
    <col min="5656" max="5656" width="15.7109375" style="116" customWidth="1"/>
    <col min="5657" max="5657" width="8.5703125" style="116" customWidth="1"/>
    <col min="5658" max="5658" width="13.5703125" style="116" customWidth="1"/>
    <col min="5659" max="5659" width="10.140625" style="116" customWidth="1"/>
    <col min="5660" max="5660" width="50.7109375" style="116" customWidth="1"/>
    <col min="5661" max="5661" width="6.85546875" style="116" customWidth="1"/>
    <col min="5662" max="5662" width="11" style="116" customWidth="1"/>
    <col min="5663" max="5663" width="14.85546875" style="116" customWidth="1"/>
    <col min="5664" max="5664" width="47" style="116" customWidth="1"/>
    <col min="5665" max="5665" width="57.7109375" style="116" customWidth="1"/>
    <col min="5666" max="5667" width="25.85546875" style="116" customWidth="1"/>
    <col min="5668" max="5668" width="20.28515625" style="116" customWidth="1"/>
    <col min="5669" max="5669" width="22.7109375" style="116" customWidth="1"/>
    <col min="5670" max="5885" width="9.140625" style="116"/>
    <col min="5886" max="5886" width="7" style="116" customWidth="1"/>
    <col min="5887" max="5887" width="11" style="116" customWidth="1"/>
    <col min="5888" max="5888" width="0" style="116" hidden="1" customWidth="1"/>
    <col min="5889" max="5889" width="21.140625" style="116" customWidth="1"/>
    <col min="5890" max="5890" width="0" style="116" hidden="1" customWidth="1"/>
    <col min="5891" max="5891" width="23.85546875" style="116" customWidth="1"/>
    <col min="5892" max="5892" width="7" style="116" customWidth="1"/>
    <col min="5893" max="5893" width="37.28515625" style="116" customWidth="1"/>
    <col min="5894" max="5894" width="16.140625" style="116" customWidth="1"/>
    <col min="5895" max="5895" width="11" style="116" customWidth="1"/>
    <col min="5896" max="5896" width="15" style="116" customWidth="1"/>
    <col min="5897" max="5897" width="43" style="116" customWidth="1"/>
    <col min="5898" max="5898" width="34.7109375" style="116" customWidth="1"/>
    <col min="5899" max="5900" width="21.140625" style="116" customWidth="1"/>
    <col min="5901" max="5909" width="0" style="116" hidden="1" customWidth="1"/>
    <col min="5910" max="5910" width="7" style="116" customWidth="1"/>
    <col min="5911" max="5911" width="31.85546875" style="116" customWidth="1"/>
    <col min="5912" max="5912" width="15.7109375" style="116" customWidth="1"/>
    <col min="5913" max="5913" width="8.5703125" style="116" customWidth="1"/>
    <col min="5914" max="5914" width="13.5703125" style="116" customWidth="1"/>
    <col min="5915" max="5915" width="10.140625" style="116" customWidth="1"/>
    <col min="5916" max="5916" width="50.7109375" style="116" customWidth="1"/>
    <col min="5917" max="5917" width="6.85546875" style="116" customWidth="1"/>
    <col min="5918" max="5918" width="11" style="116" customWidth="1"/>
    <col min="5919" max="5919" width="14.85546875" style="116" customWidth="1"/>
    <col min="5920" max="5920" width="47" style="116" customWidth="1"/>
    <col min="5921" max="5921" width="57.7109375" style="116" customWidth="1"/>
    <col min="5922" max="5923" width="25.85546875" style="116" customWidth="1"/>
    <col min="5924" max="5924" width="20.28515625" style="116" customWidth="1"/>
    <col min="5925" max="5925" width="22.7109375" style="116" customWidth="1"/>
    <col min="5926" max="6141" width="9.140625" style="116"/>
    <col min="6142" max="6142" width="7" style="116" customWidth="1"/>
    <col min="6143" max="6143" width="11" style="116" customWidth="1"/>
    <col min="6144" max="6144" width="0" style="116" hidden="1" customWidth="1"/>
    <col min="6145" max="6145" width="21.140625" style="116" customWidth="1"/>
    <col min="6146" max="6146" width="0" style="116" hidden="1" customWidth="1"/>
    <col min="6147" max="6147" width="23.85546875" style="116" customWidth="1"/>
    <col min="6148" max="6148" width="7" style="116" customWidth="1"/>
    <col min="6149" max="6149" width="37.28515625" style="116" customWidth="1"/>
    <col min="6150" max="6150" width="16.140625" style="116" customWidth="1"/>
    <col min="6151" max="6151" width="11" style="116" customWidth="1"/>
    <col min="6152" max="6152" width="15" style="116" customWidth="1"/>
    <col min="6153" max="6153" width="43" style="116" customWidth="1"/>
    <col min="6154" max="6154" width="34.7109375" style="116" customWidth="1"/>
    <col min="6155" max="6156" width="21.140625" style="116" customWidth="1"/>
    <col min="6157" max="6165" width="0" style="116" hidden="1" customWidth="1"/>
    <col min="6166" max="6166" width="7" style="116" customWidth="1"/>
    <col min="6167" max="6167" width="31.85546875" style="116" customWidth="1"/>
    <col min="6168" max="6168" width="15.7109375" style="116" customWidth="1"/>
    <col min="6169" max="6169" width="8.5703125" style="116" customWidth="1"/>
    <col min="6170" max="6170" width="13.5703125" style="116" customWidth="1"/>
    <col min="6171" max="6171" width="10.140625" style="116" customWidth="1"/>
    <col min="6172" max="6172" width="50.7109375" style="116" customWidth="1"/>
    <col min="6173" max="6173" width="6.85546875" style="116" customWidth="1"/>
    <col min="6174" max="6174" width="11" style="116" customWidth="1"/>
    <col min="6175" max="6175" width="14.85546875" style="116" customWidth="1"/>
    <col min="6176" max="6176" width="47" style="116" customWidth="1"/>
    <col min="6177" max="6177" width="57.7109375" style="116" customWidth="1"/>
    <col min="6178" max="6179" width="25.85546875" style="116" customWidth="1"/>
    <col min="6180" max="6180" width="20.28515625" style="116" customWidth="1"/>
    <col min="6181" max="6181" width="22.7109375" style="116" customWidth="1"/>
    <col min="6182" max="6397" width="9.140625" style="116"/>
    <col min="6398" max="6398" width="7" style="116" customWidth="1"/>
    <col min="6399" max="6399" width="11" style="116" customWidth="1"/>
    <col min="6400" max="6400" width="0" style="116" hidden="1" customWidth="1"/>
    <col min="6401" max="6401" width="21.140625" style="116" customWidth="1"/>
    <col min="6402" max="6402" width="0" style="116" hidden="1" customWidth="1"/>
    <col min="6403" max="6403" width="23.85546875" style="116" customWidth="1"/>
    <col min="6404" max="6404" width="7" style="116" customWidth="1"/>
    <col min="6405" max="6405" width="37.28515625" style="116" customWidth="1"/>
    <col min="6406" max="6406" width="16.140625" style="116" customWidth="1"/>
    <col min="6407" max="6407" width="11" style="116" customWidth="1"/>
    <col min="6408" max="6408" width="15" style="116" customWidth="1"/>
    <col min="6409" max="6409" width="43" style="116" customWidth="1"/>
    <col min="6410" max="6410" width="34.7109375" style="116" customWidth="1"/>
    <col min="6411" max="6412" width="21.140625" style="116" customWidth="1"/>
    <col min="6413" max="6421" width="0" style="116" hidden="1" customWidth="1"/>
    <col min="6422" max="6422" width="7" style="116" customWidth="1"/>
    <col min="6423" max="6423" width="31.85546875" style="116" customWidth="1"/>
    <col min="6424" max="6424" width="15.7109375" style="116" customWidth="1"/>
    <col min="6425" max="6425" width="8.5703125" style="116" customWidth="1"/>
    <col min="6426" max="6426" width="13.5703125" style="116" customWidth="1"/>
    <col min="6427" max="6427" width="10.140625" style="116" customWidth="1"/>
    <col min="6428" max="6428" width="50.7109375" style="116" customWidth="1"/>
    <col min="6429" max="6429" width="6.85546875" style="116" customWidth="1"/>
    <col min="6430" max="6430" width="11" style="116" customWidth="1"/>
    <col min="6431" max="6431" width="14.85546875" style="116" customWidth="1"/>
    <col min="6432" max="6432" width="47" style="116" customWidth="1"/>
    <col min="6433" max="6433" width="57.7109375" style="116" customWidth="1"/>
    <col min="6434" max="6435" width="25.85546875" style="116" customWidth="1"/>
    <col min="6436" max="6436" width="20.28515625" style="116" customWidth="1"/>
    <col min="6437" max="6437" width="22.7109375" style="116" customWidth="1"/>
    <col min="6438" max="6653" width="9.140625" style="116"/>
    <col min="6654" max="6654" width="7" style="116" customWidth="1"/>
    <col min="6655" max="6655" width="11" style="116" customWidth="1"/>
    <col min="6656" max="6656" width="0" style="116" hidden="1" customWidth="1"/>
    <col min="6657" max="6657" width="21.140625" style="116" customWidth="1"/>
    <col min="6658" max="6658" width="0" style="116" hidden="1" customWidth="1"/>
    <col min="6659" max="6659" width="23.85546875" style="116" customWidth="1"/>
    <col min="6660" max="6660" width="7" style="116" customWidth="1"/>
    <col min="6661" max="6661" width="37.28515625" style="116" customWidth="1"/>
    <col min="6662" max="6662" width="16.140625" style="116" customWidth="1"/>
    <col min="6663" max="6663" width="11" style="116" customWidth="1"/>
    <col min="6664" max="6664" width="15" style="116" customWidth="1"/>
    <col min="6665" max="6665" width="43" style="116" customWidth="1"/>
    <col min="6666" max="6666" width="34.7109375" style="116" customWidth="1"/>
    <col min="6667" max="6668" width="21.140625" style="116" customWidth="1"/>
    <col min="6669" max="6677" width="0" style="116" hidden="1" customWidth="1"/>
    <col min="6678" max="6678" width="7" style="116" customWidth="1"/>
    <col min="6679" max="6679" width="31.85546875" style="116" customWidth="1"/>
    <col min="6680" max="6680" width="15.7109375" style="116" customWidth="1"/>
    <col min="6681" max="6681" width="8.5703125" style="116" customWidth="1"/>
    <col min="6682" max="6682" width="13.5703125" style="116" customWidth="1"/>
    <col min="6683" max="6683" width="10.140625" style="116" customWidth="1"/>
    <col min="6684" max="6684" width="50.7109375" style="116" customWidth="1"/>
    <col min="6685" max="6685" width="6.85546875" style="116" customWidth="1"/>
    <col min="6686" max="6686" width="11" style="116" customWidth="1"/>
    <col min="6687" max="6687" width="14.85546875" style="116" customWidth="1"/>
    <col min="6688" max="6688" width="47" style="116" customWidth="1"/>
    <col min="6689" max="6689" width="57.7109375" style="116" customWidth="1"/>
    <col min="6690" max="6691" width="25.85546875" style="116" customWidth="1"/>
    <col min="6692" max="6692" width="20.28515625" style="116" customWidth="1"/>
    <col min="6693" max="6693" width="22.7109375" style="116" customWidth="1"/>
    <col min="6694" max="6909" width="9.140625" style="116"/>
    <col min="6910" max="6910" width="7" style="116" customWidth="1"/>
    <col min="6911" max="6911" width="11" style="116" customWidth="1"/>
    <col min="6912" max="6912" width="0" style="116" hidden="1" customWidth="1"/>
    <col min="6913" max="6913" width="21.140625" style="116" customWidth="1"/>
    <col min="6914" max="6914" width="0" style="116" hidden="1" customWidth="1"/>
    <col min="6915" max="6915" width="23.85546875" style="116" customWidth="1"/>
    <col min="6916" max="6916" width="7" style="116" customWidth="1"/>
    <col min="6917" max="6917" width="37.28515625" style="116" customWidth="1"/>
    <col min="6918" max="6918" width="16.140625" style="116" customWidth="1"/>
    <col min="6919" max="6919" width="11" style="116" customWidth="1"/>
    <col min="6920" max="6920" width="15" style="116" customWidth="1"/>
    <col min="6921" max="6921" width="43" style="116" customWidth="1"/>
    <col min="6922" max="6922" width="34.7109375" style="116" customWidth="1"/>
    <col min="6923" max="6924" width="21.140625" style="116" customWidth="1"/>
    <col min="6925" max="6933" width="0" style="116" hidden="1" customWidth="1"/>
    <col min="6934" max="6934" width="7" style="116" customWidth="1"/>
    <col min="6935" max="6935" width="31.85546875" style="116" customWidth="1"/>
    <col min="6936" max="6936" width="15.7109375" style="116" customWidth="1"/>
    <col min="6937" max="6937" width="8.5703125" style="116" customWidth="1"/>
    <col min="6938" max="6938" width="13.5703125" style="116" customWidth="1"/>
    <col min="6939" max="6939" width="10.140625" style="116" customWidth="1"/>
    <col min="6940" max="6940" width="50.7109375" style="116" customWidth="1"/>
    <col min="6941" max="6941" width="6.85546875" style="116" customWidth="1"/>
    <col min="6942" max="6942" width="11" style="116" customWidth="1"/>
    <col min="6943" max="6943" width="14.85546875" style="116" customWidth="1"/>
    <col min="6944" max="6944" width="47" style="116" customWidth="1"/>
    <col min="6945" max="6945" width="57.7109375" style="116" customWidth="1"/>
    <col min="6946" max="6947" width="25.85546875" style="116" customWidth="1"/>
    <col min="6948" max="6948" width="20.28515625" style="116" customWidth="1"/>
    <col min="6949" max="6949" width="22.7109375" style="116" customWidth="1"/>
    <col min="6950" max="7165" width="9.140625" style="116"/>
    <col min="7166" max="7166" width="7" style="116" customWidth="1"/>
    <col min="7167" max="7167" width="11" style="116" customWidth="1"/>
    <col min="7168" max="7168" width="0" style="116" hidden="1" customWidth="1"/>
    <col min="7169" max="7169" width="21.140625" style="116" customWidth="1"/>
    <col min="7170" max="7170" width="0" style="116" hidden="1" customWidth="1"/>
    <col min="7171" max="7171" width="23.85546875" style="116" customWidth="1"/>
    <col min="7172" max="7172" width="7" style="116" customWidth="1"/>
    <col min="7173" max="7173" width="37.28515625" style="116" customWidth="1"/>
    <col min="7174" max="7174" width="16.140625" style="116" customWidth="1"/>
    <col min="7175" max="7175" width="11" style="116" customWidth="1"/>
    <col min="7176" max="7176" width="15" style="116" customWidth="1"/>
    <col min="7177" max="7177" width="43" style="116" customWidth="1"/>
    <col min="7178" max="7178" width="34.7109375" style="116" customWidth="1"/>
    <col min="7179" max="7180" width="21.140625" style="116" customWidth="1"/>
    <col min="7181" max="7189" width="0" style="116" hidden="1" customWidth="1"/>
    <col min="7190" max="7190" width="7" style="116" customWidth="1"/>
    <col min="7191" max="7191" width="31.85546875" style="116" customWidth="1"/>
    <col min="7192" max="7192" width="15.7109375" style="116" customWidth="1"/>
    <col min="7193" max="7193" width="8.5703125" style="116" customWidth="1"/>
    <col min="7194" max="7194" width="13.5703125" style="116" customWidth="1"/>
    <col min="7195" max="7195" width="10.140625" style="116" customWidth="1"/>
    <col min="7196" max="7196" width="50.7109375" style="116" customWidth="1"/>
    <col min="7197" max="7197" width="6.85546875" style="116" customWidth="1"/>
    <col min="7198" max="7198" width="11" style="116" customWidth="1"/>
    <col min="7199" max="7199" width="14.85546875" style="116" customWidth="1"/>
    <col min="7200" max="7200" width="47" style="116" customWidth="1"/>
    <col min="7201" max="7201" width="57.7109375" style="116" customWidth="1"/>
    <col min="7202" max="7203" width="25.85546875" style="116" customWidth="1"/>
    <col min="7204" max="7204" width="20.28515625" style="116" customWidth="1"/>
    <col min="7205" max="7205" width="22.7109375" style="116" customWidth="1"/>
    <col min="7206" max="7421" width="9.140625" style="116"/>
    <col min="7422" max="7422" width="7" style="116" customWidth="1"/>
    <col min="7423" max="7423" width="11" style="116" customWidth="1"/>
    <col min="7424" max="7424" width="0" style="116" hidden="1" customWidth="1"/>
    <col min="7425" max="7425" width="21.140625" style="116" customWidth="1"/>
    <col min="7426" max="7426" width="0" style="116" hidden="1" customWidth="1"/>
    <col min="7427" max="7427" width="23.85546875" style="116" customWidth="1"/>
    <col min="7428" max="7428" width="7" style="116" customWidth="1"/>
    <col min="7429" max="7429" width="37.28515625" style="116" customWidth="1"/>
    <col min="7430" max="7430" width="16.140625" style="116" customWidth="1"/>
    <col min="7431" max="7431" width="11" style="116" customWidth="1"/>
    <col min="7432" max="7432" width="15" style="116" customWidth="1"/>
    <col min="7433" max="7433" width="43" style="116" customWidth="1"/>
    <col min="7434" max="7434" width="34.7109375" style="116" customWidth="1"/>
    <col min="7435" max="7436" width="21.140625" style="116" customWidth="1"/>
    <col min="7437" max="7445" width="0" style="116" hidden="1" customWidth="1"/>
    <col min="7446" max="7446" width="7" style="116" customWidth="1"/>
    <col min="7447" max="7447" width="31.85546875" style="116" customWidth="1"/>
    <col min="7448" max="7448" width="15.7109375" style="116" customWidth="1"/>
    <col min="7449" max="7449" width="8.5703125" style="116" customWidth="1"/>
    <col min="7450" max="7450" width="13.5703125" style="116" customWidth="1"/>
    <col min="7451" max="7451" width="10.140625" style="116" customWidth="1"/>
    <col min="7452" max="7452" width="50.7109375" style="116" customWidth="1"/>
    <col min="7453" max="7453" width="6.85546875" style="116" customWidth="1"/>
    <col min="7454" max="7454" width="11" style="116" customWidth="1"/>
    <col min="7455" max="7455" width="14.85546875" style="116" customWidth="1"/>
    <col min="7456" max="7456" width="47" style="116" customWidth="1"/>
    <col min="7457" max="7457" width="57.7109375" style="116" customWidth="1"/>
    <col min="7458" max="7459" width="25.85546875" style="116" customWidth="1"/>
    <col min="7460" max="7460" width="20.28515625" style="116" customWidth="1"/>
    <col min="7461" max="7461" width="22.7109375" style="116" customWidth="1"/>
    <col min="7462" max="7677" width="9.140625" style="116"/>
    <col min="7678" max="7678" width="7" style="116" customWidth="1"/>
    <col min="7679" max="7679" width="11" style="116" customWidth="1"/>
    <col min="7680" max="7680" width="0" style="116" hidden="1" customWidth="1"/>
    <col min="7681" max="7681" width="21.140625" style="116" customWidth="1"/>
    <col min="7682" max="7682" width="0" style="116" hidden="1" customWidth="1"/>
    <col min="7683" max="7683" width="23.85546875" style="116" customWidth="1"/>
    <col min="7684" max="7684" width="7" style="116" customWidth="1"/>
    <col min="7685" max="7685" width="37.28515625" style="116" customWidth="1"/>
    <col min="7686" max="7686" width="16.140625" style="116" customWidth="1"/>
    <col min="7687" max="7687" width="11" style="116" customWidth="1"/>
    <col min="7688" max="7688" width="15" style="116" customWidth="1"/>
    <col min="7689" max="7689" width="43" style="116" customWidth="1"/>
    <col min="7690" max="7690" width="34.7109375" style="116" customWidth="1"/>
    <col min="7691" max="7692" width="21.140625" style="116" customWidth="1"/>
    <col min="7693" max="7701" width="0" style="116" hidden="1" customWidth="1"/>
    <col min="7702" max="7702" width="7" style="116" customWidth="1"/>
    <col min="7703" max="7703" width="31.85546875" style="116" customWidth="1"/>
    <col min="7704" max="7704" width="15.7109375" style="116" customWidth="1"/>
    <col min="7705" max="7705" width="8.5703125" style="116" customWidth="1"/>
    <col min="7706" max="7706" width="13.5703125" style="116" customWidth="1"/>
    <col min="7707" max="7707" width="10.140625" style="116" customWidth="1"/>
    <col min="7708" max="7708" width="50.7109375" style="116" customWidth="1"/>
    <col min="7709" max="7709" width="6.85546875" style="116" customWidth="1"/>
    <col min="7710" max="7710" width="11" style="116" customWidth="1"/>
    <col min="7711" max="7711" width="14.85546875" style="116" customWidth="1"/>
    <col min="7712" max="7712" width="47" style="116" customWidth="1"/>
    <col min="7713" max="7713" width="57.7109375" style="116" customWidth="1"/>
    <col min="7714" max="7715" width="25.85546875" style="116" customWidth="1"/>
    <col min="7716" max="7716" width="20.28515625" style="116" customWidth="1"/>
    <col min="7717" max="7717" width="22.7109375" style="116" customWidth="1"/>
    <col min="7718" max="7933" width="9.140625" style="116"/>
    <col min="7934" max="7934" width="7" style="116" customWidth="1"/>
    <col min="7935" max="7935" width="11" style="116" customWidth="1"/>
    <col min="7936" max="7936" width="0" style="116" hidden="1" customWidth="1"/>
    <col min="7937" max="7937" width="21.140625" style="116" customWidth="1"/>
    <col min="7938" max="7938" width="0" style="116" hidden="1" customWidth="1"/>
    <col min="7939" max="7939" width="23.85546875" style="116" customWidth="1"/>
    <col min="7940" max="7940" width="7" style="116" customWidth="1"/>
    <col min="7941" max="7941" width="37.28515625" style="116" customWidth="1"/>
    <col min="7942" max="7942" width="16.140625" style="116" customWidth="1"/>
    <col min="7943" max="7943" width="11" style="116" customWidth="1"/>
    <col min="7944" max="7944" width="15" style="116" customWidth="1"/>
    <col min="7945" max="7945" width="43" style="116" customWidth="1"/>
    <col min="7946" max="7946" width="34.7109375" style="116" customWidth="1"/>
    <col min="7947" max="7948" width="21.140625" style="116" customWidth="1"/>
    <col min="7949" max="7957" width="0" style="116" hidden="1" customWidth="1"/>
    <col min="7958" max="7958" width="7" style="116" customWidth="1"/>
    <col min="7959" max="7959" width="31.85546875" style="116" customWidth="1"/>
    <col min="7960" max="7960" width="15.7109375" style="116" customWidth="1"/>
    <col min="7961" max="7961" width="8.5703125" style="116" customWidth="1"/>
    <col min="7962" max="7962" width="13.5703125" style="116" customWidth="1"/>
    <col min="7963" max="7963" width="10.140625" style="116" customWidth="1"/>
    <col min="7964" max="7964" width="50.7109375" style="116" customWidth="1"/>
    <col min="7965" max="7965" width="6.85546875" style="116" customWidth="1"/>
    <col min="7966" max="7966" width="11" style="116" customWidth="1"/>
    <col min="7967" max="7967" width="14.85546875" style="116" customWidth="1"/>
    <col min="7968" max="7968" width="47" style="116" customWidth="1"/>
    <col min="7969" max="7969" width="57.7109375" style="116" customWidth="1"/>
    <col min="7970" max="7971" width="25.85546875" style="116" customWidth="1"/>
    <col min="7972" max="7972" width="20.28515625" style="116" customWidth="1"/>
    <col min="7973" max="7973" width="22.7109375" style="116" customWidth="1"/>
    <col min="7974" max="8189" width="9.140625" style="116"/>
    <col min="8190" max="8190" width="7" style="116" customWidth="1"/>
    <col min="8191" max="8191" width="11" style="116" customWidth="1"/>
    <col min="8192" max="8192" width="0" style="116" hidden="1" customWidth="1"/>
    <col min="8193" max="8193" width="21.140625" style="116" customWidth="1"/>
    <col min="8194" max="8194" width="0" style="116" hidden="1" customWidth="1"/>
    <col min="8195" max="8195" width="23.85546875" style="116" customWidth="1"/>
    <col min="8196" max="8196" width="7" style="116" customWidth="1"/>
    <col min="8197" max="8197" width="37.28515625" style="116" customWidth="1"/>
    <col min="8198" max="8198" width="16.140625" style="116" customWidth="1"/>
    <col min="8199" max="8199" width="11" style="116" customWidth="1"/>
    <col min="8200" max="8200" width="15" style="116" customWidth="1"/>
    <col min="8201" max="8201" width="43" style="116" customWidth="1"/>
    <col min="8202" max="8202" width="34.7109375" style="116" customWidth="1"/>
    <col min="8203" max="8204" width="21.140625" style="116" customWidth="1"/>
    <col min="8205" max="8213" width="0" style="116" hidden="1" customWidth="1"/>
    <col min="8214" max="8214" width="7" style="116" customWidth="1"/>
    <col min="8215" max="8215" width="31.85546875" style="116" customWidth="1"/>
    <col min="8216" max="8216" width="15.7109375" style="116" customWidth="1"/>
    <col min="8217" max="8217" width="8.5703125" style="116" customWidth="1"/>
    <col min="8218" max="8218" width="13.5703125" style="116" customWidth="1"/>
    <col min="8219" max="8219" width="10.140625" style="116" customWidth="1"/>
    <col min="8220" max="8220" width="50.7109375" style="116" customWidth="1"/>
    <col min="8221" max="8221" width="6.85546875" style="116" customWidth="1"/>
    <col min="8222" max="8222" width="11" style="116" customWidth="1"/>
    <col min="8223" max="8223" width="14.85546875" style="116" customWidth="1"/>
    <col min="8224" max="8224" width="47" style="116" customWidth="1"/>
    <col min="8225" max="8225" width="57.7109375" style="116" customWidth="1"/>
    <col min="8226" max="8227" width="25.85546875" style="116" customWidth="1"/>
    <col min="8228" max="8228" width="20.28515625" style="116" customWidth="1"/>
    <col min="8229" max="8229" width="22.7109375" style="116" customWidth="1"/>
    <col min="8230" max="8445" width="9.140625" style="116"/>
    <col min="8446" max="8446" width="7" style="116" customWidth="1"/>
    <col min="8447" max="8447" width="11" style="116" customWidth="1"/>
    <col min="8448" max="8448" width="0" style="116" hidden="1" customWidth="1"/>
    <col min="8449" max="8449" width="21.140625" style="116" customWidth="1"/>
    <col min="8450" max="8450" width="0" style="116" hidden="1" customWidth="1"/>
    <col min="8451" max="8451" width="23.85546875" style="116" customWidth="1"/>
    <col min="8452" max="8452" width="7" style="116" customWidth="1"/>
    <col min="8453" max="8453" width="37.28515625" style="116" customWidth="1"/>
    <col min="8454" max="8454" width="16.140625" style="116" customWidth="1"/>
    <col min="8455" max="8455" width="11" style="116" customWidth="1"/>
    <col min="8456" max="8456" width="15" style="116" customWidth="1"/>
    <col min="8457" max="8457" width="43" style="116" customWidth="1"/>
    <col min="8458" max="8458" width="34.7109375" style="116" customWidth="1"/>
    <col min="8459" max="8460" width="21.140625" style="116" customWidth="1"/>
    <col min="8461" max="8469" width="0" style="116" hidden="1" customWidth="1"/>
    <col min="8470" max="8470" width="7" style="116" customWidth="1"/>
    <col min="8471" max="8471" width="31.85546875" style="116" customWidth="1"/>
    <col min="8472" max="8472" width="15.7109375" style="116" customWidth="1"/>
    <col min="8473" max="8473" width="8.5703125" style="116" customWidth="1"/>
    <col min="8474" max="8474" width="13.5703125" style="116" customWidth="1"/>
    <col min="8475" max="8475" width="10.140625" style="116" customWidth="1"/>
    <col min="8476" max="8476" width="50.7109375" style="116" customWidth="1"/>
    <col min="8477" max="8477" width="6.85546875" style="116" customWidth="1"/>
    <col min="8478" max="8478" width="11" style="116" customWidth="1"/>
    <col min="8479" max="8479" width="14.85546875" style="116" customWidth="1"/>
    <col min="8480" max="8480" width="47" style="116" customWidth="1"/>
    <col min="8481" max="8481" width="57.7109375" style="116" customWidth="1"/>
    <col min="8482" max="8483" width="25.85546875" style="116" customWidth="1"/>
    <col min="8484" max="8484" width="20.28515625" style="116" customWidth="1"/>
    <col min="8485" max="8485" width="22.7109375" style="116" customWidth="1"/>
    <col min="8486" max="8701" width="9.140625" style="116"/>
    <col min="8702" max="8702" width="7" style="116" customWidth="1"/>
    <col min="8703" max="8703" width="11" style="116" customWidth="1"/>
    <col min="8704" max="8704" width="0" style="116" hidden="1" customWidth="1"/>
    <col min="8705" max="8705" width="21.140625" style="116" customWidth="1"/>
    <col min="8706" max="8706" width="0" style="116" hidden="1" customWidth="1"/>
    <col min="8707" max="8707" width="23.85546875" style="116" customWidth="1"/>
    <col min="8708" max="8708" width="7" style="116" customWidth="1"/>
    <col min="8709" max="8709" width="37.28515625" style="116" customWidth="1"/>
    <col min="8710" max="8710" width="16.140625" style="116" customWidth="1"/>
    <col min="8711" max="8711" width="11" style="116" customWidth="1"/>
    <col min="8712" max="8712" width="15" style="116" customWidth="1"/>
    <col min="8713" max="8713" width="43" style="116" customWidth="1"/>
    <col min="8714" max="8714" width="34.7109375" style="116" customWidth="1"/>
    <col min="8715" max="8716" width="21.140625" style="116" customWidth="1"/>
    <col min="8717" max="8725" width="0" style="116" hidden="1" customWidth="1"/>
    <col min="8726" max="8726" width="7" style="116" customWidth="1"/>
    <col min="8727" max="8727" width="31.85546875" style="116" customWidth="1"/>
    <col min="8728" max="8728" width="15.7109375" style="116" customWidth="1"/>
    <col min="8729" max="8729" width="8.5703125" style="116" customWidth="1"/>
    <col min="8730" max="8730" width="13.5703125" style="116" customWidth="1"/>
    <col min="8731" max="8731" width="10.140625" style="116" customWidth="1"/>
    <col min="8732" max="8732" width="50.7109375" style="116" customWidth="1"/>
    <col min="8733" max="8733" width="6.85546875" style="116" customWidth="1"/>
    <col min="8734" max="8734" width="11" style="116" customWidth="1"/>
    <col min="8735" max="8735" width="14.85546875" style="116" customWidth="1"/>
    <col min="8736" max="8736" width="47" style="116" customWidth="1"/>
    <col min="8737" max="8737" width="57.7109375" style="116" customWidth="1"/>
    <col min="8738" max="8739" width="25.85546875" style="116" customWidth="1"/>
    <col min="8740" max="8740" width="20.28515625" style="116" customWidth="1"/>
    <col min="8741" max="8741" width="22.7109375" style="116" customWidth="1"/>
    <col min="8742" max="8957" width="9.140625" style="116"/>
    <col min="8958" max="8958" width="7" style="116" customWidth="1"/>
    <col min="8959" max="8959" width="11" style="116" customWidth="1"/>
    <col min="8960" max="8960" width="0" style="116" hidden="1" customWidth="1"/>
    <col min="8961" max="8961" width="21.140625" style="116" customWidth="1"/>
    <col min="8962" max="8962" width="0" style="116" hidden="1" customWidth="1"/>
    <col min="8963" max="8963" width="23.85546875" style="116" customWidth="1"/>
    <col min="8964" max="8964" width="7" style="116" customWidth="1"/>
    <col min="8965" max="8965" width="37.28515625" style="116" customWidth="1"/>
    <col min="8966" max="8966" width="16.140625" style="116" customWidth="1"/>
    <col min="8967" max="8967" width="11" style="116" customWidth="1"/>
    <col min="8968" max="8968" width="15" style="116" customWidth="1"/>
    <col min="8969" max="8969" width="43" style="116" customWidth="1"/>
    <col min="8970" max="8970" width="34.7109375" style="116" customWidth="1"/>
    <col min="8971" max="8972" width="21.140625" style="116" customWidth="1"/>
    <col min="8973" max="8981" width="0" style="116" hidden="1" customWidth="1"/>
    <col min="8982" max="8982" width="7" style="116" customWidth="1"/>
    <col min="8983" max="8983" width="31.85546875" style="116" customWidth="1"/>
    <col min="8984" max="8984" width="15.7109375" style="116" customWidth="1"/>
    <col min="8985" max="8985" width="8.5703125" style="116" customWidth="1"/>
    <col min="8986" max="8986" width="13.5703125" style="116" customWidth="1"/>
    <col min="8987" max="8987" width="10.140625" style="116" customWidth="1"/>
    <col min="8988" max="8988" width="50.7109375" style="116" customWidth="1"/>
    <col min="8989" max="8989" width="6.85546875" style="116" customWidth="1"/>
    <col min="8990" max="8990" width="11" style="116" customWidth="1"/>
    <col min="8991" max="8991" width="14.85546875" style="116" customWidth="1"/>
    <col min="8992" max="8992" width="47" style="116" customWidth="1"/>
    <col min="8993" max="8993" width="57.7109375" style="116" customWidth="1"/>
    <col min="8994" max="8995" width="25.85546875" style="116" customWidth="1"/>
    <col min="8996" max="8996" width="20.28515625" style="116" customWidth="1"/>
    <col min="8997" max="8997" width="22.7109375" style="116" customWidth="1"/>
    <col min="8998" max="9213" width="9.140625" style="116"/>
    <col min="9214" max="9214" width="7" style="116" customWidth="1"/>
    <col min="9215" max="9215" width="11" style="116" customWidth="1"/>
    <col min="9216" max="9216" width="0" style="116" hidden="1" customWidth="1"/>
    <col min="9217" max="9217" width="21.140625" style="116" customWidth="1"/>
    <col min="9218" max="9218" width="0" style="116" hidden="1" customWidth="1"/>
    <col min="9219" max="9219" width="23.85546875" style="116" customWidth="1"/>
    <col min="9220" max="9220" width="7" style="116" customWidth="1"/>
    <col min="9221" max="9221" width="37.28515625" style="116" customWidth="1"/>
    <col min="9222" max="9222" width="16.140625" style="116" customWidth="1"/>
    <col min="9223" max="9223" width="11" style="116" customWidth="1"/>
    <col min="9224" max="9224" width="15" style="116" customWidth="1"/>
    <col min="9225" max="9225" width="43" style="116" customWidth="1"/>
    <col min="9226" max="9226" width="34.7109375" style="116" customWidth="1"/>
    <col min="9227" max="9228" width="21.140625" style="116" customWidth="1"/>
    <col min="9229" max="9237" width="0" style="116" hidden="1" customWidth="1"/>
    <col min="9238" max="9238" width="7" style="116" customWidth="1"/>
    <col min="9239" max="9239" width="31.85546875" style="116" customWidth="1"/>
    <col min="9240" max="9240" width="15.7109375" style="116" customWidth="1"/>
    <col min="9241" max="9241" width="8.5703125" style="116" customWidth="1"/>
    <col min="9242" max="9242" width="13.5703125" style="116" customWidth="1"/>
    <col min="9243" max="9243" width="10.140625" style="116" customWidth="1"/>
    <col min="9244" max="9244" width="50.7109375" style="116" customWidth="1"/>
    <col min="9245" max="9245" width="6.85546875" style="116" customWidth="1"/>
    <col min="9246" max="9246" width="11" style="116" customWidth="1"/>
    <col min="9247" max="9247" width="14.85546875" style="116" customWidth="1"/>
    <col min="9248" max="9248" width="47" style="116" customWidth="1"/>
    <col min="9249" max="9249" width="57.7109375" style="116" customWidth="1"/>
    <col min="9250" max="9251" width="25.85546875" style="116" customWidth="1"/>
    <col min="9252" max="9252" width="20.28515625" style="116" customWidth="1"/>
    <col min="9253" max="9253" width="22.7109375" style="116" customWidth="1"/>
    <col min="9254" max="9469" width="9.140625" style="116"/>
    <col min="9470" max="9470" width="7" style="116" customWidth="1"/>
    <col min="9471" max="9471" width="11" style="116" customWidth="1"/>
    <col min="9472" max="9472" width="0" style="116" hidden="1" customWidth="1"/>
    <col min="9473" max="9473" width="21.140625" style="116" customWidth="1"/>
    <col min="9474" max="9474" width="0" style="116" hidden="1" customWidth="1"/>
    <col min="9475" max="9475" width="23.85546875" style="116" customWidth="1"/>
    <col min="9476" max="9476" width="7" style="116" customWidth="1"/>
    <col min="9477" max="9477" width="37.28515625" style="116" customWidth="1"/>
    <col min="9478" max="9478" width="16.140625" style="116" customWidth="1"/>
    <col min="9479" max="9479" width="11" style="116" customWidth="1"/>
    <col min="9480" max="9480" width="15" style="116" customWidth="1"/>
    <col min="9481" max="9481" width="43" style="116" customWidth="1"/>
    <col min="9482" max="9482" width="34.7109375" style="116" customWidth="1"/>
    <col min="9483" max="9484" width="21.140625" style="116" customWidth="1"/>
    <col min="9485" max="9493" width="0" style="116" hidden="1" customWidth="1"/>
    <col min="9494" max="9494" width="7" style="116" customWidth="1"/>
    <col min="9495" max="9495" width="31.85546875" style="116" customWidth="1"/>
    <col min="9496" max="9496" width="15.7109375" style="116" customWidth="1"/>
    <col min="9497" max="9497" width="8.5703125" style="116" customWidth="1"/>
    <col min="9498" max="9498" width="13.5703125" style="116" customWidth="1"/>
    <col min="9499" max="9499" width="10.140625" style="116" customWidth="1"/>
    <col min="9500" max="9500" width="50.7109375" style="116" customWidth="1"/>
    <col min="9501" max="9501" width="6.85546875" style="116" customWidth="1"/>
    <col min="9502" max="9502" width="11" style="116" customWidth="1"/>
    <col min="9503" max="9503" width="14.85546875" style="116" customWidth="1"/>
    <col min="9504" max="9504" width="47" style="116" customWidth="1"/>
    <col min="9505" max="9505" width="57.7109375" style="116" customWidth="1"/>
    <col min="9506" max="9507" width="25.85546875" style="116" customWidth="1"/>
    <col min="9508" max="9508" width="20.28515625" style="116" customWidth="1"/>
    <col min="9509" max="9509" width="22.7109375" style="116" customWidth="1"/>
    <col min="9510" max="9725" width="9.140625" style="116"/>
    <col min="9726" max="9726" width="7" style="116" customWidth="1"/>
    <col min="9727" max="9727" width="11" style="116" customWidth="1"/>
    <col min="9728" max="9728" width="0" style="116" hidden="1" customWidth="1"/>
    <col min="9729" max="9729" width="21.140625" style="116" customWidth="1"/>
    <col min="9730" max="9730" width="0" style="116" hidden="1" customWidth="1"/>
    <col min="9731" max="9731" width="23.85546875" style="116" customWidth="1"/>
    <col min="9732" max="9732" width="7" style="116" customWidth="1"/>
    <col min="9733" max="9733" width="37.28515625" style="116" customWidth="1"/>
    <col min="9734" max="9734" width="16.140625" style="116" customWidth="1"/>
    <col min="9735" max="9735" width="11" style="116" customWidth="1"/>
    <col min="9736" max="9736" width="15" style="116" customWidth="1"/>
    <col min="9737" max="9737" width="43" style="116" customWidth="1"/>
    <col min="9738" max="9738" width="34.7109375" style="116" customWidth="1"/>
    <col min="9739" max="9740" width="21.140625" style="116" customWidth="1"/>
    <col min="9741" max="9749" width="0" style="116" hidden="1" customWidth="1"/>
    <col min="9750" max="9750" width="7" style="116" customWidth="1"/>
    <col min="9751" max="9751" width="31.85546875" style="116" customWidth="1"/>
    <col min="9752" max="9752" width="15.7109375" style="116" customWidth="1"/>
    <col min="9753" max="9753" width="8.5703125" style="116" customWidth="1"/>
    <col min="9754" max="9754" width="13.5703125" style="116" customWidth="1"/>
    <col min="9755" max="9755" width="10.140625" style="116" customWidth="1"/>
    <col min="9756" max="9756" width="50.7109375" style="116" customWidth="1"/>
    <col min="9757" max="9757" width="6.85546875" style="116" customWidth="1"/>
    <col min="9758" max="9758" width="11" style="116" customWidth="1"/>
    <col min="9759" max="9759" width="14.85546875" style="116" customWidth="1"/>
    <col min="9760" max="9760" width="47" style="116" customWidth="1"/>
    <col min="9761" max="9761" width="57.7109375" style="116" customWidth="1"/>
    <col min="9762" max="9763" width="25.85546875" style="116" customWidth="1"/>
    <col min="9764" max="9764" width="20.28515625" style="116" customWidth="1"/>
    <col min="9765" max="9765" width="22.7109375" style="116" customWidth="1"/>
    <col min="9766" max="9981" width="9.140625" style="116"/>
    <col min="9982" max="9982" width="7" style="116" customWidth="1"/>
    <col min="9983" max="9983" width="11" style="116" customWidth="1"/>
    <col min="9984" max="9984" width="0" style="116" hidden="1" customWidth="1"/>
    <col min="9985" max="9985" width="21.140625" style="116" customWidth="1"/>
    <col min="9986" max="9986" width="0" style="116" hidden="1" customWidth="1"/>
    <col min="9987" max="9987" width="23.85546875" style="116" customWidth="1"/>
    <col min="9988" max="9988" width="7" style="116" customWidth="1"/>
    <col min="9989" max="9989" width="37.28515625" style="116" customWidth="1"/>
    <col min="9990" max="9990" width="16.140625" style="116" customWidth="1"/>
    <col min="9991" max="9991" width="11" style="116" customWidth="1"/>
    <col min="9992" max="9992" width="15" style="116" customWidth="1"/>
    <col min="9993" max="9993" width="43" style="116" customWidth="1"/>
    <col min="9994" max="9994" width="34.7109375" style="116" customWidth="1"/>
    <col min="9995" max="9996" width="21.140625" style="116" customWidth="1"/>
    <col min="9997" max="10005" width="0" style="116" hidden="1" customWidth="1"/>
    <col min="10006" max="10006" width="7" style="116" customWidth="1"/>
    <col min="10007" max="10007" width="31.85546875" style="116" customWidth="1"/>
    <col min="10008" max="10008" width="15.7109375" style="116" customWidth="1"/>
    <col min="10009" max="10009" width="8.5703125" style="116" customWidth="1"/>
    <col min="10010" max="10010" width="13.5703125" style="116" customWidth="1"/>
    <col min="10011" max="10011" width="10.140625" style="116" customWidth="1"/>
    <col min="10012" max="10012" width="50.7109375" style="116" customWidth="1"/>
    <col min="10013" max="10013" width="6.85546875" style="116" customWidth="1"/>
    <col min="10014" max="10014" width="11" style="116" customWidth="1"/>
    <col min="10015" max="10015" width="14.85546875" style="116" customWidth="1"/>
    <col min="10016" max="10016" width="47" style="116" customWidth="1"/>
    <col min="10017" max="10017" width="57.7109375" style="116" customWidth="1"/>
    <col min="10018" max="10019" width="25.85546875" style="116" customWidth="1"/>
    <col min="10020" max="10020" width="20.28515625" style="116" customWidth="1"/>
    <col min="10021" max="10021" width="22.7109375" style="116" customWidth="1"/>
    <col min="10022" max="10237" width="9.140625" style="116"/>
    <col min="10238" max="10238" width="7" style="116" customWidth="1"/>
    <col min="10239" max="10239" width="11" style="116" customWidth="1"/>
    <col min="10240" max="10240" width="0" style="116" hidden="1" customWidth="1"/>
    <col min="10241" max="10241" width="21.140625" style="116" customWidth="1"/>
    <col min="10242" max="10242" width="0" style="116" hidden="1" customWidth="1"/>
    <col min="10243" max="10243" width="23.85546875" style="116" customWidth="1"/>
    <col min="10244" max="10244" width="7" style="116" customWidth="1"/>
    <col min="10245" max="10245" width="37.28515625" style="116" customWidth="1"/>
    <col min="10246" max="10246" width="16.140625" style="116" customWidth="1"/>
    <col min="10247" max="10247" width="11" style="116" customWidth="1"/>
    <col min="10248" max="10248" width="15" style="116" customWidth="1"/>
    <col min="10249" max="10249" width="43" style="116" customWidth="1"/>
    <col min="10250" max="10250" width="34.7109375" style="116" customWidth="1"/>
    <col min="10251" max="10252" width="21.140625" style="116" customWidth="1"/>
    <col min="10253" max="10261" width="0" style="116" hidden="1" customWidth="1"/>
    <col min="10262" max="10262" width="7" style="116" customWidth="1"/>
    <col min="10263" max="10263" width="31.85546875" style="116" customWidth="1"/>
    <col min="10264" max="10264" width="15.7109375" style="116" customWidth="1"/>
    <col min="10265" max="10265" width="8.5703125" style="116" customWidth="1"/>
    <col min="10266" max="10266" width="13.5703125" style="116" customWidth="1"/>
    <col min="10267" max="10267" width="10.140625" style="116" customWidth="1"/>
    <col min="10268" max="10268" width="50.7109375" style="116" customWidth="1"/>
    <col min="10269" max="10269" width="6.85546875" style="116" customWidth="1"/>
    <col min="10270" max="10270" width="11" style="116" customWidth="1"/>
    <col min="10271" max="10271" width="14.85546875" style="116" customWidth="1"/>
    <col min="10272" max="10272" width="47" style="116" customWidth="1"/>
    <col min="10273" max="10273" width="57.7109375" style="116" customWidth="1"/>
    <col min="10274" max="10275" width="25.85546875" style="116" customWidth="1"/>
    <col min="10276" max="10276" width="20.28515625" style="116" customWidth="1"/>
    <col min="10277" max="10277" width="22.7109375" style="116" customWidth="1"/>
    <col min="10278" max="10493" width="9.140625" style="116"/>
    <col min="10494" max="10494" width="7" style="116" customWidth="1"/>
    <col min="10495" max="10495" width="11" style="116" customWidth="1"/>
    <col min="10496" max="10496" width="0" style="116" hidden="1" customWidth="1"/>
    <col min="10497" max="10497" width="21.140625" style="116" customWidth="1"/>
    <col min="10498" max="10498" width="0" style="116" hidden="1" customWidth="1"/>
    <col min="10499" max="10499" width="23.85546875" style="116" customWidth="1"/>
    <col min="10500" max="10500" width="7" style="116" customWidth="1"/>
    <col min="10501" max="10501" width="37.28515625" style="116" customWidth="1"/>
    <col min="10502" max="10502" width="16.140625" style="116" customWidth="1"/>
    <col min="10503" max="10503" width="11" style="116" customWidth="1"/>
    <col min="10504" max="10504" width="15" style="116" customWidth="1"/>
    <col min="10505" max="10505" width="43" style="116" customWidth="1"/>
    <col min="10506" max="10506" width="34.7109375" style="116" customWidth="1"/>
    <col min="10507" max="10508" width="21.140625" style="116" customWidth="1"/>
    <col min="10509" max="10517" width="0" style="116" hidden="1" customWidth="1"/>
    <col min="10518" max="10518" width="7" style="116" customWidth="1"/>
    <col min="10519" max="10519" width="31.85546875" style="116" customWidth="1"/>
    <col min="10520" max="10520" width="15.7109375" style="116" customWidth="1"/>
    <col min="10521" max="10521" width="8.5703125" style="116" customWidth="1"/>
    <col min="10522" max="10522" width="13.5703125" style="116" customWidth="1"/>
    <col min="10523" max="10523" width="10.140625" style="116" customWidth="1"/>
    <col min="10524" max="10524" width="50.7109375" style="116" customWidth="1"/>
    <col min="10525" max="10525" width="6.85546875" style="116" customWidth="1"/>
    <col min="10526" max="10526" width="11" style="116" customWidth="1"/>
    <col min="10527" max="10527" width="14.85546875" style="116" customWidth="1"/>
    <col min="10528" max="10528" width="47" style="116" customWidth="1"/>
    <col min="10529" max="10529" width="57.7109375" style="116" customWidth="1"/>
    <col min="10530" max="10531" width="25.85546875" style="116" customWidth="1"/>
    <col min="10532" max="10532" width="20.28515625" style="116" customWidth="1"/>
    <col min="10533" max="10533" width="22.7109375" style="116" customWidth="1"/>
    <col min="10534" max="10749" width="9.140625" style="116"/>
    <col min="10750" max="10750" width="7" style="116" customWidth="1"/>
    <col min="10751" max="10751" width="11" style="116" customWidth="1"/>
    <col min="10752" max="10752" width="0" style="116" hidden="1" customWidth="1"/>
    <col min="10753" max="10753" width="21.140625" style="116" customWidth="1"/>
    <col min="10754" max="10754" width="0" style="116" hidden="1" customWidth="1"/>
    <col min="10755" max="10755" width="23.85546875" style="116" customWidth="1"/>
    <col min="10756" max="10756" width="7" style="116" customWidth="1"/>
    <col min="10757" max="10757" width="37.28515625" style="116" customWidth="1"/>
    <col min="10758" max="10758" width="16.140625" style="116" customWidth="1"/>
    <col min="10759" max="10759" width="11" style="116" customWidth="1"/>
    <col min="10760" max="10760" width="15" style="116" customWidth="1"/>
    <col min="10761" max="10761" width="43" style="116" customWidth="1"/>
    <col min="10762" max="10762" width="34.7109375" style="116" customWidth="1"/>
    <col min="10763" max="10764" width="21.140625" style="116" customWidth="1"/>
    <col min="10765" max="10773" width="0" style="116" hidden="1" customWidth="1"/>
    <col min="10774" max="10774" width="7" style="116" customWidth="1"/>
    <col min="10775" max="10775" width="31.85546875" style="116" customWidth="1"/>
    <col min="10776" max="10776" width="15.7109375" style="116" customWidth="1"/>
    <col min="10777" max="10777" width="8.5703125" style="116" customWidth="1"/>
    <col min="10778" max="10778" width="13.5703125" style="116" customWidth="1"/>
    <col min="10779" max="10779" width="10.140625" style="116" customWidth="1"/>
    <col min="10780" max="10780" width="50.7109375" style="116" customWidth="1"/>
    <col min="10781" max="10781" width="6.85546875" style="116" customWidth="1"/>
    <col min="10782" max="10782" width="11" style="116" customWidth="1"/>
    <col min="10783" max="10783" width="14.85546875" style="116" customWidth="1"/>
    <col min="10784" max="10784" width="47" style="116" customWidth="1"/>
    <col min="10785" max="10785" width="57.7109375" style="116" customWidth="1"/>
    <col min="10786" max="10787" width="25.85546875" style="116" customWidth="1"/>
    <col min="10788" max="10788" width="20.28515625" style="116" customWidth="1"/>
    <col min="10789" max="10789" width="22.7109375" style="116" customWidth="1"/>
    <col min="10790" max="11005" width="9.140625" style="116"/>
    <col min="11006" max="11006" width="7" style="116" customWidth="1"/>
    <col min="11007" max="11007" width="11" style="116" customWidth="1"/>
    <col min="11008" max="11008" width="0" style="116" hidden="1" customWidth="1"/>
    <col min="11009" max="11009" width="21.140625" style="116" customWidth="1"/>
    <col min="11010" max="11010" width="0" style="116" hidden="1" customWidth="1"/>
    <col min="11011" max="11011" width="23.85546875" style="116" customWidth="1"/>
    <col min="11012" max="11012" width="7" style="116" customWidth="1"/>
    <col min="11013" max="11013" width="37.28515625" style="116" customWidth="1"/>
    <col min="11014" max="11014" width="16.140625" style="116" customWidth="1"/>
    <col min="11015" max="11015" width="11" style="116" customWidth="1"/>
    <col min="11016" max="11016" width="15" style="116" customWidth="1"/>
    <col min="11017" max="11017" width="43" style="116" customWidth="1"/>
    <col min="11018" max="11018" width="34.7109375" style="116" customWidth="1"/>
    <col min="11019" max="11020" width="21.140625" style="116" customWidth="1"/>
    <col min="11021" max="11029" width="0" style="116" hidden="1" customWidth="1"/>
    <col min="11030" max="11030" width="7" style="116" customWidth="1"/>
    <col min="11031" max="11031" width="31.85546875" style="116" customWidth="1"/>
    <col min="11032" max="11032" width="15.7109375" style="116" customWidth="1"/>
    <col min="11033" max="11033" width="8.5703125" style="116" customWidth="1"/>
    <col min="11034" max="11034" width="13.5703125" style="116" customWidth="1"/>
    <col min="11035" max="11035" width="10.140625" style="116" customWidth="1"/>
    <col min="11036" max="11036" width="50.7109375" style="116" customWidth="1"/>
    <col min="11037" max="11037" width="6.85546875" style="116" customWidth="1"/>
    <col min="11038" max="11038" width="11" style="116" customWidth="1"/>
    <col min="11039" max="11039" width="14.85546875" style="116" customWidth="1"/>
    <col min="11040" max="11040" width="47" style="116" customWidth="1"/>
    <col min="11041" max="11041" width="57.7109375" style="116" customWidth="1"/>
    <col min="11042" max="11043" width="25.85546875" style="116" customWidth="1"/>
    <col min="11044" max="11044" width="20.28515625" style="116" customWidth="1"/>
    <col min="11045" max="11045" width="22.7109375" style="116" customWidth="1"/>
    <col min="11046" max="11261" width="9.140625" style="116"/>
    <col min="11262" max="11262" width="7" style="116" customWidth="1"/>
    <col min="11263" max="11263" width="11" style="116" customWidth="1"/>
    <col min="11264" max="11264" width="0" style="116" hidden="1" customWidth="1"/>
    <col min="11265" max="11265" width="21.140625" style="116" customWidth="1"/>
    <col min="11266" max="11266" width="0" style="116" hidden="1" customWidth="1"/>
    <col min="11267" max="11267" width="23.85546875" style="116" customWidth="1"/>
    <col min="11268" max="11268" width="7" style="116" customWidth="1"/>
    <col min="11269" max="11269" width="37.28515625" style="116" customWidth="1"/>
    <col min="11270" max="11270" width="16.140625" style="116" customWidth="1"/>
    <col min="11271" max="11271" width="11" style="116" customWidth="1"/>
    <col min="11272" max="11272" width="15" style="116" customWidth="1"/>
    <col min="11273" max="11273" width="43" style="116" customWidth="1"/>
    <col min="11274" max="11274" width="34.7109375" style="116" customWidth="1"/>
    <col min="11275" max="11276" width="21.140625" style="116" customWidth="1"/>
    <col min="11277" max="11285" width="0" style="116" hidden="1" customWidth="1"/>
    <col min="11286" max="11286" width="7" style="116" customWidth="1"/>
    <col min="11287" max="11287" width="31.85546875" style="116" customWidth="1"/>
    <col min="11288" max="11288" width="15.7109375" style="116" customWidth="1"/>
    <col min="11289" max="11289" width="8.5703125" style="116" customWidth="1"/>
    <col min="11290" max="11290" width="13.5703125" style="116" customWidth="1"/>
    <col min="11291" max="11291" width="10.140625" style="116" customWidth="1"/>
    <col min="11292" max="11292" width="50.7109375" style="116" customWidth="1"/>
    <col min="11293" max="11293" width="6.85546875" style="116" customWidth="1"/>
    <col min="11294" max="11294" width="11" style="116" customWidth="1"/>
    <col min="11295" max="11295" width="14.85546875" style="116" customWidth="1"/>
    <col min="11296" max="11296" width="47" style="116" customWidth="1"/>
    <col min="11297" max="11297" width="57.7109375" style="116" customWidth="1"/>
    <col min="11298" max="11299" width="25.85546875" style="116" customWidth="1"/>
    <col min="11300" max="11300" width="20.28515625" style="116" customWidth="1"/>
    <col min="11301" max="11301" width="22.7109375" style="116" customWidth="1"/>
    <col min="11302" max="11517" width="9.140625" style="116"/>
    <col min="11518" max="11518" width="7" style="116" customWidth="1"/>
    <col min="11519" max="11519" width="11" style="116" customWidth="1"/>
    <col min="11520" max="11520" width="0" style="116" hidden="1" customWidth="1"/>
    <col min="11521" max="11521" width="21.140625" style="116" customWidth="1"/>
    <col min="11522" max="11522" width="0" style="116" hidden="1" customWidth="1"/>
    <col min="11523" max="11523" width="23.85546875" style="116" customWidth="1"/>
    <col min="11524" max="11524" width="7" style="116" customWidth="1"/>
    <col min="11525" max="11525" width="37.28515625" style="116" customWidth="1"/>
    <col min="11526" max="11526" width="16.140625" style="116" customWidth="1"/>
    <col min="11527" max="11527" width="11" style="116" customWidth="1"/>
    <col min="11528" max="11528" width="15" style="116" customWidth="1"/>
    <col min="11529" max="11529" width="43" style="116" customWidth="1"/>
    <col min="11530" max="11530" width="34.7109375" style="116" customWidth="1"/>
    <col min="11531" max="11532" width="21.140625" style="116" customWidth="1"/>
    <col min="11533" max="11541" width="0" style="116" hidden="1" customWidth="1"/>
    <col min="11542" max="11542" width="7" style="116" customWidth="1"/>
    <col min="11543" max="11543" width="31.85546875" style="116" customWidth="1"/>
    <col min="11544" max="11544" width="15.7109375" style="116" customWidth="1"/>
    <col min="11545" max="11545" width="8.5703125" style="116" customWidth="1"/>
    <col min="11546" max="11546" width="13.5703125" style="116" customWidth="1"/>
    <col min="11547" max="11547" width="10.140625" style="116" customWidth="1"/>
    <col min="11548" max="11548" width="50.7109375" style="116" customWidth="1"/>
    <col min="11549" max="11549" width="6.85546875" style="116" customWidth="1"/>
    <col min="11550" max="11550" width="11" style="116" customWidth="1"/>
    <col min="11551" max="11551" width="14.85546875" style="116" customWidth="1"/>
    <col min="11552" max="11552" width="47" style="116" customWidth="1"/>
    <col min="11553" max="11553" width="57.7109375" style="116" customWidth="1"/>
    <col min="11554" max="11555" width="25.85546875" style="116" customWidth="1"/>
    <col min="11556" max="11556" width="20.28515625" style="116" customWidth="1"/>
    <col min="11557" max="11557" width="22.7109375" style="116" customWidth="1"/>
    <col min="11558" max="11773" width="9.140625" style="116"/>
    <col min="11774" max="11774" width="7" style="116" customWidth="1"/>
    <col min="11775" max="11775" width="11" style="116" customWidth="1"/>
    <col min="11776" max="11776" width="0" style="116" hidden="1" customWidth="1"/>
    <col min="11777" max="11777" width="21.140625" style="116" customWidth="1"/>
    <col min="11778" max="11778" width="0" style="116" hidden="1" customWidth="1"/>
    <col min="11779" max="11779" width="23.85546875" style="116" customWidth="1"/>
    <col min="11780" max="11780" width="7" style="116" customWidth="1"/>
    <col min="11781" max="11781" width="37.28515625" style="116" customWidth="1"/>
    <col min="11782" max="11782" width="16.140625" style="116" customWidth="1"/>
    <col min="11783" max="11783" width="11" style="116" customWidth="1"/>
    <col min="11784" max="11784" width="15" style="116" customWidth="1"/>
    <col min="11785" max="11785" width="43" style="116" customWidth="1"/>
    <col min="11786" max="11786" width="34.7109375" style="116" customWidth="1"/>
    <col min="11787" max="11788" width="21.140625" style="116" customWidth="1"/>
    <col min="11789" max="11797" width="0" style="116" hidden="1" customWidth="1"/>
    <col min="11798" max="11798" width="7" style="116" customWidth="1"/>
    <col min="11799" max="11799" width="31.85546875" style="116" customWidth="1"/>
    <col min="11800" max="11800" width="15.7109375" style="116" customWidth="1"/>
    <col min="11801" max="11801" width="8.5703125" style="116" customWidth="1"/>
    <col min="11802" max="11802" width="13.5703125" style="116" customWidth="1"/>
    <col min="11803" max="11803" width="10.140625" style="116" customWidth="1"/>
    <col min="11804" max="11804" width="50.7109375" style="116" customWidth="1"/>
    <col min="11805" max="11805" width="6.85546875" style="116" customWidth="1"/>
    <col min="11806" max="11806" width="11" style="116" customWidth="1"/>
    <col min="11807" max="11807" width="14.85546875" style="116" customWidth="1"/>
    <col min="11808" max="11808" width="47" style="116" customWidth="1"/>
    <col min="11809" max="11809" width="57.7109375" style="116" customWidth="1"/>
    <col min="11810" max="11811" width="25.85546875" style="116" customWidth="1"/>
    <col min="11812" max="11812" width="20.28515625" style="116" customWidth="1"/>
    <col min="11813" max="11813" width="22.7109375" style="116" customWidth="1"/>
    <col min="11814" max="12029" width="9.140625" style="116"/>
    <col min="12030" max="12030" width="7" style="116" customWidth="1"/>
    <col min="12031" max="12031" width="11" style="116" customWidth="1"/>
    <col min="12032" max="12032" width="0" style="116" hidden="1" customWidth="1"/>
    <col min="12033" max="12033" width="21.140625" style="116" customWidth="1"/>
    <col min="12034" max="12034" width="0" style="116" hidden="1" customWidth="1"/>
    <col min="12035" max="12035" width="23.85546875" style="116" customWidth="1"/>
    <col min="12036" max="12036" width="7" style="116" customWidth="1"/>
    <col min="12037" max="12037" width="37.28515625" style="116" customWidth="1"/>
    <col min="12038" max="12038" width="16.140625" style="116" customWidth="1"/>
    <col min="12039" max="12039" width="11" style="116" customWidth="1"/>
    <col min="12040" max="12040" width="15" style="116" customWidth="1"/>
    <col min="12041" max="12041" width="43" style="116" customWidth="1"/>
    <col min="12042" max="12042" width="34.7109375" style="116" customWidth="1"/>
    <col min="12043" max="12044" width="21.140625" style="116" customWidth="1"/>
    <col min="12045" max="12053" width="0" style="116" hidden="1" customWidth="1"/>
    <col min="12054" max="12054" width="7" style="116" customWidth="1"/>
    <col min="12055" max="12055" width="31.85546875" style="116" customWidth="1"/>
    <col min="12056" max="12056" width="15.7109375" style="116" customWidth="1"/>
    <col min="12057" max="12057" width="8.5703125" style="116" customWidth="1"/>
    <col min="12058" max="12058" width="13.5703125" style="116" customWidth="1"/>
    <col min="12059" max="12059" width="10.140625" style="116" customWidth="1"/>
    <col min="12060" max="12060" width="50.7109375" style="116" customWidth="1"/>
    <col min="12061" max="12061" width="6.85546875" style="116" customWidth="1"/>
    <col min="12062" max="12062" width="11" style="116" customWidth="1"/>
    <col min="12063" max="12063" width="14.85546875" style="116" customWidth="1"/>
    <col min="12064" max="12064" width="47" style="116" customWidth="1"/>
    <col min="12065" max="12065" width="57.7109375" style="116" customWidth="1"/>
    <col min="12066" max="12067" width="25.85546875" style="116" customWidth="1"/>
    <col min="12068" max="12068" width="20.28515625" style="116" customWidth="1"/>
    <col min="12069" max="12069" width="22.7109375" style="116" customWidth="1"/>
    <col min="12070" max="12285" width="9.140625" style="116"/>
    <col min="12286" max="12286" width="7" style="116" customWidth="1"/>
    <col min="12287" max="12287" width="11" style="116" customWidth="1"/>
    <col min="12288" max="12288" width="0" style="116" hidden="1" customWidth="1"/>
    <col min="12289" max="12289" width="21.140625" style="116" customWidth="1"/>
    <col min="12290" max="12290" width="0" style="116" hidden="1" customWidth="1"/>
    <col min="12291" max="12291" width="23.85546875" style="116" customWidth="1"/>
    <col min="12292" max="12292" width="7" style="116" customWidth="1"/>
    <col min="12293" max="12293" width="37.28515625" style="116" customWidth="1"/>
    <col min="12294" max="12294" width="16.140625" style="116" customWidth="1"/>
    <col min="12295" max="12295" width="11" style="116" customWidth="1"/>
    <col min="12296" max="12296" width="15" style="116" customWidth="1"/>
    <col min="12297" max="12297" width="43" style="116" customWidth="1"/>
    <col min="12298" max="12298" width="34.7109375" style="116" customWidth="1"/>
    <col min="12299" max="12300" width="21.140625" style="116" customWidth="1"/>
    <col min="12301" max="12309" width="0" style="116" hidden="1" customWidth="1"/>
    <col min="12310" max="12310" width="7" style="116" customWidth="1"/>
    <col min="12311" max="12311" width="31.85546875" style="116" customWidth="1"/>
    <col min="12312" max="12312" width="15.7109375" style="116" customWidth="1"/>
    <col min="12313" max="12313" width="8.5703125" style="116" customWidth="1"/>
    <col min="12314" max="12314" width="13.5703125" style="116" customWidth="1"/>
    <col min="12315" max="12315" width="10.140625" style="116" customWidth="1"/>
    <col min="12316" max="12316" width="50.7109375" style="116" customWidth="1"/>
    <col min="12317" max="12317" width="6.85546875" style="116" customWidth="1"/>
    <col min="12318" max="12318" width="11" style="116" customWidth="1"/>
    <col min="12319" max="12319" width="14.85546875" style="116" customWidth="1"/>
    <col min="12320" max="12320" width="47" style="116" customWidth="1"/>
    <col min="12321" max="12321" width="57.7109375" style="116" customWidth="1"/>
    <col min="12322" max="12323" width="25.85546875" style="116" customWidth="1"/>
    <col min="12324" max="12324" width="20.28515625" style="116" customWidth="1"/>
    <col min="12325" max="12325" width="22.7109375" style="116" customWidth="1"/>
    <col min="12326" max="12541" width="9.140625" style="116"/>
    <col min="12542" max="12542" width="7" style="116" customWidth="1"/>
    <col min="12543" max="12543" width="11" style="116" customWidth="1"/>
    <col min="12544" max="12544" width="0" style="116" hidden="1" customWidth="1"/>
    <col min="12545" max="12545" width="21.140625" style="116" customWidth="1"/>
    <col min="12546" max="12546" width="0" style="116" hidden="1" customWidth="1"/>
    <col min="12547" max="12547" width="23.85546875" style="116" customWidth="1"/>
    <col min="12548" max="12548" width="7" style="116" customWidth="1"/>
    <col min="12549" max="12549" width="37.28515625" style="116" customWidth="1"/>
    <col min="12550" max="12550" width="16.140625" style="116" customWidth="1"/>
    <col min="12551" max="12551" width="11" style="116" customWidth="1"/>
    <col min="12552" max="12552" width="15" style="116" customWidth="1"/>
    <col min="12553" max="12553" width="43" style="116" customWidth="1"/>
    <col min="12554" max="12554" width="34.7109375" style="116" customWidth="1"/>
    <col min="12555" max="12556" width="21.140625" style="116" customWidth="1"/>
    <col min="12557" max="12565" width="0" style="116" hidden="1" customWidth="1"/>
    <col min="12566" max="12566" width="7" style="116" customWidth="1"/>
    <col min="12567" max="12567" width="31.85546875" style="116" customWidth="1"/>
    <col min="12568" max="12568" width="15.7109375" style="116" customWidth="1"/>
    <col min="12569" max="12569" width="8.5703125" style="116" customWidth="1"/>
    <col min="12570" max="12570" width="13.5703125" style="116" customWidth="1"/>
    <col min="12571" max="12571" width="10.140625" style="116" customWidth="1"/>
    <col min="12572" max="12572" width="50.7109375" style="116" customWidth="1"/>
    <col min="12573" max="12573" width="6.85546875" style="116" customWidth="1"/>
    <col min="12574" max="12574" width="11" style="116" customWidth="1"/>
    <col min="12575" max="12575" width="14.85546875" style="116" customWidth="1"/>
    <col min="12576" max="12576" width="47" style="116" customWidth="1"/>
    <col min="12577" max="12577" width="57.7109375" style="116" customWidth="1"/>
    <col min="12578" max="12579" width="25.85546875" style="116" customWidth="1"/>
    <col min="12580" max="12580" width="20.28515625" style="116" customWidth="1"/>
    <col min="12581" max="12581" width="22.7109375" style="116" customWidth="1"/>
    <col min="12582" max="12797" width="9.140625" style="116"/>
    <col min="12798" max="12798" width="7" style="116" customWidth="1"/>
    <col min="12799" max="12799" width="11" style="116" customWidth="1"/>
    <col min="12800" max="12800" width="0" style="116" hidden="1" customWidth="1"/>
    <col min="12801" max="12801" width="21.140625" style="116" customWidth="1"/>
    <col min="12802" max="12802" width="0" style="116" hidden="1" customWidth="1"/>
    <col min="12803" max="12803" width="23.85546875" style="116" customWidth="1"/>
    <col min="12804" max="12804" width="7" style="116" customWidth="1"/>
    <col min="12805" max="12805" width="37.28515625" style="116" customWidth="1"/>
    <col min="12806" max="12806" width="16.140625" style="116" customWidth="1"/>
    <col min="12807" max="12807" width="11" style="116" customWidth="1"/>
    <col min="12808" max="12808" width="15" style="116" customWidth="1"/>
    <col min="12809" max="12809" width="43" style="116" customWidth="1"/>
    <col min="12810" max="12810" width="34.7109375" style="116" customWidth="1"/>
    <col min="12811" max="12812" width="21.140625" style="116" customWidth="1"/>
    <col min="12813" max="12821" width="0" style="116" hidden="1" customWidth="1"/>
    <col min="12822" max="12822" width="7" style="116" customWidth="1"/>
    <col min="12823" max="12823" width="31.85546875" style="116" customWidth="1"/>
    <col min="12824" max="12824" width="15.7109375" style="116" customWidth="1"/>
    <col min="12825" max="12825" width="8.5703125" style="116" customWidth="1"/>
    <col min="12826" max="12826" width="13.5703125" style="116" customWidth="1"/>
    <col min="12827" max="12827" width="10.140625" style="116" customWidth="1"/>
    <col min="12828" max="12828" width="50.7109375" style="116" customWidth="1"/>
    <col min="12829" max="12829" width="6.85546875" style="116" customWidth="1"/>
    <col min="12830" max="12830" width="11" style="116" customWidth="1"/>
    <col min="12831" max="12831" width="14.85546875" style="116" customWidth="1"/>
    <col min="12832" max="12832" width="47" style="116" customWidth="1"/>
    <col min="12833" max="12833" width="57.7109375" style="116" customWidth="1"/>
    <col min="12834" max="12835" width="25.85546875" style="116" customWidth="1"/>
    <col min="12836" max="12836" width="20.28515625" style="116" customWidth="1"/>
    <col min="12837" max="12837" width="22.7109375" style="116" customWidth="1"/>
    <col min="12838" max="13053" width="9.140625" style="116"/>
    <col min="13054" max="13054" width="7" style="116" customWidth="1"/>
    <col min="13055" max="13055" width="11" style="116" customWidth="1"/>
    <col min="13056" max="13056" width="0" style="116" hidden="1" customWidth="1"/>
    <col min="13057" max="13057" width="21.140625" style="116" customWidth="1"/>
    <col min="13058" max="13058" width="0" style="116" hidden="1" customWidth="1"/>
    <col min="13059" max="13059" width="23.85546875" style="116" customWidth="1"/>
    <col min="13060" max="13060" width="7" style="116" customWidth="1"/>
    <col min="13061" max="13061" width="37.28515625" style="116" customWidth="1"/>
    <col min="13062" max="13062" width="16.140625" style="116" customWidth="1"/>
    <col min="13063" max="13063" width="11" style="116" customWidth="1"/>
    <col min="13064" max="13064" width="15" style="116" customWidth="1"/>
    <col min="13065" max="13065" width="43" style="116" customWidth="1"/>
    <col min="13066" max="13066" width="34.7109375" style="116" customWidth="1"/>
    <col min="13067" max="13068" width="21.140625" style="116" customWidth="1"/>
    <col min="13069" max="13077" width="0" style="116" hidden="1" customWidth="1"/>
    <col min="13078" max="13078" width="7" style="116" customWidth="1"/>
    <col min="13079" max="13079" width="31.85546875" style="116" customWidth="1"/>
    <col min="13080" max="13080" width="15.7109375" style="116" customWidth="1"/>
    <col min="13081" max="13081" width="8.5703125" style="116" customWidth="1"/>
    <col min="13082" max="13082" width="13.5703125" style="116" customWidth="1"/>
    <col min="13083" max="13083" width="10.140625" style="116" customWidth="1"/>
    <col min="13084" max="13084" width="50.7109375" style="116" customWidth="1"/>
    <col min="13085" max="13085" width="6.85546875" style="116" customWidth="1"/>
    <col min="13086" max="13086" width="11" style="116" customWidth="1"/>
    <col min="13087" max="13087" width="14.85546875" style="116" customWidth="1"/>
    <col min="13088" max="13088" width="47" style="116" customWidth="1"/>
    <col min="13089" max="13089" width="57.7109375" style="116" customWidth="1"/>
    <col min="13090" max="13091" width="25.85546875" style="116" customWidth="1"/>
    <col min="13092" max="13092" width="20.28515625" style="116" customWidth="1"/>
    <col min="13093" max="13093" width="22.7109375" style="116" customWidth="1"/>
    <col min="13094" max="13309" width="9.140625" style="116"/>
    <col min="13310" max="13310" width="7" style="116" customWidth="1"/>
    <col min="13311" max="13311" width="11" style="116" customWidth="1"/>
    <col min="13312" max="13312" width="0" style="116" hidden="1" customWidth="1"/>
    <col min="13313" max="13313" width="21.140625" style="116" customWidth="1"/>
    <col min="13314" max="13314" width="0" style="116" hidden="1" customWidth="1"/>
    <col min="13315" max="13315" width="23.85546875" style="116" customWidth="1"/>
    <col min="13316" max="13316" width="7" style="116" customWidth="1"/>
    <col min="13317" max="13317" width="37.28515625" style="116" customWidth="1"/>
    <col min="13318" max="13318" width="16.140625" style="116" customWidth="1"/>
    <col min="13319" max="13319" width="11" style="116" customWidth="1"/>
    <col min="13320" max="13320" width="15" style="116" customWidth="1"/>
    <col min="13321" max="13321" width="43" style="116" customWidth="1"/>
    <col min="13322" max="13322" width="34.7109375" style="116" customWidth="1"/>
    <col min="13323" max="13324" width="21.140625" style="116" customWidth="1"/>
    <col min="13325" max="13333" width="0" style="116" hidden="1" customWidth="1"/>
    <col min="13334" max="13334" width="7" style="116" customWidth="1"/>
    <col min="13335" max="13335" width="31.85546875" style="116" customWidth="1"/>
    <col min="13336" max="13336" width="15.7109375" style="116" customWidth="1"/>
    <col min="13337" max="13337" width="8.5703125" style="116" customWidth="1"/>
    <col min="13338" max="13338" width="13.5703125" style="116" customWidth="1"/>
    <col min="13339" max="13339" width="10.140625" style="116" customWidth="1"/>
    <col min="13340" max="13340" width="50.7109375" style="116" customWidth="1"/>
    <col min="13341" max="13341" width="6.85546875" style="116" customWidth="1"/>
    <col min="13342" max="13342" width="11" style="116" customWidth="1"/>
    <col min="13343" max="13343" width="14.85546875" style="116" customWidth="1"/>
    <col min="13344" max="13344" width="47" style="116" customWidth="1"/>
    <col min="13345" max="13345" width="57.7109375" style="116" customWidth="1"/>
    <col min="13346" max="13347" width="25.85546875" style="116" customWidth="1"/>
    <col min="13348" max="13348" width="20.28515625" style="116" customWidth="1"/>
    <col min="13349" max="13349" width="22.7109375" style="116" customWidth="1"/>
    <col min="13350" max="13565" width="9.140625" style="116"/>
    <col min="13566" max="13566" width="7" style="116" customWidth="1"/>
    <col min="13567" max="13567" width="11" style="116" customWidth="1"/>
    <col min="13568" max="13568" width="0" style="116" hidden="1" customWidth="1"/>
    <col min="13569" max="13569" width="21.140625" style="116" customWidth="1"/>
    <col min="13570" max="13570" width="0" style="116" hidden="1" customWidth="1"/>
    <col min="13571" max="13571" width="23.85546875" style="116" customWidth="1"/>
    <col min="13572" max="13572" width="7" style="116" customWidth="1"/>
    <col min="13573" max="13573" width="37.28515625" style="116" customWidth="1"/>
    <col min="13574" max="13574" width="16.140625" style="116" customWidth="1"/>
    <col min="13575" max="13575" width="11" style="116" customWidth="1"/>
    <col min="13576" max="13576" width="15" style="116" customWidth="1"/>
    <col min="13577" max="13577" width="43" style="116" customWidth="1"/>
    <col min="13578" max="13578" width="34.7109375" style="116" customWidth="1"/>
    <col min="13579" max="13580" width="21.140625" style="116" customWidth="1"/>
    <col min="13581" max="13589" width="0" style="116" hidden="1" customWidth="1"/>
    <col min="13590" max="13590" width="7" style="116" customWidth="1"/>
    <col min="13591" max="13591" width="31.85546875" style="116" customWidth="1"/>
    <col min="13592" max="13592" width="15.7109375" style="116" customWidth="1"/>
    <col min="13593" max="13593" width="8.5703125" style="116" customWidth="1"/>
    <col min="13594" max="13594" width="13.5703125" style="116" customWidth="1"/>
    <col min="13595" max="13595" width="10.140625" style="116" customWidth="1"/>
    <col min="13596" max="13596" width="50.7109375" style="116" customWidth="1"/>
    <col min="13597" max="13597" width="6.85546875" style="116" customWidth="1"/>
    <col min="13598" max="13598" width="11" style="116" customWidth="1"/>
    <col min="13599" max="13599" width="14.85546875" style="116" customWidth="1"/>
    <col min="13600" max="13600" width="47" style="116" customWidth="1"/>
    <col min="13601" max="13601" width="57.7109375" style="116" customWidth="1"/>
    <col min="13602" max="13603" width="25.85546875" style="116" customWidth="1"/>
    <col min="13604" max="13604" width="20.28515625" style="116" customWidth="1"/>
    <col min="13605" max="13605" width="22.7109375" style="116" customWidth="1"/>
    <col min="13606" max="13821" width="9.140625" style="116"/>
    <col min="13822" max="13822" width="7" style="116" customWidth="1"/>
    <col min="13823" max="13823" width="11" style="116" customWidth="1"/>
    <col min="13824" max="13824" width="0" style="116" hidden="1" customWidth="1"/>
    <col min="13825" max="13825" width="21.140625" style="116" customWidth="1"/>
    <col min="13826" max="13826" width="0" style="116" hidden="1" customWidth="1"/>
    <col min="13827" max="13827" width="23.85546875" style="116" customWidth="1"/>
    <col min="13828" max="13828" width="7" style="116" customWidth="1"/>
    <col min="13829" max="13829" width="37.28515625" style="116" customWidth="1"/>
    <col min="13830" max="13830" width="16.140625" style="116" customWidth="1"/>
    <col min="13831" max="13831" width="11" style="116" customWidth="1"/>
    <col min="13832" max="13832" width="15" style="116" customWidth="1"/>
    <col min="13833" max="13833" width="43" style="116" customWidth="1"/>
    <col min="13834" max="13834" width="34.7109375" style="116" customWidth="1"/>
    <col min="13835" max="13836" width="21.140625" style="116" customWidth="1"/>
    <col min="13837" max="13845" width="0" style="116" hidden="1" customWidth="1"/>
    <col min="13846" max="13846" width="7" style="116" customWidth="1"/>
    <col min="13847" max="13847" width="31.85546875" style="116" customWidth="1"/>
    <col min="13848" max="13848" width="15.7109375" style="116" customWidth="1"/>
    <col min="13849" max="13849" width="8.5703125" style="116" customWidth="1"/>
    <col min="13850" max="13850" width="13.5703125" style="116" customWidth="1"/>
    <col min="13851" max="13851" width="10.140625" style="116" customWidth="1"/>
    <col min="13852" max="13852" width="50.7109375" style="116" customWidth="1"/>
    <col min="13853" max="13853" width="6.85546875" style="116" customWidth="1"/>
    <col min="13854" max="13854" width="11" style="116" customWidth="1"/>
    <col min="13855" max="13855" width="14.85546875" style="116" customWidth="1"/>
    <col min="13856" max="13856" width="47" style="116" customWidth="1"/>
    <col min="13857" max="13857" width="57.7109375" style="116" customWidth="1"/>
    <col min="13858" max="13859" width="25.85546875" style="116" customWidth="1"/>
    <col min="13860" max="13860" width="20.28515625" style="116" customWidth="1"/>
    <col min="13861" max="13861" width="22.7109375" style="116" customWidth="1"/>
    <col min="13862" max="14077" width="9.140625" style="116"/>
    <col min="14078" max="14078" width="7" style="116" customWidth="1"/>
    <col min="14079" max="14079" width="11" style="116" customWidth="1"/>
    <col min="14080" max="14080" width="0" style="116" hidden="1" customWidth="1"/>
    <col min="14081" max="14081" width="21.140625" style="116" customWidth="1"/>
    <col min="14082" max="14082" width="0" style="116" hidden="1" customWidth="1"/>
    <col min="14083" max="14083" width="23.85546875" style="116" customWidth="1"/>
    <col min="14084" max="14084" width="7" style="116" customWidth="1"/>
    <col min="14085" max="14085" width="37.28515625" style="116" customWidth="1"/>
    <col min="14086" max="14086" width="16.140625" style="116" customWidth="1"/>
    <col min="14087" max="14087" width="11" style="116" customWidth="1"/>
    <col min="14088" max="14088" width="15" style="116" customWidth="1"/>
    <col min="14089" max="14089" width="43" style="116" customWidth="1"/>
    <col min="14090" max="14090" width="34.7109375" style="116" customWidth="1"/>
    <col min="14091" max="14092" width="21.140625" style="116" customWidth="1"/>
    <col min="14093" max="14101" width="0" style="116" hidden="1" customWidth="1"/>
    <col min="14102" max="14102" width="7" style="116" customWidth="1"/>
    <col min="14103" max="14103" width="31.85546875" style="116" customWidth="1"/>
    <col min="14104" max="14104" width="15.7109375" style="116" customWidth="1"/>
    <col min="14105" max="14105" width="8.5703125" style="116" customWidth="1"/>
    <col min="14106" max="14106" width="13.5703125" style="116" customWidth="1"/>
    <col min="14107" max="14107" width="10.140625" style="116" customWidth="1"/>
    <col min="14108" max="14108" width="50.7109375" style="116" customWidth="1"/>
    <col min="14109" max="14109" width="6.85546875" style="116" customWidth="1"/>
    <col min="14110" max="14110" width="11" style="116" customWidth="1"/>
    <col min="14111" max="14111" width="14.85546875" style="116" customWidth="1"/>
    <col min="14112" max="14112" width="47" style="116" customWidth="1"/>
    <col min="14113" max="14113" width="57.7109375" style="116" customWidth="1"/>
    <col min="14114" max="14115" width="25.85546875" style="116" customWidth="1"/>
    <col min="14116" max="14116" width="20.28515625" style="116" customWidth="1"/>
    <col min="14117" max="14117" width="22.7109375" style="116" customWidth="1"/>
    <col min="14118" max="14333" width="9.140625" style="116"/>
    <col min="14334" max="14334" width="7" style="116" customWidth="1"/>
    <col min="14335" max="14335" width="11" style="116" customWidth="1"/>
    <col min="14336" max="14336" width="0" style="116" hidden="1" customWidth="1"/>
    <col min="14337" max="14337" width="21.140625" style="116" customWidth="1"/>
    <col min="14338" max="14338" width="0" style="116" hidden="1" customWidth="1"/>
    <col min="14339" max="14339" width="23.85546875" style="116" customWidth="1"/>
    <col min="14340" max="14340" width="7" style="116" customWidth="1"/>
    <col min="14341" max="14341" width="37.28515625" style="116" customWidth="1"/>
    <col min="14342" max="14342" width="16.140625" style="116" customWidth="1"/>
    <col min="14343" max="14343" width="11" style="116" customWidth="1"/>
    <col min="14344" max="14344" width="15" style="116" customWidth="1"/>
    <col min="14345" max="14345" width="43" style="116" customWidth="1"/>
    <col min="14346" max="14346" width="34.7109375" style="116" customWidth="1"/>
    <col min="14347" max="14348" width="21.140625" style="116" customWidth="1"/>
    <col min="14349" max="14357" width="0" style="116" hidden="1" customWidth="1"/>
    <col min="14358" max="14358" width="7" style="116" customWidth="1"/>
    <col min="14359" max="14359" width="31.85546875" style="116" customWidth="1"/>
    <col min="14360" max="14360" width="15.7109375" style="116" customWidth="1"/>
    <col min="14361" max="14361" width="8.5703125" style="116" customWidth="1"/>
    <col min="14362" max="14362" width="13.5703125" style="116" customWidth="1"/>
    <col min="14363" max="14363" width="10.140625" style="116" customWidth="1"/>
    <col min="14364" max="14364" width="50.7109375" style="116" customWidth="1"/>
    <col min="14365" max="14365" width="6.85546875" style="116" customWidth="1"/>
    <col min="14366" max="14366" width="11" style="116" customWidth="1"/>
    <col min="14367" max="14367" width="14.85546875" style="116" customWidth="1"/>
    <col min="14368" max="14368" width="47" style="116" customWidth="1"/>
    <col min="14369" max="14369" width="57.7109375" style="116" customWidth="1"/>
    <col min="14370" max="14371" width="25.85546875" style="116" customWidth="1"/>
    <col min="14372" max="14372" width="20.28515625" style="116" customWidth="1"/>
    <col min="14373" max="14373" width="22.7109375" style="116" customWidth="1"/>
    <col min="14374" max="14589" width="9.140625" style="116"/>
    <col min="14590" max="14590" width="7" style="116" customWidth="1"/>
    <col min="14591" max="14591" width="11" style="116" customWidth="1"/>
    <col min="14592" max="14592" width="0" style="116" hidden="1" customWidth="1"/>
    <col min="14593" max="14593" width="21.140625" style="116" customWidth="1"/>
    <col min="14594" max="14594" width="0" style="116" hidden="1" customWidth="1"/>
    <col min="14595" max="14595" width="23.85546875" style="116" customWidth="1"/>
    <col min="14596" max="14596" width="7" style="116" customWidth="1"/>
    <col min="14597" max="14597" width="37.28515625" style="116" customWidth="1"/>
    <col min="14598" max="14598" width="16.140625" style="116" customWidth="1"/>
    <col min="14599" max="14599" width="11" style="116" customWidth="1"/>
    <col min="14600" max="14600" width="15" style="116" customWidth="1"/>
    <col min="14601" max="14601" width="43" style="116" customWidth="1"/>
    <col min="14602" max="14602" width="34.7109375" style="116" customWidth="1"/>
    <col min="14603" max="14604" width="21.140625" style="116" customWidth="1"/>
    <col min="14605" max="14613" width="0" style="116" hidden="1" customWidth="1"/>
    <col min="14614" max="14614" width="7" style="116" customWidth="1"/>
    <col min="14615" max="14615" width="31.85546875" style="116" customWidth="1"/>
    <col min="14616" max="14616" width="15.7109375" style="116" customWidth="1"/>
    <col min="14617" max="14617" width="8.5703125" style="116" customWidth="1"/>
    <col min="14618" max="14618" width="13.5703125" style="116" customWidth="1"/>
    <col min="14619" max="14619" width="10.140625" style="116" customWidth="1"/>
    <col min="14620" max="14620" width="50.7109375" style="116" customWidth="1"/>
    <col min="14621" max="14621" width="6.85546875" style="116" customWidth="1"/>
    <col min="14622" max="14622" width="11" style="116" customWidth="1"/>
    <col min="14623" max="14623" width="14.85546875" style="116" customWidth="1"/>
    <col min="14624" max="14624" width="47" style="116" customWidth="1"/>
    <col min="14625" max="14625" width="57.7109375" style="116" customWidth="1"/>
    <col min="14626" max="14627" width="25.85546875" style="116" customWidth="1"/>
    <col min="14628" max="14628" width="20.28515625" style="116" customWidth="1"/>
    <col min="14629" max="14629" width="22.7109375" style="116" customWidth="1"/>
    <col min="14630" max="14845" width="9.140625" style="116"/>
    <col min="14846" max="14846" width="7" style="116" customWidth="1"/>
    <col min="14847" max="14847" width="11" style="116" customWidth="1"/>
    <col min="14848" max="14848" width="0" style="116" hidden="1" customWidth="1"/>
    <col min="14849" max="14849" width="21.140625" style="116" customWidth="1"/>
    <col min="14850" max="14850" width="0" style="116" hidden="1" customWidth="1"/>
    <col min="14851" max="14851" width="23.85546875" style="116" customWidth="1"/>
    <col min="14852" max="14852" width="7" style="116" customWidth="1"/>
    <col min="14853" max="14853" width="37.28515625" style="116" customWidth="1"/>
    <col min="14854" max="14854" width="16.140625" style="116" customWidth="1"/>
    <col min="14855" max="14855" width="11" style="116" customWidth="1"/>
    <col min="14856" max="14856" width="15" style="116" customWidth="1"/>
    <col min="14857" max="14857" width="43" style="116" customWidth="1"/>
    <col min="14858" max="14858" width="34.7109375" style="116" customWidth="1"/>
    <col min="14859" max="14860" width="21.140625" style="116" customWidth="1"/>
    <col min="14861" max="14869" width="0" style="116" hidden="1" customWidth="1"/>
    <col min="14870" max="14870" width="7" style="116" customWidth="1"/>
    <col min="14871" max="14871" width="31.85546875" style="116" customWidth="1"/>
    <col min="14872" max="14872" width="15.7109375" style="116" customWidth="1"/>
    <col min="14873" max="14873" width="8.5703125" style="116" customWidth="1"/>
    <col min="14874" max="14874" width="13.5703125" style="116" customWidth="1"/>
    <col min="14875" max="14875" width="10.140625" style="116" customWidth="1"/>
    <col min="14876" max="14876" width="50.7109375" style="116" customWidth="1"/>
    <col min="14877" max="14877" width="6.85546875" style="116" customWidth="1"/>
    <col min="14878" max="14878" width="11" style="116" customWidth="1"/>
    <col min="14879" max="14879" width="14.85546875" style="116" customWidth="1"/>
    <col min="14880" max="14880" width="47" style="116" customWidth="1"/>
    <col min="14881" max="14881" width="57.7109375" style="116" customWidth="1"/>
    <col min="14882" max="14883" width="25.85546875" style="116" customWidth="1"/>
    <col min="14884" max="14884" width="20.28515625" style="116" customWidth="1"/>
    <col min="14885" max="14885" width="22.7109375" style="116" customWidth="1"/>
    <col min="14886" max="15101" width="9.140625" style="116"/>
    <col min="15102" max="15102" width="7" style="116" customWidth="1"/>
    <col min="15103" max="15103" width="11" style="116" customWidth="1"/>
    <col min="15104" max="15104" width="0" style="116" hidden="1" customWidth="1"/>
    <col min="15105" max="15105" width="21.140625" style="116" customWidth="1"/>
    <col min="15106" max="15106" width="0" style="116" hidden="1" customWidth="1"/>
    <col min="15107" max="15107" width="23.85546875" style="116" customWidth="1"/>
    <col min="15108" max="15108" width="7" style="116" customWidth="1"/>
    <col min="15109" max="15109" width="37.28515625" style="116" customWidth="1"/>
    <col min="15110" max="15110" width="16.140625" style="116" customWidth="1"/>
    <col min="15111" max="15111" width="11" style="116" customWidth="1"/>
    <col min="15112" max="15112" width="15" style="116" customWidth="1"/>
    <col min="15113" max="15113" width="43" style="116" customWidth="1"/>
    <col min="15114" max="15114" width="34.7109375" style="116" customWidth="1"/>
    <col min="15115" max="15116" width="21.140625" style="116" customWidth="1"/>
    <col min="15117" max="15125" width="0" style="116" hidden="1" customWidth="1"/>
    <col min="15126" max="15126" width="7" style="116" customWidth="1"/>
    <col min="15127" max="15127" width="31.85546875" style="116" customWidth="1"/>
    <col min="15128" max="15128" width="15.7109375" style="116" customWidth="1"/>
    <col min="15129" max="15129" width="8.5703125" style="116" customWidth="1"/>
    <col min="15130" max="15130" width="13.5703125" style="116" customWidth="1"/>
    <col min="15131" max="15131" width="10.140625" style="116" customWidth="1"/>
    <col min="15132" max="15132" width="50.7109375" style="116" customWidth="1"/>
    <col min="15133" max="15133" width="6.85546875" style="116" customWidth="1"/>
    <col min="15134" max="15134" width="11" style="116" customWidth="1"/>
    <col min="15135" max="15135" width="14.85546875" style="116" customWidth="1"/>
    <col min="15136" max="15136" width="47" style="116" customWidth="1"/>
    <col min="15137" max="15137" width="57.7109375" style="116" customWidth="1"/>
    <col min="15138" max="15139" width="25.85546875" style="116" customWidth="1"/>
    <col min="15140" max="15140" width="20.28515625" style="116" customWidth="1"/>
    <col min="15141" max="15141" width="22.7109375" style="116" customWidth="1"/>
    <col min="15142" max="15357" width="9.140625" style="116"/>
    <col min="15358" max="15358" width="7" style="116" customWidth="1"/>
    <col min="15359" max="15359" width="11" style="116" customWidth="1"/>
    <col min="15360" max="15360" width="0" style="116" hidden="1" customWidth="1"/>
    <col min="15361" max="15361" width="21.140625" style="116" customWidth="1"/>
    <col min="15362" max="15362" width="0" style="116" hidden="1" customWidth="1"/>
    <col min="15363" max="15363" width="23.85546875" style="116" customWidth="1"/>
    <col min="15364" max="15364" width="7" style="116" customWidth="1"/>
    <col min="15365" max="15365" width="37.28515625" style="116" customWidth="1"/>
    <col min="15366" max="15366" width="16.140625" style="116" customWidth="1"/>
    <col min="15367" max="15367" width="11" style="116" customWidth="1"/>
    <col min="15368" max="15368" width="15" style="116" customWidth="1"/>
    <col min="15369" max="15369" width="43" style="116" customWidth="1"/>
    <col min="15370" max="15370" width="34.7109375" style="116" customWidth="1"/>
    <col min="15371" max="15372" width="21.140625" style="116" customWidth="1"/>
    <col min="15373" max="15381" width="0" style="116" hidden="1" customWidth="1"/>
    <col min="15382" max="15382" width="7" style="116" customWidth="1"/>
    <col min="15383" max="15383" width="31.85546875" style="116" customWidth="1"/>
    <col min="15384" max="15384" width="15.7109375" style="116" customWidth="1"/>
    <col min="15385" max="15385" width="8.5703125" style="116" customWidth="1"/>
    <col min="15386" max="15386" width="13.5703125" style="116" customWidth="1"/>
    <col min="15387" max="15387" width="10.140625" style="116" customWidth="1"/>
    <col min="15388" max="15388" width="50.7109375" style="116" customWidth="1"/>
    <col min="15389" max="15389" width="6.85546875" style="116" customWidth="1"/>
    <col min="15390" max="15390" width="11" style="116" customWidth="1"/>
    <col min="15391" max="15391" width="14.85546875" style="116" customWidth="1"/>
    <col min="15392" max="15392" width="47" style="116" customWidth="1"/>
    <col min="15393" max="15393" width="57.7109375" style="116" customWidth="1"/>
    <col min="15394" max="15395" width="25.85546875" style="116" customWidth="1"/>
    <col min="15396" max="15396" width="20.28515625" style="116" customWidth="1"/>
    <col min="15397" max="15397" width="22.7109375" style="116" customWidth="1"/>
    <col min="15398" max="15613" width="9.140625" style="116"/>
    <col min="15614" max="15614" width="7" style="116" customWidth="1"/>
    <col min="15615" max="15615" width="11" style="116" customWidth="1"/>
    <col min="15616" max="15616" width="0" style="116" hidden="1" customWidth="1"/>
    <col min="15617" max="15617" width="21.140625" style="116" customWidth="1"/>
    <col min="15618" max="15618" width="0" style="116" hidden="1" customWidth="1"/>
    <col min="15619" max="15619" width="23.85546875" style="116" customWidth="1"/>
    <col min="15620" max="15620" width="7" style="116" customWidth="1"/>
    <col min="15621" max="15621" width="37.28515625" style="116" customWidth="1"/>
    <col min="15622" max="15622" width="16.140625" style="116" customWidth="1"/>
    <col min="15623" max="15623" width="11" style="116" customWidth="1"/>
    <col min="15624" max="15624" width="15" style="116" customWidth="1"/>
    <col min="15625" max="15625" width="43" style="116" customWidth="1"/>
    <col min="15626" max="15626" width="34.7109375" style="116" customWidth="1"/>
    <col min="15627" max="15628" width="21.140625" style="116" customWidth="1"/>
    <col min="15629" max="15637" width="0" style="116" hidden="1" customWidth="1"/>
    <col min="15638" max="15638" width="7" style="116" customWidth="1"/>
    <col min="15639" max="15639" width="31.85546875" style="116" customWidth="1"/>
    <col min="15640" max="15640" width="15.7109375" style="116" customWidth="1"/>
    <col min="15641" max="15641" width="8.5703125" style="116" customWidth="1"/>
    <col min="15642" max="15642" width="13.5703125" style="116" customWidth="1"/>
    <col min="15643" max="15643" width="10.140625" style="116" customWidth="1"/>
    <col min="15644" max="15644" width="50.7109375" style="116" customWidth="1"/>
    <col min="15645" max="15645" width="6.85546875" style="116" customWidth="1"/>
    <col min="15646" max="15646" width="11" style="116" customWidth="1"/>
    <col min="15647" max="15647" width="14.85546875" style="116" customWidth="1"/>
    <col min="15648" max="15648" width="47" style="116" customWidth="1"/>
    <col min="15649" max="15649" width="57.7109375" style="116" customWidth="1"/>
    <col min="15650" max="15651" width="25.85546875" style="116" customWidth="1"/>
    <col min="15652" max="15652" width="20.28515625" style="116" customWidth="1"/>
    <col min="15653" max="15653" width="22.7109375" style="116" customWidth="1"/>
    <col min="15654" max="15869" width="9.140625" style="116"/>
    <col min="15870" max="15870" width="7" style="116" customWidth="1"/>
    <col min="15871" max="15871" width="11" style="116" customWidth="1"/>
    <col min="15872" max="15872" width="0" style="116" hidden="1" customWidth="1"/>
    <col min="15873" max="15873" width="21.140625" style="116" customWidth="1"/>
    <col min="15874" max="15874" width="0" style="116" hidden="1" customWidth="1"/>
    <col min="15875" max="15875" width="23.85546875" style="116" customWidth="1"/>
    <col min="15876" max="15876" width="7" style="116" customWidth="1"/>
    <col min="15877" max="15877" width="37.28515625" style="116" customWidth="1"/>
    <col min="15878" max="15878" width="16.140625" style="116" customWidth="1"/>
    <col min="15879" max="15879" width="11" style="116" customWidth="1"/>
    <col min="15880" max="15880" width="15" style="116" customWidth="1"/>
    <col min="15881" max="15881" width="43" style="116" customWidth="1"/>
    <col min="15882" max="15882" width="34.7109375" style="116" customWidth="1"/>
    <col min="15883" max="15884" width="21.140625" style="116" customWidth="1"/>
    <col min="15885" max="15893" width="0" style="116" hidden="1" customWidth="1"/>
    <col min="15894" max="15894" width="7" style="116" customWidth="1"/>
    <col min="15895" max="15895" width="31.85546875" style="116" customWidth="1"/>
    <col min="15896" max="15896" width="15.7109375" style="116" customWidth="1"/>
    <col min="15897" max="15897" width="8.5703125" style="116" customWidth="1"/>
    <col min="15898" max="15898" width="13.5703125" style="116" customWidth="1"/>
    <col min="15899" max="15899" width="10.140625" style="116" customWidth="1"/>
    <col min="15900" max="15900" width="50.7109375" style="116" customWidth="1"/>
    <col min="15901" max="15901" width="6.85546875" style="116" customWidth="1"/>
    <col min="15902" max="15902" width="11" style="116" customWidth="1"/>
    <col min="15903" max="15903" width="14.85546875" style="116" customWidth="1"/>
    <col min="15904" max="15904" width="47" style="116" customWidth="1"/>
    <col min="15905" max="15905" width="57.7109375" style="116" customWidth="1"/>
    <col min="15906" max="15907" width="25.85546875" style="116" customWidth="1"/>
    <col min="15908" max="15908" width="20.28515625" style="116" customWidth="1"/>
    <col min="15909" max="15909" width="22.7109375" style="116" customWidth="1"/>
    <col min="15910" max="16125" width="9.140625" style="116"/>
    <col min="16126" max="16126" width="7" style="116" customWidth="1"/>
    <col min="16127" max="16127" width="11" style="116" customWidth="1"/>
    <col min="16128" max="16128" width="0" style="116" hidden="1" customWidth="1"/>
    <col min="16129" max="16129" width="21.140625" style="116" customWidth="1"/>
    <col min="16130" max="16130" width="0" style="116" hidden="1" customWidth="1"/>
    <col min="16131" max="16131" width="23.85546875" style="116" customWidth="1"/>
    <col min="16132" max="16132" width="7" style="116" customWidth="1"/>
    <col min="16133" max="16133" width="37.28515625" style="116" customWidth="1"/>
    <col min="16134" max="16134" width="16.140625" style="116" customWidth="1"/>
    <col min="16135" max="16135" width="11" style="116" customWidth="1"/>
    <col min="16136" max="16136" width="15" style="116" customWidth="1"/>
    <col min="16137" max="16137" width="43" style="116" customWidth="1"/>
    <col min="16138" max="16138" width="34.7109375" style="116" customWidth="1"/>
    <col min="16139" max="16140" width="21.140625" style="116" customWidth="1"/>
    <col min="16141" max="16149" width="0" style="116" hidden="1" customWidth="1"/>
    <col min="16150" max="16150" width="7" style="116" customWidth="1"/>
    <col min="16151" max="16151" width="31.85546875" style="116" customWidth="1"/>
    <col min="16152" max="16152" width="15.7109375" style="116" customWidth="1"/>
    <col min="16153" max="16153" width="8.5703125" style="116" customWidth="1"/>
    <col min="16154" max="16154" width="13.5703125" style="116" customWidth="1"/>
    <col min="16155" max="16155" width="10.140625" style="116" customWidth="1"/>
    <col min="16156" max="16156" width="50.7109375" style="116" customWidth="1"/>
    <col min="16157" max="16157" width="6.85546875" style="116" customWidth="1"/>
    <col min="16158" max="16158" width="11" style="116" customWidth="1"/>
    <col min="16159" max="16159" width="14.85546875" style="116" customWidth="1"/>
    <col min="16160" max="16160" width="47" style="116" customWidth="1"/>
    <col min="16161" max="16161" width="57.7109375" style="116" customWidth="1"/>
    <col min="16162" max="16163" width="25.85546875" style="116" customWidth="1"/>
    <col min="16164" max="16164" width="20.28515625" style="116" customWidth="1"/>
    <col min="16165" max="16165" width="22.7109375" style="116" customWidth="1"/>
    <col min="16166" max="16384" width="9.140625" style="116"/>
  </cols>
  <sheetData>
    <row r="1" spans="1:42" ht="36.75" customHeight="1" thickBot="1" x14ac:dyDescent="0.25">
      <c r="A1" s="386"/>
      <c r="B1" s="387"/>
      <c r="C1" s="388" t="s">
        <v>1159</v>
      </c>
      <c r="D1" s="387"/>
      <c r="E1" s="387"/>
      <c r="F1" s="387"/>
      <c r="G1" s="387"/>
      <c r="H1" s="387"/>
      <c r="I1" s="387"/>
      <c r="J1" s="387"/>
      <c r="K1" s="387"/>
      <c r="L1" s="387"/>
      <c r="M1" s="387"/>
      <c r="N1" s="387"/>
      <c r="O1" s="387"/>
      <c r="P1" s="387"/>
      <c r="Q1" s="387"/>
      <c r="R1" s="387"/>
      <c r="S1" s="387"/>
      <c r="AB1" s="119"/>
      <c r="AF1" s="119"/>
    </row>
    <row r="2" spans="1:42" ht="16.5" thickBot="1" x14ac:dyDescent="0.3">
      <c r="A2" s="387"/>
      <c r="B2" s="387"/>
      <c r="C2" s="387"/>
      <c r="D2" s="387"/>
      <c r="E2" s="387"/>
      <c r="F2" s="387"/>
      <c r="G2" s="387"/>
      <c r="H2" s="387"/>
      <c r="I2" s="387"/>
      <c r="J2" s="387"/>
      <c r="K2" s="387"/>
      <c r="L2" s="387"/>
      <c r="M2" s="387"/>
      <c r="N2" s="387"/>
      <c r="O2" s="387"/>
      <c r="P2" s="387"/>
      <c r="Q2" s="387"/>
      <c r="R2" s="387"/>
      <c r="S2" s="387"/>
      <c r="X2" s="389" t="s">
        <v>245</v>
      </c>
      <c r="Y2" s="390"/>
      <c r="Z2" s="390"/>
      <c r="AA2" s="390"/>
      <c r="AB2" s="390"/>
      <c r="AC2" s="390"/>
      <c r="AD2" s="390"/>
      <c r="AE2" s="390"/>
      <c r="AF2" s="390"/>
      <c r="AG2" s="390"/>
      <c r="AH2" s="390"/>
      <c r="AI2" s="390"/>
      <c r="AJ2" s="390"/>
      <c r="AK2" s="391"/>
      <c r="AN2" s="120"/>
      <c r="AO2" s="120"/>
      <c r="AP2" s="120"/>
    </row>
    <row r="3" spans="1:42" ht="26.25" customHeight="1" thickBot="1" x14ac:dyDescent="0.25">
      <c r="A3" s="407" t="s">
        <v>246</v>
      </c>
      <c r="B3" s="425"/>
      <c r="C3" s="425"/>
      <c r="D3" s="425"/>
      <c r="E3" s="426"/>
      <c r="F3" s="407" t="s">
        <v>247</v>
      </c>
      <c r="G3" s="425"/>
      <c r="H3" s="425"/>
      <c r="I3" s="425"/>
      <c r="J3" s="425"/>
      <c r="K3" s="425"/>
      <c r="L3" s="425"/>
      <c r="M3" s="425"/>
      <c r="N3" s="425"/>
      <c r="O3" s="425"/>
      <c r="P3" s="425"/>
      <c r="Q3" s="425"/>
      <c r="R3" s="425"/>
      <c r="S3" s="425"/>
      <c r="T3" s="425"/>
      <c r="U3" s="425"/>
      <c r="V3" s="425"/>
      <c r="W3" s="426"/>
      <c r="X3" s="427" t="s">
        <v>248</v>
      </c>
      <c r="Y3" s="427"/>
      <c r="Z3" s="427"/>
      <c r="AA3" s="427"/>
      <c r="AB3" s="427"/>
      <c r="AC3" s="428" t="s">
        <v>249</v>
      </c>
      <c r="AD3" s="427"/>
      <c r="AE3" s="427"/>
      <c r="AF3" s="429"/>
      <c r="AG3" s="430" t="s">
        <v>250</v>
      </c>
      <c r="AH3" s="432" t="s">
        <v>251</v>
      </c>
      <c r="AI3" s="432" t="s">
        <v>232</v>
      </c>
      <c r="AJ3" s="434" t="s">
        <v>252</v>
      </c>
      <c r="AK3" s="434" t="s">
        <v>253</v>
      </c>
      <c r="AN3" s="120"/>
      <c r="AO3" s="120"/>
      <c r="AP3" s="120"/>
    </row>
    <row r="4" spans="1:42" s="120" customFormat="1" ht="116.25" customHeight="1" thickBot="1" x14ac:dyDescent="0.3">
      <c r="A4" s="124" t="s">
        <v>254</v>
      </c>
      <c r="B4" s="125" t="s">
        <v>255</v>
      </c>
      <c r="C4" s="125" t="s">
        <v>256</v>
      </c>
      <c r="D4" s="125" t="s">
        <v>257</v>
      </c>
      <c r="E4" s="123" t="s">
        <v>258</v>
      </c>
      <c r="F4" s="126" t="s">
        <v>259</v>
      </c>
      <c r="G4" s="127" t="s">
        <v>260</v>
      </c>
      <c r="H4" s="128" t="s">
        <v>261</v>
      </c>
      <c r="I4" s="128" t="s">
        <v>262</v>
      </c>
      <c r="J4" s="128" t="s">
        <v>263</v>
      </c>
      <c r="K4" s="128" t="s">
        <v>264</v>
      </c>
      <c r="L4" s="128" t="s">
        <v>265</v>
      </c>
      <c r="M4" s="128" t="s">
        <v>266</v>
      </c>
      <c r="N4" s="128" t="s">
        <v>267</v>
      </c>
      <c r="O4" s="128" t="s">
        <v>268</v>
      </c>
      <c r="P4" s="128" t="s">
        <v>269</v>
      </c>
      <c r="Q4" s="128" t="s">
        <v>270</v>
      </c>
      <c r="R4" s="128" t="s">
        <v>271</v>
      </c>
      <c r="S4" s="128" t="s">
        <v>272</v>
      </c>
      <c r="T4" s="128" t="s">
        <v>273</v>
      </c>
      <c r="U4" s="128" t="s">
        <v>274</v>
      </c>
      <c r="V4" s="129" t="s">
        <v>275</v>
      </c>
      <c r="W4" s="130" t="s">
        <v>276</v>
      </c>
      <c r="X4" s="131" t="s">
        <v>277</v>
      </c>
      <c r="Y4" s="132" t="s">
        <v>278</v>
      </c>
      <c r="Z4" s="132" t="s">
        <v>279</v>
      </c>
      <c r="AA4" s="132" t="s">
        <v>280</v>
      </c>
      <c r="AB4" s="127" t="s">
        <v>281</v>
      </c>
      <c r="AC4" s="133" t="s">
        <v>282</v>
      </c>
      <c r="AD4" s="134" t="s">
        <v>283</v>
      </c>
      <c r="AE4" s="135" t="s">
        <v>284</v>
      </c>
      <c r="AF4" s="130" t="s">
        <v>285</v>
      </c>
      <c r="AG4" s="431"/>
      <c r="AH4" s="433"/>
      <c r="AI4" s="433"/>
      <c r="AJ4" s="435"/>
      <c r="AK4" s="435"/>
    </row>
    <row r="5" spans="1:42" ht="192" thickBot="1" x14ac:dyDescent="0.25">
      <c r="A5" s="121">
        <v>459</v>
      </c>
      <c r="B5" s="136" t="s">
        <v>115</v>
      </c>
      <c r="C5" s="137">
        <v>45317</v>
      </c>
      <c r="D5" s="136" t="s">
        <v>286</v>
      </c>
      <c r="E5" s="138" t="s">
        <v>287</v>
      </c>
      <c r="F5" s="139">
        <v>1209</v>
      </c>
      <c r="G5" s="140" t="s">
        <v>288</v>
      </c>
      <c r="H5" s="115" t="s">
        <v>289</v>
      </c>
      <c r="I5" s="115" t="s">
        <v>290</v>
      </c>
      <c r="J5" s="140" t="s">
        <v>291</v>
      </c>
      <c r="K5" s="115" t="s">
        <v>292</v>
      </c>
      <c r="L5" s="115" t="s">
        <v>293</v>
      </c>
      <c r="M5" s="115" t="s">
        <v>294</v>
      </c>
      <c r="N5" s="115" t="s">
        <v>295</v>
      </c>
      <c r="O5" s="115" t="s">
        <v>296</v>
      </c>
      <c r="P5" s="115" t="s">
        <v>297</v>
      </c>
      <c r="Q5" s="115" t="s">
        <v>298</v>
      </c>
      <c r="R5" s="115" t="s">
        <v>299</v>
      </c>
      <c r="S5" s="115" t="s">
        <v>299</v>
      </c>
      <c r="T5" s="141">
        <v>100</v>
      </c>
      <c r="U5" s="142">
        <v>45289</v>
      </c>
      <c r="V5" s="143">
        <v>371</v>
      </c>
      <c r="W5" s="144" t="s">
        <v>300</v>
      </c>
      <c r="X5" s="101" t="s">
        <v>301</v>
      </c>
      <c r="Y5" s="101" t="s">
        <v>301</v>
      </c>
      <c r="Z5" s="145" t="s">
        <v>191</v>
      </c>
      <c r="AA5" s="146" t="s">
        <v>193</v>
      </c>
      <c r="AB5" s="140" t="s">
        <v>302</v>
      </c>
      <c r="AC5" s="147" t="s">
        <v>36</v>
      </c>
      <c r="AD5" s="148" t="s">
        <v>62</v>
      </c>
      <c r="AE5" s="146" t="s">
        <v>62</v>
      </c>
      <c r="AF5" s="144" t="s">
        <v>303</v>
      </c>
      <c r="AG5" s="149" t="str">
        <f t="shared" ref="AG5:AG40" si="0">CONCATENATE("Actividad de Control Id ",F5,": ",AB5," 
","Indicador ",V5,": ",AF5)</f>
        <v>Actividad de Control Id 1209: La Dirección de Ejecución y Operación  diseñó instrumento de recolección de información y flujos para reporte oportuno, solicitan información mediante memorando a dependencias adscritas. No obstante, no se recaudada oportunamente.
Por lo anteriormente expuesto, se sugiere rediseñar el control y modificar la frecuencia de ejecución.  
Indicador 371: El indicador asociado a la actividad de control no cuenta con medición ni análisis durante el 2° trimestre de 2024.
Es importante definir si el indicador será objeto de rediseño o se definirá un plan de choque para asegurar el oportuno flujo de información.</v>
      </c>
      <c r="AH5" s="150" t="s">
        <v>218</v>
      </c>
      <c r="AI5" s="151" t="s">
        <v>218</v>
      </c>
      <c r="AJ5" s="152">
        <v>0.1</v>
      </c>
      <c r="AK5" s="138" t="s">
        <v>304</v>
      </c>
      <c r="AN5" s="116" t="str">
        <f t="shared" ref="AN5:AN40" si="1">CONCATENATE(B5,": ",AJ5," - ",AI5)</f>
        <v>MEPI-RC-1: 0,1 - Reporte parcial de la implementación de controles y/o medición de indicador (incidentes si aplica) del trimestre anterior al corte</v>
      </c>
    </row>
    <row r="6" spans="1:42" ht="192" thickBot="1" x14ac:dyDescent="0.25">
      <c r="A6" s="153">
        <v>460</v>
      </c>
      <c r="B6" s="154" t="s">
        <v>116</v>
      </c>
      <c r="C6" s="155">
        <v>44925</v>
      </c>
      <c r="D6" s="154" t="s">
        <v>305</v>
      </c>
      <c r="E6" s="156" t="s">
        <v>287</v>
      </c>
      <c r="F6" s="153">
        <v>1211</v>
      </c>
      <c r="G6" s="154" t="s">
        <v>306</v>
      </c>
      <c r="H6" s="157" t="s">
        <v>289</v>
      </c>
      <c r="I6" s="157" t="s">
        <v>290</v>
      </c>
      <c r="J6" s="154" t="s">
        <v>307</v>
      </c>
      <c r="K6" s="157" t="s">
        <v>292</v>
      </c>
      <c r="L6" s="157" t="s">
        <v>293</v>
      </c>
      <c r="M6" s="157" t="s">
        <v>294</v>
      </c>
      <c r="N6" s="157" t="s">
        <v>295</v>
      </c>
      <c r="O6" s="157" t="s">
        <v>296</v>
      </c>
      <c r="P6" s="157" t="s">
        <v>297</v>
      </c>
      <c r="Q6" s="157" t="s">
        <v>298</v>
      </c>
      <c r="R6" s="157" t="s">
        <v>299</v>
      </c>
      <c r="S6" s="157" t="s">
        <v>299</v>
      </c>
      <c r="T6" s="158">
        <v>100</v>
      </c>
      <c r="U6" s="159">
        <v>45359</v>
      </c>
      <c r="V6" s="160">
        <v>372</v>
      </c>
      <c r="W6" s="156" t="s">
        <v>308</v>
      </c>
      <c r="X6" s="161" t="s">
        <v>301</v>
      </c>
      <c r="Y6" s="162" t="s">
        <v>301</v>
      </c>
      <c r="Z6" s="163" t="s">
        <v>191</v>
      </c>
      <c r="AA6" s="164" t="s">
        <v>193</v>
      </c>
      <c r="AB6" s="156" t="s">
        <v>302</v>
      </c>
      <c r="AC6" s="161" t="s">
        <v>36</v>
      </c>
      <c r="AD6" s="165" t="s">
        <v>62</v>
      </c>
      <c r="AE6" s="164" t="s">
        <v>62</v>
      </c>
      <c r="AF6" s="156" t="s">
        <v>303</v>
      </c>
      <c r="AG6" s="149" t="str">
        <f t="shared" si="0"/>
        <v>Actividad de Control Id 1211: La Dirección de Ejecución y Operación  diseñó instrumento de recolección de información y flujos para reporte oportuno, solicitan información mediante memorando a dependencias adscritas. No obstante, no se recaudada oportunamente.
Por lo anteriormente expuesto, se sugiere rediseñar el control y modificar la frecuencia de ejecución.  
Indicador 372: El indicador asociado a la actividad de control no cuenta con medición ni análisis durante el 2° trimestre de 2024.
Es importante definir si el indicador será objeto de rediseño o se definirá un plan de choque para asegurar el oportuno flujo de información.</v>
      </c>
      <c r="AH6" s="166" t="s">
        <v>218</v>
      </c>
      <c r="AI6" s="151" t="s">
        <v>218</v>
      </c>
      <c r="AJ6" s="152">
        <v>0.1</v>
      </c>
      <c r="AK6" s="167" t="s">
        <v>309</v>
      </c>
      <c r="AN6" s="116" t="str">
        <f t="shared" si="1"/>
        <v>MEPI-RC-2: 0,1 - Reporte parcial de la implementación de controles y/o medición de indicador (incidentes si aplica) del trimestre anterior al corte</v>
      </c>
    </row>
    <row r="7" spans="1:42" ht="192" thickBot="1" x14ac:dyDescent="0.25">
      <c r="A7" s="139">
        <v>461</v>
      </c>
      <c r="B7" s="140" t="s">
        <v>122</v>
      </c>
      <c r="C7" s="168">
        <v>44925</v>
      </c>
      <c r="D7" s="140" t="s">
        <v>310</v>
      </c>
      <c r="E7" s="144" t="s">
        <v>311</v>
      </c>
      <c r="F7" s="139">
        <v>1213</v>
      </c>
      <c r="G7" s="140" t="s">
        <v>312</v>
      </c>
      <c r="H7" s="115" t="s">
        <v>313</v>
      </c>
      <c r="I7" s="115" t="s">
        <v>290</v>
      </c>
      <c r="J7" s="140" t="s">
        <v>314</v>
      </c>
      <c r="K7" s="115" t="s">
        <v>292</v>
      </c>
      <c r="L7" s="115" t="s">
        <v>293</v>
      </c>
      <c r="M7" s="115" t="s">
        <v>294</v>
      </c>
      <c r="N7" s="115" t="s">
        <v>295</v>
      </c>
      <c r="O7" s="115" t="s">
        <v>296</v>
      </c>
      <c r="P7" s="115" t="s">
        <v>297</v>
      </c>
      <c r="Q7" s="115" t="s">
        <v>298</v>
      </c>
      <c r="R7" s="115" t="s">
        <v>299</v>
      </c>
      <c r="S7" s="115" t="s">
        <v>299</v>
      </c>
      <c r="T7" s="141">
        <v>100</v>
      </c>
      <c r="U7" s="142">
        <v>45366</v>
      </c>
      <c r="V7" s="143">
        <v>353</v>
      </c>
      <c r="W7" s="144" t="s">
        <v>315</v>
      </c>
      <c r="X7" s="161" t="s">
        <v>316</v>
      </c>
      <c r="Y7" s="162" t="s">
        <v>37</v>
      </c>
      <c r="Z7" s="169" t="s">
        <v>37</v>
      </c>
      <c r="AA7" s="162" t="s">
        <v>37</v>
      </c>
      <c r="AB7" s="156" t="s">
        <v>317</v>
      </c>
      <c r="AC7" s="147" t="s">
        <v>37</v>
      </c>
      <c r="AD7" s="101" t="s">
        <v>37</v>
      </c>
      <c r="AE7" s="101" t="s">
        <v>37</v>
      </c>
      <c r="AF7" s="144" t="s">
        <v>318</v>
      </c>
      <c r="AG7" s="149" t="str">
        <f t="shared" si="0"/>
        <v>Actividad de Control Id 1213: 	Esta prevista realizar la rueda de innovación y sostenibilidad en el último trimestre de 2024.
Se recomienda articular el control con la implementación del ciclo de gobernanza regulatoria de la política de mejora normativa, contemplando los lineamientos recibidos en la asesoría técnica del Departamento Nacional de Planeación DNP en la sesión del pasado 02/07. 
Indicador 353: El indicador es anual y  registra análisis de la vigencia 2023
Es importante definir si el indicador será objeto de rediseño para alinearse con el ciclo de gobernanza regulatoria de la política de mejora normativa.</v>
      </c>
      <c r="AH7" s="150" t="s">
        <v>319</v>
      </c>
      <c r="AI7" s="151" t="s">
        <v>217</v>
      </c>
      <c r="AJ7" s="170">
        <v>0</v>
      </c>
      <c r="AK7" s="171" t="s">
        <v>37</v>
      </c>
      <c r="AN7" s="116" t="str">
        <f t="shared" si="1"/>
        <v>MRTI-RC-1: 0 - No aplica/Pendiente reporte de monitoreo desde el trimestre anterior</v>
      </c>
    </row>
    <row r="8" spans="1:42" ht="179.25" thickBot="1" x14ac:dyDescent="0.25">
      <c r="A8" s="407">
        <v>462</v>
      </c>
      <c r="B8" s="410" t="s">
        <v>123</v>
      </c>
      <c r="C8" s="413">
        <v>44925</v>
      </c>
      <c r="D8" s="410" t="s">
        <v>320</v>
      </c>
      <c r="E8" s="416" t="s">
        <v>311</v>
      </c>
      <c r="F8" s="121">
        <v>1214</v>
      </c>
      <c r="G8" s="136" t="s">
        <v>321</v>
      </c>
      <c r="H8" s="172" t="s">
        <v>322</v>
      </c>
      <c r="I8" s="172" t="s">
        <v>290</v>
      </c>
      <c r="J8" s="136" t="s">
        <v>323</v>
      </c>
      <c r="K8" s="172" t="s">
        <v>292</v>
      </c>
      <c r="L8" s="172" t="s">
        <v>293</v>
      </c>
      <c r="M8" s="172" t="s">
        <v>294</v>
      </c>
      <c r="N8" s="172" t="s">
        <v>295</v>
      </c>
      <c r="O8" s="172" t="s">
        <v>296</v>
      </c>
      <c r="P8" s="172" t="s">
        <v>297</v>
      </c>
      <c r="Q8" s="172" t="s">
        <v>298</v>
      </c>
      <c r="R8" s="172" t="s">
        <v>299</v>
      </c>
      <c r="S8" s="172" t="s">
        <v>299</v>
      </c>
      <c r="T8" s="173">
        <v>100</v>
      </c>
      <c r="U8" s="174">
        <v>45366</v>
      </c>
      <c r="V8" s="175">
        <v>354</v>
      </c>
      <c r="W8" s="138" t="s">
        <v>324</v>
      </c>
      <c r="X8" s="176" t="s">
        <v>325</v>
      </c>
      <c r="Y8" s="102" t="s">
        <v>325</v>
      </c>
      <c r="Z8" s="177" t="s">
        <v>326</v>
      </c>
      <c r="AA8" s="417" t="s">
        <v>326</v>
      </c>
      <c r="AB8" s="138" t="s">
        <v>327</v>
      </c>
      <c r="AC8" s="176" t="s">
        <v>301</v>
      </c>
      <c r="AD8" s="178" t="s">
        <v>205</v>
      </c>
      <c r="AE8" s="397" t="s">
        <v>205</v>
      </c>
      <c r="AF8" s="122" t="s">
        <v>328</v>
      </c>
      <c r="AG8" s="149" t="str">
        <f t="shared" si="0"/>
        <v>Actividad de Control Id 1214: Control consistente con reporte oportuno de ejecución y/o seguimiento. 
Respetuosamente se sugiere excluir de la estadística de PQRD las solicitudes de trámite y si es el caso incorporar mejoras en los procedimientos internos asociados a la gestión de trámites y difusión de requisitos, para minimizar la cantidad de PQRD que en el caso de. 
Indicador 354: Favor validar la estadística de PQRD asociadas a trámites por temas y posibles interpretaciones erradas. Interpretar la tenencia y determinar si es necesario incorporar mejoras o socializar explicaciones  usuarios internos y externos (indicaron en ambas variables con la opción NA)</v>
      </c>
      <c r="AH8" s="150" t="s">
        <v>221</v>
      </c>
      <c r="AI8" s="401" t="s">
        <v>221</v>
      </c>
      <c r="AJ8" s="403">
        <v>0.75</v>
      </c>
      <c r="AK8" s="404" t="s">
        <v>329</v>
      </c>
      <c r="AN8" s="116" t="str">
        <f t="shared" si="1"/>
        <v>MRTI-RC-2: 0,75 - Reporte parcial de la implementación de controles o medición de indicador (incidentes si aplica) del trimestre evaluado y el otro aspecto completo</v>
      </c>
    </row>
    <row r="9" spans="1:42" ht="179.25" thickBot="1" x14ac:dyDescent="0.25">
      <c r="A9" s="409"/>
      <c r="B9" s="412"/>
      <c r="C9" s="415"/>
      <c r="D9" s="412"/>
      <c r="E9" s="406"/>
      <c r="F9" s="179">
        <v>1215</v>
      </c>
      <c r="G9" s="180" t="s">
        <v>330</v>
      </c>
      <c r="H9" s="182" t="s">
        <v>322</v>
      </c>
      <c r="I9" s="182" t="s">
        <v>290</v>
      </c>
      <c r="J9" s="180" t="s">
        <v>331</v>
      </c>
      <c r="K9" s="182" t="s">
        <v>292</v>
      </c>
      <c r="L9" s="182" t="s">
        <v>293</v>
      </c>
      <c r="M9" s="182" t="s">
        <v>294</v>
      </c>
      <c r="N9" s="182" t="s">
        <v>295</v>
      </c>
      <c r="O9" s="182" t="s">
        <v>296</v>
      </c>
      <c r="P9" s="182" t="s">
        <v>297</v>
      </c>
      <c r="Q9" s="182" t="s">
        <v>298</v>
      </c>
      <c r="R9" s="182" t="s">
        <v>299</v>
      </c>
      <c r="S9" s="182" t="s">
        <v>299</v>
      </c>
      <c r="T9" s="183">
        <v>100</v>
      </c>
      <c r="U9" s="184">
        <v>45366</v>
      </c>
      <c r="V9" s="185">
        <v>355</v>
      </c>
      <c r="W9" s="171" t="s">
        <v>332</v>
      </c>
      <c r="X9" s="186" t="s">
        <v>325</v>
      </c>
      <c r="Y9" s="187" t="s">
        <v>325</v>
      </c>
      <c r="Z9" s="188" t="s">
        <v>326</v>
      </c>
      <c r="AA9" s="399"/>
      <c r="AB9" s="171" t="s">
        <v>333</v>
      </c>
      <c r="AC9" s="186" t="s">
        <v>325</v>
      </c>
      <c r="AD9" s="188" t="s">
        <v>334</v>
      </c>
      <c r="AE9" s="399"/>
      <c r="AF9" s="189" t="s">
        <v>335</v>
      </c>
      <c r="AG9" s="149" t="str">
        <f t="shared" si="0"/>
        <v>Actividad de Control Id 1215: Control consistente con reporte oportuno de ejecución y/o seguimiento.
Respetuosamente se sugiere llevar un control de tiempos de respuesta y estadística de  inconsistencias o irregularidades detectadas 
Indicador 355: Para facilitar el reporte de los datos de operación de los trámites se sugiere precisar cuales solicitudes se efectuaron presencialmente y cuales desde medios digitales. 
Por otra parte, para verificar si los plazos se están cumpliendo podrían incorporar una columna con la fecha de solicitud y otra con la fecha de respuesta.</v>
      </c>
      <c r="AH9" s="150" t="s">
        <v>222</v>
      </c>
      <c r="AI9" s="401"/>
      <c r="AJ9" s="403"/>
      <c r="AK9" s="423"/>
      <c r="AN9" s="116" t="str">
        <f t="shared" si="1"/>
        <v xml:space="preserve">:  - </v>
      </c>
    </row>
    <row r="10" spans="1:42" ht="217.5" thickBot="1" x14ac:dyDescent="0.25">
      <c r="A10" s="407">
        <v>463</v>
      </c>
      <c r="B10" s="410" t="s">
        <v>132</v>
      </c>
      <c r="C10" s="413">
        <v>44925</v>
      </c>
      <c r="D10" s="410" t="s">
        <v>336</v>
      </c>
      <c r="E10" s="416" t="s">
        <v>337</v>
      </c>
      <c r="F10" s="121">
        <v>1216</v>
      </c>
      <c r="G10" s="136" t="s">
        <v>338</v>
      </c>
      <c r="H10" s="172" t="s">
        <v>289</v>
      </c>
      <c r="I10" s="172" t="s">
        <v>290</v>
      </c>
      <c r="J10" s="136" t="s">
        <v>339</v>
      </c>
      <c r="K10" s="172" t="s">
        <v>292</v>
      </c>
      <c r="L10" s="172" t="s">
        <v>293</v>
      </c>
      <c r="M10" s="172" t="s">
        <v>294</v>
      </c>
      <c r="N10" s="172" t="s">
        <v>295</v>
      </c>
      <c r="O10" s="172" t="s">
        <v>296</v>
      </c>
      <c r="P10" s="172" t="s">
        <v>297</v>
      </c>
      <c r="Q10" s="172" t="s">
        <v>298</v>
      </c>
      <c r="R10" s="172" t="s">
        <v>299</v>
      </c>
      <c r="S10" s="172" t="s">
        <v>299</v>
      </c>
      <c r="T10" s="173">
        <v>100</v>
      </c>
      <c r="U10" s="174">
        <v>45369</v>
      </c>
      <c r="V10" s="175">
        <v>445</v>
      </c>
      <c r="W10" s="138" t="s">
        <v>340</v>
      </c>
      <c r="X10" s="176" t="s">
        <v>36</v>
      </c>
      <c r="Y10" s="102" t="s">
        <v>36</v>
      </c>
      <c r="Z10" s="191" t="s">
        <v>193</v>
      </c>
      <c r="AA10" s="400" t="s">
        <v>193</v>
      </c>
      <c r="AB10" s="138" t="s">
        <v>341</v>
      </c>
      <c r="AC10" s="176" t="s">
        <v>36</v>
      </c>
      <c r="AD10" s="191" t="s">
        <v>62</v>
      </c>
      <c r="AE10" s="400" t="s">
        <v>62</v>
      </c>
      <c r="AF10" s="138" t="s">
        <v>303</v>
      </c>
      <c r="AG10" s="149" t="str">
        <f t="shared" si="0"/>
        <v>Actividad de Control Id 1216: Control sin reporte de ejecución durante la vigencia.
Por lo anteriormente expuesto, se sugiere rediseñar el control y modificar la frecuencia de ejecución.  
Indicador 445: El indicador asociado a la actividad de control no cuenta con medición ni análisis durante el 2° trimestre de 2024.
Es importante definir si el indicador será objeto de rediseño o se definirá un plan de choque para asegurar el oportuno flujo de información.</v>
      </c>
      <c r="AH10" s="150" t="s">
        <v>217</v>
      </c>
      <c r="AI10" s="401" t="s">
        <v>217</v>
      </c>
      <c r="AJ10" s="402">
        <v>0</v>
      </c>
      <c r="AK10" s="416" t="s">
        <v>37</v>
      </c>
      <c r="AN10" s="116" t="str">
        <f t="shared" si="1"/>
        <v>MRPI-RC-1: 0 - No aplica/Pendiente reporte de monitoreo desde el trimestre anterior</v>
      </c>
    </row>
    <row r="11" spans="1:42" ht="153.75" thickBot="1" x14ac:dyDescent="0.25">
      <c r="A11" s="408"/>
      <c r="B11" s="411"/>
      <c r="C11" s="414"/>
      <c r="D11" s="411"/>
      <c r="E11" s="405"/>
      <c r="F11" s="139">
        <v>1217</v>
      </c>
      <c r="G11" s="140" t="s">
        <v>342</v>
      </c>
      <c r="H11" s="115" t="s">
        <v>289</v>
      </c>
      <c r="I11" s="115" t="s">
        <v>290</v>
      </c>
      <c r="J11" s="140" t="s">
        <v>343</v>
      </c>
      <c r="K11" s="115" t="s">
        <v>292</v>
      </c>
      <c r="L11" s="115" t="s">
        <v>293</v>
      </c>
      <c r="M11" s="115" t="s">
        <v>294</v>
      </c>
      <c r="N11" s="115" t="s">
        <v>295</v>
      </c>
      <c r="O11" s="115" t="s">
        <v>296</v>
      </c>
      <c r="P11" s="115" t="s">
        <v>297</v>
      </c>
      <c r="Q11" s="115" t="s">
        <v>298</v>
      </c>
      <c r="R11" s="115" t="s">
        <v>299</v>
      </c>
      <c r="S11" s="115" t="s">
        <v>299</v>
      </c>
      <c r="T11" s="141">
        <v>100</v>
      </c>
      <c r="U11" s="142">
        <v>45369</v>
      </c>
      <c r="V11" s="143">
        <v>446</v>
      </c>
      <c r="W11" s="144" t="s">
        <v>344</v>
      </c>
      <c r="X11" s="147" t="s">
        <v>36</v>
      </c>
      <c r="Y11" s="101" t="s">
        <v>36</v>
      </c>
      <c r="Z11" s="148" t="s">
        <v>193</v>
      </c>
      <c r="AA11" s="398"/>
      <c r="AB11" s="144" t="s">
        <v>341</v>
      </c>
      <c r="AC11" s="147" t="s">
        <v>36</v>
      </c>
      <c r="AD11" s="148" t="s">
        <v>62</v>
      </c>
      <c r="AE11" s="398"/>
      <c r="AF11" s="144" t="s">
        <v>303</v>
      </c>
      <c r="AG11" s="149" t="str">
        <f t="shared" si="0"/>
        <v>Actividad de Control Id 1217: Control sin reporte de ejecución durante la vigencia.
Por lo anteriormente expuesto, se sugiere rediseñar el control y modificar la frecuencia de ejecución.  
Indicador 446: El indicador asociado a la actividad de control no cuenta con medición ni análisis durante el 2° trimestre de 2024.
Es importante definir si el indicador será objeto de rediseño o se definirá un plan de choque para asegurar el oportuno flujo de información.</v>
      </c>
      <c r="AH11" s="150" t="s">
        <v>217</v>
      </c>
      <c r="AI11" s="401"/>
      <c r="AJ11" s="403"/>
      <c r="AK11" s="405"/>
      <c r="AN11" s="116" t="str">
        <f t="shared" si="1"/>
        <v xml:space="preserve">:  - </v>
      </c>
    </row>
    <row r="12" spans="1:42" ht="153.75" thickBot="1" x14ac:dyDescent="0.25">
      <c r="A12" s="409"/>
      <c r="B12" s="412"/>
      <c r="C12" s="415"/>
      <c r="D12" s="412"/>
      <c r="E12" s="406"/>
      <c r="F12" s="179">
        <v>1247</v>
      </c>
      <c r="G12" s="180" t="s">
        <v>345</v>
      </c>
      <c r="H12" s="182" t="s">
        <v>289</v>
      </c>
      <c r="I12" s="182" t="s">
        <v>290</v>
      </c>
      <c r="J12" s="180" t="s">
        <v>346</v>
      </c>
      <c r="K12" s="182" t="s">
        <v>292</v>
      </c>
      <c r="L12" s="182" t="s">
        <v>293</v>
      </c>
      <c r="M12" s="182" t="s">
        <v>294</v>
      </c>
      <c r="N12" s="182" t="s">
        <v>295</v>
      </c>
      <c r="O12" s="182" t="s">
        <v>296</v>
      </c>
      <c r="P12" s="182" t="s">
        <v>297</v>
      </c>
      <c r="Q12" s="182" t="s">
        <v>298</v>
      </c>
      <c r="R12" s="182" t="s">
        <v>299</v>
      </c>
      <c r="S12" s="182" t="s">
        <v>299</v>
      </c>
      <c r="T12" s="183">
        <v>100</v>
      </c>
      <c r="U12" s="184">
        <v>45369</v>
      </c>
      <c r="V12" s="185">
        <v>447</v>
      </c>
      <c r="W12" s="171" t="s">
        <v>347</v>
      </c>
      <c r="X12" s="186" t="s">
        <v>36</v>
      </c>
      <c r="Y12" s="187" t="s">
        <v>36</v>
      </c>
      <c r="Z12" s="193" t="s">
        <v>193</v>
      </c>
      <c r="AA12" s="399"/>
      <c r="AB12" s="171" t="s">
        <v>341</v>
      </c>
      <c r="AC12" s="186" t="s">
        <v>36</v>
      </c>
      <c r="AD12" s="193" t="s">
        <v>62</v>
      </c>
      <c r="AE12" s="399"/>
      <c r="AF12" s="171" t="s">
        <v>348</v>
      </c>
      <c r="AG12" s="149" t="str">
        <f t="shared" si="0"/>
        <v>Actividad de Control Id 1247: Control sin reporte de ejecución durante la vigencia.
Por lo anteriormente expuesto, se sugiere rediseñar el control y modificar la frecuencia de ejecución.  
Indicador 447: El indicador asociado a la actividad de control no cuenta con medición ni análisis durante el 2° trimestre de 2024.
Es importante definir si el indicador será objeto de rediseño o se definirá un plan de choque para asegurar el oportuno flujo de información.</v>
      </c>
      <c r="AH12" s="150" t="s">
        <v>217</v>
      </c>
      <c r="AI12" s="401"/>
      <c r="AJ12" s="403"/>
      <c r="AK12" s="406"/>
      <c r="AN12" s="116" t="str">
        <f t="shared" si="1"/>
        <v xml:space="preserve">:  - </v>
      </c>
    </row>
    <row r="13" spans="1:42" ht="204.75" thickBot="1" x14ac:dyDescent="0.25">
      <c r="A13" s="179">
        <v>464</v>
      </c>
      <c r="B13" s="180" t="s">
        <v>117</v>
      </c>
      <c r="C13" s="181">
        <v>45317</v>
      </c>
      <c r="D13" s="180" t="s">
        <v>349</v>
      </c>
      <c r="E13" s="171" t="s">
        <v>350</v>
      </c>
      <c r="F13" s="179">
        <v>1218</v>
      </c>
      <c r="G13" s="180" t="s">
        <v>351</v>
      </c>
      <c r="H13" s="182" t="s">
        <v>289</v>
      </c>
      <c r="I13" s="182" t="s">
        <v>290</v>
      </c>
      <c r="J13" s="180" t="s">
        <v>352</v>
      </c>
      <c r="K13" s="182" t="s">
        <v>292</v>
      </c>
      <c r="L13" s="182" t="s">
        <v>293</v>
      </c>
      <c r="M13" s="182" t="s">
        <v>294</v>
      </c>
      <c r="N13" s="182" t="s">
        <v>295</v>
      </c>
      <c r="O13" s="182" t="s">
        <v>296</v>
      </c>
      <c r="P13" s="182" t="s">
        <v>297</v>
      </c>
      <c r="Q13" s="182" t="s">
        <v>298</v>
      </c>
      <c r="R13" s="182" t="s">
        <v>299</v>
      </c>
      <c r="S13" s="182" t="s">
        <v>299</v>
      </c>
      <c r="T13" s="183">
        <v>100</v>
      </c>
      <c r="U13" s="184">
        <v>45362</v>
      </c>
      <c r="V13" s="194">
        <v>477</v>
      </c>
      <c r="W13" s="195" t="s">
        <v>353</v>
      </c>
      <c r="X13" s="161" t="s">
        <v>325</v>
      </c>
      <c r="Y13" s="162" t="s">
        <v>325</v>
      </c>
      <c r="Z13" s="196" t="s">
        <v>326</v>
      </c>
      <c r="AA13" s="197" t="s">
        <v>326</v>
      </c>
      <c r="AB13" s="156" t="s">
        <v>354</v>
      </c>
      <c r="AC13" s="186" t="s">
        <v>325</v>
      </c>
      <c r="AD13" s="188" t="s">
        <v>334</v>
      </c>
      <c r="AE13" s="198" t="s">
        <v>334</v>
      </c>
      <c r="AF13" s="199" t="s">
        <v>355</v>
      </c>
      <c r="AG13" s="149" t="str">
        <f t="shared" si="0"/>
        <v>Actividad de Control Id 1218: Control consistente con reporte oportuno de ejecución y/o seguimiento. 
No obstante, el control podría rediseñarse para que su análisis sea insumo para toma de decisiones 
Indicador 477: Indicador medido y analizado en el 2° Trimestre de 2024.
Pendiente validar si aplica meta para el indicador o debe ser rediseñado para que genere alertas.</v>
      </c>
      <c r="AH13" s="200" t="s">
        <v>222</v>
      </c>
      <c r="AI13" s="151" t="s">
        <v>222</v>
      </c>
      <c r="AJ13" s="201">
        <v>1</v>
      </c>
      <c r="AK13" s="190" t="s">
        <v>356</v>
      </c>
      <c r="AN13" s="116" t="str">
        <f t="shared" si="1"/>
        <v>MASPS-RC-1: 1 - Reporte completo de la implementación de controles y medición de indicador (incidentes si aplica) del corte evaluado</v>
      </c>
    </row>
    <row r="14" spans="1:42" ht="204.75" thickBot="1" x14ac:dyDescent="0.25">
      <c r="A14" s="408">
        <v>465</v>
      </c>
      <c r="B14" s="411" t="s">
        <v>121</v>
      </c>
      <c r="C14" s="414">
        <v>44925</v>
      </c>
      <c r="D14" s="411" t="s">
        <v>357</v>
      </c>
      <c r="E14" s="405" t="s">
        <v>358</v>
      </c>
      <c r="F14" s="139">
        <v>1219</v>
      </c>
      <c r="G14" s="140" t="s">
        <v>359</v>
      </c>
      <c r="H14" s="115" t="s">
        <v>289</v>
      </c>
      <c r="I14" s="115" t="s">
        <v>290</v>
      </c>
      <c r="J14" s="140" t="s">
        <v>360</v>
      </c>
      <c r="K14" s="115" t="s">
        <v>292</v>
      </c>
      <c r="L14" s="115" t="s">
        <v>293</v>
      </c>
      <c r="M14" s="115" t="s">
        <v>294</v>
      </c>
      <c r="N14" s="115" t="s">
        <v>295</v>
      </c>
      <c r="O14" s="115" t="s">
        <v>296</v>
      </c>
      <c r="P14" s="115" t="s">
        <v>297</v>
      </c>
      <c r="Q14" s="115" t="s">
        <v>298</v>
      </c>
      <c r="R14" s="115" t="s">
        <v>299</v>
      </c>
      <c r="S14" s="115" t="s">
        <v>299</v>
      </c>
      <c r="T14" s="141">
        <v>100</v>
      </c>
      <c r="U14" s="142">
        <v>45366</v>
      </c>
      <c r="V14" s="143">
        <v>284</v>
      </c>
      <c r="W14" s="144" t="s">
        <v>361</v>
      </c>
      <c r="X14" s="176" t="s">
        <v>325</v>
      </c>
      <c r="Y14" s="102" t="s">
        <v>325</v>
      </c>
      <c r="Z14" s="177" t="s">
        <v>326</v>
      </c>
      <c r="AA14" s="417" t="s">
        <v>326</v>
      </c>
      <c r="AB14" s="138" t="s">
        <v>362</v>
      </c>
      <c r="AC14" s="147" t="s">
        <v>36</v>
      </c>
      <c r="AD14" s="148" t="s">
        <v>62</v>
      </c>
      <c r="AE14" s="400" t="s">
        <v>62</v>
      </c>
      <c r="AF14" s="144" t="s">
        <v>363</v>
      </c>
      <c r="AG14" s="149" t="str">
        <f t="shared" si="0"/>
        <v>Actividad de Control Id 1219: Control consistente con reporte oportuno de ejecución y/o seguimiento.
No obstante el porcentaje de atención oportuna a PQRD durante el ° trimestre es muy bajo 56,12% (según la tabla 2 del informe aportado se recibieron 4431  y se respondieron oportunamente 2487). Adicionalmente, no es clara la relación de dicha problemática con la información de la tabla 4, en lo que respecta a tiempo promedio de respuesta (9 días)  
Indicador 284: El indicador asociado a la actividad de control no cuenta con medición ni análisis durante el 2° trimestre de 2024.
Es importante definir si el indicador será objeto de rediseño o se definirá un plan de choque para asegurar el oportuno flujo de información para facilitar la toma de decisiones.</v>
      </c>
      <c r="AH14" s="202" t="s">
        <v>221</v>
      </c>
      <c r="AI14" s="401" t="s">
        <v>220</v>
      </c>
      <c r="AJ14" s="424">
        <v>0.5</v>
      </c>
      <c r="AK14" s="404" t="s">
        <v>364</v>
      </c>
      <c r="AN14" s="116" t="str">
        <f t="shared" si="1"/>
        <v xml:space="preserve">ARCI-RC-1: 0,5 - Reporte parcial de la implementación de controles y/o medición de indicador (incidentes si aplica) del trimestre evaluado </v>
      </c>
    </row>
    <row r="15" spans="1:42" ht="153.75" thickBot="1" x14ac:dyDescent="0.25">
      <c r="A15" s="408"/>
      <c r="B15" s="411"/>
      <c r="C15" s="414"/>
      <c r="D15" s="411"/>
      <c r="E15" s="405"/>
      <c r="F15" s="139">
        <v>1220</v>
      </c>
      <c r="G15" s="140" t="s">
        <v>365</v>
      </c>
      <c r="H15" s="115" t="s">
        <v>289</v>
      </c>
      <c r="I15" s="115" t="s">
        <v>290</v>
      </c>
      <c r="J15" s="140" t="s">
        <v>366</v>
      </c>
      <c r="K15" s="115" t="s">
        <v>292</v>
      </c>
      <c r="L15" s="115" t="s">
        <v>293</v>
      </c>
      <c r="M15" s="115" t="s">
        <v>294</v>
      </c>
      <c r="N15" s="115" t="s">
        <v>295</v>
      </c>
      <c r="O15" s="115" t="s">
        <v>296</v>
      </c>
      <c r="P15" s="115" t="s">
        <v>297</v>
      </c>
      <c r="Q15" s="115" t="s">
        <v>298</v>
      </c>
      <c r="R15" s="115" t="s">
        <v>299</v>
      </c>
      <c r="S15" s="115" t="s">
        <v>299</v>
      </c>
      <c r="T15" s="141">
        <v>100</v>
      </c>
      <c r="U15" s="142">
        <v>45366</v>
      </c>
      <c r="V15" s="143">
        <v>390</v>
      </c>
      <c r="W15" s="144" t="s">
        <v>367</v>
      </c>
      <c r="X15" s="147" t="s">
        <v>301</v>
      </c>
      <c r="Y15" s="101" t="s">
        <v>301</v>
      </c>
      <c r="Z15" s="145" t="s">
        <v>191</v>
      </c>
      <c r="AA15" s="398"/>
      <c r="AB15" s="144" t="s">
        <v>368</v>
      </c>
      <c r="AC15" s="147" t="s">
        <v>301</v>
      </c>
      <c r="AD15" s="204" t="s">
        <v>205</v>
      </c>
      <c r="AE15" s="399"/>
      <c r="AF15" s="144" t="s">
        <v>369</v>
      </c>
      <c r="AG15" s="149" t="str">
        <f t="shared" si="0"/>
        <v>Actividad de Control Id 1220: Control con reporte oportuno de ejecución y/o seguimiento hasta el mes de mayo.
De acuerdo con los soportes, mensualmente se están analizando los cambios de tipología mediante acta (4 en abril y 1 en mayo) 
Indicador 390: El indicador asociado a la actividad de control no cuenta con medición ni análisis en el mes de junio (reporte hasta mayo).
Pendiente validar si aplica meta para el indicador o debe ser rediseñado para que genere alertas.</v>
      </c>
      <c r="AH15" s="200" t="s">
        <v>220</v>
      </c>
      <c r="AI15" s="401"/>
      <c r="AJ15" s="403"/>
      <c r="AK15" s="406"/>
      <c r="AN15" s="116" t="str">
        <f t="shared" si="1"/>
        <v xml:space="preserve">:  - </v>
      </c>
    </row>
    <row r="16" spans="1:42" ht="204.75" thickBot="1" x14ac:dyDescent="0.25">
      <c r="A16" s="407">
        <v>466</v>
      </c>
      <c r="B16" s="410" t="s">
        <v>370</v>
      </c>
      <c r="C16" s="413">
        <v>44925</v>
      </c>
      <c r="D16" s="410" t="s">
        <v>371</v>
      </c>
      <c r="E16" s="416" t="s">
        <v>372</v>
      </c>
      <c r="F16" s="121">
        <v>1221</v>
      </c>
      <c r="G16" s="136" t="s">
        <v>373</v>
      </c>
      <c r="H16" s="172" t="s">
        <v>289</v>
      </c>
      <c r="I16" s="172" t="s">
        <v>290</v>
      </c>
      <c r="J16" s="136" t="s">
        <v>374</v>
      </c>
      <c r="K16" s="172" t="s">
        <v>292</v>
      </c>
      <c r="L16" s="172" t="s">
        <v>293</v>
      </c>
      <c r="M16" s="172" t="s">
        <v>294</v>
      </c>
      <c r="N16" s="172" t="s">
        <v>375</v>
      </c>
      <c r="O16" s="172" t="s">
        <v>296</v>
      </c>
      <c r="P16" s="172" t="s">
        <v>297</v>
      </c>
      <c r="Q16" s="172" t="s">
        <v>298</v>
      </c>
      <c r="R16" s="172" t="s">
        <v>299</v>
      </c>
      <c r="S16" s="172" t="s">
        <v>376</v>
      </c>
      <c r="T16" s="205">
        <v>50</v>
      </c>
      <c r="U16" s="174">
        <v>45362</v>
      </c>
      <c r="V16" s="175">
        <v>397</v>
      </c>
      <c r="W16" s="206" t="s">
        <v>377</v>
      </c>
      <c r="X16" s="176" t="s">
        <v>325</v>
      </c>
      <c r="Y16" s="102" t="s">
        <v>325</v>
      </c>
      <c r="Z16" s="177" t="s">
        <v>326</v>
      </c>
      <c r="AA16" s="417" t="s">
        <v>326</v>
      </c>
      <c r="AB16" s="138" t="s">
        <v>378</v>
      </c>
      <c r="AC16" s="102" t="s">
        <v>325</v>
      </c>
      <c r="AD16" s="177" t="s">
        <v>334</v>
      </c>
      <c r="AE16" s="417" t="s">
        <v>334</v>
      </c>
      <c r="AF16" s="138" t="s">
        <v>379</v>
      </c>
      <c r="AG16" s="149" t="str">
        <f t="shared" si="0"/>
        <v>Actividad de Control Id 1221: Control consistente con reporte oportuno de ejecución y/o seguimiento.
Se recomienda articular el control con la implementación del ciclo de gobernanza regulatoria de la política de mejora normativa, contemplando los lineamientos recibidos en la asesoría técnica del Departamento Nacional de Planeación DNP en la sesión del pasado 02/07.
Indicador 397: Indicador medido y analizado en el 2° Trimestre de 2024.
Es importante definir si el indicador será objeto de rediseño para alinearse con el ciclo de gobernanza regulatoria de la política de mejora normativa.</v>
      </c>
      <c r="AH16" s="150" t="s">
        <v>222</v>
      </c>
      <c r="AI16" s="401" t="s">
        <v>222</v>
      </c>
      <c r="AJ16" s="422">
        <v>1</v>
      </c>
      <c r="AK16" s="404" t="s">
        <v>380</v>
      </c>
      <c r="AN16" s="116" t="str">
        <f t="shared" si="1"/>
        <v>ADJU-RC-2: 1 - Reporte completo de la implementación de controles y medición de indicador (incidentes si aplica) del corte evaluado</v>
      </c>
    </row>
    <row r="17" spans="1:40" ht="166.5" thickBot="1" x14ac:dyDescent="0.25">
      <c r="A17" s="408"/>
      <c r="B17" s="411"/>
      <c r="C17" s="414"/>
      <c r="D17" s="411"/>
      <c r="E17" s="405"/>
      <c r="F17" s="139">
        <v>1222</v>
      </c>
      <c r="G17" s="140" t="s">
        <v>381</v>
      </c>
      <c r="H17" s="115" t="s">
        <v>289</v>
      </c>
      <c r="I17" s="115" t="s">
        <v>290</v>
      </c>
      <c r="J17" s="140" t="s">
        <v>374</v>
      </c>
      <c r="K17" s="115" t="s">
        <v>292</v>
      </c>
      <c r="L17" s="115" t="s">
        <v>293</v>
      </c>
      <c r="M17" s="115" t="s">
        <v>294</v>
      </c>
      <c r="N17" s="115" t="s">
        <v>375</v>
      </c>
      <c r="O17" s="115" t="s">
        <v>296</v>
      </c>
      <c r="P17" s="115" t="s">
        <v>297</v>
      </c>
      <c r="Q17" s="115" t="s">
        <v>298</v>
      </c>
      <c r="R17" s="115" t="s">
        <v>299</v>
      </c>
      <c r="S17" s="115" t="s">
        <v>376</v>
      </c>
      <c r="T17" s="207">
        <v>50</v>
      </c>
      <c r="U17" s="142">
        <v>45362</v>
      </c>
      <c r="V17" s="143">
        <v>398</v>
      </c>
      <c r="W17" s="140" t="s">
        <v>382</v>
      </c>
      <c r="X17" s="147" t="s">
        <v>325</v>
      </c>
      <c r="Y17" s="101" t="s">
        <v>325</v>
      </c>
      <c r="Z17" s="208" t="s">
        <v>326</v>
      </c>
      <c r="AA17" s="398"/>
      <c r="AB17" s="144" t="s">
        <v>383</v>
      </c>
      <c r="AC17" s="101" t="s">
        <v>325</v>
      </c>
      <c r="AD17" s="208" t="s">
        <v>334</v>
      </c>
      <c r="AE17" s="398"/>
      <c r="AF17" s="144" t="s">
        <v>384</v>
      </c>
      <c r="AG17" s="149" t="str">
        <f t="shared" si="0"/>
        <v>Actividad de Control Id 1222: Control consistente con reporte oportuno de ejecución y/o seguimiento.
Se sugiere validar la coherencia de la actividad de control vigente  con los puntos de control documentados en la nueva versión del procedimiento ADJU-PR-2 COBRO COACTIVO.  
Indicador 398: Indicador medido y analizado en el 2° Trimestre de 2024.
Pendiente validar si aplica meta para el indicador o debe ser rediseñado para que genere alertas.</v>
      </c>
      <c r="AH17" s="150" t="s">
        <v>222</v>
      </c>
      <c r="AI17" s="401"/>
      <c r="AJ17" s="403"/>
      <c r="AK17" s="419"/>
      <c r="AN17" s="116" t="str">
        <f t="shared" si="1"/>
        <v xml:space="preserve">:  - </v>
      </c>
    </row>
    <row r="18" spans="1:40" ht="153.75" thickBot="1" x14ac:dyDescent="0.25">
      <c r="A18" s="408"/>
      <c r="B18" s="411"/>
      <c r="C18" s="414"/>
      <c r="D18" s="411"/>
      <c r="E18" s="405"/>
      <c r="F18" s="139">
        <v>1223</v>
      </c>
      <c r="G18" s="140" t="s">
        <v>385</v>
      </c>
      <c r="H18" s="115" t="s">
        <v>289</v>
      </c>
      <c r="I18" s="115" t="s">
        <v>290</v>
      </c>
      <c r="J18" s="140" t="s">
        <v>374</v>
      </c>
      <c r="K18" s="115" t="s">
        <v>292</v>
      </c>
      <c r="L18" s="115" t="s">
        <v>293</v>
      </c>
      <c r="M18" s="115" t="s">
        <v>294</v>
      </c>
      <c r="N18" s="115" t="s">
        <v>295</v>
      </c>
      <c r="O18" s="115" t="s">
        <v>296</v>
      </c>
      <c r="P18" s="115" t="s">
        <v>297</v>
      </c>
      <c r="Q18" s="115" t="s">
        <v>298</v>
      </c>
      <c r="R18" s="115" t="s">
        <v>376</v>
      </c>
      <c r="S18" s="115" t="s">
        <v>299</v>
      </c>
      <c r="T18" s="207">
        <v>50</v>
      </c>
      <c r="U18" s="142">
        <v>45362</v>
      </c>
      <c r="V18" s="143">
        <v>399</v>
      </c>
      <c r="W18" s="140" t="s">
        <v>386</v>
      </c>
      <c r="X18" s="147" t="s">
        <v>325</v>
      </c>
      <c r="Y18" s="101" t="s">
        <v>325</v>
      </c>
      <c r="Z18" s="208" t="s">
        <v>326</v>
      </c>
      <c r="AA18" s="398"/>
      <c r="AB18" s="144" t="s">
        <v>383</v>
      </c>
      <c r="AC18" s="101" t="s">
        <v>325</v>
      </c>
      <c r="AD18" s="208" t="s">
        <v>334</v>
      </c>
      <c r="AE18" s="399"/>
      <c r="AF18" s="144" t="s">
        <v>384</v>
      </c>
      <c r="AG18" s="149" t="str">
        <f t="shared" si="0"/>
        <v>Actividad de Control Id 1223: Control consistente con reporte oportuno de ejecución y/o seguimiento.
Se sugiere validar la coherencia de la actividad de control vigente  con los puntos de control documentados en la nueva versión del procedimiento ADJU-PR-2 COBRO COACTIVO.  
Indicador 399: Indicador medido y analizado en el 2° Trimestre de 2024.
Pendiente validar si aplica meta para el indicador o debe ser rediseñado para que genere alertas.</v>
      </c>
      <c r="AH18" s="150" t="s">
        <v>222</v>
      </c>
      <c r="AI18" s="401"/>
      <c r="AJ18" s="403"/>
      <c r="AK18" s="423"/>
      <c r="AN18" s="116" t="str">
        <f t="shared" si="1"/>
        <v xml:space="preserve">:  - </v>
      </c>
    </row>
    <row r="19" spans="1:40" ht="216.75" customHeight="1" thickBot="1" x14ac:dyDescent="0.25">
      <c r="A19" s="407">
        <v>467</v>
      </c>
      <c r="B19" s="410" t="s">
        <v>387</v>
      </c>
      <c r="C19" s="413">
        <v>44925</v>
      </c>
      <c r="D19" s="410" t="s">
        <v>388</v>
      </c>
      <c r="E19" s="416" t="s">
        <v>372</v>
      </c>
      <c r="F19" s="121">
        <v>1378</v>
      </c>
      <c r="G19" s="136" t="s">
        <v>389</v>
      </c>
      <c r="H19" s="172" t="s">
        <v>289</v>
      </c>
      <c r="I19" s="172" t="s">
        <v>290</v>
      </c>
      <c r="J19" s="136" t="s">
        <v>390</v>
      </c>
      <c r="K19" s="172" t="s">
        <v>292</v>
      </c>
      <c r="L19" s="172" t="s">
        <v>293</v>
      </c>
      <c r="M19" s="172" t="s">
        <v>294</v>
      </c>
      <c r="N19" s="172" t="s">
        <v>295</v>
      </c>
      <c r="O19" s="172" t="s">
        <v>296</v>
      </c>
      <c r="P19" s="172" t="s">
        <v>297</v>
      </c>
      <c r="Q19" s="172" t="s">
        <v>298</v>
      </c>
      <c r="R19" s="172" t="s">
        <v>299</v>
      </c>
      <c r="S19" s="172" t="s">
        <v>299</v>
      </c>
      <c r="T19" s="173">
        <v>100</v>
      </c>
      <c r="U19" s="174">
        <v>45454</v>
      </c>
      <c r="V19" s="175">
        <v>483</v>
      </c>
      <c r="W19" s="136" t="s">
        <v>391</v>
      </c>
      <c r="X19" s="176" t="s">
        <v>325</v>
      </c>
      <c r="Y19" s="102" t="s">
        <v>325</v>
      </c>
      <c r="Z19" s="177" t="s">
        <v>326</v>
      </c>
      <c r="AA19" s="417" t="s">
        <v>326</v>
      </c>
      <c r="AB19" s="138" t="s">
        <v>392</v>
      </c>
      <c r="AC19" s="102" t="s">
        <v>325</v>
      </c>
      <c r="AD19" s="177" t="s">
        <v>334</v>
      </c>
      <c r="AE19" s="417" t="s">
        <v>334</v>
      </c>
      <c r="AF19" s="138" t="s">
        <v>393</v>
      </c>
      <c r="AG19" s="149" t="str">
        <f t="shared" si="0"/>
        <v>Actividad de Control Id 1378: Control consistente con reporte oportuno de ejecución y/o seguimiento.
Se sugiere validar la coherencia de la actividad de control vigente  con los puntos de control documentados en los procedimientos vigentes y concatenar la información.  
Indicador 483: Indicador medido y analizado en el 2° Trimestre de 2024.
Pendiente validar si aplica meta para el indicador o debe ser rediseñado para que genere alertas.</v>
      </c>
      <c r="AH19" s="150" t="s">
        <v>222</v>
      </c>
      <c r="AI19" s="401" t="s">
        <v>222</v>
      </c>
      <c r="AJ19" s="422">
        <v>1</v>
      </c>
      <c r="AK19" s="404" t="s">
        <v>380</v>
      </c>
      <c r="AN19" s="116" t="str">
        <f t="shared" si="1"/>
        <v>ADJU-RC-1: 1 - Reporte completo de la implementación de controles y medición de indicador (incidentes si aplica) del corte evaluado</v>
      </c>
    </row>
    <row r="20" spans="1:40" ht="179.25" thickBot="1" x14ac:dyDescent="0.25">
      <c r="A20" s="408"/>
      <c r="B20" s="411"/>
      <c r="C20" s="414"/>
      <c r="D20" s="411"/>
      <c r="E20" s="405"/>
      <c r="F20" s="139">
        <v>1379</v>
      </c>
      <c r="G20" s="140" t="s">
        <v>394</v>
      </c>
      <c r="H20" s="115" t="s">
        <v>289</v>
      </c>
      <c r="I20" s="115" t="s">
        <v>395</v>
      </c>
      <c r="J20" s="140" t="s">
        <v>390</v>
      </c>
      <c r="K20" s="115" t="s">
        <v>396</v>
      </c>
      <c r="L20" s="115" t="s">
        <v>293</v>
      </c>
      <c r="M20" s="115" t="s">
        <v>294</v>
      </c>
      <c r="N20" s="115" t="s">
        <v>375</v>
      </c>
      <c r="O20" s="115" t="s">
        <v>296</v>
      </c>
      <c r="P20" s="115" t="s">
        <v>297</v>
      </c>
      <c r="Q20" s="115" t="s">
        <v>298</v>
      </c>
      <c r="R20" s="115" t="s">
        <v>376</v>
      </c>
      <c r="S20" s="115" t="s">
        <v>299</v>
      </c>
      <c r="T20" s="207">
        <v>50</v>
      </c>
      <c r="U20" s="142">
        <v>45454</v>
      </c>
      <c r="V20" s="143">
        <v>482</v>
      </c>
      <c r="W20" s="140" t="s">
        <v>397</v>
      </c>
      <c r="X20" s="147" t="s">
        <v>325</v>
      </c>
      <c r="Y20" s="101" t="s">
        <v>325</v>
      </c>
      <c r="Z20" s="208" t="s">
        <v>326</v>
      </c>
      <c r="AA20" s="398"/>
      <c r="AB20" s="144" t="s">
        <v>392</v>
      </c>
      <c r="AC20" s="101" t="s">
        <v>325</v>
      </c>
      <c r="AD20" s="208" t="s">
        <v>334</v>
      </c>
      <c r="AE20" s="398"/>
      <c r="AF20" s="144" t="s">
        <v>384</v>
      </c>
      <c r="AG20" s="149" t="str">
        <f t="shared" si="0"/>
        <v>Actividad de Control Id 1379: Control consistente con reporte oportuno de ejecución y/o seguimiento.
Se sugiere validar la coherencia de la actividad de control vigente  con los puntos de control documentados en los procedimientos vigentes y concatenar la información.  
Indicador 482: Indicador medido y analizado en el 2° Trimestre de 2024.
Pendiente validar si aplica meta para el indicador o debe ser rediseñado para que genere alertas.</v>
      </c>
      <c r="AH20" s="150" t="s">
        <v>222</v>
      </c>
      <c r="AI20" s="401"/>
      <c r="AJ20" s="403"/>
      <c r="AK20" s="419"/>
      <c r="AN20" s="116" t="str">
        <f t="shared" si="1"/>
        <v xml:space="preserve">:  - </v>
      </c>
    </row>
    <row r="21" spans="1:40" ht="204.75" thickBot="1" x14ac:dyDescent="0.25">
      <c r="A21" s="408"/>
      <c r="B21" s="411"/>
      <c r="C21" s="414"/>
      <c r="D21" s="411"/>
      <c r="E21" s="405"/>
      <c r="F21" s="139">
        <v>1380</v>
      </c>
      <c r="G21" s="140" t="s">
        <v>398</v>
      </c>
      <c r="H21" s="115" t="s">
        <v>289</v>
      </c>
      <c r="I21" s="115" t="s">
        <v>395</v>
      </c>
      <c r="J21" s="140" t="s">
        <v>390</v>
      </c>
      <c r="K21" s="115" t="s">
        <v>396</v>
      </c>
      <c r="L21" s="115" t="s">
        <v>293</v>
      </c>
      <c r="M21" s="115" t="s">
        <v>294</v>
      </c>
      <c r="N21" s="115" t="s">
        <v>295</v>
      </c>
      <c r="O21" s="115" t="s">
        <v>296</v>
      </c>
      <c r="P21" s="115" t="s">
        <v>297</v>
      </c>
      <c r="Q21" s="115" t="s">
        <v>298</v>
      </c>
      <c r="R21" s="115" t="s">
        <v>299</v>
      </c>
      <c r="S21" s="115" t="s">
        <v>299</v>
      </c>
      <c r="T21" s="141">
        <v>100</v>
      </c>
      <c r="U21" s="142">
        <v>45454</v>
      </c>
      <c r="V21" s="143">
        <v>481</v>
      </c>
      <c r="W21" s="140" t="s">
        <v>399</v>
      </c>
      <c r="X21" s="147" t="s">
        <v>325</v>
      </c>
      <c r="Y21" s="101" t="s">
        <v>325</v>
      </c>
      <c r="Z21" s="208" t="s">
        <v>326</v>
      </c>
      <c r="AA21" s="398"/>
      <c r="AB21" s="144" t="s">
        <v>392</v>
      </c>
      <c r="AC21" s="101" t="s">
        <v>325</v>
      </c>
      <c r="AD21" s="208" t="s">
        <v>334</v>
      </c>
      <c r="AE21" s="398"/>
      <c r="AF21" s="144" t="s">
        <v>384</v>
      </c>
      <c r="AG21" s="149" t="str">
        <f t="shared" si="0"/>
        <v>Actividad de Control Id 1380: Control consistente con reporte oportuno de ejecución y/o seguimiento.
Se sugiere validar la coherencia de la actividad de control vigente  con los puntos de control documentados en los procedimientos vigentes y concatenar la información.  
Indicador 481: Indicador medido y analizado en el 2° Trimestre de 2024.
Pendiente validar si aplica meta para el indicador o debe ser rediseñado para que genere alertas.</v>
      </c>
      <c r="AH21" s="150" t="s">
        <v>222</v>
      </c>
      <c r="AI21" s="401"/>
      <c r="AJ21" s="403"/>
      <c r="AK21" s="419"/>
      <c r="AN21" s="116" t="str">
        <f t="shared" si="1"/>
        <v xml:space="preserve">:  - </v>
      </c>
    </row>
    <row r="22" spans="1:40" ht="153.75" thickBot="1" x14ac:dyDescent="0.25">
      <c r="A22" s="409"/>
      <c r="B22" s="412"/>
      <c r="C22" s="415"/>
      <c r="D22" s="412"/>
      <c r="E22" s="406"/>
      <c r="F22" s="179">
        <v>1381</v>
      </c>
      <c r="G22" s="180" t="s">
        <v>400</v>
      </c>
      <c r="H22" s="182" t="s">
        <v>289</v>
      </c>
      <c r="I22" s="182" t="s">
        <v>395</v>
      </c>
      <c r="J22" s="180" t="s">
        <v>390</v>
      </c>
      <c r="K22" s="182" t="s">
        <v>396</v>
      </c>
      <c r="L22" s="182" t="s">
        <v>293</v>
      </c>
      <c r="M22" s="182" t="s">
        <v>294</v>
      </c>
      <c r="N22" s="182" t="s">
        <v>295</v>
      </c>
      <c r="O22" s="182" t="s">
        <v>296</v>
      </c>
      <c r="P22" s="182" t="s">
        <v>297</v>
      </c>
      <c r="Q22" s="182" t="s">
        <v>298</v>
      </c>
      <c r="R22" s="182" t="s">
        <v>299</v>
      </c>
      <c r="S22" s="182" t="s">
        <v>299</v>
      </c>
      <c r="T22" s="183">
        <v>100</v>
      </c>
      <c r="U22" s="184">
        <v>45454</v>
      </c>
      <c r="V22" s="185">
        <v>396</v>
      </c>
      <c r="W22" s="180" t="s">
        <v>401</v>
      </c>
      <c r="X22" s="186" t="s">
        <v>325</v>
      </c>
      <c r="Y22" s="187" t="s">
        <v>325</v>
      </c>
      <c r="Z22" s="188" t="s">
        <v>326</v>
      </c>
      <c r="AA22" s="399"/>
      <c r="AB22" s="171" t="s">
        <v>402</v>
      </c>
      <c r="AC22" s="187" t="s">
        <v>325</v>
      </c>
      <c r="AD22" s="188" t="s">
        <v>334</v>
      </c>
      <c r="AE22" s="399"/>
      <c r="AF22" s="171" t="s">
        <v>384</v>
      </c>
      <c r="AG22" s="149" t="str">
        <f t="shared" si="0"/>
        <v>Actividad de Control Id 1381: Control consistente con reporte oportuno de ejecución y/o seguimiento.
Se sugiere validar la coherencia de la actividad de control vigente  con los puntos de control documentados en los procedimientos vigentes  y concatenar la información.   
Indicador 396: Indicador medido y analizado en el 2° Trimestre de 2024.
Pendiente validar si aplica meta para el indicador o debe ser rediseñado para que genere alertas.</v>
      </c>
      <c r="AH22" s="150" t="s">
        <v>222</v>
      </c>
      <c r="AI22" s="401"/>
      <c r="AJ22" s="403"/>
      <c r="AK22" s="423"/>
      <c r="AN22" s="116" t="str">
        <f t="shared" si="1"/>
        <v xml:space="preserve">:  - </v>
      </c>
    </row>
    <row r="23" spans="1:40" ht="153.75" thickBot="1" x14ac:dyDescent="0.25">
      <c r="A23" s="139">
        <v>470</v>
      </c>
      <c r="B23" s="140" t="s">
        <v>133</v>
      </c>
      <c r="C23" s="168">
        <v>44925</v>
      </c>
      <c r="D23" s="140" t="s">
        <v>403</v>
      </c>
      <c r="E23" s="144" t="s">
        <v>404</v>
      </c>
      <c r="F23" s="139">
        <v>1231</v>
      </c>
      <c r="G23" s="140" t="s">
        <v>405</v>
      </c>
      <c r="H23" s="115" t="s">
        <v>289</v>
      </c>
      <c r="I23" s="115" t="s">
        <v>290</v>
      </c>
      <c r="J23" s="140" t="s">
        <v>406</v>
      </c>
      <c r="K23" s="115" t="s">
        <v>292</v>
      </c>
      <c r="L23" s="115" t="s">
        <v>293</v>
      </c>
      <c r="M23" s="115" t="s">
        <v>294</v>
      </c>
      <c r="N23" s="115" t="s">
        <v>375</v>
      </c>
      <c r="O23" s="115" t="s">
        <v>296</v>
      </c>
      <c r="P23" s="115" t="s">
        <v>297</v>
      </c>
      <c r="Q23" s="115" t="s">
        <v>298</v>
      </c>
      <c r="R23" s="115" t="s">
        <v>299</v>
      </c>
      <c r="S23" s="115" t="s">
        <v>376</v>
      </c>
      <c r="T23" s="207">
        <v>50</v>
      </c>
      <c r="U23" s="142">
        <v>45366</v>
      </c>
      <c r="V23" s="143">
        <v>407</v>
      </c>
      <c r="W23" s="144" t="s">
        <v>407</v>
      </c>
      <c r="X23" s="101" t="s">
        <v>301</v>
      </c>
      <c r="Y23" s="101" t="s">
        <v>301</v>
      </c>
      <c r="Z23" s="145" t="s">
        <v>191</v>
      </c>
      <c r="AA23" s="210" t="s">
        <v>191</v>
      </c>
      <c r="AB23" s="140" t="s">
        <v>408</v>
      </c>
      <c r="AC23" s="147" t="s">
        <v>36</v>
      </c>
      <c r="AD23" s="148" t="s">
        <v>62</v>
      </c>
      <c r="AE23" s="146" t="s">
        <v>62</v>
      </c>
      <c r="AF23" s="144" t="s">
        <v>409</v>
      </c>
      <c r="AG23" s="149" t="str">
        <f t="shared" si="0"/>
        <v>Actividad de Control Id 1231: Control  con reporte parcial de ejecución y/o seguimiento 
Indicador 407: El indicador asociado a la actividad de control no cuenta con medición ni análisis durante la vigencia 2024</v>
      </c>
      <c r="AH23" s="166" t="s">
        <v>220</v>
      </c>
      <c r="AI23" s="151" t="s">
        <v>220</v>
      </c>
      <c r="AJ23" s="203">
        <v>0.5</v>
      </c>
      <c r="AK23" s="167" t="s">
        <v>410</v>
      </c>
      <c r="AN23" s="116" t="str">
        <f t="shared" si="1"/>
        <v xml:space="preserve">AFIN-RC-1: 0,5 - Reporte parcial de la implementación de controles y/o medición de indicador (incidentes si aplica) del trimestre evaluado </v>
      </c>
    </row>
    <row r="24" spans="1:40" ht="153.75" thickBot="1" x14ac:dyDescent="0.25">
      <c r="A24" s="407">
        <v>471</v>
      </c>
      <c r="B24" s="410" t="s">
        <v>134</v>
      </c>
      <c r="C24" s="413">
        <v>44925</v>
      </c>
      <c r="D24" s="410" t="s">
        <v>411</v>
      </c>
      <c r="E24" s="416" t="s">
        <v>404</v>
      </c>
      <c r="F24" s="121">
        <v>1232</v>
      </c>
      <c r="G24" s="136" t="s">
        <v>412</v>
      </c>
      <c r="H24" s="172" t="s">
        <v>289</v>
      </c>
      <c r="I24" s="172" t="s">
        <v>290</v>
      </c>
      <c r="J24" s="136" t="s">
        <v>413</v>
      </c>
      <c r="K24" s="172" t="s">
        <v>292</v>
      </c>
      <c r="L24" s="172" t="s">
        <v>293</v>
      </c>
      <c r="M24" s="172" t="s">
        <v>294</v>
      </c>
      <c r="N24" s="172" t="s">
        <v>375</v>
      </c>
      <c r="O24" s="172" t="s">
        <v>296</v>
      </c>
      <c r="P24" s="172" t="s">
        <v>297</v>
      </c>
      <c r="Q24" s="172" t="s">
        <v>298</v>
      </c>
      <c r="R24" s="172" t="s">
        <v>299</v>
      </c>
      <c r="S24" s="172" t="s">
        <v>376</v>
      </c>
      <c r="T24" s="205">
        <v>50</v>
      </c>
      <c r="U24" s="174">
        <v>45366</v>
      </c>
      <c r="V24" s="175">
        <v>408</v>
      </c>
      <c r="W24" s="138" t="s">
        <v>414</v>
      </c>
      <c r="X24" s="102" t="s">
        <v>36</v>
      </c>
      <c r="Y24" s="102" t="s">
        <v>36</v>
      </c>
      <c r="Z24" s="191" t="s">
        <v>193</v>
      </c>
      <c r="AA24" s="400" t="s">
        <v>193</v>
      </c>
      <c r="AB24" s="136" t="s">
        <v>415</v>
      </c>
      <c r="AC24" s="176" t="s">
        <v>36</v>
      </c>
      <c r="AD24" s="191" t="s">
        <v>62</v>
      </c>
      <c r="AE24" s="192" t="s">
        <v>62</v>
      </c>
      <c r="AF24" s="138" t="s">
        <v>416</v>
      </c>
      <c r="AG24" s="149" t="str">
        <f t="shared" si="0"/>
        <v>Actividad de Control Id 1232: Control sin reporte de ejecución durante la vigencia.
Por lo anteriormente expuesto, se sugiere rediseñar el control y modificar la frecuencia de ejecución.  
Indicador 408: El indicador asociado a la actividad de control no cuenta con medición ni análisis durante la vigencia 2024.
Es importante definir si el indicador será objeto de rediseño o se definirá un plan de choque para asegurar el oportuno flujo de información.</v>
      </c>
      <c r="AH24" s="202" t="s">
        <v>217</v>
      </c>
      <c r="AI24" s="401" t="s">
        <v>217</v>
      </c>
      <c r="AJ24" s="402">
        <v>0</v>
      </c>
      <c r="AK24" s="416" t="s">
        <v>37</v>
      </c>
      <c r="AN24" s="116" t="str">
        <f t="shared" si="1"/>
        <v>AFIN-RC-2: 0 - No aplica/Pendiente reporte de monitoreo desde el trimestre anterior</v>
      </c>
    </row>
    <row r="25" spans="1:40" ht="115.5" thickBot="1" x14ac:dyDescent="0.25">
      <c r="A25" s="408"/>
      <c r="B25" s="411"/>
      <c r="C25" s="414"/>
      <c r="D25" s="411"/>
      <c r="E25" s="405"/>
      <c r="F25" s="139">
        <v>1233</v>
      </c>
      <c r="G25" s="140" t="s">
        <v>417</v>
      </c>
      <c r="H25" s="115" t="s">
        <v>289</v>
      </c>
      <c r="I25" s="115" t="s">
        <v>290</v>
      </c>
      <c r="J25" s="140" t="s">
        <v>418</v>
      </c>
      <c r="K25" s="115" t="s">
        <v>292</v>
      </c>
      <c r="L25" s="115" t="s">
        <v>293</v>
      </c>
      <c r="M25" s="115" t="s">
        <v>294</v>
      </c>
      <c r="N25" s="115" t="s">
        <v>375</v>
      </c>
      <c r="O25" s="115" t="s">
        <v>296</v>
      </c>
      <c r="P25" s="115" t="s">
        <v>297</v>
      </c>
      <c r="Q25" s="115" t="s">
        <v>298</v>
      </c>
      <c r="R25" s="115" t="s">
        <v>299</v>
      </c>
      <c r="S25" s="115" t="s">
        <v>376</v>
      </c>
      <c r="T25" s="207">
        <v>50</v>
      </c>
      <c r="U25" s="142">
        <v>45366</v>
      </c>
      <c r="V25" s="211">
        <v>408</v>
      </c>
      <c r="W25" s="212" t="s">
        <v>414</v>
      </c>
      <c r="X25" s="101" t="s">
        <v>36</v>
      </c>
      <c r="Y25" s="101" t="s">
        <v>36</v>
      </c>
      <c r="Z25" s="148" t="s">
        <v>193</v>
      </c>
      <c r="AA25" s="398"/>
      <c r="AB25" s="140" t="s">
        <v>341</v>
      </c>
      <c r="AC25" s="147"/>
      <c r="AD25" s="101"/>
      <c r="AE25" s="101"/>
      <c r="AF25" s="144" t="s">
        <v>419</v>
      </c>
      <c r="AG25" s="149" t="str">
        <f t="shared" si="0"/>
        <v>Actividad de Control Id 1233: Control sin reporte de ejecución durante la vigencia.
Por lo anteriormente expuesto, se sugiere rediseñar el control y modificar la frecuencia de ejecución.  
Indicador 408: Indicador  analizado en otra actividad de control</v>
      </c>
      <c r="AH25" s="150" t="s">
        <v>217</v>
      </c>
      <c r="AI25" s="401"/>
      <c r="AJ25" s="403"/>
      <c r="AK25" s="405"/>
      <c r="AN25" s="116" t="str">
        <f t="shared" si="1"/>
        <v xml:space="preserve">:  - </v>
      </c>
    </row>
    <row r="26" spans="1:40" ht="166.5" thickBot="1" x14ac:dyDescent="0.25">
      <c r="A26" s="409"/>
      <c r="B26" s="412"/>
      <c r="C26" s="415"/>
      <c r="D26" s="412"/>
      <c r="E26" s="406"/>
      <c r="F26" s="179">
        <v>1234</v>
      </c>
      <c r="G26" s="180" t="s">
        <v>420</v>
      </c>
      <c r="H26" s="182" t="s">
        <v>289</v>
      </c>
      <c r="I26" s="182" t="s">
        <v>290</v>
      </c>
      <c r="J26" s="180" t="s">
        <v>418</v>
      </c>
      <c r="K26" s="182" t="s">
        <v>292</v>
      </c>
      <c r="L26" s="182" t="s">
        <v>293</v>
      </c>
      <c r="M26" s="182" t="s">
        <v>294</v>
      </c>
      <c r="N26" s="182" t="s">
        <v>375</v>
      </c>
      <c r="O26" s="182" t="s">
        <v>296</v>
      </c>
      <c r="P26" s="182" t="s">
        <v>297</v>
      </c>
      <c r="Q26" s="182" t="s">
        <v>298</v>
      </c>
      <c r="R26" s="182" t="s">
        <v>299</v>
      </c>
      <c r="S26" s="182" t="s">
        <v>376</v>
      </c>
      <c r="T26" s="213">
        <v>50</v>
      </c>
      <c r="U26" s="184">
        <v>45366</v>
      </c>
      <c r="V26" s="185">
        <v>407</v>
      </c>
      <c r="W26" s="195" t="s">
        <v>407</v>
      </c>
      <c r="X26" s="187" t="s">
        <v>36</v>
      </c>
      <c r="Y26" s="187" t="s">
        <v>36</v>
      </c>
      <c r="Z26" s="193" t="s">
        <v>193</v>
      </c>
      <c r="AA26" s="399"/>
      <c r="AB26" s="180" t="s">
        <v>421</v>
      </c>
      <c r="AC26" s="186"/>
      <c r="AD26" s="187"/>
      <c r="AE26" s="187"/>
      <c r="AF26" s="171" t="s">
        <v>419</v>
      </c>
      <c r="AG26" s="149" t="str">
        <f t="shared" si="0"/>
        <v>Actividad de Control Id 1234: Control sin reporte de ejecución durante la vigencia
Por lo anteriormente expuesto, se sugiere rediseñar el control y modificar la frecuencia de ejecución.  
Indicador 407: Indicador  analizado en otra actividad de control</v>
      </c>
      <c r="AH26" s="200" t="s">
        <v>217</v>
      </c>
      <c r="AI26" s="401"/>
      <c r="AJ26" s="403"/>
      <c r="AK26" s="406"/>
      <c r="AN26" s="116" t="str">
        <f t="shared" si="1"/>
        <v xml:space="preserve">:  - </v>
      </c>
    </row>
    <row r="27" spans="1:40" ht="255.75" thickBot="1" x14ac:dyDescent="0.25">
      <c r="A27" s="408">
        <v>472</v>
      </c>
      <c r="B27" s="411" t="s">
        <v>127</v>
      </c>
      <c r="C27" s="414">
        <v>44925</v>
      </c>
      <c r="D27" s="411" t="s">
        <v>422</v>
      </c>
      <c r="E27" s="405" t="s">
        <v>423</v>
      </c>
      <c r="F27" s="139">
        <v>1235</v>
      </c>
      <c r="G27" s="140" t="s">
        <v>424</v>
      </c>
      <c r="H27" s="115" t="s">
        <v>289</v>
      </c>
      <c r="I27" s="115" t="s">
        <v>290</v>
      </c>
      <c r="J27" s="140" t="s">
        <v>425</v>
      </c>
      <c r="K27" s="115" t="s">
        <v>292</v>
      </c>
      <c r="L27" s="115" t="s">
        <v>293</v>
      </c>
      <c r="M27" s="115" t="s">
        <v>294</v>
      </c>
      <c r="N27" s="115" t="s">
        <v>295</v>
      </c>
      <c r="O27" s="115" t="s">
        <v>296</v>
      </c>
      <c r="P27" s="115" t="s">
        <v>297</v>
      </c>
      <c r="Q27" s="115" t="s">
        <v>298</v>
      </c>
      <c r="R27" s="115" t="s">
        <v>299</v>
      </c>
      <c r="S27" s="115" t="s">
        <v>299</v>
      </c>
      <c r="T27" s="141">
        <v>100</v>
      </c>
      <c r="U27" s="142">
        <v>45366</v>
      </c>
      <c r="V27" s="143">
        <v>418</v>
      </c>
      <c r="W27" s="144" t="s">
        <v>426</v>
      </c>
      <c r="X27" s="101" t="s">
        <v>325</v>
      </c>
      <c r="Y27" s="101" t="s">
        <v>325</v>
      </c>
      <c r="Z27" s="208" t="s">
        <v>326</v>
      </c>
      <c r="AA27" s="417" t="s">
        <v>326</v>
      </c>
      <c r="AB27" s="140" t="s">
        <v>427</v>
      </c>
      <c r="AC27" s="147" t="s">
        <v>325</v>
      </c>
      <c r="AD27" s="208" t="s">
        <v>334</v>
      </c>
      <c r="AE27" s="417" t="s">
        <v>334</v>
      </c>
      <c r="AF27" s="144" t="s">
        <v>428</v>
      </c>
      <c r="AG27" s="149" t="str">
        <f t="shared" si="0"/>
        <v>Actividad de Control Id 1235: Control consistente con reporte oportuno de ejecución y/o seguimiento
Se sugiere validar la coherencia de la actividad de control vigente  con los puntos de control documentados en los procedimientos vigentes  y concatenar la información.   
Indicador 418: Indicador medido y analizado en el periodo.</v>
      </c>
      <c r="AH27" s="150" t="s">
        <v>222</v>
      </c>
      <c r="AI27" s="401" t="s">
        <v>221</v>
      </c>
      <c r="AJ27" s="418">
        <v>0.75</v>
      </c>
      <c r="AK27" s="419" t="s">
        <v>429</v>
      </c>
      <c r="AN27" s="116" t="str">
        <f t="shared" si="1"/>
        <v>ADOC-RC-1: 0,75 - Reporte parcial de la implementación de controles o medición de indicador (incidentes si aplica) del trimestre evaluado y el otro aspecto completo</v>
      </c>
    </row>
    <row r="28" spans="1:40" ht="192" thickBot="1" x14ac:dyDescent="0.25">
      <c r="A28" s="408"/>
      <c r="B28" s="411"/>
      <c r="C28" s="414"/>
      <c r="D28" s="411"/>
      <c r="E28" s="405"/>
      <c r="F28" s="139">
        <v>1236</v>
      </c>
      <c r="G28" s="140" t="s">
        <v>430</v>
      </c>
      <c r="H28" s="115" t="s">
        <v>289</v>
      </c>
      <c r="I28" s="115" t="s">
        <v>290</v>
      </c>
      <c r="J28" s="140" t="s">
        <v>431</v>
      </c>
      <c r="K28" s="115" t="s">
        <v>292</v>
      </c>
      <c r="L28" s="115" t="s">
        <v>293</v>
      </c>
      <c r="M28" s="115" t="s">
        <v>294</v>
      </c>
      <c r="N28" s="115" t="s">
        <v>295</v>
      </c>
      <c r="O28" s="115" t="s">
        <v>296</v>
      </c>
      <c r="P28" s="115" t="s">
        <v>297</v>
      </c>
      <c r="Q28" s="115" t="s">
        <v>298</v>
      </c>
      <c r="R28" s="115" t="s">
        <v>299</v>
      </c>
      <c r="S28" s="115" t="s">
        <v>299</v>
      </c>
      <c r="T28" s="141">
        <v>100</v>
      </c>
      <c r="U28" s="142">
        <v>45366</v>
      </c>
      <c r="V28" s="143" t="s">
        <v>432</v>
      </c>
      <c r="W28" s="144" t="s">
        <v>433</v>
      </c>
      <c r="X28" s="101" t="s">
        <v>325</v>
      </c>
      <c r="Y28" s="101" t="s">
        <v>325</v>
      </c>
      <c r="Z28" s="208" t="s">
        <v>326</v>
      </c>
      <c r="AA28" s="398"/>
      <c r="AB28" s="140" t="s">
        <v>434</v>
      </c>
      <c r="AC28" s="147" t="s">
        <v>325</v>
      </c>
      <c r="AD28" s="204" t="s">
        <v>205</v>
      </c>
      <c r="AE28" s="398"/>
      <c r="AF28" s="144" t="s">
        <v>435</v>
      </c>
      <c r="AG28" s="149" t="str">
        <f t="shared" si="0"/>
        <v>Actividad de Control Id 1236: Control consistente con reporte oportuno de ejecución y/o seguimiento.
Se sugiere validar la coherencia de la actividad de control vigente  con los puntos de control documentados en los procedimientos vigentes  y concatenar la información.   
Indicador 419 y 420: 419: Se solicitó acceso a la ruta https://invias-my.sharepoint.com/:b:/r/personal/almateus_invias_gov_co/Documents/Escritorio/INFORMES/JUNIO/DEVOLUCION%20-%20DISCIPLINARIOS.pdf?csf=1&amp;web=1&amp;e=1PnbtI
420:  analizado en el periodo, no aplica</v>
      </c>
      <c r="AH28" s="150" t="s">
        <v>221</v>
      </c>
      <c r="AI28" s="401"/>
      <c r="AJ28" s="403"/>
      <c r="AK28" s="419"/>
      <c r="AN28" s="116" t="str">
        <f t="shared" si="1"/>
        <v xml:space="preserve">:  - </v>
      </c>
    </row>
    <row r="29" spans="1:40" ht="153.75" thickBot="1" x14ac:dyDescent="0.25">
      <c r="A29" s="407">
        <v>473</v>
      </c>
      <c r="B29" s="410" t="s">
        <v>128</v>
      </c>
      <c r="C29" s="413">
        <v>44925</v>
      </c>
      <c r="D29" s="410" t="s">
        <v>436</v>
      </c>
      <c r="E29" s="416" t="s">
        <v>437</v>
      </c>
      <c r="F29" s="121">
        <v>1237</v>
      </c>
      <c r="G29" s="136" t="s">
        <v>438</v>
      </c>
      <c r="H29" s="172" t="s">
        <v>289</v>
      </c>
      <c r="I29" s="172" t="s">
        <v>290</v>
      </c>
      <c r="J29" s="136" t="s">
        <v>439</v>
      </c>
      <c r="K29" s="172" t="s">
        <v>292</v>
      </c>
      <c r="L29" s="172" t="s">
        <v>293</v>
      </c>
      <c r="M29" s="172" t="s">
        <v>294</v>
      </c>
      <c r="N29" s="172" t="s">
        <v>375</v>
      </c>
      <c r="O29" s="172" t="s">
        <v>296</v>
      </c>
      <c r="P29" s="172" t="s">
        <v>297</v>
      </c>
      <c r="Q29" s="172" t="s">
        <v>298</v>
      </c>
      <c r="R29" s="172" t="s">
        <v>299</v>
      </c>
      <c r="S29" s="172" t="s">
        <v>376</v>
      </c>
      <c r="T29" s="205">
        <v>50</v>
      </c>
      <c r="U29" s="174">
        <v>45387</v>
      </c>
      <c r="V29" s="175">
        <v>430</v>
      </c>
      <c r="W29" s="138" t="s">
        <v>440</v>
      </c>
      <c r="X29" s="102" t="s">
        <v>36</v>
      </c>
      <c r="Y29" s="102" t="s">
        <v>36</v>
      </c>
      <c r="Z29" s="191" t="s">
        <v>193</v>
      </c>
      <c r="AA29" s="400" t="s">
        <v>193</v>
      </c>
      <c r="AB29" s="136" t="s">
        <v>421</v>
      </c>
      <c r="AC29" s="176" t="s">
        <v>36</v>
      </c>
      <c r="AD29" s="191" t="s">
        <v>62</v>
      </c>
      <c r="AE29" s="192" t="s">
        <v>62</v>
      </c>
      <c r="AF29" s="138" t="s">
        <v>416</v>
      </c>
      <c r="AG29" s="149" t="str">
        <f t="shared" si="0"/>
        <v>Actividad de Control Id 1237: Control sin reporte de ejecución durante la vigencia
Por lo anteriormente expuesto, se sugiere rediseñar el control y modificar la frecuencia de ejecución.  
Indicador 430: El indicador asociado a la actividad de control no cuenta con medición ni análisis durante la vigencia 2024.
Es importante definir si el indicador será objeto de rediseño o se definirá un plan de choque para asegurar el oportuno flujo de información.</v>
      </c>
      <c r="AH29" s="202" t="s">
        <v>217</v>
      </c>
      <c r="AI29" s="401" t="s">
        <v>217</v>
      </c>
      <c r="AJ29" s="402">
        <v>0</v>
      </c>
      <c r="AK29" s="416" t="s">
        <v>37</v>
      </c>
      <c r="AN29" s="116" t="str">
        <f t="shared" si="1"/>
        <v>ASAD-RC-1: 0 - No aplica/Pendiente reporte de monitoreo desde el trimestre anterior</v>
      </c>
    </row>
    <row r="30" spans="1:40" ht="128.25" thickBot="1" x14ac:dyDescent="0.25">
      <c r="A30" s="409"/>
      <c r="B30" s="412"/>
      <c r="C30" s="415"/>
      <c r="D30" s="412"/>
      <c r="E30" s="406"/>
      <c r="F30" s="179">
        <v>1238</v>
      </c>
      <c r="G30" s="180" t="s">
        <v>441</v>
      </c>
      <c r="H30" s="182" t="s">
        <v>289</v>
      </c>
      <c r="I30" s="182" t="s">
        <v>290</v>
      </c>
      <c r="J30" s="180" t="s">
        <v>439</v>
      </c>
      <c r="K30" s="182" t="s">
        <v>292</v>
      </c>
      <c r="L30" s="182" t="s">
        <v>293</v>
      </c>
      <c r="M30" s="182" t="s">
        <v>294</v>
      </c>
      <c r="N30" s="182" t="s">
        <v>375</v>
      </c>
      <c r="O30" s="182" t="s">
        <v>296</v>
      </c>
      <c r="P30" s="182" t="s">
        <v>297</v>
      </c>
      <c r="Q30" s="182" t="s">
        <v>298</v>
      </c>
      <c r="R30" s="182" t="s">
        <v>299</v>
      </c>
      <c r="S30" s="182" t="s">
        <v>376</v>
      </c>
      <c r="T30" s="213">
        <v>50</v>
      </c>
      <c r="U30" s="184">
        <v>45387</v>
      </c>
      <c r="V30" s="194">
        <v>430</v>
      </c>
      <c r="W30" s="195" t="s">
        <v>440</v>
      </c>
      <c r="X30" s="187" t="s">
        <v>36</v>
      </c>
      <c r="Y30" s="187" t="s">
        <v>36</v>
      </c>
      <c r="Z30" s="193" t="s">
        <v>193</v>
      </c>
      <c r="AA30" s="399"/>
      <c r="AB30" s="180" t="s">
        <v>421</v>
      </c>
      <c r="AC30" s="186"/>
      <c r="AD30" s="187"/>
      <c r="AE30" s="187"/>
      <c r="AF30" s="171" t="s">
        <v>419</v>
      </c>
      <c r="AG30" s="149" t="str">
        <f t="shared" si="0"/>
        <v>Actividad de Control Id 1238: Control sin reporte de ejecución durante la vigencia
Por lo anteriormente expuesto, se sugiere rediseñar el control y modificar la frecuencia de ejecución.  
Indicador 430: Indicador  analizado en otra actividad de control</v>
      </c>
      <c r="AH30" s="200" t="s">
        <v>217</v>
      </c>
      <c r="AI30" s="401"/>
      <c r="AJ30" s="403"/>
      <c r="AK30" s="406"/>
      <c r="AN30" s="116" t="str">
        <f t="shared" si="1"/>
        <v xml:space="preserve">:  - </v>
      </c>
    </row>
    <row r="31" spans="1:40" ht="179.25" thickBot="1" x14ac:dyDescent="0.25">
      <c r="A31" s="408">
        <v>474</v>
      </c>
      <c r="B31" s="411" t="s">
        <v>129</v>
      </c>
      <c r="C31" s="414">
        <v>44925</v>
      </c>
      <c r="D31" s="411" t="s">
        <v>442</v>
      </c>
      <c r="E31" s="405" t="s">
        <v>437</v>
      </c>
      <c r="F31" s="139">
        <v>1239</v>
      </c>
      <c r="G31" s="140" t="s">
        <v>443</v>
      </c>
      <c r="H31" s="115" t="s">
        <v>289</v>
      </c>
      <c r="I31" s="115" t="s">
        <v>290</v>
      </c>
      <c r="J31" s="140" t="s">
        <v>444</v>
      </c>
      <c r="K31" s="115" t="s">
        <v>292</v>
      </c>
      <c r="L31" s="115" t="s">
        <v>293</v>
      </c>
      <c r="M31" s="115" t="s">
        <v>294</v>
      </c>
      <c r="N31" s="115" t="s">
        <v>295</v>
      </c>
      <c r="O31" s="115" t="s">
        <v>296</v>
      </c>
      <c r="P31" s="115" t="s">
        <v>297</v>
      </c>
      <c r="Q31" s="115" t="s">
        <v>298</v>
      </c>
      <c r="R31" s="115" t="s">
        <v>376</v>
      </c>
      <c r="S31" s="115" t="s">
        <v>299</v>
      </c>
      <c r="T31" s="207">
        <v>50</v>
      </c>
      <c r="U31" s="142">
        <v>45387</v>
      </c>
      <c r="V31" s="143">
        <v>431</v>
      </c>
      <c r="W31" s="215" t="s">
        <v>445</v>
      </c>
      <c r="X31" s="101" t="s">
        <v>325</v>
      </c>
      <c r="Y31" s="101" t="s">
        <v>301</v>
      </c>
      <c r="Z31" s="208" t="s">
        <v>326</v>
      </c>
      <c r="AA31" s="420" t="s">
        <v>326</v>
      </c>
      <c r="AB31" s="140" t="s">
        <v>434</v>
      </c>
      <c r="AC31" s="147" t="s">
        <v>36</v>
      </c>
      <c r="AD31" s="148" t="s">
        <v>62</v>
      </c>
      <c r="AE31" s="421" t="s">
        <v>62</v>
      </c>
      <c r="AF31" s="144" t="s">
        <v>416</v>
      </c>
      <c r="AG31" s="149" t="str">
        <f t="shared" si="0"/>
        <v>Actividad de Control Id 1239: Control consistente con reporte oportuno de ejecución y/o seguimiento.
Se sugiere validar la coherencia de la actividad de control vigente  con los puntos de control documentados en los procedimientos vigentes  y concatenar la información.   
Indicador 431: El indicador asociado a la actividad de control no cuenta con medición ni análisis durante la vigencia 2024.
Es importante definir si el indicador será objeto de rediseño o se definirá un plan de choque para asegurar el oportuno flujo de información.</v>
      </c>
      <c r="AH31" s="150" t="s">
        <v>220</v>
      </c>
      <c r="AI31" s="401" t="s">
        <v>217</v>
      </c>
      <c r="AJ31" s="402">
        <v>0</v>
      </c>
      <c r="AK31" s="419" t="s">
        <v>446</v>
      </c>
      <c r="AN31" s="116" t="str">
        <f t="shared" si="1"/>
        <v>ASAD-RC-2: 0 - No aplica/Pendiente reporte de monitoreo desde el trimestre anterior</v>
      </c>
    </row>
    <row r="32" spans="1:40" ht="153.75" thickBot="1" x14ac:dyDescent="0.25">
      <c r="A32" s="408"/>
      <c r="B32" s="411"/>
      <c r="C32" s="414"/>
      <c r="D32" s="411"/>
      <c r="E32" s="405"/>
      <c r="F32" s="139">
        <v>1240</v>
      </c>
      <c r="G32" s="140" t="s">
        <v>447</v>
      </c>
      <c r="H32" s="115" t="s">
        <v>289</v>
      </c>
      <c r="I32" s="115" t="s">
        <v>290</v>
      </c>
      <c r="J32" s="140" t="s">
        <v>448</v>
      </c>
      <c r="K32" s="115" t="s">
        <v>292</v>
      </c>
      <c r="L32" s="115" t="s">
        <v>293</v>
      </c>
      <c r="M32" s="115" t="s">
        <v>294</v>
      </c>
      <c r="N32" s="115" t="s">
        <v>375</v>
      </c>
      <c r="O32" s="115" t="s">
        <v>296</v>
      </c>
      <c r="P32" s="115" t="s">
        <v>297</v>
      </c>
      <c r="Q32" s="115" t="s">
        <v>298</v>
      </c>
      <c r="R32" s="115" t="s">
        <v>376</v>
      </c>
      <c r="S32" s="115" t="s">
        <v>299</v>
      </c>
      <c r="T32" s="207">
        <v>50</v>
      </c>
      <c r="U32" s="142">
        <v>45387</v>
      </c>
      <c r="V32" s="211">
        <v>431</v>
      </c>
      <c r="W32" s="212" t="s">
        <v>445</v>
      </c>
      <c r="X32" s="101" t="s">
        <v>36</v>
      </c>
      <c r="Y32" s="101" t="s">
        <v>36</v>
      </c>
      <c r="Z32" s="148" t="s">
        <v>193</v>
      </c>
      <c r="AA32" s="398"/>
      <c r="AB32" s="140" t="s">
        <v>449</v>
      </c>
      <c r="AC32" s="147" t="s">
        <v>36</v>
      </c>
      <c r="AD32" s="148" t="s">
        <v>62</v>
      </c>
      <c r="AE32" s="398"/>
      <c r="AF32" s="144" t="s">
        <v>416</v>
      </c>
      <c r="AG32" s="149" t="str">
        <f t="shared" si="0"/>
        <v>Actividad de Control Id 1240: Control sin reporte de ejecución durante la vigencia
Por lo anteriormente expuesto, se sugiere rediseñar el control y modificar la frecuencia de ejecución.  
Indicador 431: El indicador asociado a la actividad de control no cuenta con medición ni análisis durante la vigencia 2024.
Es importante definir si el indicador será objeto de rediseño o se definirá un plan de choque para asegurar el oportuno flujo de información.</v>
      </c>
      <c r="AH32" s="150" t="s">
        <v>217</v>
      </c>
      <c r="AI32" s="401"/>
      <c r="AJ32" s="403"/>
      <c r="AK32" s="419"/>
      <c r="AN32" s="116" t="str">
        <f t="shared" si="1"/>
        <v xml:space="preserve">:  - </v>
      </c>
    </row>
    <row r="33" spans="1:40" ht="141" thickBot="1" x14ac:dyDescent="0.25">
      <c r="A33" s="408"/>
      <c r="B33" s="411"/>
      <c r="C33" s="414"/>
      <c r="D33" s="411"/>
      <c r="E33" s="405"/>
      <c r="F33" s="139">
        <v>1241</v>
      </c>
      <c r="G33" s="140" t="s">
        <v>450</v>
      </c>
      <c r="H33" s="115" t="s">
        <v>289</v>
      </c>
      <c r="I33" s="115" t="s">
        <v>290</v>
      </c>
      <c r="J33" s="140" t="s">
        <v>451</v>
      </c>
      <c r="K33" s="115" t="s">
        <v>292</v>
      </c>
      <c r="L33" s="115" t="s">
        <v>293</v>
      </c>
      <c r="M33" s="115" t="s">
        <v>294</v>
      </c>
      <c r="N33" s="115" t="s">
        <v>375</v>
      </c>
      <c r="O33" s="115" t="s">
        <v>296</v>
      </c>
      <c r="P33" s="115" t="s">
        <v>297</v>
      </c>
      <c r="Q33" s="115" t="s">
        <v>298</v>
      </c>
      <c r="R33" s="115" t="s">
        <v>299</v>
      </c>
      <c r="S33" s="115" t="s">
        <v>376</v>
      </c>
      <c r="T33" s="207">
        <v>50</v>
      </c>
      <c r="U33" s="142">
        <v>45387</v>
      </c>
      <c r="V33" s="143">
        <v>427</v>
      </c>
      <c r="W33" s="144" t="s">
        <v>452</v>
      </c>
      <c r="X33" s="101" t="s">
        <v>325</v>
      </c>
      <c r="Y33" s="101" t="s">
        <v>36</v>
      </c>
      <c r="Z33" s="208" t="s">
        <v>326</v>
      </c>
      <c r="AA33" s="398"/>
      <c r="AB33" s="140" t="s">
        <v>453</v>
      </c>
      <c r="AC33" s="147" t="s">
        <v>301</v>
      </c>
      <c r="AD33" s="204" t="s">
        <v>205</v>
      </c>
      <c r="AE33" s="398"/>
      <c r="AF33" s="144" t="s">
        <v>454</v>
      </c>
      <c r="AG33" s="149" t="str">
        <f t="shared" si="0"/>
        <v>Actividad de Control Id 1241: Control consistente con reporte oportuno de ejecución y/o seguimiento.
Se sugiere validar la coherencia de la actividad de control vigente  con los puntos de control documentados en los procedimientos vigentes  y concatenar la información.   
Indicador 427: Se cuantificó un sola variable, hace falta el "Consumo de combustible reportado"</v>
      </c>
      <c r="AH33" s="150" t="s">
        <v>221</v>
      </c>
      <c r="AI33" s="401"/>
      <c r="AJ33" s="403"/>
      <c r="AK33" s="419"/>
      <c r="AN33" s="116" t="str">
        <f t="shared" si="1"/>
        <v xml:space="preserve">:  - </v>
      </c>
    </row>
    <row r="34" spans="1:40" ht="153.75" thickBot="1" x14ac:dyDescent="0.25">
      <c r="A34" s="408"/>
      <c r="B34" s="411"/>
      <c r="C34" s="414"/>
      <c r="D34" s="411"/>
      <c r="E34" s="405"/>
      <c r="F34" s="139">
        <v>1242</v>
      </c>
      <c r="G34" s="140" t="s">
        <v>455</v>
      </c>
      <c r="H34" s="115" t="s">
        <v>289</v>
      </c>
      <c r="I34" s="115" t="s">
        <v>290</v>
      </c>
      <c r="J34" s="140" t="s">
        <v>444</v>
      </c>
      <c r="K34" s="115" t="s">
        <v>292</v>
      </c>
      <c r="L34" s="115" t="s">
        <v>293</v>
      </c>
      <c r="M34" s="115" t="s">
        <v>294</v>
      </c>
      <c r="N34" s="115" t="s">
        <v>375</v>
      </c>
      <c r="O34" s="115" t="s">
        <v>296</v>
      </c>
      <c r="P34" s="115" t="s">
        <v>297</v>
      </c>
      <c r="Q34" s="115" t="s">
        <v>298</v>
      </c>
      <c r="R34" s="115" t="s">
        <v>299</v>
      </c>
      <c r="S34" s="115" t="s">
        <v>376</v>
      </c>
      <c r="T34" s="207">
        <v>50</v>
      </c>
      <c r="U34" s="142">
        <v>45387</v>
      </c>
      <c r="V34" s="143">
        <v>433</v>
      </c>
      <c r="W34" s="144" t="s">
        <v>456</v>
      </c>
      <c r="X34" s="101" t="s">
        <v>36</v>
      </c>
      <c r="Y34" s="101" t="s">
        <v>36</v>
      </c>
      <c r="Z34" s="148" t="s">
        <v>193</v>
      </c>
      <c r="AA34" s="398"/>
      <c r="AB34" s="140" t="s">
        <v>421</v>
      </c>
      <c r="AC34" s="147" t="s">
        <v>36</v>
      </c>
      <c r="AD34" s="148" t="s">
        <v>62</v>
      </c>
      <c r="AE34" s="398"/>
      <c r="AF34" s="144" t="s">
        <v>416</v>
      </c>
      <c r="AG34" s="149" t="str">
        <f t="shared" si="0"/>
        <v>Actividad de Control Id 1242: Control sin reporte de ejecución durante la vigencia
Por lo anteriormente expuesto, se sugiere rediseñar el control y modificar la frecuencia de ejecución.  
Indicador 433: El indicador asociado a la actividad de control no cuenta con medición ni análisis durante la vigencia 2024.
Es importante definir si el indicador será objeto de rediseño o se definirá un plan de choque para asegurar el oportuno flujo de información.</v>
      </c>
      <c r="AH34" s="150" t="s">
        <v>217</v>
      </c>
      <c r="AI34" s="401"/>
      <c r="AJ34" s="403"/>
      <c r="AK34" s="419"/>
      <c r="AN34" s="116" t="str">
        <f t="shared" si="1"/>
        <v xml:space="preserve">:  - </v>
      </c>
    </row>
    <row r="35" spans="1:40" ht="179.25" thickBot="1" x14ac:dyDescent="0.25">
      <c r="A35" s="407">
        <v>475</v>
      </c>
      <c r="B35" s="410" t="s">
        <v>124</v>
      </c>
      <c r="C35" s="413">
        <v>44925</v>
      </c>
      <c r="D35" s="410" t="s">
        <v>457</v>
      </c>
      <c r="E35" s="416" t="s">
        <v>458</v>
      </c>
      <c r="F35" s="121">
        <v>1244</v>
      </c>
      <c r="G35" s="136" t="s">
        <v>459</v>
      </c>
      <c r="H35" s="172" t="s">
        <v>289</v>
      </c>
      <c r="I35" s="172" t="s">
        <v>290</v>
      </c>
      <c r="J35" s="136" t="s">
        <v>460</v>
      </c>
      <c r="K35" s="172" t="s">
        <v>292</v>
      </c>
      <c r="L35" s="172" t="s">
        <v>293</v>
      </c>
      <c r="M35" s="172" t="s">
        <v>294</v>
      </c>
      <c r="N35" s="172" t="s">
        <v>295</v>
      </c>
      <c r="O35" s="172" t="s">
        <v>296</v>
      </c>
      <c r="P35" s="172" t="s">
        <v>297</v>
      </c>
      <c r="Q35" s="172" t="s">
        <v>298</v>
      </c>
      <c r="R35" s="172" t="s">
        <v>299</v>
      </c>
      <c r="S35" s="172" t="s">
        <v>461</v>
      </c>
      <c r="T35" s="217">
        <v>0</v>
      </c>
      <c r="U35" s="174">
        <v>45399</v>
      </c>
      <c r="V35" s="175">
        <v>440</v>
      </c>
      <c r="W35" s="138" t="s">
        <v>462</v>
      </c>
      <c r="X35" s="102" t="s">
        <v>301</v>
      </c>
      <c r="Y35" s="102" t="s">
        <v>301</v>
      </c>
      <c r="Z35" s="218" t="s">
        <v>191</v>
      </c>
      <c r="AA35" s="397" t="s">
        <v>191</v>
      </c>
      <c r="AB35" s="136" t="s">
        <v>463</v>
      </c>
      <c r="AC35" s="176" t="s">
        <v>36</v>
      </c>
      <c r="AD35" s="191" t="s">
        <v>62</v>
      </c>
      <c r="AE35" s="400" t="s">
        <v>62</v>
      </c>
      <c r="AF35" s="138" t="s">
        <v>464</v>
      </c>
      <c r="AG35" s="149" t="str">
        <f t="shared" si="0"/>
        <v>Actividad de Control Id 1244: Control con ejecución aleatoria sin soportes. Se recomienda revisión y redefinición del control 
Indicador 440: Indicador semestral sin reporte durante 2024.
Es importante definir si el indicador será objeto de rediseño o se definirá un plan de choque para asegurar el oportuno flujo de información.</v>
      </c>
      <c r="AH35" s="202" t="s">
        <v>220</v>
      </c>
      <c r="AI35" s="401" t="s">
        <v>217</v>
      </c>
      <c r="AJ35" s="402">
        <v>0</v>
      </c>
      <c r="AK35" s="404" t="s">
        <v>465</v>
      </c>
      <c r="AN35" s="116" t="str">
        <f t="shared" si="1"/>
        <v>ETIC-RC-1: 0 - No aplica/Pendiente reporte de monitoreo desde el trimestre anterior</v>
      </c>
    </row>
    <row r="36" spans="1:40" ht="102.75" thickBot="1" x14ac:dyDescent="0.25">
      <c r="A36" s="408"/>
      <c r="B36" s="411"/>
      <c r="C36" s="414"/>
      <c r="D36" s="411"/>
      <c r="E36" s="405"/>
      <c r="F36" s="139">
        <v>1245</v>
      </c>
      <c r="G36" s="140" t="s">
        <v>466</v>
      </c>
      <c r="H36" s="115" t="s">
        <v>289</v>
      </c>
      <c r="I36" s="115" t="s">
        <v>290</v>
      </c>
      <c r="J36" s="140" t="s">
        <v>460</v>
      </c>
      <c r="K36" s="115" t="s">
        <v>292</v>
      </c>
      <c r="L36" s="115" t="s">
        <v>293</v>
      </c>
      <c r="M36" s="115" t="s">
        <v>294</v>
      </c>
      <c r="N36" s="115" t="s">
        <v>375</v>
      </c>
      <c r="O36" s="115" t="s">
        <v>296</v>
      </c>
      <c r="P36" s="115" t="s">
        <v>297</v>
      </c>
      <c r="Q36" s="115" t="s">
        <v>298</v>
      </c>
      <c r="R36" s="115" t="s">
        <v>376</v>
      </c>
      <c r="S36" s="115" t="s">
        <v>461</v>
      </c>
      <c r="T36" s="219">
        <v>0</v>
      </c>
      <c r="U36" s="142">
        <v>45399</v>
      </c>
      <c r="V36" s="143">
        <v>441</v>
      </c>
      <c r="W36" s="144" t="s">
        <v>467</v>
      </c>
      <c r="X36" s="101" t="s">
        <v>301</v>
      </c>
      <c r="Y36" s="101" t="s">
        <v>301</v>
      </c>
      <c r="Z36" s="145" t="s">
        <v>191</v>
      </c>
      <c r="AA36" s="398"/>
      <c r="AB36" s="140" t="s">
        <v>463</v>
      </c>
      <c r="AC36" s="147" t="s">
        <v>36</v>
      </c>
      <c r="AD36" s="148" t="s">
        <v>62</v>
      </c>
      <c r="AE36" s="398"/>
      <c r="AF36" s="144" t="s">
        <v>464</v>
      </c>
      <c r="AG36" s="149" t="str">
        <f t="shared" si="0"/>
        <v>Actividad de Control Id 1245: Control con ejecución aleatoria sin soportes. Se recomienda revisión y redefinición del control 
Indicador 441: Indicador semestral sin reporte durante 2024.
Es importante definir si el indicador será objeto de rediseño o se definirá un plan de choque para asegurar el oportuno flujo de información.</v>
      </c>
      <c r="AH36" s="150" t="s">
        <v>220</v>
      </c>
      <c r="AI36" s="401"/>
      <c r="AJ36" s="403"/>
      <c r="AK36" s="405"/>
      <c r="AN36" s="116" t="str">
        <f t="shared" si="1"/>
        <v xml:space="preserve">:  - </v>
      </c>
    </row>
    <row r="37" spans="1:40" ht="141" thickBot="1" x14ac:dyDescent="0.25">
      <c r="A37" s="409"/>
      <c r="B37" s="412"/>
      <c r="C37" s="415"/>
      <c r="D37" s="412"/>
      <c r="E37" s="406"/>
      <c r="F37" s="179">
        <v>1246</v>
      </c>
      <c r="G37" s="180" t="s">
        <v>468</v>
      </c>
      <c r="H37" s="182" t="s">
        <v>289</v>
      </c>
      <c r="I37" s="182" t="s">
        <v>290</v>
      </c>
      <c r="J37" s="180" t="s">
        <v>469</v>
      </c>
      <c r="K37" s="182" t="s">
        <v>292</v>
      </c>
      <c r="L37" s="182" t="s">
        <v>293</v>
      </c>
      <c r="M37" s="182" t="s">
        <v>294</v>
      </c>
      <c r="N37" s="182" t="s">
        <v>375</v>
      </c>
      <c r="O37" s="182" t="s">
        <v>296</v>
      </c>
      <c r="P37" s="182" t="s">
        <v>297</v>
      </c>
      <c r="Q37" s="182" t="s">
        <v>298</v>
      </c>
      <c r="R37" s="182" t="s">
        <v>376</v>
      </c>
      <c r="S37" s="182" t="s">
        <v>461</v>
      </c>
      <c r="T37" s="220">
        <v>0</v>
      </c>
      <c r="U37" s="184">
        <v>45399</v>
      </c>
      <c r="V37" s="185">
        <v>442</v>
      </c>
      <c r="W37" s="171" t="s">
        <v>470</v>
      </c>
      <c r="X37" s="187" t="s">
        <v>36</v>
      </c>
      <c r="Y37" s="187" t="s">
        <v>36</v>
      </c>
      <c r="Z37" s="193" t="s">
        <v>193</v>
      </c>
      <c r="AA37" s="399"/>
      <c r="AB37" s="180" t="s">
        <v>449</v>
      </c>
      <c r="AC37" s="186" t="s">
        <v>36</v>
      </c>
      <c r="AD37" s="193" t="s">
        <v>62</v>
      </c>
      <c r="AE37" s="399"/>
      <c r="AF37" s="171" t="s">
        <v>464</v>
      </c>
      <c r="AG37" s="149" t="str">
        <f t="shared" si="0"/>
        <v>Actividad de Control Id 1246: Control sin reporte de ejecución durante la vigencia
Por lo anteriormente expuesto, se sugiere rediseñar el control y modificar la frecuencia de ejecución.  
Indicador 442: Indicador semestral sin reporte durante 2024.
Es importante definir si el indicador será objeto de rediseño o se definirá un plan de choque para asegurar el oportuno flujo de información.</v>
      </c>
      <c r="AH37" s="200" t="s">
        <v>217</v>
      </c>
      <c r="AI37" s="401"/>
      <c r="AJ37" s="403"/>
      <c r="AK37" s="406"/>
      <c r="AN37" s="116" t="str">
        <f t="shared" si="1"/>
        <v xml:space="preserve">:  - </v>
      </c>
    </row>
    <row r="38" spans="1:40" ht="141" thickBot="1" x14ac:dyDescent="0.25">
      <c r="A38" s="139">
        <v>476</v>
      </c>
      <c r="B38" s="140" t="s">
        <v>120</v>
      </c>
      <c r="C38" s="168">
        <v>44925</v>
      </c>
      <c r="D38" s="140" t="s">
        <v>471</v>
      </c>
      <c r="E38" s="144" t="s">
        <v>472</v>
      </c>
      <c r="F38" s="139">
        <v>1248</v>
      </c>
      <c r="G38" s="140" t="s">
        <v>473</v>
      </c>
      <c r="H38" s="115" t="s">
        <v>289</v>
      </c>
      <c r="I38" s="115" t="s">
        <v>290</v>
      </c>
      <c r="J38" s="140"/>
      <c r="K38" s="115" t="s">
        <v>292</v>
      </c>
      <c r="L38" s="115" t="s">
        <v>293</v>
      </c>
      <c r="M38" s="115" t="s">
        <v>294</v>
      </c>
      <c r="N38" s="115" t="s">
        <v>295</v>
      </c>
      <c r="O38" s="115" t="s">
        <v>296</v>
      </c>
      <c r="P38" s="115" t="s">
        <v>297</v>
      </c>
      <c r="Q38" s="115" t="s">
        <v>298</v>
      </c>
      <c r="R38" s="115" t="s">
        <v>299</v>
      </c>
      <c r="S38" s="115" t="s">
        <v>299</v>
      </c>
      <c r="T38" s="141">
        <v>100</v>
      </c>
      <c r="U38" s="142">
        <v>45387</v>
      </c>
      <c r="V38" s="143">
        <v>452</v>
      </c>
      <c r="W38" s="144" t="s">
        <v>474</v>
      </c>
      <c r="X38" s="101" t="s">
        <v>325</v>
      </c>
      <c r="Y38" s="101" t="s">
        <v>325</v>
      </c>
      <c r="Z38" s="208" t="s">
        <v>326</v>
      </c>
      <c r="AA38" s="216" t="s">
        <v>326</v>
      </c>
      <c r="AB38" s="140" t="s">
        <v>402</v>
      </c>
      <c r="AC38" s="147" t="s">
        <v>301</v>
      </c>
      <c r="AD38" s="204" t="s">
        <v>205</v>
      </c>
      <c r="AE38" s="210" t="s">
        <v>205</v>
      </c>
      <c r="AF38" s="144" t="s">
        <v>475</v>
      </c>
      <c r="AG38" s="149" t="str">
        <f t="shared" si="0"/>
        <v>Actividad de Control Id 1248: Control consistente con reporte oportuno de ejecución y/o seguimiento.
Se sugiere validar la coherencia de la actividad de control vigente  con los puntos de control documentados en los procedimientos vigentes  y concatenar la información.   
Indicador 452: Reporte hasta el mes de mayo con análisis (pendiente mes de junio)</v>
      </c>
      <c r="AH38" s="150" t="s">
        <v>221</v>
      </c>
      <c r="AI38" s="151" t="s">
        <v>221</v>
      </c>
      <c r="AJ38" s="214">
        <v>0.75</v>
      </c>
      <c r="AK38" s="209" t="s">
        <v>476</v>
      </c>
      <c r="AN38" s="116" t="str">
        <f t="shared" si="1"/>
        <v>ETHU-RC-1: 0,75 - Reporte parcial de la implementación de controles o medición de indicador (incidentes si aplica) del trimestre evaluado y el otro aspecto completo</v>
      </c>
    </row>
    <row r="39" spans="1:40" ht="179.25" thickBot="1" x14ac:dyDescent="0.25">
      <c r="A39" s="153">
        <v>477</v>
      </c>
      <c r="B39" s="154" t="s">
        <v>131</v>
      </c>
      <c r="C39" s="155">
        <v>44925</v>
      </c>
      <c r="D39" s="154" t="s">
        <v>477</v>
      </c>
      <c r="E39" s="156" t="s">
        <v>478</v>
      </c>
      <c r="F39" s="153">
        <v>1250</v>
      </c>
      <c r="G39" s="154" t="s">
        <v>479</v>
      </c>
      <c r="H39" s="157" t="s">
        <v>289</v>
      </c>
      <c r="I39" s="157" t="s">
        <v>290</v>
      </c>
      <c r="J39" s="154"/>
      <c r="K39" s="157" t="s">
        <v>292</v>
      </c>
      <c r="L39" s="157" t="s">
        <v>293</v>
      </c>
      <c r="M39" s="157" t="s">
        <v>294</v>
      </c>
      <c r="N39" s="157" t="s">
        <v>295</v>
      </c>
      <c r="O39" s="157" t="s">
        <v>296</v>
      </c>
      <c r="P39" s="157" t="s">
        <v>297</v>
      </c>
      <c r="Q39" s="157" t="s">
        <v>298</v>
      </c>
      <c r="R39" s="157" t="s">
        <v>299</v>
      </c>
      <c r="S39" s="157" t="s">
        <v>461</v>
      </c>
      <c r="T39" s="221">
        <v>0</v>
      </c>
      <c r="U39" s="159">
        <v>45399</v>
      </c>
      <c r="V39" s="160">
        <v>460</v>
      </c>
      <c r="W39" s="156" t="s">
        <v>480</v>
      </c>
      <c r="X39" s="162" t="s">
        <v>325</v>
      </c>
      <c r="Y39" s="162" t="s">
        <v>325</v>
      </c>
      <c r="Z39" s="196" t="s">
        <v>326</v>
      </c>
      <c r="AA39" s="197" t="s">
        <v>326</v>
      </c>
      <c r="AB39" s="154" t="s">
        <v>481</v>
      </c>
      <c r="AC39" s="161" t="s">
        <v>37</v>
      </c>
      <c r="AD39" s="162" t="s">
        <v>37</v>
      </c>
      <c r="AE39" s="162" t="s">
        <v>37</v>
      </c>
      <c r="AF39" s="156" t="s">
        <v>482</v>
      </c>
      <c r="AG39" s="149" t="str">
        <f t="shared" si="0"/>
        <v>Actividad de Control Id 1250: Control consistente con reporte oportuno de ejecución y/o seguimiento.
Está previsto actualizar el  formato EDEP-FR-3 IDENTIFICACIN DE NECESIDADES DE INVERSION 
Indicador 460: Indicador anual con análisis hasta diciembre</v>
      </c>
      <c r="AH39" s="166" t="s">
        <v>222</v>
      </c>
      <c r="AI39" s="151" t="s">
        <v>222</v>
      </c>
      <c r="AJ39" s="201">
        <v>1</v>
      </c>
      <c r="AK39" s="167" t="s">
        <v>483</v>
      </c>
      <c r="AN39" s="116" t="str">
        <f t="shared" si="1"/>
        <v>EDEP-RC-1: 1 - Reporte completo de la implementación de controles y medición de indicador (incidentes si aplica) del corte evaluado</v>
      </c>
    </row>
    <row r="40" spans="1:40" ht="166.5" thickBot="1" x14ac:dyDescent="0.25">
      <c r="A40" s="153">
        <v>522</v>
      </c>
      <c r="B40" s="154" t="s">
        <v>484</v>
      </c>
      <c r="C40" s="155">
        <v>45317</v>
      </c>
      <c r="D40" s="154" t="s">
        <v>485</v>
      </c>
      <c r="E40" s="156" t="s">
        <v>287</v>
      </c>
      <c r="F40" s="153">
        <v>1369</v>
      </c>
      <c r="G40" s="154" t="s">
        <v>486</v>
      </c>
      <c r="H40" s="157" t="s">
        <v>289</v>
      </c>
      <c r="I40" s="157" t="s">
        <v>290</v>
      </c>
      <c r="J40" s="154" t="s">
        <v>487</v>
      </c>
      <c r="K40" s="157" t="s">
        <v>292</v>
      </c>
      <c r="L40" s="157" t="s">
        <v>293</v>
      </c>
      <c r="M40" s="157" t="s">
        <v>294</v>
      </c>
      <c r="N40" s="157" t="s">
        <v>295</v>
      </c>
      <c r="O40" s="157" t="s">
        <v>296</v>
      </c>
      <c r="P40" s="157" t="s">
        <v>297</v>
      </c>
      <c r="Q40" s="157" t="s">
        <v>298</v>
      </c>
      <c r="R40" s="157" t="s">
        <v>299</v>
      </c>
      <c r="S40" s="157" t="s">
        <v>299</v>
      </c>
      <c r="T40" s="158">
        <v>100</v>
      </c>
      <c r="U40" s="159">
        <v>45362</v>
      </c>
      <c r="V40" s="160">
        <v>476</v>
      </c>
      <c r="W40" s="156" t="s">
        <v>488</v>
      </c>
      <c r="X40" s="162" t="s">
        <v>301</v>
      </c>
      <c r="Y40" s="162" t="s">
        <v>301</v>
      </c>
      <c r="Z40" s="163" t="s">
        <v>191</v>
      </c>
      <c r="AA40" s="222" t="s">
        <v>191</v>
      </c>
      <c r="AB40" s="154" t="s">
        <v>489</v>
      </c>
      <c r="AC40" s="161" t="s">
        <v>36</v>
      </c>
      <c r="AD40" s="165" t="s">
        <v>62</v>
      </c>
      <c r="AE40" s="164" t="s">
        <v>62</v>
      </c>
      <c r="AF40" s="156" t="s">
        <v>409</v>
      </c>
      <c r="AG40" s="149" t="str">
        <f t="shared" si="0"/>
        <v>Actividad de Control Id 1369: La Dirección de Ejecución y Operación  diseñó instrumento de recolección de información y flujos para reporte oportuno, solicitan información mediante memorando a dependencias adscritas. No obstante, no se recaudada oportunamente.
Por lo anteriormente expuesto, se sugiere rediseñar el control y modificar la frecuencia de ejecución.  
Indicador 476: El indicador asociado a la actividad de control no cuenta con medición ni análisis durante la vigencia 2024</v>
      </c>
      <c r="AH40" s="166" t="s">
        <v>218</v>
      </c>
      <c r="AI40" s="151" t="s">
        <v>218</v>
      </c>
      <c r="AJ40" s="152">
        <v>0.1</v>
      </c>
      <c r="AK40" s="167" t="s">
        <v>309</v>
      </c>
      <c r="AN40" s="116" t="str">
        <f t="shared" si="1"/>
        <v>MEPI-RC-3: 0,1 - Reporte parcial de la implementación de controles y/o medición de indicador (incidentes si aplica) del trimestre anterior al corte</v>
      </c>
    </row>
  </sheetData>
  <sheetProtection formatCells="0" formatColumns="0" formatRows="0" insertColumns="0" insertRows="0" insertHyperlinks="0" deleteColumns="0" deleteRows="0" sort="0" autoFilter="0" pivotTables="0"/>
  <autoFilter ref="A4:AK40" xr:uid="{C4B1ECF7-4350-47E1-80A7-6DC518381E79}"/>
  <mergeCells count="111">
    <mergeCell ref="A14:A15"/>
    <mergeCell ref="B14:B15"/>
    <mergeCell ref="C14:C15"/>
    <mergeCell ref="D14:D15"/>
    <mergeCell ref="E14:E15"/>
    <mergeCell ref="AA14:AA15"/>
    <mergeCell ref="A1:B1"/>
    <mergeCell ref="C1:S1"/>
    <mergeCell ref="A2:S2"/>
    <mergeCell ref="X2:AK2"/>
    <mergeCell ref="A3:E3"/>
    <mergeCell ref="F3:W3"/>
    <mergeCell ref="X3:AB3"/>
    <mergeCell ref="AC3:AF3"/>
    <mergeCell ref="AG3:AG4"/>
    <mergeCell ref="AH3:AH4"/>
    <mergeCell ref="AI3:AI4"/>
    <mergeCell ref="AJ3:AJ4"/>
    <mergeCell ref="AK3:AK4"/>
    <mergeCell ref="AE8:AE9"/>
    <mergeCell ref="AI8:AI9"/>
    <mergeCell ref="AJ8:AJ9"/>
    <mergeCell ref="AK8:AK9"/>
    <mergeCell ref="A10:A12"/>
    <mergeCell ref="B10:B12"/>
    <mergeCell ref="C10:C12"/>
    <mergeCell ref="D10:D12"/>
    <mergeCell ref="E10:E12"/>
    <mergeCell ref="A8:A9"/>
    <mergeCell ref="B8:B9"/>
    <mergeCell ref="C8:C9"/>
    <mergeCell ref="D8:D9"/>
    <mergeCell ref="E8:E9"/>
    <mergeCell ref="AA8:AA9"/>
    <mergeCell ref="AE14:AE15"/>
    <mergeCell ref="AI14:AI15"/>
    <mergeCell ref="AJ14:AJ15"/>
    <mergeCell ref="AK14:AK15"/>
    <mergeCell ref="AA10:AA12"/>
    <mergeCell ref="AE10:AE12"/>
    <mergeCell ref="AI10:AI12"/>
    <mergeCell ref="AJ10:AJ12"/>
    <mergeCell ref="AK10:AK12"/>
    <mergeCell ref="A19:A22"/>
    <mergeCell ref="B19:B22"/>
    <mergeCell ref="C19:C22"/>
    <mergeCell ref="D19:D22"/>
    <mergeCell ref="A16:A18"/>
    <mergeCell ref="B16:B18"/>
    <mergeCell ref="C16:C18"/>
    <mergeCell ref="D16:D18"/>
    <mergeCell ref="E16:E18"/>
    <mergeCell ref="E19:E22"/>
    <mergeCell ref="AA19:AA22"/>
    <mergeCell ref="AE19:AE22"/>
    <mergeCell ref="AI19:AI22"/>
    <mergeCell ref="AJ19:AJ22"/>
    <mergeCell ref="AK19:AK22"/>
    <mergeCell ref="AA16:AA18"/>
    <mergeCell ref="AE16:AE18"/>
    <mergeCell ref="AI16:AI18"/>
    <mergeCell ref="AJ16:AJ18"/>
    <mergeCell ref="AK16:AK18"/>
    <mergeCell ref="AA24:AA26"/>
    <mergeCell ref="AI24:AI26"/>
    <mergeCell ref="AJ24:AJ26"/>
    <mergeCell ref="AK24:AK26"/>
    <mergeCell ref="A27:A28"/>
    <mergeCell ref="B27:B28"/>
    <mergeCell ref="C27:C28"/>
    <mergeCell ref="D27:D28"/>
    <mergeCell ref="E27:E28"/>
    <mergeCell ref="A24:A26"/>
    <mergeCell ref="B24:B26"/>
    <mergeCell ref="C24:C26"/>
    <mergeCell ref="D24:D26"/>
    <mergeCell ref="E24:E26"/>
    <mergeCell ref="A31:A34"/>
    <mergeCell ref="B31:B34"/>
    <mergeCell ref="C31:C34"/>
    <mergeCell ref="D31:D34"/>
    <mergeCell ref="AA27:AA28"/>
    <mergeCell ref="AE27:AE28"/>
    <mergeCell ref="AI27:AI28"/>
    <mergeCell ref="AJ27:AJ28"/>
    <mergeCell ref="AK27:AK28"/>
    <mergeCell ref="A29:A30"/>
    <mergeCell ref="B29:B30"/>
    <mergeCell ref="C29:C30"/>
    <mergeCell ref="D29:D30"/>
    <mergeCell ref="E31:E34"/>
    <mergeCell ref="AA31:AA34"/>
    <mergeCell ref="AE31:AE34"/>
    <mergeCell ref="AI31:AI34"/>
    <mergeCell ref="AJ31:AJ34"/>
    <mergeCell ref="AK31:AK34"/>
    <mergeCell ref="E29:E30"/>
    <mergeCell ref="AA29:AA30"/>
    <mergeCell ref="AI29:AI30"/>
    <mergeCell ref="AJ29:AJ30"/>
    <mergeCell ref="AK29:AK30"/>
    <mergeCell ref="AA35:AA37"/>
    <mergeCell ref="AE35:AE37"/>
    <mergeCell ref="AI35:AI37"/>
    <mergeCell ref="AJ35:AJ37"/>
    <mergeCell ref="AK35:AK37"/>
    <mergeCell ref="A35:A37"/>
    <mergeCell ref="B35:B37"/>
    <mergeCell ref="C35:C37"/>
    <mergeCell ref="D35:D37"/>
    <mergeCell ref="E35:E37"/>
  </mergeCells>
  <dataValidations count="3">
    <dataValidation type="list" allowBlank="1" showInputMessage="1" showErrorMessage="1" sqref="Z4:AA4 JV4:JW4 TR4:TS4 ADN4:ADO4 ANJ4:ANK4 AXF4:AXG4 BHB4:BHC4 BQX4:BQY4 CAT4:CAU4 CKP4:CKQ4 CUL4:CUM4 DEH4:DEI4 DOD4:DOE4 DXZ4:DYA4 EHV4:EHW4 ERR4:ERS4 FBN4:FBO4 FLJ4:FLK4 FVF4:FVG4 GFB4:GFC4 GOX4:GOY4 GYT4:GYU4 HIP4:HIQ4 HSL4:HSM4 ICH4:ICI4 IMD4:IME4 IVZ4:IWA4 JFV4:JFW4 JPR4:JPS4 JZN4:JZO4 KJJ4:KJK4 KTF4:KTG4 LDB4:LDC4 LMX4:LMY4 LWT4:LWU4 MGP4:MGQ4 MQL4:MQM4 NAH4:NAI4 NKD4:NKE4 NTZ4:NUA4 ODV4:ODW4 ONR4:ONS4 OXN4:OXO4 PHJ4:PHK4 PRF4:PRG4 QBB4:QBC4 QKX4:QKY4 QUT4:QUU4 REP4:REQ4 ROL4:ROM4 RYH4:RYI4 SID4:SIE4 SRZ4:SSA4 TBV4:TBW4 TLR4:TLS4 TVN4:TVO4 UFJ4:UFK4 UPF4:UPG4 UZB4:UZC4 VIX4:VIY4 VST4:VSU4 WCP4:WCQ4 WML4:WMM4 WWH4:WWI4 Z65540:AA65540 JV65540:JW65540 TR65540:TS65540 ADN65540:ADO65540 ANJ65540:ANK65540 AXF65540:AXG65540 BHB65540:BHC65540 BQX65540:BQY65540 CAT65540:CAU65540 CKP65540:CKQ65540 CUL65540:CUM65540 DEH65540:DEI65540 DOD65540:DOE65540 DXZ65540:DYA65540 EHV65540:EHW65540 ERR65540:ERS65540 FBN65540:FBO65540 FLJ65540:FLK65540 FVF65540:FVG65540 GFB65540:GFC65540 GOX65540:GOY65540 GYT65540:GYU65540 HIP65540:HIQ65540 HSL65540:HSM65540 ICH65540:ICI65540 IMD65540:IME65540 IVZ65540:IWA65540 JFV65540:JFW65540 JPR65540:JPS65540 JZN65540:JZO65540 KJJ65540:KJK65540 KTF65540:KTG65540 LDB65540:LDC65540 LMX65540:LMY65540 LWT65540:LWU65540 MGP65540:MGQ65540 MQL65540:MQM65540 NAH65540:NAI65540 NKD65540:NKE65540 NTZ65540:NUA65540 ODV65540:ODW65540 ONR65540:ONS65540 OXN65540:OXO65540 PHJ65540:PHK65540 PRF65540:PRG65540 QBB65540:QBC65540 QKX65540:QKY65540 QUT65540:QUU65540 REP65540:REQ65540 ROL65540:ROM65540 RYH65540:RYI65540 SID65540:SIE65540 SRZ65540:SSA65540 TBV65540:TBW65540 TLR65540:TLS65540 TVN65540:TVO65540 UFJ65540:UFK65540 UPF65540:UPG65540 UZB65540:UZC65540 VIX65540:VIY65540 VST65540:VSU65540 WCP65540:WCQ65540 WML65540:WMM65540 WWH65540:WWI65540 Z131076:AA131076 JV131076:JW131076 TR131076:TS131076 ADN131076:ADO131076 ANJ131076:ANK131076 AXF131076:AXG131076 BHB131076:BHC131076 BQX131076:BQY131076 CAT131076:CAU131076 CKP131076:CKQ131076 CUL131076:CUM131076 DEH131076:DEI131076 DOD131076:DOE131076 DXZ131076:DYA131076 EHV131076:EHW131076 ERR131076:ERS131076 FBN131076:FBO131076 FLJ131076:FLK131076 FVF131076:FVG131076 GFB131076:GFC131076 GOX131076:GOY131076 GYT131076:GYU131076 HIP131076:HIQ131076 HSL131076:HSM131076 ICH131076:ICI131076 IMD131076:IME131076 IVZ131076:IWA131076 JFV131076:JFW131076 JPR131076:JPS131076 JZN131076:JZO131076 KJJ131076:KJK131076 KTF131076:KTG131076 LDB131076:LDC131076 LMX131076:LMY131076 LWT131076:LWU131076 MGP131076:MGQ131076 MQL131076:MQM131076 NAH131076:NAI131076 NKD131076:NKE131076 NTZ131076:NUA131076 ODV131076:ODW131076 ONR131076:ONS131076 OXN131076:OXO131076 PHJ131076:PHK131076 PRF131076:PRG131076 QBB131076:QBC131076 QKX131076:QKY131076 QUT131076:QUU131076 REP131076:REQ131076 ROL131076:ROM131076 RYH131076:RYI131076 SID131076:SIE131076 SRZ131076:SSA131076 TBV131076:TBW131076 TLR131076:TLS131076 TVN131076:TVO131076 UFJ131076:UFK131076 UPF131076:UPG131076 UZB131076:UZC131076 VIX131076:VIY131076 VST131076:VSU131076 WCP131076:WCQ131076 WML131076:WMM131076 WWH131076:WWI131076 Z196612:AA196612 JV196612:JW196612 TR196612:TS196612 ADN196612:ADO196612 ANJ196612:ANK196612 AXF196612:AXG196612 BHB196612:BHC196612 BQX196612:BQY196612 CAT196612:CAU196612 CKP196612:CKQ196612 CUL196612:CUM196612 DEH196612:DEI196612 DOD196612:DOE196612 DXZ196612:DYA196612 EHV196612:EHW196612 ERR196612:ERS196612 FBN196612:FBO196612 FLJ196612:FLK196612 FVF196612:FVG196612 GFB196612:GFC196612 GOX196612:GOY196612 GYT196612:GYU196612 HIP196612:HIQ196612 HSL196612:HSM196612 ICH196612:ICI196612 IMD196612:IME196612 IVZ196612:IWA196612 JFV196612:JFW196612 JPR196612:JPS196612 JZN196612:JZO196612 KJJ196612:KJK196612 KTF196612:KTG196612 LDB196612:LDC196612 LMX196612:LMY196612 LWT196612:LWU196612 MGP196612:MGQ196612 MQL196612:MQM196612 NAH196612:NAI196612 NKD196612:NKE196612 NTZ196612:NUA196612 ODV196612:ODW196612 ONR196612:ONS196612 OXN196612:OXO196612 PHJ196612:PHK196612 PRF196612:PRG196612 QBB196612:QBC196612 QKX196612:QKY196612 QUT196612:QUU196612 REP196612:REQ196612 ROL196612:ROM196612 RYH196612:RYI196612 SID196612:SIE196612 SRZ196612:SSA196612 TBV196612:TBW196612 TLR196612:TLS196612 TVN196612:TVO196612 UFJ196612:UFK196612 UPF196612:UPG196612 UZB196612:UZC196612 VIX196612:VIY196612 VST196612:VSU196612 WCP196612:WCQ196612 WML196612:WMM196612 WWH196612:WWI196612 Z262148:AA262148 JV262148:JW262148 TR262148:TS262148 ADN262148:ADO262148 ANJ262148:ANK262148 AXF262148:AXG262148 BHB262148:BHC262148 BQX262148:BQY262148 CAT262148:CAU262148 CKP262148:CKQ262148 CUL262148:CUM262148 DEH262148:DEI262148 DOD262148:DOE262148 DXZ262148:DYA262148 EHV262148:EHW262148 ERR262148:ERS262148 FBN262148:FBO262148 FLJ262148:FLK262148 FVF262148:FVG262148 GFB262148:GFC262148 GOX262148:GOY262148 GYT262148:GYU262148 HIP262148:HIQ262148 HSL262148:HSM262148 ICH262148:ICI262148 IMD262148:IME262148 IVZ262148:IWA262148 JFV262148:JFW262148 JPR262148:JPS262148 JZN262148:JZO262148 KJJ262148:KJK262148 KTF262148:KTG262148 LDB262148:LDC262148 LMX262148:LMY262148 LWT262148:LWU262148 MGP262148:MGQ262148 MQL262148:MQM262148 NAH262148:NAI262148 NKD262148:NKE262148 NTZ262148:NUA262148 ODV262148:ODW262148 ONR262148:ONS262148 OXN262148:OXO262148 PHJ262148:PHK262148 PRF262148:PRG262148 QBB262148:QBC262148 QKX262148:QKY262148 QUT262148:QUU262148 REP262148:REQ262148 ROL262148:ROM262148 RYH262148:RYI262148 SID262148:SIE262148 SRZ262148:SSA262148 TBV262148:TBW262148 TLR262148:TLS262148 TVN262148:TVO262148 UFJ262148:UFK262148 UPF262148:UPG262148 UZB262148:UZC262148 VIX262148:VIY262148 VST262148:VSU262148 WCP262148:WCQ262148 WML262148:WMM262148 WWH262148:WWI262148 Z327684:AA327684 JV327684:JW327684 TR327684:TS327684 ADN327684:ADO327684 ANJ327684:ANK327684 AXF327684:AXG327684 BHB327684:BHC327684 BQX327684:BQY327684 CAT327684:CAU327684 CKP327684:CKQ327684 CUL327684:CUM327684 DEH327684:DEI327684 DOD327684:DOE327684 DXZ327684:DYA327684 EHV327684:EHW327684 ERR327684:ERS327684 FBN327684:FBO327684 FLJ327684:FLK327684 FVF327684:FVG327684 GFB327684:GFC327684 GOX327684:GOY327684 GYT327684:GYU327684 HIP327684:HIQ327684 HSL327684:HSM327684 ICH327684:ICI327684 IMD327684:IME327684 IVZ327684:IWA327684 JFV327684:JFW327684 JPR327684:JPS327684 JZN327684:JZO327684 KJJ327684:KJK327684 KTF327684:KTG327684 LDB327684:LDC327684 LMX327684:LMY327684 LWT327684:LWU327684 MGP327684:MGQ327684 MQL327684:MQM327684 NAH327684:NAI327684 NKD327684:NKE327684 NTZ327684:NUA327684 ODV327684:ODW327684 ONR327684:ONS327684 OXN327684:OXO327684 PHJ327684:PHK327684 PRF327684:PRG327684 QBB327684:QBC327684 QKX327684:QKY327684 QUT327684:QUU327684 REP327684:REQ327684 ROL327684:ROM327684 RYH327684:RYI327684 SID327684:SIE327684 SRZ327684:SSA327684 TBV327684:TBW327684 TLR327684:TLS327684 TVN327684:TVO327684 UFJ327684:UFK327684 UPF327684:UPG327684 UZB327684:UZC327684 VIX327684:VIY327684 VST327684:VSU327684 WCP327684:WCQ327684 WML327684:WMM327684 WWH327684:WWI327684 Z393220:AA393220 JV393220:JW393220 TR393220:TS393220 ADN393220:ADO393220 ANJ393220:ANK393220 AXF393220:AXG393220 BHB393220:BHC393220 BQX393220:BQY393220 CAT393220:CAU393220 CKP393220:CKQ393220 CUL393220:CUM393220 DEH393220:DEI393220 DOD393220:DOE393220 DXZ393220:DYA393220 EHV393220:EHW393220 ERR393220:ERS393220 FBN393220:FBO393220 FLJ393220:FLK393220 FVF393220:FVG393220 GFB393220:GFC393220 GOX393220:GOY393220 GYT393220:GYU393220 HIP393220:HIQ393220 HSL393220:HSM393220 ICH393220:ICI393220 IMD393220:IME393220 IVZ393220:IWA393220 JFV393220:JFW393220 JPR393220:JPS393220 JZN393220:JZO393220 KJJ393220:KJK393220 KTF393220:KTG393220 LDB393220:LDC393220 LMX393220:LMY393220 LWT393220:LWU393220 MGP393220:MGQ393220 MQL393220:MQM393220 NAH393220:NAI393220 NKD393220:NKE393220 NTZ393220:NUA393220 ODV393220:ODW393220 ONR393220:ONS393220 OXN393220:OXO393220 PHJ393220:PHK393220 PRF393220:PRG393220 QBB393220:QBC393220 QKX393220:QKY393220 QUT393220:QUU393220 REP393220:REQ393220 ROL393220:ROM393220 RYH393220:RYI393220 SID393220:SIE393220 SRZ393220:SSA393220 TBV393220:TBW393220 TLR393220:TLS393220 TVN393220:TVO393220 UFJ393220:UFK393220 UPF393220:UPG393220 UZB393220:UZC393220 VIX393220:VIY393220 VST393220:VSU393220 WCP393220:WCQ393220 WML393220:WMM393220 WWH393220:WWI393220 Z458756:AA458756 JV458756:JW458756 TR458756:TS458756 ADN458756:ADO458756 ANJ458756:ANK458756 AXF458756:AXG458756 BHB458756:BHC458756 BQX458756:BQY458756 CAT458756:CAU458756 CKP458756:CKQ458756 CUL458756:CUM458756 DEH458756:DEI458756 DOD458756:DOE458756 DXZ458756:DYA458756 EHV458756:EHW458756 ERR458756:ERS458756 FBN458756:FBO458756 FLJ458756:FLK458756 FVF458756:FVG458756 GFB458756:GFC458756 GOX458756:GOY458756 GYT458756:GYU458756 HIP458756:HIQ458756 HSL458756:HSM458756 ICH458756:ICI458756 IMD458756:IME458756 IVZ458756:IWA458756 JFV458756:JFW458756 JPR458756:JPS458756 JZN458756:JZO458756 KJJ458756:KJK458756 KTF458756:KTG458756 LDB458756:LDC458756 LMX458756:LMY458756 LWT458756:LWU458756 MGP458756:MGQ458756 MQL458756:MQM458756 NAH458756:NAI458756 NKD458756:NKE458756 NTZ458756:NUA458756 ODV458756:ODW458756 ONR458756:ONS458756 OXN458756:OXO458756 PHJ458756:PHK458756 PRF458756:PRG458756 QBB458756:QBC458756 QKX458756:QKY458756 QUT458756:QUU458756 REP458756:REQ458756 ROL458756:ROM458756 RYH458756:RYI458756 SID458756:SIE458756 SRZ458756:SSA458756 TBV458756:TBW458756 TLR458756:TLS458756 TVN458756:TVO458756 UFJ458756:UFK458756 UPF458756:UPG458756 UZB458756:UZC458756 VIX458756:VIY458756 VST458756:VSU458756 WCP458756:WCQ458756 WML458756:WMM458756 WWH458756:WWI458756 Z524292:AA524292 JV524292:JW524292 TR524292:TS524292 ADN524292:ADO524292 ANJ524292:ANK524292 AXF524292:AXG524292 BHB524292:BHC524292 BQX524292:BQY524292 CAT524292:CAU524292 CKP524292:CKQ524292 CUL524292:CUM524292 DEH524292:DEI524292 DOD524292:DOE524292 DXZ524292:DYA524292 EHV524292:EHW524292 ERR524292:ERS524292 FBN524292:FBO524292 FLJ524292:FLK524292 FVF524292:FVG524292 GFB524292:GFC524292 GOX524292:GOY524292 GYT524292:GYU524292 HIP524292:HIQ524292 HSL524292:HSM524292 ICH524292:ICI524292 IMD524292:IME524292 IVZ524292:IWA524292 JFV524292:JFW524292 JPR524292:JPS524292 JZN524292:JZO524292 KJJ524292:KJK524292 KTF524292:KTG524292 LDB524292:LDC524292 LMX524292:LMY524292 LWT524292:LWU524292 MGP524292:MGQ524292 MQL524292:MQM524292 NAH524292:NAI524292 NKD524292:NKE524292 NTZ524292:NUA524292 ODV524292:ODW524292 ONR524292:ONS524292 OXN524292:OXO524292 PHJ524292:PHK524292 PRF524292:PRG524292 QBB524292:QBC524292 QKX524292:QKY524292 QUT524292:QUU524292 REP524292:REQ524292 ROL524292:ROM524292 RYH524292:RYI524292 SID524292:SIE524292 SRZ524292:SSA524292 TBV524292:TBW524292 TLR524292:TLS524292 TVN524292:TVO524292 UFJ524292:UFK524292 UPF524292:UPG524292 UZB524292:UZC524292 VIX524292:VIY524292 VST524292:VSU524292 WCP524292:WCQ524292 WML524292:WMM524292 WWH524292:WWI524292 Z589828:AA589828 JV589828:JW589828 TR589828:TS589828 ADN589828:ADO589828 ANJ589828:ANK589828 AXF589828:AXG589828 BHB589828:BHC589828 BQX589828:BQY589828 CAT589828:CAU589828 CKP589828:CKQ589828 CUL589828:CUM589828 DEH589828:DEI589828 DOD589828:DOE589828 DXZ589828:DYA589828 EHV589828:EHW589828 ERR589828:ERS589828 FBN589828:FBO589828 FLJ589828:FLK589828 FVF589828:FVG589828 GFB589828:GFC589828 GOX589828:GOY589828 GYT589828:GYU589828 HIP589828:HIQ589828 HSL589828:HSM589828 ICH589828:ICI589828 IMD589828:IME589828 IVZ589828:IWA589828 JFV589828:JFW589828 JPR589828:JPS589828 JZN589828:JZO589828 KJJ589828:KJK589828 KTF589828:KTG589828 LDB589828:LDC589828 LMX589828:LMY589828 LWT589828:LWU589828 MGP589828:MGQ589828 MQL589828:MQM589828 NAH589828:NAI589828 NKD589828:NKE589828 NTZ589828:NUA589828 ODV589828:ODW589828 ONR589828:ONS589828 OXN589828:OXO589828 PHJ589828:PHK589828 PRF589828:PRG589828 QBB589828:QBC589828 QKX589828:QKY589828 QUT589828:QUU589828 REP589828:REQ589828 ROL589828:ROM589828 RYH589828:RYI589828 SID589828:SIE589828 SRZ589828:SSA589828 TBV589828:TBW589828 TLR589828:TLS589828 TVN589828:TVO589828 UFJ589828:UFK589828 UPF589828:UPG589828 UZB589828:UZC589828 VIX589828:VIY589828 VST589828:VSU589828 WCP589828:WCQ589828 WML589828:WMM589828 WWH589828:WWI589828 Z655364:AA655364 JV655364:JW655364 TR655364:TS655364 ADN655364:ADO655364 ANJ655364:ANK655364 AXF655364:AXG655364 BHB655364:BHC655364 BQX655364:BQY655364 CAT655364:CAU655364 CKP655364:CKQ655364 CUL655364:CUM655364 DEH655364:DEI655364 DOD655364:DOE655364 DXZ655364:DYA655364 EHV655364:EHW655364 ERR655364:ERS655364 FBN655364:FBO655364 FLJ655364:FLK655364 FVF655364:FVG655364 GFB655364:GFC655364 GOX655364:GOY655364 GYT655364:GYU655364 HIP655364:HIQ655364 HSL655364:HSM655364 ICH655364:ICI655364 IMD655364:IME655364 IVZ655364:IWA655364 JFV655364:JFW655364 JPR655364:JPS655364 JZN655364:JZO655364 KJJ655364:KJK655364 KTF655364:KTG655364 LDB655364:LDC655364 LMX655364:LMY655364 LWT655364:LWU655364 MGP655364:MGQ655364 MQL655364:MQM655364 NAH655364:NAI655364 NKD655364:NKE655364 NTZ655364:NUA655364 ODV655364:ODW655364 ONR655364:ONS655364 OXN655364:OXO655364 PHJ655364:PHK655364 PRF655364:PRG655364 QBB655364:QBC655364 QKX655364:QKY655364 QUT655364:QUU655364 REP655364:REQ655364 ROL655364:ROM655364 RYH655364:RYI655364 SID655364:SIE655364 SRZ655364:SSA655364 TBV655364:TBW655364 TLR655364:TLS655364 TVN655364:TVO655364 UFJ655364:UFK655364 UPF655364:UPG655364 UZB655364:UZC655364 VIX655364:VIY655364 VST655364:VSU655364 WCP655364:WCQ655364 WML655364:WMM655364 WWH655364:WWI655364 Z720900:AA720900 JV720900:JW720900 TR720900:TS720900 ADN720900:ADO720900 ANJ720900:ANK720900 AXF720900:AXG720900 BHB720900:BHC720900 BQX720900:BQY720900 CAT720900:CAU720900 CKP720900:CKQ720900 CUL720900:CUM720900 DEH720900:DEI720900 DOD720900:DOE720900 DXZ720900:DYA720900 EHV720900:EHW720900 ERR720900:ERS720900 FBN720900:FBO720900 FLJ720900:FLK720900 FVF720900:FVG720900 GFB720900:GFC720900 GOX720900:GOY720900 GYT720900:GYU720900 HIP720900:HIQ720900 HSL720900:HSM720900 ICH720900:ICI720900 IMD720900:IME720900 IVZ720900:IWA720900 JFV720900:JFW720900 JPR720900:JPS720900 JZN720900:JZO720900 KJJ720900:KJK720900 KTF720900:KTG720900 LDB720900:LDC720900 LMX720900:LMY720900 LWT720900:LWU720900 MGP720900:MGQ720900 MQL720900:MQM720900 NAH720900:NAI720900 NKD720900:NKE720900 NTZ720900:NUA720900 ODV720900:ODW720900 ONR720900:ONS720900 OXN720900:OXO720900 PHJ720900:PHK720900 PRF720900:PRG720900 QBB720900:QBC720900 QKX720900:QKY720900 QUT720900:QUU720900 REP720900:REQ720900 ROL720900:ROM720900 RYH720900:RYI720900 SID720900:SIE720900 SRZ720900:SSA720900 TBV720900:TBW720900 TLR720900:TLS720900 TVN720900:TVO720900 UFJ720900:UFK720900 UPF720900:UPG720900 UZB720900:UZC720900 VIX720900:VIY720900 VST720900:VSU720900 WCP720900:WCQ720900 WML720900:WMM720900 WWH720900:WWI720900 Z786436:AA786436 JV786436:JW786436 TR786436:TS786436 ADN786436:ADO786436 ANJ786436:ANK786436 AXF786436:AXG786436 BHB786436:BHC786436 BQX786436:BQY786436 CAT786436:CAU786436 CKP786436:CKQ786436 CUL786436:CUM786436 DEH786436:DEI786436 DOD786436:DOE786436 DXZ786436:DYA786436 EHV786436:EHW786436 ERR786436:ERS786436 FBN786436:FBO786436 FLJ786436:FLK786436 FVF786436:FVG786436 GFB786436:GFC786436 GOX786436:GOY786436 GYT786436:GYU786436 HIP786436:HIQ786436 HSL786436:HSM786436 ICH786436:ICI786436 IMD786436:IME786436 IVZ786436:IWA786436 JFV786436:JFW786436 JPR786436:JPS786436 JZN786436:JZO786436 KJJ786436:KJK786436 KTF786436:KTG786436 LDB786436:LDC786436 LMX786436:LMY786436 LWT786436:LWU786436 MGP786436:MGQ786436 MQL786436:MQM786436 NAH786436:NAI786436 NKD786436:NKE786436 NTZ786436:NUA786436 ODV786436:ODW786436 ONR786436:ONS786436 OXN786436:OXO786436 PHJ786436:PHK786436 PRF786436:PRG786436 QBB786436:QBC786436 QKX786436:QKY786436 QUT786436:QUU786436 REP786436:REQ786436 ROL786436:ROM786436 RYH786436:RYI786436 SID786436:SIE786436 SRZ786436:SSA786436 TBV786436:TBW786436 TLR786436:TLS786436 TVN786436:TVO786436 UFJ786436:UFK786436 UPF786436:UPG786436 UZB786436:UZC786436 VIX786436:VIY786436 VST786436:VSU786436 WCP786436:WCQ786436 WML786436:WMM786436 WWH786436:WWI786436 Z851972:AA851972 JV851972:JW851972 TR851972:TS851972 ADN851972:ADO851972 ANJ851972:ANK851972 AXF851972:AXG851972 BHB851972:BHC851972 BQX851972:BQY851972 CAT851972:CAU851972 CKP851972:CKQ851972 CUL851972:CUM851972 DEH851972:DEI851972 DOD851972:DOE851972 DXZ851972:DYA851972 EHV851972:EHW851972 ERR851972:ERS851972 FBN851972:FBO851972 FLJ851972:FLK851972 FVF851972:FVG851972 GFB851972:GFC851972 GOX851972:GOY851972 GYT851972:GYU851972 HIP851972:HIQ851972 HSL851972:HSM851972 ICH851972:ICI851972 IMD851972:IME851972 IVZ851972:IWA851972 JFV851972:JFW851972 JPR851972:JPS851972 JZN851972:JZO851972 KJJ851972:KJK851972 KTF851972:KTG851972 LDB851972:LDC851972 LMX851972:LMY851972 LWT851972:LWU851972 MGP851972:MGQ851972 MQL851972:MQM851972 NAH851972:NAI851972 NKD851972:NKE851972 NTZ851972:NUA851972 ODV851972:ODW851972 ONR851972:ONS851972 OXN851972:OXO851972 PHJ851972:PHK851972 PRF851972:PRG851972 QBB851972:QBC851972 QKX851972:QKY851972 QUT851972:QUU851972 REP851972:REQ851972 ROL851972:ROM851972 RYH851972:RYI851972 SID851972:SIE851972 SRZ851972:SSA851972 TBV851972:TBW851972 TLR851972:TLS851972 TVN851972:TVO851972 UFJ851972:UFK851972 UPF851972:UPG851972 UZB851972:UZC851972 VIX851972:VIY851972 VST851972:VSU851972 WCP851972:WCQ851972 WML851972:WMM851972 WWH851972:WWI851972 Z917508:AA917508 JV917508:JW917508 TR917508:TS917508 ADN917508:ADO917508 ANJ917508:ANK917508 AXF917508:AXG917508 BHB917508:BHC917508 BQX917508:BQY917508 CAT917508:CAU917508 CKP917508:CKQ917508 CUL917508:CUM917508 DEH917508:DEI917508 DOD917508:DOE917508 DXZ917508:DYA917508 EHV917508:EHW917508 ERR917508:ERS917508 FBN917508:FBO917508 FLJ917508:FLK917508 FVF917508:FVG917508 GFB917508:GFC917508 GOX917508:GOY917508 GYT917508:GYU917508 HIP917508:HIQ917508 HSL917508:HSM917508 ICH917508:ICI917508 IMD917508:IME917508 IVZ917508:IWA917508 JFV917508:JFW917508 JPR917508:JPS917508 JZN917508:JZO917508 KJJ917508:KJK917508 KTF917508:KTG917508 LDB917508:LDC917508 LMX917508:LMY917508 LWT917508:LWU917508 MGP917508:MGQ917508 MQL917508:MQM917508 NAH917508:NAI917508 NKD917508:NKE917508 NTZ917508:NUA917508 ODV917508:ODW917508 ONR917508:ONS917508 OXN917508:OXO917508 PHJ917508:PHK917508 PRF917508:PRG917508 QBB917508:QBC917508 QKX917508:QKY917508 QUT917508:QUU917508 REP917508:REQ917508 ROL917508:ROM917508 RYH917508:RYI917508 SID917508:SIE917508 SRZ917508:SSA917508 TBV917508:TBW917508 TLR917508:TLS917508 TVN917508:TVO917508 UFJ917508:UFK917508 UPF917508:UPG917508 UZB917508:UZC917508 VIX917508:VIY917508 VST917508:VSU917508 WCP917508:WCQ917508 WML917508:WMM917508 WWH917508:WWI917508 Z983044:AA983044 JV983044:JW983044 TR983044:TS983044 ADN983044:ADO983044 ANJ983044:ANK983044 AXF983044:AXG983044 BHB983044:BHC983044 BQX983044:BQY983044 CAT983044:CAU983044 CKP983044:CKQ983044 CUL983044:CUM983044 DEH983044:DEI983044 DOD983044:DOE983044 DXZ983044:DYA983044 EHV983044:EHW983044 ERR983044:ERS983044 FBN983044:FBO983044 FLJ983044:FLK983044 FVF983044:FVG983044 GFB983044:GFC983044 GOX983044:GOY983044 GYT983044:GYU983044 HIP983044:HIQ983044 HSL983044:HSM983044 ICH983044:ICI983044 IMD983044:IME983044 IVZ983044:IWA983044 JFV983044:JFW983044 JPR983044:JPS983044 JZN983044:JZO983044 KJJ983044:KJK983044 KTF983044:KTG983044 LDB983044:LDC983044 LMX983044:LMY983044 LWT983044:LWU983044 MGP983044:MGQ983044 MQL983044:MQM983044 NAH983044:NAI983044 NKD983044:NKE983044 NTZ983044:NUA983044 ODV983044:ODW983044 ONR983044:ONS983044 OXN983044:OXO983044 PHJ983044:PHK983044 PRF983044:PRG983044 QBB983044:QBC983044 QKX983044:QKY983044 QUT983044:QUU983044 REP983044:REQ983044 ROL983044:ROM983044 RYH983044:RYI983044 SID983044:SIE983044 SRZ983044:SSA983044 TBV983044:TBW983044 TLR983044:TLS983044 TVN983044:TVO983044 UFJ983044:UFK983044 UPF983044:UPG983044 UZB983044:UZC983044 VIX983044:VIY983044 VST983044:VSU983044 WCP983044:WCQ983044 WML983044:WMM983044 WWH983044:WWI983044" xr:uid="{B1372D0D-07CE-4D03-9818-880691C6E854}">
      <formula1>"Consistente (reporte hasta 1T), Aleatoria (reportes parciales), No se ejecuta (según reporte), Sin reporte durante la vigencia, No aplica"</formula1>
    </dataValidation>
    <dataValidation type="list" allowBlank="1" showInputMessage="1" showErrorMessage="1" sqref="X5:X40 JT5:JT40 TP5:TP40 ADL5:ADL40 ANH5:ANH40 AXD5:AXD40 BGZ5:BGZ40 BQV5:BQV40 CAR5:CAR40 CKN5:CKN40 CUJ5:CUJ40 DEF5:DEF40 DOB5:DOB40 DXX5:DXX40 EHT5:EHT40 ERP5:ERP40 FBL5:FBL40 FLH5:FLH40 FVD5:FVD40 GEZ5:GEZ40 GOV5:GOV40 GYR5:GYR40 HIN5:HIN40 HSJ5:HSJ40 ICF5:ICF40 IMB5:IMB40 IVX5:IVX40 JFT5:JFT40 JPP5:JPP40 JZL5:JZL40 KJH5:KJH40 KTD5:KTD40 LCZ5:LCZ40 LMV5:LMV40 LWR5:LWR40 MGN5:MGN40 MQJ5:MQJ40 NAF5:NAF40 NKB5:NKB40 NTX5:NTX40 ODT5:ODT40 ONP5:ONP40 OXL5:OXL40 PHH5:PHH40 PRD5:PRD40 QAZ5:QAZ40 QKV5:QKV40 QUR5:QUR40 REN5:REN40 ROJ5:ROJ40 RYF5:RYF40 SIB5:SIB40 SRX5:SRX40 TBT5:TBT40 TLP5:TLP40 TVL5:TVL40 UFH5:UFH40 UPD5:UPD40 UYZ5:UYZ40 VIV5:VIV40 VSR5:VSR40 WCN5:WCN40 WMJ5:WMJ40 WWF5:WWF40 X65541:X65576 JT65541:JT65576 TP65541:TP65576 ADL65541:ADL65576 ANH65541:ANH65576 AXD65541:AXD65576 BGZ65541:BGZ65576 BQV65541:BQV65576 CAR65541:CAR65576 CKN65541:CKN65576 CUJ65541:CUJ65576 DEF65541:DEF65576 DOB65541:DOB65576 DXX65541:DXX65576 EHT65541:EHT65576 ERP65541:ERP65576 FBL65541:FBL65576 FLH65541:FLH65576 FVD65541:FVD65576 GEZ65541:GEZ65576 GOV65541:GOV65576 GYR65541:GYR65576 HIN65541:HIN65576 HSJ65541:HSJ65576 ICF65541:ICF65576 IMB65541:IMB65576 IVX65541:IVX65576 JFT65541:JFT65576 JPP65541:JPP65576 JZL65541:JZL65576 KJH65541:KJH65576 KTD65541:KTD65576 LCZ65541:LCZ65576 LMV65541:LMV65576 LWR65541:LWR65576 MGN65541:MGN65576 MQJ65541:MQJ65576 NAF65541:NAF65576 NKB65541:NKB65576 NTX65541:NTX65576 ODT65541:ODT65576 ONP65541:ONP65576 OXL65541:OXL65576 PHH65541:PHH65576 PRD65541:PRD65576 QAZ65541:QAZ65576 QKV65541:QKV65576 QUR65541:QUR65576 REN65541:REN65576 ROJ65541:ROJ65576 RYF65541:RYF65576 SIB65541:SIB65576 SRX65541:SRX65576 TBT65541:TBT65576 TLP65541:TLP65576 TVL65541:TVL65576 UFH65541:UFH65576 UPD65541:UPD65576 UYZ65541:UYZ65576 VIV65541:VIV65576 VSR65541:VSR65576 WCN65541:WCN65576 WMJ65541:WMJ65576 WWF65541:WWF65576 X131077:X131112 JT131077:JT131112 TP131077:TP131112 ADL131077:ADL131112 ANH131077:ANH131112 AXD131077:AXD131112 BGZ131077:BGZ131112 BQV131077:BQV131112 CAR131077:CAR131112 CKN131077:CKN131112 CUJ131077:CUJ131112 DEF131077:DEF131112 DOB131077:DOB131112 DXX131077:DXX131112 EHT131077:EHT131112 ERP131077:ERP131112 FBL131077:FBL131112 FLH131077:FLH131112 FVD131077:FVD131112 GEZ131077:GEZ131112 GOV131077:GOV131112 GYR131077:GYR131112 HIN131077:HIN131112 HSJ131077:HSJ131112 ICF131077:ICF131112 IMB131077:IMB131112 IVX131077:IVX131112 JFT131077:JFT131112 JPP131077:JPP131112 JZL131077:JZL131112 KJH131077:KJH131112 KTD131077:KTD131112 LCZ131077:LCZ131112 LMV131077:LMV131112 LWR131077:LWR131112 MGN131077:MGN131112 MQJ131077:MQJ131112 NAF131077:NAF131112 NKB131077:NKB131112 NTX131077:NTX131112 ODT131077:ODT131112 ONP131077:ONP131112 OXL131077:OXL131112 PHH131077:PHH131112 PRD131077:PRD131112 QAZ131077:QAZ131112 QKV131077:QKV131112 QUR131077:QUR131112 REN131077:REN131112 ROJ131077:ROJ131112 RYF131077:RYF131112 SIB131077:SIB131112 SRX131077:SRX131112 TBT131077:TBT131112 TLP131077:TLP131112 TVL131077:TVL131112 UFH131077:UFH131112 UPD131077:UPD131112 UYZ131077:UYZ131112 VIV131077:VIV131112 VSR131077:VSR131112 WCN131077:WCN131112 WMJ131077:WMJ131112 WWF131077:WWF131112 X196613:X196648 JT196613:JT196648 TP196613:TP196648 ADL196613:ADL196648 ANH196613:ANH196648 AXD196613:AXD196648 BGZ196613:BGZ196648 BQV196613:BQV196648 CAR196613:CAR196648 CKN196613:CKN196648 CUJ196613:CUJ196648 DEF196613:DEF196648 DOB196613:DOB196648 DXX196613:DXX196648 EHT196613:EHT196648 ERP196613:ERP196648 FBL196613:FBL196648 FLH196613:FLH196648 FVD196613:FVD196648 GEZ196613:GEZ196648 GOV196613:GOV196648 GYR196613:GYR196648 HIN196613:HIN196648 HSJ196613:HSJ196648 ICF196613:ICF196648 IMB196613:IMB196648 IVX196613:IVX196648 JFT196613:JFT196648 JPP196613:JPP196648 JZL196613:JZL196648 KJH196613:KJH196648 KTD196613:KTD196648 LCZ196613:LCZ196648 LMV196613:LMV196648 LWR196613:LWR196648 MGN196613:MGN196648 MQJ196613:MQJ196648 NAF196613:NAF196648 NKB196613:NKB196648 NTX196613:NTX196648 ODT196613:ODT196648 ONP196613:ONP196648 OXL196613:OXL196648 PHH196613:PHH196648 PRD196613:PRD196648 QAZ196613:QAZ196648 QKV196613:QKV196648 QUR196613:QUR196648 REN196613:REN196648 ROJ196613:ROJ196648 RYF196613:RYF196648 SIB196613:SIB196648 SRX196613:SRX196648 TBT196613:TBT196648 TLP196613:TLP196648 TVL196613:TVL196648 UFH196613:UFH196648 UPD196613:UPD196648 UYZ196613:UYZ196648 VIV196613:VIV196648 VSR196613:VSR196648 WCN196613:WCN196648 WMJ196613:WMJ196648 WWF196613:WWF196648 X262149:X262184 JT262149:JT262184 TP262149:TP262184 ADL262149:ADL262184 ANH262149:ANH262184 AXD262149:AXD262184 BGZ262149:BGZ262184 BQV262149:BQV262184 CAR262149:CAR262184 CKN262149:CKN262184 CUJ262149:CUJ262184 DEF262149:DEF262184 DOB262149:DOB262184 DXX262149:DXX262184 EHT262149:EHT262184 ERP262149:ERP262184 FBL262149:FBL262184 FLH262149:FLH262184 FVD262149:FVD262184 GEZ262149:GEZ262184 GOV262149:GOV262184 GYR262149:GYR262184 HIN262149:HIN262184 HSJ262149:HSJ262184 ICF262149:ICF262184 IMB262149:IMB262184 IVX262149:IVX262184 JFT262149:JFT262184 JPP262149:JPP262184 JZL262149:JZL262184 KJH262149:KJH262184 KTD262149:KTD262184 LCZ262149:LCZ262184 LMV262149:LMV262184 LWR262149:LWR262184 MGN262149:MGN262184 MQJ262149:MQJ262184 NAF262149:NAF262184 NKB262149:NKB262184 NTX262149:NTX262184 ODT262149:ODT262184 ONP262149:ONP262184 OXL262149:OXL262184 PHH262149:PHH262184 PRD262149:PRD262184 QAZ262149:QAZ262184 QKV262149:QKV262184 QUR262149:QUR262184 REN262149:REN262184 ROJ262149:ROJ262184 RYF262149:RYF262184 SIB262149:SIB262184 SRX262149:SRX262184 TBT262149:TBT262184 TLP262149:TLP262184 TVL262149:TVL262184 UFH262149:UFH262184 UPD262149:UPD262184 UYZ262149:UYZ262184 VIV262149:VIV262184 VSR262149:VSR262184 WCN262149:WCN262184 WMJ262149:WMJ262184 WWF262149:WWF262184 X327685:X327720 JT327685:JT327720 TP327685:TP327720 ADL327685:ADL327720 ANH327685:ANH327720 AXD327685:AXD327720 BGZ327685:BGZ327720 BQV327685:BQV327720 CAR327685:CAR327720 CKN327685:CKN327720 CUJ327685:CUJ327720 DEF327685:DEF327720 DOB327685:DOB327720 DXX327685:DXX327720 EHT327685:EHT327720 ERP327685:ERP327720 FBL327685:FBL327720 FLH327685:FLH327720 FVD327685:FVD327720 GEZ327685:GEZ327720 GOV327685:GOV327720 GYR327685:GYR327720 HIN327685:HIN327720 HSJ327685:HSJ327720 ICF327685:ICF327720 IMB327685:IMB327720 IVX327685:IVX327720 JFT327685:JFT327720 JPP327685:JPP327720 JZL327685:JZL327720 KJH327685:KJH327720 KTD327685:KTD327720 LCZ327685:LCZ327720 LMV327685:LMV327720 LWR327685:LWR327720 MGN327685:MGN327720 MQJ327685:MQJ327720 NAF327685:NAF327720 NKB327685:NKB327720 NTX327685:NTX327720 ODT327685:ODT327720 ONP327685:ONP327720 OXL327685:OXL327720 PHH327685:PHH327720 PRD327685:PRD327720 QAZ327685:QAZ327720 QKV327685:QKV327720 QUR327685:QUR327720 REN327685:REN327720 ROJ327685:ROJ327720 RYF327685:RYF327720 SIB327685:SIB327720 SRX327685:SRX327720 TBT327685:TBT327720 TLP327685:TLP327720 TVL327685:TVL327720 UFH327685:UFH327720 UPD327685:UPD327720 UYZ327685:UYZ327720 VIV327685:VIV327720 VSR327685:VSR327720 WCN327685:WCN327720 WMJ327685:WMJ327720 WWF327685:WWF327720 X393221:X393256 JT393221:JT393256 TP393221:TP393256 ADL393221:ADL393256 ANH393221:ANH393256 AXD393221:AXD393256 BGZ393221:BGZ393256 BQV393221:BQV393256 CAR393221:CAR393256 CKN393221:CKN393256 CUJ393221:CUJ393256 DEF393221:DEF393256 DOB393221:DOB393256 DXX393221:DXX393256 EHT393221:EHT393256 ERP393221:ERP393256 FBL393221:FBL393256 FLH393221:FLH393256 FVD393221:FVD393256 GEZ393221:GEZ393256 GOV393221:GOV393256 GYR393221:GYR393256 HIN393221:HIN393256 HSJ393221:HSJ393256 ICF393221:ICF393256 IMB393221:IMB393256 IVX393221:IVX393256 JFT393221:JFT393256 JPP393221:JPP393256 JZL393221:JZL393256 KJH393221:KJH393256 KTD393221:KTD393256 LCZ393221:LCZ393256 LMV393221:LMV393256 LWR393221:LWR393256 MGN393221:MGN393256 MQJ393221:MQJ393256 NAF393221:NAF393256 NKB393221:NKB393256 NTX393221:NTX393256 ODT393221:ODT393256 ONP393221:ONP393256 OXL393221:OXL393256 PHH393221:PHH393256 PRD393221:PRD393256 QAZ393221:QAZ393256 QKV393221:QKV393256 QUR393221:QUR393256 REN393221:REN393256 ROJ393221:ROJ393256 RYF393221:RYF393256 SIB393221:SIB393256 SRX393221:SRX393256 TBT393221:TBT393256 TLP393221:TLP393256 TVL393221:TVL393256 UFH393221:UFH393256 UPD393221:UPD393256 UYZ393221:UYZ393256 VIV393221:VIV393256 VSR393221:VSR393256 WCN393221:WCN393256 WMJ393221:WMJ393256 WWF393221:WWF393256 X458757:X458792 JT458757:JT458792 TP458757:TP458792 ADL458757:ADL458792 ANH458757:ANH458792 AXD458757:AXD458792 BGZ458757:BGZ458792 BQV458757:BQV458792 CAR458757:CAR458792 CKN458757:CKN458792 CUJ458757:CUJ458792 DEF458757:DEF458792 DOB458757:DOB458792 DXX458757:DXX458792 EHT458757:EHT458792 ERP458757:ERP458792 FBL458757:FBL458792 FLH458757:FLH458792 FVD458757:FVD458792 GEZ458757:GEZ458792 GOV458757:GOV458792 GYR458757:GYR458792 HIN458757:HIN458792 HSJ458757:HSJ458792 ICF458757:ICF458792 IMB458757:IMB458792 IVX458757:IVX458792 JFT458757:JFT458792 JPP458757:JPP458792 JZL458757:JZL458792 KJH458757:KJH458792 KTD458757:KTD458792 LCZ458757:LCZ458792 LMV458757:LMV458792 LWR458757:LWR458792 MGN458757:MGN458792 MQJ458757:MQJ458792 NAF458757:NAF458792 NKB458757:NKB458792 NTX458757:NTX458792 ODT458757:ODT458792 ONP458757:ONP458792 OXL458757:OXL458792 PHH458757:PHH458792 PRD458757:PRD458792 QAZ458757:QAZ458792 QKV458757:QKV458792 QUR458757:QUR458792 REN458757:REN458792 ROJ458757:ROJ458792 RYF458757:RYF458792 SIB458757:SIB458792 SRX458757:SRX458792 TBT458757:TBT458792 TLP458757:TLP458792 TVL458757:TVL458792 UFH458757:UFH458792 UPD458757:UPD458792 UYZ458757:UYZ458792 VIV458757:VIV458792 VSR458757:VSR458792 WCN458757:WCN458792 WMJ458757:WMJ458792 WWF458757:WWF458792 X524293:X524328 JT524293:JT524328 TP524293:TP524328 ADL524293:ADL524328 ANH524293:ANH524328 AXD524293:AXD524328 BGZ524293:BGZ524328 BQV524293:BQV524328 CAR524293:CAR524328 CKN524293:CKN524328 CUJ524293:CUJ524328 DEF524293:DEF524328 DOB524293:DOB524328 DXX524293:DXX524328 EHT524293:EHT524328 ERP524293:ERP524328 FBL524293:FBL524328 FLH524293:FLH524328 FVD524293:FVD524328 GEZ524293:GEZ524328 GOV524293:GOV524328 GYR524293:GYR524328 HIN524293:HIN524328 HSJ524293:HSJ524328 ICF524293:ICF524328 IMB524293:IMB524328 IVX524293:IVX524328 JFT524293:JFT524328 JPP524293:JPP524328 JZL524293:JZL524328 KJH524293:KJH524328 KTD524293:KTD524328 LCZ524293:LCZ524328 LMV524293:LMV524328 LWR524293:LWR524328 MGN524293:MGN524328 MQJ524293:MQJ524328 NAF524293:NAF524328 NKB524293:NKB524328 NTX524293:NTX524328 ODT524293:ODT524328 ONP524293:ONP524328 OXL524293:OXL524328 PHH524293:PHH524328 PRD524293:PRD524328 QAZ524293:QAZ524328 QKV524293:QKV524328 QUR524293:QUR524328 REN524293:REN524328 ROJ524293:ROJ524328 RYF524293:RYF524328 SIB524293:SIB524328 SRX524293:SRX524328 TBT524293:TBT524328 TLP524293:TLP524328 TVL524293:TVL524328 UFH524293:UFH524328 UPD524293:UPD524328 UYZ524293:UYZ524328 VIV524293:VIV524328 VSR524293:VSR524328 WCN524293:WCN524328 WMJ524293:WMJ524328 WWF524293:WWF524328 X589829:X589864 JT589829:JT589864 TP589829:TP589864 ADL589829:ADL589864 ANH589829:ANH589864 AXD589829:AXD589864 BGZ589829:BGZ589864 BQV589829:BQV589864 CAR589829:CAR589864 CKN589829:CKN589864 CUJ589829:CUJ589864 DEF589829:DEF589864 DOB589829:DOB589864 DXX589829:DXX589864 EHT589829:EHT589864 ERP589829:ERP589864 FBL589829:FBL589864 FLH589829:FLH589864 FVD589829:FVD589864 GEZ589829:GEZ589864 GOV589829:GOV589864 GYR589829:GYR589864 HIN589829:HIN589864 HSJ589829:HSJ589864 ICF589829:ICF589864 IMB589829:IMB589864 IVX589829:IVX589864 JFT589829:JFT589864 JPP589829:JPP589864 JZL589829:JZL589864 KJH589829:KJH589864 KTD589829:KTD589864 LCZ589829:LCZ589864 LMV589829:LMV589864 LWR589829:LWR589864 MGN589829:MGN589864 MQJ589829:MQJ589864 NAF589829:NAF589864 NKB589829:NKB589864 NTX589829:NTX589864 ODT589829:ODT589864 ONP589829:ONP589864 OXL589829:OXL589864 PHH589829:PHH589864 PRD589829:PRD589864 QAZ589829:QAZ589864 QKV589829:QKV589864 QUR589829:QUR589864 REN589829:REN589864 ROJ589829:ROJ589864 RYF589829:RYF589864 SIB589829:SIB589864 SRX589829:SRX589864 TBT589829:TBT589864 TLP589829:TLP589864 TVL589829:TVL589864 UFH589829:UFH589864 UPD589829:UPD589864 UYZ589829:UYZ589864 VIV589829:VIV589864 VSR589829:VSR589864 WCN589829:WCN589864 WMJ589829:WMJ589864 WWF589829:WWF589864 X655365:X655400 JT655365:JT655400 TP655365:TP655400 ADL655365:ADL655400 ANH655365:ANH655400 AXD655365:AXD655400 BGZ655365:BGZ655400 BQV655365:BQV655400 CAR655365:CAR655400 CKN655365:CKN655400 CUJ655365:CUJ655400 DEF655365:DEF655400 DOB655365:DOB655400 DXX655365:DXX655400 EHT655365:EHT655400 ERP655365:ERP655400 FBL655365:FBL655400 FLH655365:FLH655400 FVD655365:FVD655400 GEZ655365:GEZ655400 GOV655365:GOV655400 GYR655365:GYR655400 HIN655365:HIN655400 HSJ655365:HSJ655400 ICF655365:ICF655400 IMB655365:IMB655400 IVX655365:IVX655400 JFT655365:JFT655400 JPP655365:JPP655400 JZL655365:JZL655400 KJH655365:KJH655400 KTD655365:KTD655400 LCZ655365:LCZ655400 LMV655365:LMV655400 LWR655365:LWR655400 MGN655365:MGN655400 MQJ655365:MQJ655400 NAF655365:NAF655400 NKB655365:NKB655400 NTX655365:NTX655400 ODT655365:ODT655400 ONP655365:ONP655400 OXL655365:OXL655400 PHH655365:PHH655400 PRD655365:PRD655400 QAZ655365:QAZ655400 QKV655365:QKV655400 QUR655365:QUR655400 REN655365:REN655400 ROJ655365:ROJ655400 RYF655365:RYF655400 SIB655365:SIB655400 SRX655365:SRX655400 TBT655365:TBT655400 TLP655365:TLP655400 TVL655365:TVL655400 UFH655365:UFH655400 UPD655365:UPD655400 UYZ655365:UYZ655400 VIV655365:VIV655400 VSR655365:VSR655400 WCN655365:WCN655400 WMJ655365:WMJ655400 WWF655365:WWF655400 X720901:X720936 JT720901:JT720936 TP720901:TP720936 ADL720901:ADL720936 ANH720901:ANH720936 AXD720901:AXD720936 BGZ720901:BGZ720936 BQV720901:BQV720936 CAR720901:CAR720936 CKN720901:CKN720936 CUJ720901:CUJ720936 DEF720901:DEF720936 DOB720901:DOB720936 DXX720901:DXX720936 EHT720901:EHT720936 ERP720901:ERP720936 FBL720901:FBL720936 FLH720901:FLH720936 FVD720901:FVD720936 GEZ720901:GEZ720936 GOV720901:GOV720936 GYR720901:GYR720936 HIN720901:HIN720936 HSJ720901:HSJ720936 ICF720901:ICF720936 IMB720901:IMB720936 IVX720901:IVX720936 JFT720901:JFT720936 JPP720901:JPP720936 JZL720901:JZL720936 KJH720901:KJH720936 KTD720901:KTD720936 LCZ720901:LCZ720936 LMV720901:LMV720936 LWR720901:LWR720936 MGN720901:MGN720936 MQJ720901:MQJ720936 NAF720901:NAF720936 NKB720901:NKB720936 NTX720901:NTX720936 ODT720901:ODT720936 ONP720901:ONP720936 OXL720901:OXL720936 PHH720901:PHH720936 PRD720901:PRD720936 QAZ720901:QAZ720936 QKV720901:QKV720936 QUR720901:QUR720936 REN720901:REN720936 ROJ720901:ROJ720936 RYF720901:RYF720936 SIB720901:SIB720936 SRX720901:SRX720936 TBT720901:TBT720936 TLP720901:TLP720936 TVL720901:TVL720936 UFH720901:UFH720936 UPD720901:UPD720936 UYZ720901:UYZ720936 VIV720901:VIV720936 VSR720901:VSR720936 WCN720901:WCN720936 WMJ720901:WMJ720936 WWF720901:WWF720936 X786437:X786472 JT786437:JT786472 TP786437:TP786472 ADL786437:ADL786472 ANH786437:ANH786472 AXD786437:AXD786472 BGZ786437:BGZ786472 BQV786437:BQV786472 CAR786437:CAR786472 CKN786437:CKN786472 CUJ786437:CUJ786472 DEF786437:DEF786472 DOB786437:DOB786472 DXX786437:DXX786472 EHT786437:EHT786472 ERP786437:ERP786472 FBL786437:FBL786472 FLH786437:FLH786472 FVD786437:FVD786472 GEZ786437:GEZ786472 GOV786437:GOV786472 GYR786437:GYR786472 HIN786437:HIN786472 HSJ786437:HSJ786472 ICF786437:ICF786472 IMB786437:IMB786472 IVX786437:IVX786472 JFT786437:JFT786472 JPP786437:JPP786472 JZL786437:JZL786472 KJH786437:KJH786472 KTD786437:KTD786472 LCZ786437:LCZ786472 LMV786437:LMV786472 LWR786437:LWR786472 MGN786437:MGN786472 MQJ786437:MQJ786472 NAF786437:NAF786472 NKB786437:NKB786472 NTX786437:NTX786472 ODT786437:ODT786472 ONP786437:ONP786472 OXL786437:OXL786472 PHH786437:PHH786472 PRD786437:PRD786472 QAZ786437:QAZ786472 QKV786437:QKV786472 QUR786437:QUR786472 REN786437:REN786472 ROJ786437:ROJ786472 RYF786437:RYF786472 SIB786437:SIB786472 SRX786437:SRX786472 TBT786437:TBT786472 TLP786437:TLP786472 TVL786437:TVL786472 UFH786437:UFH786472 UPD786437:UPD786472 UYZ786437:UYZ786472 VIV786437:VIV786472 VSR786437:VSR786472 WCN786437:WCN786472 WMJ786437:WMJ786472 WWF786437:WWF786472 X851973:X852008 JT851973:JT852008 TP851973:TP852008 ADL851973:ADL852008 ANH851973:ANH852008 AXD851973:AXD852008 BGZ851973:BGZ852008 BQV851973:BQV852008 CAR851973:CAR852008 CKN851973:CKN852008 CUJ851973:CUJ852008 DEF851973:DEF852008 DOB851973:DOB852008 DXX851973:DXX852008 EHT851973:EHT852008 ERP851973:ERP852008 FBL851973:FBL852008 FLH851973:FLH852008 FVD851973:FVD852008 GEZ851973:GEZ852008 GOV851973:GOV852008 GYR851973:GYR852008 HIN851973:HIN852008 HSJ851973:HSJ852008 ICF851973:ICF852008 IMB851973:IMB852008 IVX851973:IVX852008 JFT851973:JFT852008 JPP851973:JPP852008 JZL851973:JZL852008 KJH851973:KJH852008 KTD851973:KTD852008 LCZ851973:LCZ852008 LMV851973:LMV852008 LWR851973:LWR852008 MGN851973:MGN852008 MQJ851973:MQJ852008 NAF851973:NAF852008 NKB851973:NKB852008 NTX851973:NTX852008 ODT851973:ODT852008 ONP851973:ONP852008 OXL851973:OXL852008 PHH851973:PHH852008 PRD851973:PRD852008 QAZ851973:QAZ852008 QKV851973:QKV852008 QUR851973:QUR852008 REN851973:REN852008 ROJ851973:ROJ852008 RYF851973:RYF852008 SIB851973:SIB852008 SRX851973:SRX852008 TBT851973:TBT852008 TLP851973:TLP852008 TVL851973:TVL852008 UFH851973:UFH852008 UPD851973:UPD852008 UYZ851973:UYZ852008 VIV851973:VIV852008 VSR851973:VSR852008 WCN851973:WCN852008 WMJ851973:WMJ852008 WWF851973:WWF852008 X917509:X917544 JT917509:JT917544 TP917509:TP917544 ADL917509:ADL917544 ANH917509:ANH917544 AXD917509:AXD917544 BGZ917509:BGZ917544 BQV917509:BQV917544 CAR917509:CAR917544 CKN917509:CKN917544 CUJ917509:CUJ917544 DEF917509:DEF917544 DOB917509:DOB917544 DXX917509:DXX917544 EHT917509:EHT917544 ERP917509:ERP917544 FBL917509:FBL917544 FLH917509:FLH917544 FVD917509:FVD917544 GEZ917509:GEZ917544 GOV917509:GOV917544 GYR917509:GYR917544 HIN917509:HIN917544 HSJ917509:HSJ917544 ICF917509:ICF917544 IMB917509:IMB917544 IVX917509:IVX917544 JFT917509:JFT917544 JPP917509:JPP917544 JZL917509:JZL917544 KJH917509:KJH917544 KTD917509:KTD917544 LCZ917509:LCZ917544 LMV917509:LMV917544 LWR917509:LWR917544 MGN917509:MGN917544 MQJ917509:MQJ917544 NAF917509:NAF917544 NKB917509:NKB917544 NTX917509:NTX917544 ODT917509:ODT917544 ONP917509:ONP917544 OXL917509:OXL917544 PHH917509:PHH917544 PRD917509:PRD917544 QAZ917509:QAZ917544 QKV917509:QKV917544 QUR917509:QUR917544 REN917509:REN917544 ROJ917509:ROJ917544 RYF917509:RYF917544 SIB917509:SIB917544 SRX917509:SRX917544 TBT917509:TBT917544 TLP917509:TLP917544 TVL917509:TVL917544 UFH917509:UFH917544 UPD917509:UPD917544 UYZ917509:UYZ917544 VIV917509:VIV917544 VSR917509:VSR917544 WCN917509:WCN917544 WMJ917509:WMJ917544 WWF917509:WWF917544 X983045:X983080 JT983045:JT983080 TP983045:TP983080 ADL983045:ADL983080 ANH983045:ANH983080 AXD983045:AXD983080 BGZ983045:BGZ983080 BQV983045:BQV983080 CAR983045:CAR983080 CKN983045:CKN983080 CUJ983045:CUJ983080 DEF983045:DEF983080 DOB983045:DOB983080 DXX983045:DXX983080 EHT983045:EHT983080 ERP983045:ERP983080 FBL983045:FBL983080 FLH983045:FLH983080 FVD983045:FVD983080 GEZ983045:GEZ983080 GOV983045:GOV983080 GYR983045:GYR983080 HIN983045:HIN983080 HSJ983045:HSJ983080 ICF983045:ICF983080 IMB983045:IMB983080 IVX983045:IVX983080 JFT983045:JFT983080 JPP983045:JPP983080 JZL983045:JZL983080 KJH983045:KJH983080 KTD983045:KTD983080 LCZ983045:LCZ983080 LMV983045:LMV983080 LWR983045:LWR983080 MGN983045:MGN983080 MQJ983045:MQJ983080 NAF983045:NAF983080 NKB983045:NKB983080 NTX983045:NTX983080 ODT983045:ODT983080 ONP983045:ONP983080 OXL983045:OXL983080 PHH983045:PHH983080 PRD983045:PRD983080 QAZ983045:QAZ983080 QKV983045:QKV983080 QUR983045:QUR983080 REN983045:REN983080 ROJ983045:ROJ983080 RYF983045:RYF983080 SIB983045:SIB983080 SRX983045:SRX983080 TBT983045:TBT983080 TLP983045:TLP983080 TVL983045:TVL983080 UFH983045:UFH983080 UPD983045:UPD983080 UYZ983045:UYZ983080 VIV983045:VIV983080 VSR983045:VSR983080 WCN983045:WCN983080 WMJ983045:WMJ983080 WWF983045:WWF983080" xr:uid="{EFE57970-4EF1-411A-B3DC-E457F8B2238D}">
      <formula1>"Si, Parcial, No,No aplica en el corte"</formula1>
    </dataValidation>
    <dataValidation type="list" allowBlank="1" showInputMessage="1" showErrorMessage="1" sqref="Y4:Y40 JU4:JU40 TQ4:TQ40 ADM4:ADM40 ANI4:ANI40 AXE4:AXE40 BHA4:BHA40 BQW4:BQW40 CAS4:CAS40 CKO4:CKO40 CUK4:CUK40 DEG4:DEG40 DOC4:DOC40 DXY4:DXY40 EHU4:EHU40 ERQ4:ERQ40 FBM4:FBM40 FLI4:FLI40 FVE4:FVE40 GFA4:GFA40 GOW4:GOW40 GYS4:GYS40 HIO4:HIO40 HSK4:HSK40 ICG4:ICG40 IMC4:IMC40 IVY4:IVY40 JFU4:JFU40 JPQ4:JPQ40 JZM4:JZM40 KJI4:KJI40 KTE4:KTE40 LDA4:LDA40 LMW4:LMW40 LWS4:LWS40 MGO4:MGO40 MQK4:MQK40 NAG4:NAG40 NKC4:NKC40 NTY4:NTY40 ODU4:ODU40 ONQ4:ONQ40 OXM4:OXM40 PHI4:PHI40 PRE4:PRE40 QBA4:QBA40 QKW4:QKW40 QUS4:QUS40 REO4:REO40 ROK4:ROK40 RYG4:RYG40 SIC4:SIC40 SRY4:SRY40 TBU4:TBU40 TLQ4:TLQ40 TVM4:TVM40 UFI4:UFI40 UPE4:UPE40 UZA4:UZA40 VIW4:VIW40 VSS4:VSS40 WCO4:WCO40 WMK4:WMK40 WWG4:WWG40 Y65540:Y65576 JU65540:JU65576 TQ65540:TQ65576 ADM65540:ADM65576 ANI65540:ANI65576 AXE65540:AXE65576 BHA65540:BHA65576 BQW65540:BQW65576 CAS65540:CAS65576 CKO65540:CKO65576 CUK65540:CUK65576 DEG65540:DEG65576 DOC65540:DOC65576 DXY65540:DXY65576 EHU65540:EHU65576 ERQ65540:ERQ65576 FBM65540:FBM65576 FLI65540:FLI65576 FVE65540:FVE65576 GFA65540:GFA65576 GOW65540:GOW65576 GYS65540:GYS65576 HIO65540:HIO65576 HSK65540:HSK65576 ICG65540:ICG65576 IMC65540:IMC65576 IVY65540:IVY65576 JFU65540:JFU65576 JPQ65540:JPQ65576 JZM65540:JZM65576 KJI65540:KJI65576 KTE65540:KTE65576 LDA65540:LDA65576 LMW65540:LMW65576 LWS65540:LWS65576 MGO65540:MGO65576 MQK65540:MQK65576 NAG65540:NAG65576 NKC65540:NKC65576 NTY65540:NTY65576 ODU65540:ODU65576 ONQ65540:ONQ65576 OXM65540:OXM65576 PHI65540:PHI65576 PRE65540:PRE65576 QBA65540:QBA65576 QKW65540:QKW65576 QUS65540:QUS65576 REO65540:REO65576 ROK65540:ROK65576 RYG65540:RYG65576 SIC65540:SIC65576 SRY65540:SRY65576 TBU65540:TBU65576 TLQ65540:TLQ65576 TVM65540:TVM65576 UFI65540:UFI65576 UPE65540:UPE65576 UZA65540:UZA65576 VIW65540:VIW65576 VSS65540:VSS65576 WCO65540:WCO65576 WMK65540:WMK65576 WWG65540:WWG65576 Y131076:Y131112 JU131076:JU131112 TQ131076:TQ131112 ADM131076:ADM131112 ANI131076:ANI131112 AXE131076:AXE131112 BHA131076:BHA131112 BQW131076:BQW131112 CAS131076:CAS131112 CKO131076:CKO131112 CUK131076:CUK131112 DEG131076:DEG131112 DOC131076:DOC131112 DXY131076:DXY131112 EHU131076:EHU131112 ERQ131076:ERQ131112 FBM131076:FBM131112 FLI131076:FLI131112 FVE131076:FVE131112 GFA131076:GFA131112 GOW131076:GOW131112 GYS131076:GYS131112 HIO131076:HIO131112 HSK131076:HSK131112 ICG131076:ICG131112 IMC131076:IMC131112 IVY131076:IVY131112 JFU131076:JFU131112 JPQ131076:JPQ131112 JZM131076:JZM131112 KJI131076:KJI131112 KTE131076:KTE131112 LDA131076:LDA131112 LMW131076:LMW131112 LWS131076:LWS131112 MGO131076:MGO131112 MQK131076:MQK131112 NAG131076:NAG131112 NKC131076:NKC131112 NTY131076:NTY131112 ODU131076:ODU131112 ONQ131076:ONQ131112 OXM131076:OXM131112 PHI131076:PHI131112 PRE131076:PRE131112 QBA131076:QBA131112 QKW131076:QKW131112 QUS131076:QUS131112 REO131076:REO131112 ROK131076:ROK131112 RYG131076:RYG131112 SIC131076:SIC131112 SRY131076:SRY131112 TBU131076:TBU131112 TLQ131076:TLQ131112 TVM131076:TVM131112 UFI131076:UFI131112 UPE131076:UPE131112 UZA131076:UZA131112 VIW131076:VIW131112 VSS131076:VSS131112 WCO131076:WCO131112 WMK131076:WMK131112 WWG131076:WWG131112 Y196612:Y196648 JU196612:JU196648 TQ196612:TQ196648 ADM196612:ADM196648 ANI196612:ANI196648 AXE196612:AXE196648 BHA196612:BHA196648 BQW196612:BQW196648 CAS196612:CAS196648 CKO196612:CKO196648 CUK196612:CUK196648 DEG196612:DEG196648 DOC196612:DOC196648 DXY196612:DXY196648 EHU196612:EHU196648 ERQ196612:ERQ196648 FBM196612:FBM196648 FLI196612:FLI196648 FVE196612:FVE196648 GFA196612:GFA196648 GOW196612:GOW196648 GYS196612:GYS196648 HIO196612:HIO196648 HSK196612:HSK196648 ICG196612:ICG196648 IMC196612:IMC196648 IVY196612:IVY196648 JFU196612:JFU196648 JPQ196612:JPQ196648 JZM196612:JZM196648 KJI196612:KJI196648 KTE196612:KTE196648 LDA196612:LDA196648 LMW196612:LMW196648 LWS196612:LWS196648 MGO196612:MGO196648 MQK196612:MQK196648 NAG196612:NAG196648 NKC196612:NKC196648 NTY196612:NTY196648 ODU196612:ODU196648 ONQ196612:ONQ196648 OXM196612:OXM196648 PHI196612:PHI196648 PRE196612:PRE196648 QBA196612:QBA196648 QKW196612:QKW196648 QUS196612:QUS196648 REO196612:REO196648 ROK196612:ROK196648 RYG196612:RYG196648 SIC196612:SIC196648 SRY196612:SRY196648 TBU196612:TBU196648 TLQ196612:TLQ196648 TVM196612:TVM196648 UFI196612:UFI196648 UPE196612:UPE196648 UZA196612:UZA196648 VIW196612:VIW196648 VSS196612:VSS196648 WCO196612:WCO196648 WMK196612:WMK196648 WWG196612:WWG196648 Y262148:Y262184 JU262148:JU262184 TQ262148:TQ262184 ADM262148:ADM262184 ANI262148:ANI262184 AXE262148:AXE262184 BHA262148:BHA262184 BQW262148:BQW262184 CAS262148:CAS262184 CKO262148:CKO262184 CUK262148:CUK262184 DEG262148:DEG262184 DOC262148:DOC262184 DXY262148:DXY262184 EHU262148:EHU262184 ERQ262148:ERQ262184 FBM262148:FBM262184 FLI262148:FLI262184 FVE262148:FVE262184 GFA262148:GFA262184 GOW262148:GOW262184 GYS262148:GYS262184 HIO262148:HIO262184 HSK262148:HSK262184 ICG262148:ICG262184 IMC262148:IMC262184 IVY262148:IVY262184 JFU262148:JFU262184 JPQ262148:JPQ262184 JZM262148:JZM262184 KJI262148:KJI262184 KTE262148:KTE262184 LDA262148:LDA262184 LMW262148:LMW262184 LWS262148:LWS262184 MGO262148:MGO262184 MQK262148:MQK262184 NAG262148:NAG262184 NKC262148:NKC262184 NTY262148:NTY262184 ODU262148:ODU262184 ONQ262148:ONQ262184 OXM262148:OXM262184 PHI262148:PHI262184 PRE262148:PRE262184 QBA262148:QBA262184 QKW262148:QKW262184 QUS262148:QUS262184 REO262148:REO262184 ROK262148:ROK262184 RYG262148:RYG262184 SIC262148:SIC262184 SRY262148:SRY262184 TBU262148:TBU262184 TLQ262148:TLQ262184 TVM262148:TVM262184 UFI262148:UFI262184 UPE262148:UPE262184 UZA262148:UZA262184 VIW262148:VIW262184 VSS262148:VSS262184 WCO262148:WCO262184 WMK262148:WMK262184 WWG262148:WWG262184 Y327684:Y327720 JU327684:JU327720 TQ327684:TQ327720 ADM327684:ADM327720 ANI327684:ANI327720 AXE327684:AXE327720 BHA327684:BHA327720 BQW327684:BQW327720 CAS327684:CAS327720 CKO327684:CKO327720 CUK327684:CUK327720 DEG327684:DEG327720 DOC327684:DOC327720 DXY327684:DXY327720 EHU327684:EHU327720 ERQ327684:ERQ327720 FBM327684:FBM327720 FLI327684:FLI327720 FVE327684:FVE327720 GFA327684:GFA327720 GOW327684:GOW327720 GYS327684:GYS327720 HIO327684:HIO327720 HSK327684:HSK327720 ICG327684:ICG327720 IMC327684:IMC327720 IVY327684:IVY327720 JFU327684:JFU327720 JPQ327684:JPQ327720 JZM327684:JZM327720 KJI327684:KJI327720 KTE327684:KTE327720 LDA327684:LDA327720 LMW327684:LMW327720 LWS327684:LWS327720 MGO327684:MGO327720 MQK327684:MQK327720 NAG327684:NAG327720 NKC327684:NKC327720 NTY327684:NTY327720 ODU327684:ODU327720 ONQ327684:ONQ327720 OXM327684:OXM327720 PHI327684:PHI327720 PRE327684:PRE327720 QBA327684:QBA327720 QKW327684:QKW327720 QUS327684:QUS327720 REO327684:REO327720 ROK327684:ROK327720 RYG327684:RYG327720 SIC327684:SIC327720 SRY327684:SRY327720 TBU327684:TBU327720 TLQ327684:TLQ327720 TVM327684:TVM327720 UFI327684:UFI327720 UPE327684:UPE327720 UZA327684:UZA327720 VIW327684:VIW327720 VSS327684:VSS327720 WCO327684:WCO327720 WMK327684:WMK327720 WWG327684:WWG327720 Y393220:Y393256 JU393220:JU393256 TQ393220:TQ393256 ADM393220:ADM393256 ANI393220:ANI393256 AXE393220:AXE393256 BHA393220:BHA393256 BQW393220:BQW393256 CAS393220:CAS393256 CKO393220:CKO393256 CUK393220:CUK393256 DEG393220:DEG393256 DOC393220:DOC393256 DXY393220:DXY393256 EHU393220:EHU393256 ERQ393220:ERQ393256 FBM393220:FBM393256 FLI393220:FLI393256 FVE393220:FVE393256 GFA393220:GFA393256 GOW393220:GOW393256 GYS393220:GYS393256 HIO393220:HIO393256 HSK393220:HSK393256 ICG393220:ICG393256 IMC393220:IMC393256 IVY393220:IVY393256 JFU393220:JFU393256 JPQ393220:JPQ393256 JZM393220:JZM393256 KJI393220:KJI393256 KTE393220:KTE393256 LDA393220:LDA393256 LMW393220:LMW393256 LWS393220:LWS393256 MGO393220:MGO393256 MQK393220:MQK393256 NAG393220:NAG393256 NKC393220:NKC393256 NTY393220:NTY393256 ODU393220:ODU393256 ONQ393220:ONQ393256 OXM393220:OXM393256 PHI393220:PHI393256 PRE393220:PRE393256 QBA393220:QBA393256 QKW393220:QKW393256 QUS393220:QUS393256 REO393220:REO393256 ROK393220:ROK393256 RYG393220:RYG393256 SIC393220:SIC393256 SRY393220:SRY393256 TBU393220:TBU393256 TLQ393220:TLQ393256 TVM393220:TVM393256 UFI393220:UFI393256 UPE393220:UPE393256 UZA393220:UZA393256 VIW393220:VIW393256 VSS393220:VSS393256 WCO393220:WCO393256 WMK393220:WMK393256 WWG393220:WWG393256 Y458756:Y458792 JU458756:JU458792 TQ458756:TQ458792 ADM458756:ADM458792 ANI458756:ANI458792 AXE458756:AXE458792 BHA458756:BHA458792 BQW458756:BQW458792 CAS458756:CAS458792 CKO458756:CKO458792 CUK458756:CUK458792 DEG458756:DEG458792 DOC458756:DOC458792 DXY458756:DXY458792 EHU458756:EHU458792 ERQ458756:ERQ458792 FBM458756:FBM458792 FLI458756:FLI458792 FVE458756:FVE458792 GFA458756:GFA458792 GOW458756:GOW458792 GYS458756:GYS458792 HIO458756:HIO458792 HSK458756:HSK458792 ICG458756:ICG458792 IMC458756:IMC458792 IVY458756:IVY458792 JFU458756:JFU458792 JPQ458756:JPQ458792 JZM458756:JZM458792 KJI458756:KJI458792 KTE458756:KTE458792 LDA458756:LDA458792 LMW458756:LMW458792 LWS458756:LWS458792 MGO458756:MGO458792 MQK458756:MQK458792 NAG458756:NAG458792 NKC458756:NKC458792 NTY458756:NTY458792 ODU458756:ODU458792 ONQ458756:ONQ458792 OXM458756:OXM458792 PHI458756:PHI458792 PRE458756:PRE458792 QBA458756:QBA458792 QKW458756:QKW458792 QUS458756:QUS458792 REO458756:REO458792 ROK458756:ROK458792 RYG458756:RYG458792 SIC458756:SIC458792 SRY458756:SRY458792 TBU458756:TBU458792 TLQ458756:TLQ458792 TVM458756:TVM458792 UFI458756:UFI458792 UPE458756:UPE458792 UZA458756:UZA458792 VIW458756:VIW458792 VSS458756:VSS458792 WCO458756:WCO458792 WMK458756:WMK458792 WWG458756:WWG458792 Y524292:Y524328 JU524292:JU524328 TQ524292:TQ524328 ADM524292:ADM524328 ANI524292:ANI524328 AXE524292:AXE524328 BHA524292:BHA524328 BQW524292:BQW524328 CAS524292:CAS524328 CKO524292:CKO524328 CUK524292:CUK524328 DEG524292:DEG524328 DOC524292:DOC524328 DXY524292:DXY524328 EHU524292:EHU524328 ERQ524292:ERQ524328 FBM524292:FBM524328 FLI524292:FLI524328 FVE524292:FVE524328 GFA524292:GFA524328 GOW524292:GOW524328 GYS524292:GYS524328 HIO524292:HIO524328 HSK524292:HSK524328 ICG524292:ICG524328 IMC524292:IMC524328 IVY524292:IVY524328 JFU524292:JFU524328 JPQ524292:JPQ524328 JZM524292:JZM524328 KJI524292:KJI524328 KTE524292:KTE524328 LDA524292:LDA524328 LMW524292:LMW524328 LWS524292:LWS524328 MGO524292:MGO524328 MQK524292:MQK524328 NAG524292:NAG524328 NKC524292:NKC524328 NTY524292:NTY524328 ODU524292:ODU524328 ONQ524292:ONQ524328 OXM524292:OXM524328 PHI524292:PHI524328 PRE524292:PRE524328 QBA524292:QBA524328 QKW524292:QKW524328 QUS524292:QUS524328 REO524292:REO524328 ROK524292:ROK524328 RYG524292:RYG524328 SIC524292:SIC524328 SRY524292:SRY524328 TBU524292:TBU524328 TLQ524292:TLQ524328 TVM524292:TVM524328 UFI524292:UFI524328 UPE524292:UPE524328 UZA524292:UZA524328 VIW524292:VIW524328 VSS524292:VSS524328 WCO524292:WCO524328 WMK524292:WMK524328 WWG524292:WWG524328 Y589828:Y589864 JU589828:JU589864 TQ589828:TQ589864 ADM589828:ADM589864 ANI589828:ANI589864 AXE589828:AXE589864 BHA589828:BHA589864 BQW589828:BQW589864 CAS589828:CAS589864 CKO589828:CKO589864 CUK589828:CUK589864 DEG589828:DEG589864 DOC589828:DOC589864 DXY589828:DXY589864 EHU589828:EHU589864 ERQ589828:ERQ589864 FBM589828:FBM589864 FLI589828:FLI589864 FVE589828:FVE589864 GFA589828:GFA589864 GOW589828:GOW589864 GYS589828:GYS589864 HIO589828:HIO589864 HSK589828:HSK589864 ICG589828:ICG589864 IMC589828:IMC589864 IVY589828:IVY589864 JFU589828:JFU589864 JPQ589828:JPQ589864 JZM589828:JZM589864 KJI589828:KJI589864 KTE589828:KTE589864 LDA589828:LDA589864 LMW589828:LMW589864 LWS589828:LWS589864 MGO589828:MGO589864 MQK589828:MQK589864 NAG589828:NAG589864 NKC589828:NKC589864 NTY589828:NTY589864 ODU589828:ODU589864 ONQ589828:ONQ589864 OXM589828:OXM589864 PHI589828:PHI589864 PRE589828:PRE589864 QBA589828:QBA589864 QKW589828:QKW589864 QUS589828:QUS589864 REO589828:REO589864 ROK589828:ROK589864 RYG589828:RYG589864 SIC589828:SIC589864 SRY589828:SRY589864 TBU589828:TBU589864 TLQ589828:TLQ589864 TVM589828:TVM589864 UFI589828:UFI589864 UPE589828:UPE589864 UZA589828:UZA589864 VIW589828:VIW589864 VSS589828:VSS589864 WCO589828:WCO589864 WMK589828:WMK589864 WWG589828:WWG589864 Y655364:Y655400 JU655364:JU655400 TQ655364:TQ655400 ADM655364:ADM655400 ANI655364:ANI655400 AXE655364:AXE655400 BHA655364:BHA655400 BQW655364:BQW655400 CAS655364:CAS655400 CKO655364:CKO655400 CUK655364:CUK655400 DEG655364:DEG655400 DOC655364:DOC655400 DXY655364:DXY655400 EHU655364:EHU655400 ERQ655364:ERQ655400 FBM655364:FBM655400 FLI655364:FLI655400 FVE655364:FVE655400 GFA655364:GFA655400 GOW655364:GOW655400 GYS655364:GYS655400 HIO655364:HIO655400 HSK655364:HSK655400 ICG655364:ICG655400 IMC655364:IMC655400 IVY655364:IVY655400 JFU655364:JFU655400 JPQ655364:JPQ655400 JZM655364:JZM655400 KJI655364:KJI655400 KTE655364:KTE655400 LDA655364:LDA655400 LMW655364:LMW655400 LWS655364:LWS655400 MGO655364:MGO655400 MQK655364:MQK655400 NAG655364:NAG655400 NKC655364:NKC655400 NTY655364:NTY655400 ODU655364:ODU655400 ONQ655364:ONQ655400 OXM655364:OXM655400 PHI655364:PHI655400 PRE655364:PRE655400 QBA655364:QBA655400 QKW655364:QKW655400 QUS655364:QUS655400 REO655364:REO655400 ROK655364:ROK655400 RYG655364:RYG655400 SIC655364:SIC655400 SRY655364:SRY655400 TBU655364:TBU655400 TLQ655364:TLQ655400 TVM655364:TVM655400 UFI655364:UFI655400 UPE655364:UPE655400 UZA655364:UZA655400 VIW655364:VIW655400 VSS655364:VSS655400 WCO655364:WCO655400 WMK655364:WMK655400 WWG655364:WWG655400 Y720900:Y720936 JU720900:JU720936 TQ720900:TQ720936 ADM720900:ADM720936 ANI720900:ANI720936 AXE720900:AXE720936 BHA720900:BHA720936 BQW720900:BQW720936 CAS720900:CAS720936 CKO720900:CKO720936 CUK720900:CUK720936 DEG720900:DEG720936 DOC720900:DOC720936 DXY720900:DXY720936 EHU720900:EHU720936 ERQ720900:ERQ720936 FBM720900:FBM720936 FLI720900:FLI720936 FVE720900:FVE720936 GFA720900:GFA720936 GOW720900:GOW720936 GYS720900:GYS720936 HIO720900:HIO720936 HSK720900:HSK720936 ICG720900:ICG720936 IMC720900:IMC720936 IVY720900:IVY720936 JFU720900:JFU720936 JPQ720900:JPQ720936 JZM720900:JZM720936 KJI720900:KJI720936 KTE720900:KTE720936 LDA720900:LDA720936 LMW720900:LMW720936 LWS720900:LWS720936 MGO720900:MGO720936 MQK720900:MQK720936 NAG720900:NAG720936 NKC720900:NKC720936 NTY720900:NTY720936 ODU720900:ODU720936 ONQ720900:ONQ720936 OXM720900:OXM720936 PHI720900:PHI720936 PRE720900:PRE720936 QBA720900:QBA720936 QKW720900:QKW720936 QUS720900:QUS720936 REO720900:REO720936 ROK720900:ROK720936 RYG720900:RYG720936 SIC720900:SIC720936 SRY720900:SRY720936 TBU720900:TBU720936 TLQ720900:TLQ720936 TVM720900:TVM720936 UFI720900:UFI720936 UPE720900:UPE720936 UZA720900:UZA720936 VIW720900:VIW720936 VSS720900:VSS720936 WCO720900:WCO720936 WMK720900:WMK720936 WWG720900:WWG720936 Y786436:Y786472 JU786436:JU786472 TQ786436:TQ786472 ADM786436:ADM786472 ANI786436:ANI786472 AXE786436:AXE786472 BHA786436:BHA786472 BQW786436:BQW786472 CAS786436:CAS786472 CKO786436:CKO786472 CUK786436:CUK786472 DEG786436:DEG786472 DOC786436:DOC786472 DXY786436:DXY786472 EHU786436:EHU786472 ERQ786436:ERQ786472 FBM786436:FBM786472 FLI786436:FLI786472 FVE786436:FVE786472 GFA786436:GFA786472 GOW786436:GOW786472 GYS786436:GYS786472 HIO786436:HIO786472 HSK786436:HSK786472 ICG786436:ICG786472 IMC786436:IMC786472 IVY786436:IVY786472 JFU786436:JFU786472 JPQ786436:JPQ786472 JZM786436:JZM786472 KJI786436:KJI786472 KTE786436:KTE786472 LDA786436:LDA786472 LMW786436:LMW786472 LWS786436:LWS786472 MGO786436:MGO786472 MQK786436:MQK786472 NAG786436:NAG786472 NKC786436:NKC786472 NTY786436:NTY786472 ODU786436:ODU786472 ONQ786436:ONQ786472 OXM786436:OXM786472 PHI786436:PHI786472 PRE786436:PRE786472 QBA786436:QBA786472 QKW786436:QKW786472 QUS786436:QUS786472 REO786436:REO786472 ROK786436:ROK786472 RYG786436:RYG786472 SIC786436:SIC786472 SRY786436:SRY786472 TBU786436:TBU786472 TLQ786436:TLQ786472 TVM786436:TVM786472 UFI786436:UFI786472 UPE786436:UPE786472 UZA786436:UZA786472 VIW786436:VIW786472 VSS786436:VSS786472 WCO786436:WCO786472 WMK786436:WMK786472 WWG786436:WWG786472 Y851972:Y852008 JU851972:JU852008 TQ851972:TQ852008 ADM851972:ADM852008 ANI851972:ANI852008 AXE851972:AXE852008 BHA851972:BHA852008 BQW851972:BQW852008 CAS851972:CAS852008 CKO851972:CKO852008 CUK851972:CUK852008 DEG851972:DEG852008 DOC851972:DOC852008 DXY851972:DXY852008 EHU851972:EHU852008 ERQ851972:ERQ852008 FBM851972:FBM852008 FLI851972:FLI852008 FVE851972:FVE852008 GFA851972:GFA852008 GOW851972:GOW852008 GYS851972:GYS852008 HIO851972:HIO852008 HSK851972:HSK852008 ICG851972:ICG852008 IMC851972:IMC852008 IVY851972:IVY852008 JFU851972:JFU852008 JPQ851972:JPQ852008 JZM851972:JZM852008 KJI851972:KJI852008 KTE851972:KTE852008 LDA851972:LDA852008 LMW851972:LMW852008 LWS851972:LWS852008 MGO851972:MGO852008 MQK851972:MQK852008 NAG851972:NAG852008 NKC851972:NKC852008 NTY851972:NTY852008 ODU851972:ODU852008 ONQ851972:ONQ852008 OXM851972:OXM852008 PHI851972:PHI852008 PRE851972:PRE852008 QBA851972:QBA852008 QKW851972:QKW852008 QUS851972:QUS852008 REO851972:REO852008 ROK851972:ROK852008 RYG851972:RYG852008 SIC851972:SIC852008 SRY851972:SRY852008 TBU851972:TBU852008 TLQ851972:TLQ852008 TVM851972:TVM852008 UFI851972:UFI852008 UPE851972:UPE852008 UZA851972:UZA852008 VIW851972:VIW852008 VSS851972:VSS852008 WCO851972:WCO852008 WMK851972:WMK852008 WWG851972:WWG852008 Y917508:Y917544 JU917508:JU917544 TQ917508:TQ917544 ADM917508:ADM917544 ANI917508:ANI917544 AXE917508:AXE917544 BHA917508:BHA917544 BQW917508:BQW917544 CAS917508:CAS917544 CKO917508:CKO917544 CUK917508:CUK917544 DEG917508:DEG917544 DOC917508:DOC917544 DXY917508:DXY917544 EHU917508:EHU917544 ERQ917508:ERQ917544 FBM917508:FBM917544 FLI917508:FLI917544 FVE917508:FVE917544 GFA917508:GFA917544 GOW917508:GOW917544 GYS917508:GYS917544 HIO917508:HIO917544 HSK917508:HSK917544 ICG917508:ICG917544 IMC917508:IMC917544 IVY917508:IVY917544 JFU917508:JFU917544 JPQ917508:JPQ917544 JZM917508:JZM917544 KJI917508:KJI917544 KTE917508:KTE917544 LDA917508:LDA917544 LMW917508:LMW917544 LWS917508:LWS917544 MGO917508:MGO917544 MQK917508:MQK917544 NAG917508:NAG917544 NKC917508:NKC917544 NTY917508:NTY917544 ODU917508:ODU917544 ONQ917508:ONQ917544 OXM917508:OXM917544 PHI917508:PHI917544 PRE917508:PRE917544 QBA917508:QBA917544 QKW917508:QKW917544 QUS917508:QUS917544 REO917508:REO917544 ROK917508:ROK917544 RYG917508:RYG917544 SIC917508:SIC917544 SRY917508:SRY917544 TBU917508:TBU917544 TLQ917508:TLQ917544 TVM917508:TVM917544 UFI917508:UFI917544 UPE917508:UPE917544 UZA917508:UZA917544 VIW917508:VIW917544 VSS917508:VSS917544 WCO917508:WCO917544 WMK917508:WMK917544 WWG917508:WWG917544 Y983044:Y983080 JU983044:JU983080 TQ983044:TQ983080 ADM983044:ADM983080 ANI983044:ANI983080 AXE983044:AXE983080 BHA983044:BHA983080 BQW983044:BQW983080 CAS983044:CAS983080 CKO983044:CKO983080 CUK983044:CUK983080 DEG983044:DEG983080 DOC983044:DOC983080 DXY983044:DXY983080 EHU983044:EHU983080 ERQ983044:ERQ983080 FBM983044:FBM983080 FLI983044:FLI983080 FVE983044:FVE983080 GFA983044:GFA983080 GOW983044:GOW983080 GYS983044:GYS983080 HIO983044:HIO983080 HSK983044:HSK983080 ICG983044:ICG983080 IMC983044:IMC983080 IVY983044:IVY983080 JFU983044:JFU983080 JPQ983044:JPQ983080 JZM983044:JZM983080 KJI983044:KJI983080 KTE983044:KTE983080 LDA983044:LDA983080 LMW983044:LMW983080 LWS983044:LWS983080 MGO983044:MGO983080 MQK983044:MQK983080 NAG983044:NAG983080 NKC983044:NKC983080 NTY983044:NTY983080 ODU983044:ODU983080 ONQ983044:ONQ983080 OXM983044:OXM983080 PHI983044:PHI983080 PRE983044:PRE983080 QBA983044:QBA983080 QKW983044:QKW983080 QUS983044:QUS983080 REO983044:REO983080 ROK983044:ROK983080 RYG983044:RYG983080 SIC983044:SIC983080 SRY983044:SRY983080 TBU983044:TBU983080 TLQ983044:TLQ983080 TVM983044:TVM983080 UFI983044:UFI983080 UPE983044:UPE983080 UZA983044:UZA983080 VIW983044:VIW983080 VSS983044:VSS983080 WCO983044:WCO983080 WMK983044:WMK983080 WWG983044:WWG983080 AC5:AC40 JY5:JY40 TU5:TU40 ADQ5:ADQ40 ANM5:ANM40 AXI5:AXI40 BHE5:BHE40 BRA5:BRA40 CAW5:CAW40 CKS5:CKS40 CUO5:CUO40 DEK5:DEK40 DOG5:DOG40 DYC5:DYC40 EHY5:EHY40 ERU5:ERU40 FBQ5:FBQ40 FLM5:FLM40 FVI5:FVI40 GFE5:GFE40 GPA5:GPA40 GYW5:GYW40 HIS5:HIS40 HSO5:HSO40 ICK5:ICK40 IMG5:IMG40 IWC5:IWC40 JFY5:JFY40 JPU5:JPU40 JZQ5:JZQ40 KJM5:KJM40 KTI5:KTI40 LDE5:LDE40 LNA5:LNA40 LWW5:LWW40 MGS5:MGS40 MQO5:MQO40 NAK5:NAK40 NKG5:NKG40 NUC5:NUC40 ODY5:ODY40 ONU5:ONU40 OXQ5:OXQ40 PHM5:PHM40 PRI5:PRI40 QBE5:QBE40 QLA5:QLA40 QUW5:QUW40 RES5:RES40 ROO5:ROO40 RYK5:RYK40 SIG5:SIG40 SSC5:SSC40 TBY5:TBY40 TLU5:TLU40 TVQ5:TVQ40 UFM5:UFM40 UPI5:UPI40 UZE5:UZE40 VJA5:VJA40 VSW5:VSW40 WCS5:WCS40 WMO5:WMO40 WWK5:WWK40 AC65541:AC65576 JY65541:JY65576 TU65541:TU65576 ADQ65541:ADQ65576 ANM65541:ANM65576 AXI65541:AXI65576 BHE65541:BHE65576 BRA65541:BRA65576 CAW65541:CAW65576 CKS65541:CKS65576 CUO65541:CUO65576 DEK65541:DEK65576 DOG65541:DOG65576 DYC65541:DYC65576 EHY65541:EHY65576 ERU65541:ERU65576 FBQ65541:FBQ65576 FLM65541:FLM65576 FVI65541:FVI65576 GFE65541:GFE65576 GPA65541:GPA65576 GYW65541:GYW65576 HIS65541:HIS65576 HSO65541:HSO65576 ICK65541:ICK65576 IMG65541:IMG65576 IWC65541:IWC65576 JFY65541:JFY65576 JPU65541:JPU65576 JZQ65541:JZQ65576 KJM65541:KJM65576 KTI65541:KTI65576 LDE65541:LDE65576 LNA65541:LNA65576 LWW65541:LWW65576 MGS65541:MGS65576 MQO65541:MQO65576 NAK65541:NAK65576 NKG65541:NKG65576 NUC65541:NUC65576 ODY65541:ODY65576 ONU65541:ONU65576 OXQ65541:OXQ65576 PHM65541:PHM65576 PRI65541:PRI65576 QBE65541:QBE65576 QLA65541:QLA65576 QUW65541:QUW65576 RES65541:RES65576 ROO65541:ROO65576 RYK65541:RYK65576 SIG65541:SIG65576 SSC65541:SSC65576 TBY65541:TBY65576 TLU65541:TLU65576 TVQ65541:TVQ65576 UFM65541:UFM65576 UPI65541:UPI65576 UZE65541:UZE65576 VJA65541:VJA65576 VSW65541:VSW65576 WCS65541:WCS65576 WMO65541:WMO65576 WWK65541:WWK65576 AC131077:AC131112 JY131077:JY131112 TU131077:TU131112 ADQ131077:ADQ131112 ANM131077:ANM131112 AXI131077:AXI131112 BHE131077:BHE131112 BRA131077:BRA131112 CAW131077:CAW131112 CKS131077:CKS131112 CUO131077:CUO131112 DEK131077:DEK131112 DOG131077:DOG131112 DYC131077:DYC131112 EHY131077:EHY131112 ERU131077:ERU131112 FBQ131077:FBQ131112 FLM131077:FLM131112 FVI131077:FVI131112 GFE131077:GFE131112 GPA131077:GPA131112 GYW131077:GYW131112 HIS131077:HIS131112 HSO131077:HSO131112 ICK131077:ICK131112 IMG131077:IMG131112 IWC131077:IWC131112 JFY131077:JFY131112 JPU131077:JPU131112 JZQ131077:JZQ131112 KJM131077:KJM131112 KTI131077:KTI131112 LDE131077:LDE131112 LNA131077:LNA131112 LWW131077:LWW131112 MGS131077:MGS131112 MQO131077:MQO131112 NAK131077:NAK131112 NKG131077:NKG131112 NUC131077:NUC131112 ODY131077:ODY131112 ONU131077:ONU131112 OXQ131077:OXQ131112 PHM131077:PHM131112 PRI131077:PRI131112 QBE131077:QBE131112 QLA131077:QLA131112 QUW131077:QUW131112 RES131077:RES131112 ROO131077:ROO131112 RYK131077:RYK131112 SIG131077:SIG131112 SSC131077:SSC131112 TBY131077:TBY131112 TLU131077:TLU131112 TVQ131077:TVQ131112 UFM131077:UFM131112 UPI131077:UPI131112 UZE131077:UZE131112 VJA131077:VJA131112 VSW131077:VSW131112 WCS131077:WCS131112 WMO131077:WMO131112 WWK131077:WWK131112 AC196613:AC196648 JY196613:JY196648 TU196613:TU196648 ADQ196613:ADQ196648 ANM196613:ANM196648 AXI196613:AXI196648 BHE196613:BHE196648 BRA196613:BRA196648 CAW196613:CAW196648 CKS196613:CKS196648 CUO196613:CUO196648 DEK196613:DEK196648 DOG196613:DOG196648 DYC196613:DYC196648 EHY196613:EHY196648 ERU196613:ERU196648 FBQ196613:FBQ196648 FLM196613:FLM196648 FVI196613:FVI196648 GFE196613:GFE196648 GPA196613:GPA196648 GYW196613:GYW196648 HIS196613:HIS196648 HSO196613:HSO196648 ICK196613:ICK196648 IMG196613:IMG196648 IWC196613:IWC196648 JFY196613:JFY196648 JPU196613:JPU196648 JZQ196613:JZQ196648 KJM196613:KJM196648 KTI196613:KTI196648 LDE196613:LDE196648 LNA196613:LNA196648 LWW196613:LWW196648 MGS196613:MGS196648 MQO196613:MQO196648 NAK196613:NAK196648 NKG196613:NKG196648 NUC196613:NUC196648 ODY196613:ODY196648 ONU196613:ONU196648 OXQ196613:OXQ196648 PHM196613:PHM196648 PRI196613:PRI196648 QBE196613:QBE196648 QLA196613:QLA196648 QUW196613:QUW196648 RES196613:RES196648 ROO196613:ROO196648 RYK196613:RYK196648 SIG196613:SIG196648 SSC196613:SSC196648 TBY196613:TBY196648 TLU196613:TLU196648 TVQ196613:TVQ196648 UFM196613:UFM196648 UPI196613:UPI196648 UZE196613:UZE196648 VJA196613:VJA196648 VSW196613:VSW196648 WCS196613:WCS196648 WMO196613:WMO196648 WWK196613:WWK196648 AC262149:AC262184 JY262149:JY262184 TU262149:TU262184 ADQ262149:ADQ262184 ANM262149:ANM262184 AXI262149:AXI262184 BHE262149:BHE262184 BRA262149:BRA262184 CAW262149:CAW262184 CKS262149:CKS262184 CUO262149:CUO262184 DEK262149:DEK262184 DOG262149:DOG262184 DYC262149:DYC262184 EHY262149:EHY262184 ERU262149:ERU262184 FBQ262149:FBQ262184 FLM262149:FLM262184 FVI262149:FVI262184 GFE262149:GFE262184 GPA262149:GPA262184 GYW262149:GYW262184 HIS262149:HIS262184 HSO262149:HSO262184 ICK262149:ICK262184 IMG262149:IMG262184 IWC262149:IWC262184 JFY262149:JFY262184 JPU262149:JPU262184 JZQ262149:JZQ262184 KJM262149:KJM262184 KTI262149:KTI262184 LDE262149:LDE262184 LNA262149:LNA262184 LWW262149:LWW262184 MGS262149:MGS262184 MQO262149:MQO262184 NAK262149:NAK262184 NKG262149:NKG262184 NUC262149:NUC262184 ODY262149:ODY262184 ONU262149:ONU262184 OXQ262149:OXQ262184 PHM262149:PHM262184 PRI262149:PRI262184 QBE262149:QBE262184 QLA262149:QLA262184 QUW262149:QUW262184 RES262149:RES262184 ROO262149:ROO262184 RYK262149:RYK262184 SIG262149:SIG262184 SSC262149:SSC262184 TBY262149:TBY262184 TLU262149:TLU262184 TVQ262149:TVQ262184 UFM262149:UFM262184 UPI262149:UPI262184 UZE262149:UZE262184 VJA262149:VJA262184 VSW262149:VSW262184 WCS262149:WCS262184 WMO262149:WMO262184 WWK262149:WWK262184 AC327685:AC327720 JY327685:JY327720 TU327685:TU327720 ADQ327685:ADQ327720 ANM327685:ANM327720 AXI327685:AXI327720 BHE327685:BHE327720 BRA327685:BRA327720 CAW327685:CAW327720 CKS327685:CKS327720 CUO327685:CUO327720 DEK327685:DEK327720 DOG327685:DOG327720 DYC327685:DYC327720 EHY327685:EHY327720 ERU327685:ERU327720 FBQ327685:FBQ327720 FLM327685:FLM327720 FVI327685:FVI327720 GFE327685:GFE327720 GPA327685:GPA327720 GYW327685:GYW327720 HIS327685:HIS327720 HSO327685:HSO327720 ICK327685:ICK327720 IMG327685:IMG327720 IWC327685:IWC327720 JFY327685:JFY327720 JPU327685:JPU327720 JZQ327685:JZQ327720 KJM327685:KJM327720 KTI327685:KTI327720 LDE327685:LDE327720 LNA327685:LNA327720 LWW327685:LWW327720 MGS327685:MGS327720 MQO327685:MQO327720 NAK327685:NAK327720 NKG327685:NKG327720 NUC327685:NUC327720 ODY327685:ODY327720 ONU327685:ONU327720 OXQ327685:OXQ327720 PHM327685:PHM327720 PRI327685:PRI327720 QBE327685:QBE327720 QLA327685:QLA327720 QUW327685:QUW327720 RES327685:RES327720 ROO327685:ROO327720 RYK327685:RYK327720 SIG327685:SIG327720 SSC327685:SSC327720 TBY327685:TBY327720 TLU327685:TLU327720 TVQ327685:TVQ327720 UFM327685:UFM327720 UPI327685:UPI327720 UZE327685:UZE327720 VJA327685:VJA327720 VSW327685:VSW327720 WCS327685:WCS327720 WMO327685:WMO327720 WWK327685:WWK327720 AC393221:AC393256 JY393221:JY393256 TU393221:TU393256 ADQ393221:ADQ393256 ANM393221:ANM393256 AXI393221:AXI393256 BHE393221:BHE393256 BRA393221:BRA393256 CAW393221:CAW393256 CKS393221:CKS393256 CUO393221:CUO393256 DEK393221:DEK393256 DOG393221:DOG393256 DYC393221:DYC393256 EHY393221:EHY393256 ERU393221:ERU393256 FBQ393221:FBQ393256 FLM393221:FLM393256 FVI393221:FVI393256 GFE393221:GFE393256 GPA393221:GPA393256 GYW393221:GYW393256 HIS393221:HIS393256 HSO393221:HSO393256 ICK393221:ICK393256 IMG393221:IMG393256 IWC393221:IWC393256 JFY393221:JFY393256 JPU393221:JPU393256 JZQ393221:JZQ393256 KJM393221:KJM393256 KTI393221:KTI393256 LDE393221:LDE393256 LNA393221:LNA393256 LWW393221:LWW393256 MGS393221:MGS393256 MQO393221:MQO393256 NAK393221:NAK393256 NKG393221:NKG393256 NUC393221:NUC393256 ODY393221:ODY393256 ONU393221:ONU393256 OXQ393221:OXQ393256 PHM393221:PHM393256 PRI393221:PRI393256 QBE393221:QBE393256 QLA393221:QLA393256 QUW393221:QUW393256 RES393221:RES393256 ROO393221:ROO393256 RYK393221:RYK393256 SIG393221:SIG393256 SSC393221:SSC393256 TBY393221:TBY393256 TLU393221:TLU393256 TVQ393221:TVQ393256 UFM393221:UFM393256 UPI393221:UPI393256 UZE393221:UZE393256 VJA393221:VJA393256 VSW393221:VSW393256 WCS393221:WCS393256 WMO393221:WMO393256 WWK393221:WWK393256 AC458757:AC458792 JY458757:JY458792 TU458757:TU458792 ADQ458757:ADQ458792 ANM458757:ANM458792 AXI458757:AXI458792 BHE458757:BHE458792 BRA458757:BRA458792 CAW458757:CAW458792 CKS458757:CKS458792 CUO458757:CUO458792 DEK458757:DEK458792 DOG458757:DOG458792 DYC458757:DYC458792 EHY458757:EHY458792 ERU458757:ERU458792 FBQ458757:FBQ458792 FLM458757:FLM458792 FVI458757:FVI458792 GFE458757:GFE458792 GPA458757:GPA458792 GYW458757:GYW458792 HIS458757:HIS458792 HSO458757:HSO458792 ICK458757:ICK458792 IMG458757:IMG458792 IWC458757:IWC458792 JFY458757:JFY458792 JPU458757:JPU458792 JZQ458757:JZQ458792 KJM458757:KJM458792 KTI458757:KTI458792 LDE458757:LDE458792 LNA458757:LNA458792 LWW458757:LWW458792 MGS458757:MGS458792 MQO458757:MQO458792 NAK458757:NAK458792 NKG458757:NKG458792 NUC458757:NUC458792 ODY458757:ODY458792 ONU458757:ONU458792 OXQ458757:OXQ458792 PHM458757:PHM458792 PRI458757:PRI458792 QBE458757:QBE458792 QLA458757:QLA458792 QUW458757:QUW458792 RES458757:RES458792 ROO458757:ROO458792 RYK458757:RYK458792 SIG458757:SIG458792 SSC458757:SSC458792 TBY458757:TBY458792 TLU458757:TLU458792 TVQ458757:TVQ458792 UFM458757:UFM458792 UPI458757:UPI458792 UZE458757:UZE458792 VJA458757:VJA458792 VSW458757:VSW458792 WCS458757:WCS458792 WMO458757:WMO458792 WWK458757:WWK458792 AC524293:AC524328 JY524293:JY524328 TU524293:TU524328 ADQ524293:ADQ524328 ANM524293:ANM524328 AXI524293:AXI524328 BHE524293:BHE524328 BRA524293:BRA524328 CAW524293:CAW524328 CKS524293:CKS524328 CUO524293:CUO524328 DEK524293:DEK524328 DOG524293:DOG524328 DYC524293:DYC524328 EHY524293:EHY524328 ERU524293:ERU524328 FBQ524293:FBQ524328 FLM524293:FLM524328 FVI524293:FVI524328 GFE524293:GFE524328 GPA524293:GPA524328 GYW524293:GYW524328 HIS524293:HIS524328 HSO524293:HSO524328 ICK524293:ICK524328 IMG524293:IMG524328 IWC524293:IWC524328 JFY524293:JFY524328 JPU524293:JPU524328 JZQ524293:JZQ524328 KJM524293:KJM524328 KTI524293:KTI524328 LDE524293:LDE524328 LNA524293:LNA524328 LWW524293:LWW524328 MGS524293:MGS524328 MQO524293:MQO524328 NAK524293:NAK524328 NKG524293:NKG524328 NUC524293:NUC524328 ODY524293:ODY524328 ONU524293:ONU524328 OXQ524293:OXQ524328 PHM524293:PHM524328 PRI524293:PRI524328 QBE524293:QBE524328 QLA524293:QLA524328 QUW524293:QUW524328 RES524293:RES524328 ROO524293:ROO524328 RYK524293:RYK524328 SIG524293:SIG524328 SSC524293:SSC524328 TBY524293:TBY524328 TLU524293:TLU524328 TVQ524293:TVQ524328 UFM524293:UFM524328 UPI524293:UPI524328 UZE524293:UZE524328 VJA524293:VJA524328 VSW524293:VSW524328 WCS524293:WCS524328 WMO524293:WMO524328 WWK524293:WWK524328 AC589829:AC589864 JY589829:JY589864 TU589829:TU589864 ADQ589829:ADQ589864 ANM589829:ANM589864 AXI589829:AXI589864 BHE589829:BHE589864 BRA589829:BRA589864 CAW589829:CAW589864 CKS589829:CKS589864 CUO589829:CUO589864 DEK589829:DEK589864 DOG589829:DOG589864 DYC589829:DYC589864 EHY589829:EHY589864 ERU589829:ERU589864 FBQ589829:FBQ589864 FLM589829:FLM589864 FVI589829:FVI589864 GFE589829:GFE589864 GPA589829:GPA589864 GYW589829:GYW589864 HIS589829:HIS589864 HSO589829:HSO589864 ICK589829:ICK589864 IMG589829:IMG589864 IWC589829:IWC589864 JFY589829:JFY589864 JPU589829:JPU589864 JZQ589829:JZQ589864 KJM589829:KJM589864 KTI589829:KTI589864 LDE589829:LDE589864 LNA589829:LNA589864 LWW589829:LWW589864 MGS589829:MGS589864 MQO589829:MQO589864 NAK589829:NAK589864 NKG589829:NKG589864 NUC589829:NUC589864 ODY589829:ODY589864 ONU589829:ONU589864 OXQ589829:OXQ589864 PHM589829:PHM589864 PRI589829:PRI589864 QBE589829:QBE589864 QLA589829:QLA589864 QUW589829:QUW589864 RES589829:RES589864 ROO589829:ROO589864 RYK589829:RYK589864 SIG589829:SIG589864 SSC589829:SSC589864 TBY589829:TBY589864 TLU589829:TLU589864 TVQ589829:TVQ589864 UFM589829:UFM589864 UPI589829:UPI589864 UZE589829:UZE589864 VJA589829:VJA589864 VSW589829:VSW589864 WCS589829:WCS589864 WMO589829:WMO589864 WWK589829:WWK589864 AC655365:AC655400 JY655365:JY655400 TU655365:TU655400 ADQ655365:ADQ655400 ANM655365:ANM655400 AXI655365:AXI655400 BHE655365:BHE655400 BRA655365:BRA655400 CAW655365:CAW655400 CKS655365:CKS655400 CUO655365:CUO655400 DEK655365:DEK655400 DOG655365:DOG655400 DYC655365:DYC655400 EHY655365:EHY655400 ERU655365:ERU655400 FBQ655365:FBQ655400 FLM655365:FLM655400 FVI655365:FVI655400 GFE655365:GFE655400 GPA655365:GPA655400 GYW655365:GYW655400 HIS655365:HIS655400 HSO655365:HSO655400 ICK655365:ICK655400 IMG655365:IMG655400 IWC655365:IWC655400 JFY655365:JFY655400 JPU655365:JPU655400 JZQ655365:JZQ655400 KJM655365:KJM655400 KTI655365:KTI655400 LDE655365:LDE655400 LNA655365:LNA655400 LWW655365:LWW655400 MGS655365:MGS655400 MQO655365:MQO655400 NAK655365:NAK655400 NKG655365:NKG655400 NUC655365:NUC655400 ODY655365:ODY655400 ONU655365:ONU655400 OXQ655365:OXQ655400 PHM655365:PHM655400 PRI655365:PRI655400 QBE655365:QBE655400 QLA655365:QLA655400 QUW655365:QUW655400 RES655365:RES655400 ROO655365:ROO655400 RYK655365:RYK655400 SIG655365:SIG655400 SSC655365:SSC655400 TBY655365:TBY655400 TLU655365:TLU655400 TVQ655365:TVQ655400 UFM655365:UFM655400 UPI655365:UPI655400 UZE655365:UZE655400 VJA655365:VJA655400 VSW655365:VSW655400 WCS655365:WCS655400 WMO655365:WMO655400 WWK655365:WWK655400 AC720901:AC720936 JY720901:JY720936 TU720901:TU720936 ADQ720901:ADQ720936 ANM720901:ANM720936 AXI720901:AXI720936 BHE720901:BHE720936 BRA720901:BRA720936 CAW720901:CAW720936 CKS720901:CKS720936 CUO720901:CUO720936 DEK720901:DEK720936 DOG720901:DOG720936 DYC720901:DYC720936 EHY720901:EHY720936 ERU720901:ERU720936 FBQ720901:FBQ720936 FLM720901:FLM720936 FVI720901:FVI720936 GFE720901:GFE720936 GPA720901:GPA720936 GYW720901:GYW720936 HIS720901:HIS720936 HSO720901:HSO720936 ICK720901:ICK720936 IMG720901:IMG720936 IWC720901:IWC720936 JFY720901:JFY720936 JPU720901:JPU720936 JZQ720901:JZQ720936 KJM720901:KJM720936 KTI720901:KTI720936 LDE720901:LDE720936 LNA720901:LNA720936 LWW720901:LWW720936 MGS720901:MGS720936 MQO720901:MQO720936 NAK720901:NAK720936 NKG720901:NKG720936 NUC720901:NUC720936 ODY720901:ODY720936 ONU720901:ONU720936 OXQ720901:OXQ720936 PHM720901:PHM720936 PRI720901:PRI720936 QBE720901:QBE720936 QLA720901:QLA720936 QUW720901:QUW720936 RES720901:RES720936 ROO720901:ROO720936 RYK720901:RYK720936 SIG720901:SIG720936 SSC720901:SSC720936 TBY720901:TBY720936 TLU720901:TLU720936 TVQ720901:TVQ720936 UFM720901:UFM720936 UPI720901:UPI720936 UZE720901:UZE720936 VJA720901:VJA720936 VSW720901:VSW720936 WCS720901:WCS720936 WMO720901:WMO720936 WWK720901:WWK720936 AC786437:AC786472 JY786437:JY786472 TU786437:TU786472 ADQ786437:ADQ786472 ANM786437:ANM786472 AXI786437:AXI786472 BHE786437:BHE786472 BRA786437:BRA786472 CAW786437:CAW786472 CKS786437:CKS786472 CUO786437:CUO786472 DEK786437:DEK786472 DOG786437:DOG786472 DYC786437:DYC786472 EHY786437:EHY786472 ERU786437:ERU786472 FBQ786437:FBQ786472 FLM786437:FLM786472 FVI786437:FVI786472 GFE786437:GFE786472 GPA786437:GPA786472 GYW786437:GYW786472 HIS786437:HIS786472 HSO786437:HSO786472 ICK786437:ICK786472 IMG786437:IMG786472 IWC786437:IWC786472 JFY786437:JFY786472 JPU786437:JPU786472 JZQ786437:JZQ786472 KJM786437:KJM786472 KTI786437:KTI786472 LDE786437:LDE786472 LNA786437:LNA786472 LWW786437:LWW786472 MGS786437:MGS786472 MQO786437:MQO786472 NAK786437:NAK786472 NKG786437:NKG786472 NUC786437:NUC786472 ODY786437:ODY786472 ONU786437:ONU786472 OXQ786437:OXQ786472 PHM786437:PHM786472 PRI786437:PRI786472 QBE786437:QBE786472 QLA786437:QLA786472 QUW786437:QUW786472 RES786437:RES786472 ROO786437:ROO786472 RYK786437:RYK786472 SIG786437:SIG786472 SSC786437:SSC786472 TBY786437:TBY786472 TLU786437:TLU786472 TVQ786437:TVQ786472 UFM786437:UFM786472 UPI786437:UPI786472 UZE786437:UZE786472 VJA786437:VJA786472 VSW786437:VSW786472 WCS786437:WCS786472 WMO786437:WMO786472 WWK786437:WWK786472 AC851973:AC852008 JY851973:JY852008 TU851973:TU852008 ADQ851973:ADQ852008 ANM851973:ANM852008 AXI851973:AXI852008 BHE851973:BHE852008 BRA851973:BRA852008 CAW851973:CAW852008 CKS851973:CKS852008 CUO851973:CUO852008 DEK851973:DEK852008 DOG851973:DOG852008 DYC851973:DYC852008 EHY851973:EHY852008 ERU851973:ERU852008 FBQ851973:FBQ852008 FLM851973:FLM852008 FVI851973:FVI852008 GFE851973:GFE852008 GPA851973:GPA852008 GYW851973:GYW852008 HIS851973:HIS852008 HSO851973:HSO852008 ICK851973:ICK852008 IMG851973:IMG852008 IWC851973:IWC852008 JFY851973:JFY852008 JPU851973:JPU852008 JZQ851973:JZQ852008 KJM851973:KJM852008 KTI851973:KTI852008 LDE851973:LDE852008 LNA851973:LNA852008 LWW851973:LWW852008 MGS851973:MGS852008 MQO851973:MQO852008 NAK851973:NAK852008 NKG851973:NKG852008 NUC851973:NUC852008 ODY851973:ODY852008 ONU851973:ONU852008 OXQ851973:OXQ852008 PHM851973:PHM852008 PRI851973:PRI852008 QBE851973:QBE852008 QLA851973:QLA852008 QUW851973:QUW852008 RES851973:RES852008 ROO851973:ROO852008 RYK851973:RYK852008 SIG851973:SIG852008 SSC851973:SSC852008 TBY851973:TBY852008 TLU851973:TLU852008 TVQ851973:TVQ852008 UFM851973:UFM852008 UPI851973:UPI852008 UZE851973:UZE852008 VJA851973:VJA852008 VSW851973:VSW852008 WCS851973:WCS852008 WMO851973:WMO852008 WWK851973:WWK852008 AC917509:AC917544 JY917509:JY917544 TU917509:TU917544 ADQ917509:ADQ917544 ANM917509:ANM917544 AXI917509:AXI917544 BHE917509:BHE917544 BRA917509:BRA917544 CAW917509:CAW917544 CKS917509:CKS917544 CUO917509:CUO917544 DEK917509:DEK917544 DOG917509:DOG917544 DYC917509:DYC917544 EHY917509:EHY917544 ERU917509:ERU917544 FBQ917509:FBQ917544 FLM917509:FLM917544 FVI917509:FVI917544 GFE917509:GFE917544 GPA917509:GPA917544 GYW917509:GYW917544 HIS917509:HIS917544 HSO917509:HSO917544 ICK917509:ICK917544 IMG917509:IMG917544 IWC917509:IWC917544 JFY917509:JFY917544 JPU917509:JPU917544 JZQ917509:JZQ917544 KJM917509:KJM917544 KTI917509:KTI917544 LDE917509:LDE917544 LNA917509:LNA917544 LWW917509:LWW917544 MGS917509:MGS917544 MQO917509:MQO917544 NAK917509:NAK917544 NKG917509:NKG917544 NUC917509:NUC917544 ODY917509:ODY917544 ONU917509:ONU917544 OXQ917509:OXQ917544 PHM917509:PHM917544 PRI917509:PRI917544 QBE917509:QBE917544 QLA917509:QLA917544 QUW917509:QUW917544 RES917509:RES917544 ROO917509:ROO917544 RYK917509:RYK917544 SIG917509:SIG917544 SSC917509:SSC917544 TBY917509:TBY917544 TLU917509:TLU917544 TVQ917509:TVQ917544 UFM917509:UFM917544 UPI917509:UPI917544 UZE917509:UZE917544 VJA917509:VJA917544 VSW917509:VSW917544 WCS917509:WCS917544 WMO917509:WMO917544 WWK917509:WWK917544 AC983045:AC983080 JY983045:JY983080 TU983045:TU983080 ADQ983045:ADQ983080 ANM983045:ANM983080 AXI983045:AXI983080 BHE983045:BHE983080 BRA983045:BRA983080 CAW983045:CAW983080 CKS983045:CKS983080 CUO983045:CUO983080 DEK983045:DEK983080 DOG983045:DOG983080 DYC983045:DYC983080 EHY983045:EHY983080 ERU983045:ERU983080 FBQ983045:FBQ983080 FLM983045:FLM983080 FVI983045:FVI983080 GFE983045:GFE983080 GPA983045:GPA983080 GYW983045:GYW983080 HIS983045:HIS983080 HSO983045:HSO983080 ICK983045:ICK983080 IMG983045:IMG983080 IWC983045:IWC983080 JFY983045:JFY983080 JPU983045:JPU983080 JZQ983045:JZQ983080 KJM983045:KJM983080 KTI983045:KTI983080 LDE983045:LDE983080 LNA983045:LNA983080 LWW983045:LWW983080 MGS983045:MGS983080 MQO983045:MQO983080 NAK983045:NAK983080 NKG983045:NKG983080 NUC983045:NUC983080 ODY983045:ODY983080 ONU983045:ONU983080 OXQ983045:OXQ983080 PHM983045:PHM983080 PRI983045:PRI983080 QBE983045:QBE983080 QLA983045:QLA983080 QUW983045:QUW983080 RES983045:RES983080 ROO983045:ROO983080 RYK983045:RYK983080 SIG983045:SIG983080 SSC983045:SSC983080 TBY983045:TBY983080 TLU983045:TLU983080 TVQ983045:TVQ983080 UFM983045:UFM983080 UPI983045:UPI983080 UZE983045:UZE983080 VJA983045:VJA983080 VSW983045:VSW983080 WCS983045:WCS983080 WMO983045:WMO983080 WWK983045:WWK983080" xr:uid="{A30E9476-F3D2-47A9-A810-46231AB1383D}">
      <formula1>"Si, Parcial, No, No aplica"</formula1>
    </dataValidation>
  </dataValidations>
  <hyperlinks>
    <hyperlink ref="AK8" r:id="rId1" xr:uid="{361D77B2-54BC-4DDF-9C5D-26A85A78CC45}"/>
    <hyperlink ref="AK27" r:id="rId2" xr:uid="{127B37F5-E4CA-442D-829D-D626378B6539}"/>
    <hyperlink ref="AK31" r:id="rId3" xr:uid="{96347CD4-FADF-4BE9-B5F1-4A9083B97DC8}"/>
    <hyperlink ref="AK38" r:id="rId4" xr:uid="{B3450E77-B6D2-494A-ADFA-410CABE4C998}"/>
    <hyperlink ref="AK13" r:id="rId5" xr:uid="{EDCD0D69-050E-4B3C-B001-F4C35ED283B3}"/>
    <hyperlink ref="AK16" r:id="rId6" xr:uid="{4B4250EB-227A-4953-BAB6-3DDA69A692CD}"/>
    <hyperlink ref="AK19" r:id="rId7" xr:uid="{443803C1-9F8E-4A9D-B749-694914784D07}"/>
    <hyperlink ref="AK14" r:id="rId8" xr:uid="{770AFEAF-9D74-4C63-8D59-2412B14D1AB2}"/>
    <hyperlink ref="AK23" r:id="rId9" xr:uid="{6BC90DAC-4F76-4C6E-B197-47DF1BF818E7}"/>
    <hyperlink ref="AK6" r:id="rId10" xr:uid="{CD44B56C-0A13-4E5C-96F8-94FC4525BD3E}"/>
    <hyperlink ref="AK40" r:id="rId11" xr:uid="{E5540A67-FFCB-4952-8530-811DB46A9DC5}"/>
    <hyperlink ref="AK39" r:id="rId12" xr:uid="{B998CEB7-9D08-4AA5-A147-A749AE1E86E1}"/>
    <hyperlink ref="AK35" r:id="rId13" xr:uid="{657ADE4A-8287-4DD4-A8B9-4F124BEE10CC}"/>
  </hyperlinks>
  <pageMargins left="0.7" right="0.7" top="0.75" bottom="0.75" header="0.3" footer="0.3"/>
  <pageSetup orientation="portrait" r:id="rId14"/>
  <headerFooter alignWithMargins="0"/>
  <drawing r:id="rId15"/>
  <extLst>
    <ext xmlns:x14="http://schemas.microsoft.com/office/spreadsheetml/2009/9/main" uri="{CCE6A557-97BC-4b89-ADB6-D9C93CAAB3DF}">
      <x14:dataValidations xmlns:xm="http://schemas.microsoft.com/office/excel/2006/main" count="3">
        <x14:dataValidation type="list" allowBlank="1" showInputMessage="1" showErrorMessage="1" xr:uid="{FC863CEE-E2D6-454B-A851-77B5B4631882}">
          <x14:formula1>
            <xm:f>rm</xm:f>
          </x14:formula1>
          <xm:sqref>AH5:AH40 KD5:KD40 TZ5:TZ40 ADV5:ADV40 ANR5:ANR40 AXN5:AXN40 BHJ5:BHJ40 BRF5:BRF40 CBB5:CBB40 CKX5:CKX40 CUT5:CUT40 DEP5:DEP40 DOL5:DOL40 DYH5:DYH40 EID5:EID40 ERZ5:ERZ40 FBV5:FBV40 FLR5:FLR40 FVN5:FVN40 GFJ5:GFJ40 GPF5:GPF40 GZB5:GZB40 HIX5:HIX40 HST5:HST40 ICP5:ICP40 IML5:IML40 IWH5:IWH40 JGD5:JGD40 JPZ5:JPZ40 JZV5:JZV40 KJR5:KJR40 KTN5:KTN40 LDJ5:LDJ40 LNF5:LNF40 LXB5:LXB40 MGX5:MGX40 MQT5:MQT40 NAP5:NAP40 NKL5:NKL40 NUH5:NUH40 OED5:OED40 ONZ5:ONZ40 OXV5:OXV40 PHR5:PHR40 PRN5:PRN40 QBJ5:QBJ40 QLF5:QLF40 QVB5:QVB40 REX5:REX40 ROT5:ROT40 RYP5:RYP40 SIL5:SIL40 SSH5:SSH40 TCD5:TCD40 TLZ5:TLZ40 TVV5:TVV40 UFR5:UFR40 UPN5:UPN40 UZJ5:UZJ40 VJF5:VJF40 VTB5:VTB40 WCX5:WCX40 WMT5:WMT40 WWP5:WWP40 AH65541:AH65576 KD65541:KD65576 TZ65541:TZ65576 ADV65541:ADV65576 ANR65541:ANR65576 AXN65541:AXN65576 BHJ65541:BHJ65576 BRF65541:BRF65576 CBB65541:CBB65576 CKX65541:CKX65576 CUT65541:CUT65576 DEP65541:DEP65576 DOL65541:DOL65576 DYH65541:DYH65576 EID65541:EID65576 ERZ65541:ERZ65576 FBV65541:FBV65576 FLR65541:FLR65576 FVN65541:FVN65576 GFJ65541:GFJ65576 GPF65541:GPF65576 GZB65541:GZB65576 HIX65541:HIX65576 HST65541:HST65576 ICP65541:ICP65576 IML65541:IML65576 IWH65541:IWH65576 JGD65541:JGD65576 JPZ65541:JPZ65576 JZV65541:JZV65576 KJR65541:KJR65576 KTN65541:KTN65576 LDJ65541:LDJ65576 LNF65541:LNF65576 LXB65541:LXB65576 MGX65541:MGX65576 MQT65541:MQT65576 NAP65541:NAP65576 NKL65541:NKL65576 NUH65541:NUH65576 OED65541:OED65576 ONZ65541:ONZ65576 OXV65541:OXV65576 PHR65541:PHR65576 PRN65541:PRN65576 QBJ65541:QBJ65576 QLF65541:QLF65576 QVB65541:QVB65576 REX65541:REX65576 ROT65541:ROT65576 RYP65541:RYP65576 SIL65541:SIL65576 SSH65541:SSH65576 TCD65541:TCD65576 TLZ65541:TLZ65576 TVV65541:TVV65576 UFR65541:UFR65576 UPN65541:UPN65576 UZJ65541:UZJ65576 VJF65541:VJF65576 VTB65541:VTB65576 WCX65541:WCX65576 WMT65541:WMT65576 WWP65541:WWP65576 AH131077:AH131112 KD131077:KD131112 TZ131077:TZ131112 ADV131077:ADV131112 ANR131077:ANR131112 AXN131077:AXN131112 BHJ131077:BHJ131112 BRF131077:BRF131112 CBB131077:CBB131112 CKX131077:CKX131112 CUT131077:CUT131112 DEP131077:DEP131112 DOL131077:DOL131112 DYH131077:DYH131112 EID131077:EID131112 ERZ131077:ERZ131112 FBV131077:FBV131112 FLR131077:FLR131112 FVN131077:FVN131112 GFJ131077:GFJ131112 GPF131077:GPF131112 GZB131077:GZB131112 HIX131077:HIX131112 HST131077:HST131112 ICP131077:ICP131112 IML131077:IML131112 IWH131077:IWH131112 JGD131077:JGD131112 JPZ131077:JPZ131112 JZV131077:JZV131112 KJR131077:KJR131112 KTN131077:KTN131112 LDJ131077:LDJ131112 LNF131077:LNF131112 LXB131077:LXB131112 MGX131077:MGX131112 MQT131077:MQT131112 NAP131077:NAP131112 NKL131077:NKL131112 NUH131077:NUH131112 OED131077:OED131112 ONZ131077:ONZ131112 OXV131077:OXV131112 PHR131077:PHR131112 PRN131077:PRN131112 QBJ131077:QBJ131112 QLF131077:QLF131112 QVB131077:QVB131112 REX131077:REX131112 ROT131077:ROT131112 RYP131077:RYP131112 SIL131077:SIL131112 SSH131077:SSH131112 TCD131077:TCD131112 TLZ131077:TLZ131112 TVV131077:TVV131112 UFR131077:UFR131112 UPN131077:UPN131112 UZJ131077:UZJ131112 VJF131077:VJF131112 VTB131077:VTB131112 WCX131077:WCX131112 WMT131077:WMT131112 WWP131077:WWP131112 AH196613:AH196648 KD196613:KD196648 TZ196613:TZ196648 ADV196613:ADV196648 ANR196613:ANR196648 AXN196613:AXN196648 BHJ196613:BHJ196648 BRF196613:BRF196648 CBB196613:CBB196648 CKX196613:CKX196648 CUT196613:CUT196648 DEP196613:DEP196648 DOL196613:DOL196648 DYH196613:DYH196648 EID196613:EID196648 ERZ196613:ERZ196648 FBV196613:FBV196648 FLR196613:FLR196648 FVN196613:FVN196648 GFJ196613:GFJ196648 GPF196613:GPF196648 GZB196613:GZB196648 HIX196613:HIX196648 HST196613:HST196648 ICP196613:ICP196648 IML196613:IML196648 IWH196613:IWH196648 JGD196613:JGD196648 JPZ196613:JPZ196648 JZV196613:JZV196648 KJR196613:KJR196648 KTN196613:KTN196648 LDJ196613:LDJ196648 LNF196613:LNF196648 LXB196613:LXB196648 MGX196613:MGX196648 MQT196613:MQT196648 NAP196613:NAP196648 NKL196613:NKL196648 NUH196613:NUH196648 OED196613:OED196648 ONZ196613:ONZ196648 OXV196613:OXV196648 PHR196613:PHR196648 PRN196613:PRN196648 QBJ196613:QBJ196648 QLF196613:QLF196648 QVB196613:QVB196648 REX196613:REX196648 ROT196613:ROT196648 RYP196613:RYP196648 SIL196613:SIL196648 SSH196613:SSH196648 TCD196613:TCD196648 TLZ196613:TLZ196648 TVV196613:TVV196648 UFR196613:UFR196648 UPN196613:UPN196648 UZJ196613:UZJ196648 VJF196613:VJF196648 VTB196613:VTB196648 WCX196613:WCX196648 WMT196613:WMT196648 WWP196613:WWP196648 AH262149:AH262184 KD262149:KD262184 TZ262149:TZ262184 ADV262149:ADV262184 ANR262149:ANR262184 AXN262149:AXN262184 BHJ262149:BHJ262184 BRF262149:BRF262184 CBB262149:CBB262184 CKX262149:CKX262184 CUT262149:CUT262184 DEP262149:DEP262184 DOL262149:DOL262184 DYH262149:DYH262184 EID262149:EID262184 ERZ262149:ERZ262184 FBV262149:FBV262184 FLR262149:FLR262184 FVN262149:FVN262184 GFJ262149:GFJ262184 GPF262149:GPF262184 GZB262149:GZB262184 HIX262149:HIX262184 HST262149:HST262184 ICP262149:ICP262184 IML262149:IML262184 IWH262149:IWH262184 JGD262149:JGD262184 JPZ262149:JPZ262184 JZV262149:JZV262184 KJR262149:KJR262184 KTN262149:KTN262184 LDJ262149:LDJ262184 LNF262149:LNF262184 LXB262149:LXB262184 MGX262149:MGX262184 MQT262149:MQT262184 NAP262149:NAP262184 NKL262149:NKL262184 NUH262149:NUH262184 OED262149:OED262184 ONZ262149:ONZ262184 OXV262149:OXV262184 PHR262149:PHR262184 PRN262149:PRN262184 QBJ262149:QBJ262184 QLF262149:QLF262184 QVB262149:QVB262184 REX262149:REX262184 ROT262149:ROT262184 RYP262149:RYP262184 SIL262149:SIL262184 SSH262149:SSH262184 TCD262149:TCD262184 TLZ262149:TLZ262184 TVV262149:TVV262184 UFR262149:UFR262184 UPN262149:UPN262184 UZJ262149:UZJ262184 VJF262149:VJF262184 VTB262149:VTB262184 WCX262149:WCX262184 WMT262149:WMT262184 WWP262149:WWP262184 AH327685:AH327720 KD327685:KD327720 TZ327685:TZ327720 ADV327685:ADV327720 ANR327685:ANR327720 AXN327685:AXN327720 BHJ327685:BHJ327720 BRF327685:BRF327720 CBB327685:CBB327720 CKX327685:CKX327720 CUT327685:CUT327720 DEP327685:DEP327720 DOL327685:DOL327720 DYH327685:DYH327720 EID327685:EID327720 ERZ327685:ERZ327720 FBV327685:FBV327720 FLR327685:FLR327720 FVN327685:FVN327720 GFJ327685:GFJ327720 GPF327685:GPF327720 GZB327685:GZB327720 HIX327685:HIX327720 HST327685:HST327720 ICP327685:ICP327720 IML327685:IML327720 IWH327685:IWH327720 JGD327685:JGD327720 JPZ327685:JPZ327720 JZV327685:JZV327720 KJR327685:KJR327720 KTN327685:KTN327720 LDJ327685:LDJ327720 LNF327685:LNF327720 LXB327685:LXB327720 MGX327685:MGX327720 MQT327685:MQT327720 NAP327685:NAP327720 NKL327685:NKL327720 NUH327685:NUH327720 OED327685:OED327720 ONZ327685:ONZ327720 OXV327685:OXV327720 PHR327685:PHR327720 PRN327685:PRN327720 QBJ327685:QBJ327720 QLF327685:QLF327720 QVB327685:QVB327720 REX327685:REX327720 ROT327685:ROT327720 RYP327685:RYP327720 SIL327685:SIL327720 SSH327685:SSH327720 TCD327685:TCD327720 TLZ327685:TLZ327720 TVV327685:TVV327720 UFR327685:UFR327720 UPN327685:UPN327720 UZJ327685:UZJ327720 VJF327685:VJF327720 VTB327685:VTB327720 WCX327685:WCX327720 WMT327685:WMT327720 WWP327685:WWP327720 AH393221:AH393256 KD393221:KD393256 TZ393221:TZ393256 ADV393221:ADV393256 ANR393221:ANR393256 AXN393221:AXN393256 BHJ393221:BHJ393256 BRF393221:BRF393256 CBB393221:CBB393256 CKX393221:CKX393256 CUT393221:CUT393256 DEP393221:DEP393256 DOL393221:DOL393256 DYH393221:DYH393256 EID393221:EID393256 ERZ393221:ERZ393256 FBV393221:FBV393256 FLR393221:FLR393256 FVN393221:FVN393256 GFJ393221:GFJ393256 GPF393221:GPF393256 GZB393221:GZB393256 HIX393221:HIX393256 HST393221:HST393256 ICP393221:ICP393256 IML393221:IML393256 IWH393221:IWH393256 JGD393221:JGD393256 JPZ393221:JPZ393256 JZV393221:JZV393256 KJR393221:KJR393256 KTN393221:KTN393256 LDJ393221:LDJ393256 LNF393221:LNF393256 LXB393221:LXB393256 MGX393221:MGX393256 MQT393221:MQT393256 NAP393221:NAP393256 NKL393221:NKL393256 NUH393221:NUH393256 OED393221:OED393256 ONZ393221:ONZ393256 OXV393221:OXV393256 PHR393221:PHR393256 PRN393221:PRN393256 QBJ393221:QBJ393256 QLF393221:QLF393256 QVB393221:QVB393256 REX393221:REX393256 ROT393221:ROT393256 RYP393221:RYP393256 SIL393221:SIL393256 SSH393221:SSH393256 TCD393221:TCD393256 TLZ393221:TLZ393256 TVV393221:TVV393256 UFR393221:UFR393256 UPN393221:UPN393256 UZJ393221:UZJ393256 VJF393221:VJF393256 VTB393221:VTB393256 WCX393221:WCX393256 WMT393221:WMT393256 WWP393221:WWP393256 AH458757:AH458792 KD458757:KD458792 TZ458757:TZ458792 ADV458757:ADV458792 ANR458757:ANR458792 AXN458757:AXN458792 BHJ458757:BHJ458792 BRF458757:BRF458792 CBB458757:CBB458792 CKX458757:CKX458792 CUT458757:CUT458792 DEP458757:DEP458792 DOL458757:DOL458792 DYH458757:DYH458792 EID458757:EID458792 ERZ458757:ERZ458792 FBV458757:FBV458792 FLR458757:FLR458792 FVN458757:FVN458792 GFJ458757:GFJ458792 GPF458757:GPF458792 GZB458757:GZB458792 HIX458757:HIX458792 HST458757:HST458792 ICP458757:ICP458792 IML458757:IML458792 IWH458757:IWH458792 JGD458757:JGD458792 JPZ458757:JPZ458792 JZV458757:JZV458792 KJR458757:KJR458792 KTN458757:KTN458792 LDJ458757:LDJ458792 LNF458757:LNF458792 LXB458757:LXB458792 MGX458757:MGX458792 MQT458757:MQT458792 NAP458757:NAP458792 NKL458757:NKL458792 NUH458757:NUH458792 OED458757:OED458792 ONZ458757:ONZ458792 OXV458757:OXV458792 PHR458757:PHR458792 PRN458757:PRN458792 QBJ458757:QBJ458792 QLF458757:QLF458792 QVB458757:QVB458792 REX458757:REX458792 ROT458757:ROT458792 RYP458757:RYP458792 SIL458757:SIL458792 SSH458757:SSH458792 TCD458757:TCD458792 TLZ458757:TLZ458792 TVV458757:TVV458792 UFR458757:UFR458792 UPN458757:UPN458792 UZJ458757:UZJ458792 VJF458757:VJF458792 VTB458757:VTB458792 WCX458757:WCX458792 WMT458757:WMT458792 WWP458757:WWP458792 AH524293:AH524328 KD524293:KD524328 TZ524293:TZ524328 ADV524293:ADV524328 ANR524293:ANR524328 AXN524293:AXN524328 BHJ524293:BHJ524328 BRF524293:BRF524328 CBB524293:CBB524328 CKX524293:CKX524328 CUT524293:CUT524328 DEP524293:DEP524328 DOL524293:DOL524328 DYH524293:DYH524328 EID524293:EID524328 ERZ524293:ERZ524328 FBV524293:FBV524328 FLR524293:FLR524328 FVN524293:FVN524328 GFJ524293:GFJ524328 GPF524293:GPF524328 GZB524293:GZB524328 HIX524293:HIX524328 HST524293:HST524328 ICP524293:ICP524328 IML524293:IML524328 IWH524293:IWH524328 JGD524293:JGD524328 JPZ524293:JPZ524328 JZV524293:JZV524328 KJR524293:KJR524328 KTN524293:KTN524328 LDJ524293:LDJ524328 LNF524293:LNF524328 LXB524293:LXB524328 MGX524293:MGX524328 MQT524293:MQT524328 NAP524293:NAP524328 NKL524293:NKL524328 NUH524293:NUH524328 OED524293:OED524328 ONZ524293:ONZ524328 OXV524293:OXV524328 PHR524293:PHR524328 PRN524293:PRN524328 QBJ524293:QBJ524328 QLF524293:QLF524328 QVB524293:QVB524328 REX524293:REX524328 ROT524293:ROT524328 RYP524293:RYP524328 SIL524293:SIL524328 SSH524293:SSH524328 TCD524293:TCD524328 TLZ524293:TLZ524328 TVV524293:TVV524328 UFR524293:UFR524328 UPN524293:UPN524328 UZJ524293:UZJ524328 VJF524293:VJF524328 VTB524293:VTB524328 WCX524293:WCX524328 WMT524293:WMT524328 WWP524293:WWP524328 AH589829:AH589864 KD589829:KD589864 TZ589829:TZ589864 ADV589829:ADV589864 ANR589829:ANR589864 AXN589829:AXN589864 BHJ589829:BHJ589864 BRF589829:BRF589864 CBB589829:CBB589864 CKX589829:CKX589864 CUT589829:CUT589864 DEP589829:DEP589864 DOL589829:DOL589864 DYH589829:DYH589864 EID589829:EID589864 ERZ589829:ERZ589864 FBV589829:FBV589864 FLR589829:FLR589864 FVN589829:FVN589864 GFJ589829:GFJ589864 GPF589829:GPF589864 GZB589829:GZB589864 HIX589829:HIX589864 HST589829:HST589864 ICP589829:ICP589864 IML589829:IML589864 IWH589829:IWH589864 JGD589829:JGD589864 JPZ589829:JPZ589864 JZV589829:JZV589864 KJR589829:KJR589864 KTN589829:KTN589864 LDJ589829:LDJ589864 LNF589829:LNF589864 LXB589829:LXB589864 MGX589829:MGX589864 MQT589829:MQT589864 NAP589829:NAP589864 NKL589829:NKL589864 NUH589829:NUH589864 OED589829:OED589864 ONZ589829:ONZ589864 OXV589829:OXV589864 PHR589829:PHR589864 PRN589829:PRN589864 QBJ589829:QBJ589864 QLF589829:QLF589864 QVB589829:QVB589864 REX589829:REX589864 ROT589829:ROT589864 RYP589829:RYP589864 SIL589829:SIL589864 SSH589829:SSH589864 TCD589829:TCD589864 TLZ589829:TLZ589864 TVV589829:TVV589864 UFR589829:UFR589864 UPN589829:UPN589864 UZJ589829:UZJ589864 VJF589829:VJF589864 VTB589829:VTB589864 WCX589829:WCX589864 WMT589829:WMT589864 WWP589829:WWP589864 AH655365:AH655400 KD655365:KD655400 TZ655365:TZ655400 ADV655365:ADV655400 ANR655365:ANR655400 AXN655365:AXN655400 BHJ655365:BHJ655400 BRF655365:BRF655400 CBB655365:CBB655400 CKX655365:CKX655400 CUT655365:CUT655400 DEP655365:DEP655400 DOL655365:DOL655400 DYH655365:DYH655400 EID655365:EID655400 ERZ655365:ERZ655400 FBV655365:FBV655400 FLR655365:FLR655400 FVN655365:FVN655400 GFJ655365:GFJ655400 GPF655365:GPF655400 GZB655365:GZB655400 HIX655365:HIX655400 HST655365:HST655400 ICP655365:ICP655400 IML655365:IML655400 IWH655365:IWH655400 JGD655365:JGD655400 JPZ655365:JPZ655400 JZV655365:JZV655400 KJR655365:KJR655400 KTN655365:KTN655400 LDJ655365:LDJ655400 LNF655365:LNF655400 LXB655365:LXB655400 MGX655365:MGX655400 MQT655365:MQT655400 NAP655365:NAP655400 NKL655365:NKL655400 NUH655365:NUH655400 OED655365:OED655400 ONZ655365:ONZ655400 OXV655365:OXV655400 PHR655365:PHR655400 PRN655365:PRN655400 QBJ655365:QBJ655400 QLF655365:QLF655400 QVB655365:QVB655400 REX655365:REX655400 ROT655365:ROT655400 RYP655365:RYP655400 SIL655365:SIL655400 SSH655365:SSH655400 TCD655365:TCD655400 TLZ655365:TLZ655400 TVV655365:TVV655400 UFR655365:UFR655400 UPN655365:UPN655400 UZJ655365:UZJ655400 VJF655365:VJF655400 VTB655365:VTB655400 WCX655365:WCX655400 WMT655365:WMT655400 WWP655365:WWP655400 AH720901:AH720936 KD720901:KD720936 TZ720901:TZ720936 ADV720901:ADV720936 ANR720901:ANR720936 AXN720901:AXN720936 BHJ720901:BHJ720936 BRF720901:BRF720936 CBB720901:CBB720936 CKX720901:CKX720936 CUT720901:CUT720936 DEP720901:DEP720936 DOL720901:DOL720936 DYH720901:DYH720936 EID720901:EID720936 ERZ720901:ERZ720936 FBV720901:FBV720936 FLR720901:FLR720936 FVN720901:FVN720936 GFJ720901:GFJ720936 GPF720901:GPF720936 GZB720901:GZB720936 HIX720901:HIX720936 HST720901:HST720936 ICP720901:ICP720936 IML720901:IML720936 IWH720901:IWH720936 JGD720901:JGD720936 JPZ720901:JPZ720936 JZV720901:JZV720936 KJR720901:KJR720936 KTN720901:KTN720936 LDJ720901:LDJ720936 LNF720901:LNF720936 LXB720901:LXB720936 MGX720901:MGX720936 MQT720901:MQT720936 NAP720901:NAP720936 NKL720901:NKL720936 NUH720901:NUH720936 OED720901:OED720936 ONZ720901:ONZ720936 OXV720901:OXV720936 PHR720901:PHR720936 PRN720901:PRN720936 QBJ720901:QBJ720936 QLF720901:QLF720936 QVB720901:QVB720936 REX720901:REX720936 ROT720901:ROT720936 RYP720901:RYP720936 SIL720901:SIL720936 SSH720901:SSH720936 TCD720901:TCD720936 TLZ720901:TLZ720936 TVV720901:TVV720936 UFR720901:UFR720936 UPN720901:UPN720936 UZJ720901:UZJ720936 VJF720901:VJF720936 VTB720901:VTB720936 WCX720901:WCX720936 WMT720901:WMT720936 WWP720901:WWP720936 AH786437:AH786472 KD786437:KD786472 TZ786437:TZ786472 ADV786437:ADV786472 ANR786437:ANR786472 AXN786437:AXN786472 BHJ786437:BHJ786472 BRF786437:BRF786472 CBB786437:CBB786472 CKX786437:CKX786472 CUT786437:CUT786472 DEP786437:DEP786472 DOL786437:DOL786472 DYH786437:DYH786472 EID786437:EID786472 ERZ786437:ERZ786472 FBV786437:FBV786472 FLR786437:FLR786472 FVN786437:FVN786472 GFJ786437:GFJ786472 GPF786437:GPF786472 GZB786437:GZB786472 HIX786437:HIX786472 HST786437:HST786472 ICP786437:ICP786472 IML786437:IML786472 IWH786437:IWH786472 JGD786437:JGD786472 JPZ786437:JPZ786472 JZV786437:JZV786472 KJR786437:KJR786472 KTN786437:KTN786472 LDJ786437:LDJ786472 LNF786437:LNF786472 LXB786437:LXB786472 MGX786437:MGX786472 MQT786437:MQT786472 NAP786437:NAP786472 NKL786437:NKL786472 NUH786437:NUH786472 OED786437:OED786472 ONZ786437:ONZ786472 OXV786437:OXV786472 PHR786437:PHR786472 PRN786437:PRN786472 QBJ786437:QBJ786472 QLF786437:QLF786472 QVB786437:QVB786472 REX786437:REX786472 ROT786437:ROT786472 RYP786437:RYP786472 SIL786437:SIL786472 SSH786437:SSH786472 TCD786437:TCD786472 TLZ786437:TLZ786472 TVV786437:TVV786472 UFR786437:UFR786472 UPN786437:UPN786472 UZJ786437:UZJ786472 VJF786437:VJF786472 VTB786437:VTB786472 WCX786437:WCX786472 WMT786437:WMT786472 WWP786437:WWP786472 AH851973:AH852008 KD851973:KD852008 TZ851973:TZ852008 ADV851973:ADV852008 ANR851973:ANR852008 AXN851973:AXN852008 BHJ851973:BHJ852008 BRF851973:BRF852008 CBB851973:CBB852008 CKX851973:CKX852008 CUT851973:CUT852008 DEP851973:DEP852008 DOL851973:DOL852008 DYH851973:DYH852008 EID851973:EID852008 ERZ851973:ERZ852008 FBV851973:FBV852008 FLR851973:FLR852008 FVN851973:FVN852008 GFJ851973:GFJ852008 GPF851973:GPF852008 GZB851973:GZB852008 HIX851973:HIX852008 HST851973:HST852008 ICP851973:ICP852008 IML851973:IML852008 IWH851973:IWH852008 JGD851973:JGD852008 JPZ851973:JPZ852008 JZV851973:JZV852008 KJR851973:KJR852008 KTN851973:KTN852008 LDJ851973:LDJ852008 LNF851973:LNF852008 LXB851973:LXB852008 MGX851973:MGX852008 MQT851973:MQT852008 NAP851973:NAP852008 NKL851973:NKL852008 NUH851973:NUH852008 OED851973:OED852008 ONZ851973:ONZ852008 OXV851973:OXV852008 PHR851973:PHR852008 PRN851973:PRN852008 QBJ851973:QBJ852008 QLF851973:QLF852008 QVB851973:QVB852008 REX851973:REX852008 ROT851973:ROT852008 RYP851973:RYP852008 SIL851973:SIL852008 SSH851973:SSH852008 TCD851973:TCD852008 TLZ851973:TLZ852008 TVV851973:TVV852008 UFR851973:UFR852008 UPN851973:UPN852008 UZJ851973:UZJ852008 VJF851973:VJF852008 VTB851973:VTB852008 WCX851973:WCX852008 WMT851973:WMT852008 WWP851973:WWP852008 AH917509:AH917544 KD917509:KD917544 TZ917509:TZ917544 ADV917509:ADV917544 ANR917509:ANR917544 AXN917509:AXN917544 BHJ917509:BHJ917544 BRF917509:BRF917544 CBB917509:CBB917544 CKX917509:CKX917544 CUT917509:CUT917544 DEP917509:DEP917544 DOL917509:DOL917544 DYH917509:DYH917544 EID917509:EID917544 ERZ917509:ERZ917544 FBV917509:FBV917544 FLR917509:FLR917544 FVN917509:FVN917544 GFJ917509:GFJ917544 GPF917509:GPF917544 GZB917509:GZB917544 HIX917509:HIX917544 HST917509:HST917544 ICP917509:ICP917544 IML917509:IML917544 IWH917509:IWH917544 JGD917509:JGD917544 JPZ917509:JPZ917544 JZV917509:JZV917544 KJR917509:KJR917544 KTN917509:KTN917544 LDJ917509:LDJ917544 LNF917509:LNF917544 LXB917509:LXB917544 MGX917509:MGX917544 MQT917509:MQT917544 NAP917509:NAP917544 NKL917509:NKL917544 NUH917509:NUH917544 OED917509:OED917544 ONZ917509:ONZ917544 OXV917509:OXV917544 PHR917509:PHR917544 PRN917509:PRN917544 QBJ917509:QBJ917544 QLF917509:QLF917544 QVB917509:QVB917544 REX917509:REX917544 ROT917509:ROT917544 RYP917509:RYP917544 SIL917509:SIL917544 SSH917509:SSH917544 TCD917509:TCD917544 TLZ917509:TLZ917544 TVV917509:TVV917544 UFR917509:UFR917544 UPN917509:UPN917544 UZJ917509:UZJ917544 VJF917509:VJF917544 VTB917509:VTB917544 WCX917509:WCX917544 WMT917509:WMT917544 WWP917509:WWP917544 AH983045:AH983080 KD983045:KD983080 TZ983045:TZ983080 ADV983045:ADV983080 ANR983045:ANR983080 AXN983045:AXN983080 BHJ983045:BHJ983080 BRF983045:BRF983080 CBB983045:CBB983080 CKX983045:CKX983080 CUT983045:CUT983080 DEP983045:DEP983080 DOL983045:DOL983080 DYH983045:DYH983080 EID983045:EID983080 ERZ983045:ERZ983080 FBV983045:FBV983080 FLR983045:FLR983080 FVN983045:FVN983080 GFJ983045:GFJ983080 GPF983045:GPF983080 GZB983045:GZB983080 HIX983045:HIX983080 HST983045:HST983080 ICP983045:ICP983080 IML983045:IML983080 IWH983045:IWH983080 JGD983045:JGD983080 JPZ983045:JPZ983080 JZV983045:JZV983080 KJR983045:KJR983080 KTN983045:KTN983080 LDJ983045:LDJ983080 LNF983045:LNF983080 LXB983045:LXB983080 MGX983045:MGX983080 MQT983045:MQT983080 NAP983045:NAP983080 NKL983045:NKL983080 NUH983045:NUH983080 OED983045:OED983080 ONZ983045:ONZ983080 OXV983045:OXV983080 PHR983045:PHR983080 PRN983045:PRN983080 QBJ983045:QBJ983080 QLF983045:QLF983080 QVB983045:QVB983080 REX983045:REX983080 ROT983045:ROT983080 RYP983045:RYP983080 SIL983045:SIL983080 SSH983045:SSH983080 TCD983045:TCD983080 TLZ983045:TLZ983080 TVV983045:TVV983080 UFR983045:UFR983080 UPN983045:UPN983080 UZJ983045:UZJ983080 VJF983045:VJF983080 VTB983045:VTB983080 WCX983045:WCX983080 WMT983045:WMT983080 WWP983045:WWP983080 AI5:AI8 KE5:KE8 UA5:UA8 ADW5:ADW8 ANS5:ANS8 AXO5:AXO8 BHK5:BHK8 BRG5:BRG8 CBC5:CBC8 CKY5:CKY8 CUU5:CUU8 DEQ5:DEQ8 DOM5:DOM8 DYI5:DYI8 EIE5:EIE8 ESA5:ESA8 FBW5:FBW8 FLS5:FLS8 FVO5:FVO8 GFK5:GFK8 GPG5:GPG8 GZC5:GZC8 HIY5:HIY8 HSU5:HSU8 ICQ5:ICQ8 IMM5:IMM8 IWI5:IWI8 JGE5:JGE8 JQA5:JQA8 JZW5:JZW8 KJS5:KJS8 KTO5:KTO8 LDK5:LDK8 LNG5:LNG8 LXC5:LXC8 MGY5:MGY8 MQU5:MQU8 NAQ5:NAQ8 NKM5:NKM8 NUI5:NUI8 OEE5:OEE8 OOA5:OOA8 OXW5:OXW8 PHS5:PHS8 PRO5:PRO8 QBK5:QBK8 QLG5:QLG8 QVC5:QVC8 REY5:REY8 ROU5:ROU8 RYQ5:RYQ8 SIM5:SIM8 SSI5:SSI8 TCE5:TCE8 TMA5:TMA8 TVW5:TVW8 UFS5:UFS8 UPO5:UPO8 UZK5:UZK8 VJG5:VJG8 VTC5:VTC8 WCY5:WCY8 WMU5:WMU8 WWQ5:WWQ8 AI65541:AI65544 KE65541:KE65544 UA65541:UA65544 ADW65541:ADW65544 ANS65541:ANS65544 AXO65541:AXO65544 BHK65541:BHK65544 BRG65541:BRG65544 CBC65541:CBC65544 CKY65541:CKY65544 CUU65541:CUU65544 DEQ65541:DEQ65544 DOM65541:DOM65544 DYI65541:DYI65544 EIE65541:EIE65544 ESA65541:ESA65544 FBW65541:FBW65544 FLS65541:FLS65544 FVO65541:FVO65544 GFK65541:GFK65544 GPG65541:GPG65544 GZC65541:GZC65544 HIY65541:HIY65544 HSU65541:HSU65544 ICQ65541:ICQ65544 IMM65541:IMM65544 IWI65541:IWI65544 JGE65541:JGE65544 JQA65541:JQA65544 JZW65541:JZW65544 KJS65541:KJS65544 KTO65541:KTO65544 LDK65541:LDK65544 LNG65541:LNG65544 LXC65541:LXC65544 MGY65541:MGY65544 MQU65541:MQU65544 NAQ65541:NAQ65544 NKM65541:NKM65544 NUI65541:NUI65544 OEE65541:OEE65544 OOA65541:OOA65544 OXW65541:OXW65544 PHS65541:PHS65544 PRO65541:PRO65544 QBK65541:QBK65544 QLG65541:QLG65544 QVC65541:QVC65544 REY65541:REY65544 ROU65541:ROU65544 RYQ65541:RYQ65544 SIM65541:SIM65544 SSI65541:SSI65544 TCE65541:TCE65544 TMA65541:TMA65544 TVW65541:TVW65544 UFS65541:UFS65544 UPO65541:UPO65544 UZK65541:UZK65544 VJG65541:VJG65544 VTC65541:VTC65544 WCY65541:WCY65544 WMU65541:WMU65544 WWQ65541:WWQ65544 AI131077:AI131080 KE131077:KE131080 UA131077:UA131080 ADW131077:ADW131080 ANS131077:ANS131080 AXO131077:AXO131080 BHK131077:BHK131080 BRG131077:BRG131080 CBC131077:CBC131080 CKY131077:CKY131080 CUU131077:CUU131080 DEQ131077:DEQ131080 DOM131077:DOM131080 DYI131077:DYI131080 EIE131077:EIE131080 ESA131077:ESA131080 FBW131077:FBW131080 FLS131077:FLS131080 FVO131077:FVO131080 GFK131077:GFK131080 GPG131077:GPG131080 GZC131077:GZC131080 HIY131077:HIY131080 HSU131077:HSU131080 ICQ131077:ICQ131080 IMM131077:IMM131080 IWI131077:IWI131080 JGE131077:JGE131080 JQA131077:JQA131080 JZW131077:JZW131080 KJS131077:KJS131080 KTO131077:KTO131080 LDK131077:LDK131080 LNG131077:LNG131080 LXC131077:LXC131080 MGY131077:MGY131080 MQU131077:MQU131080 NAQ131077:NAQ131080 NKM131077:NKM131080 NUI131077:NUI131080 OEE131077:OEE131080 OOA131077:OOA131080 OXW131077:OXW131080 PHS131077:PHS131080 PRO131077:PRO131080 QBK131077:QBK131080 QLG131077:QLG131080 QVC131077:QVC131080 REY131077:REY131080 ROU131077:ROU131080 RYQ131077:RYQ131080 SIM131077:SIM131080 SSI131077:SSI131080 TCE131077:TCE131080 TMA131077:TMA131080 TVW131077:TVW131080 UFS131077:UFS131080 UPO131077:UPO131080 UZK131077:UZK131080 VJG131077:VJG131080 VTC131077:VTC131080 WCY131077:WCY131080 WMU131077:WMU131080 WWQ131077:WWQ131080 AI196613:AI196616 KE196613:KE196616 UA196613:UA196616 ADW196613:ADW196616 ANS196613:ANS196616 AXO196613:AXO196616 BHK196613:BHK196616 BRG196613:BRG196616 CBC196613:CBC196616 CKY196613:CKY196616 CUU196613:CUU196616 DEQ196613:DEQ196616 DOM196613:DOM196616 DYI196613:DYI196616 EIE196613:EIE196616 ESA196613:ESA196616 FBW196613:FBW196616 FLS196613:FLS196616 FVO196613:FVO196616 GFK196613:GFK196616 GPG196613:GPG196616 GZC196613:GZC196616 HIY196613:HIY196616 HSU196613:HSU196616 ICQ196613:ICQ196616 IMM196613:IMM196616 IWI196613:IWI196616 JGE196613:JGE196616 JQA196613:JQA196616 JZW196613:JZW196616 KJS196613:KJS196616 KTO196613:KTO196616 LDK196613:LDK196616 LNG196613:LNG196616 LXC196613:LXC196616 MGY196613:MGY196616 MQU196613:MQU196616 NAQ196613:NAQ196616 NKM196613:NKM196616 NUI196613:NUI196616 OEE196613:OEE196616 OOA196613:OOA196616 OXW196613:OXW196616 PHS196613:PHS196616 PRO196613:PRO196616 QBK196613:QBK196616 QLG196613:QLG196616 QVC196613:QVC196616 REY196613:REY196616 ROU196613:ROU196616 RYQ196613:RYQ196616 SIM196613:SIM196616 SSI196613:SSI196616 TCE196613:TCE196616 TMA196613:TMA196616 TVW196613:TVW196616 UFS196613:UFS196616 UPO196613:UPO196616 UZK196613:UZK196616 VJG196613:VJG196616 VTC196613:VTC196616 WCY196613:WCY196616 WMU196613:WMU196616 WWQ196613:WWQ196616 AI262149:AI262152 KE262149:KE262152 UA262149:UA262152 ADW262149:ADW262152 ANS262149:ANS262152 AXO262149:AXO262152 BHK262149:BHK262152 BRG262149:BRG262152 CBC262149:CBC262152 CKY262149:CKY262152 CUU262149:CUU262152 DEQ262149:DEQ262152 DOM262149:DOM262152 DYI262149:DYI262152 EIE262149:EIE262152 ESA262149:ESA262152 FBW262149:FBW262152 FLS262149:FLS262152 FVO262149:FVO262152 GFK262149:GFK262152 GPG262149:GPG262152 GZC262149:GZC262152 HIY262149:HIY262152 HSU262149:HSU262152 ICQ262149:ICQ262152 IMM262149:IMM262152 IWI262149:IWI262152 JGE262149:JGE262152 JQA262149:JQA262152 JZW262149:JZW262152 KJS262149:KJS262152 KTO262149:KTO262152 LDK262149:LDK262152 LNG262149:LNG262152 LXC262149:LXC262152 MGY262149:MGY262152 MQU262149:MQU262152 NAQ262149:NAQ262152 NKM262149:NKM262152 NUI262149:NUI262152 OEE262149:OEE262152 OOA262149:OOA262152 OXW262149:OXW262152 PHS262149:PHS262152 PRO262149:PRO262152 QBK262149:QBK262152 QLG262149:QLG262152 QVC262149:QVC262152 REY262149:REY262152 ROU262149:ROU262152 RYQ262149:RYQ262152 SIM262149:SIM262152 SSI262149:SSI262152 TCE262149:TCE262152 TMA262149:TMA262152 TVW262149:TVW262152 UFS262149:UFS262152 UPO262149:UPO262152 UZK262149:UZK262152 VJG262149:VJG262152 VTC262149:VTC262152 WCY262149:WCY262152 WMU262149:WMU262152 WWQ262149:WWQ262152 AI327685:AI327688 KE327685:KE327688 UA327685:UA327688 ADW327685:ADW327688 ANS327685:ANS327688 AXO327685:AXO327688 BHK327685:BHK327688 BRG327685:BRG327688 CBC327685:CBC327688 CKY327685:CKY327688 CUU327685:CUU327688 DEQ327685:DEQ327688 DOM327685:DOM327688 DYI327685:DYI327688 EIE327685:EIE327688 ESA327685:ESA327688 FBW327685:FBW327688 FLS327685:FLS327688 FVO327685:FVO327688 GFK327685:GFK327688 GPG327685:GPG327688 GZC327685:GZC327688 HIY327685:HIY327688 HSU327685:HSU327688 ICQ327685:ICQ327688 IMM327685:IMM327688 IWI327685:IWI327688 JGE327685:JGE327688 JQA327685:JQA327688 JZW327685:JZW327688 KJS327685:KJS327688 KTO327685:KTO327688 LDK327685:LDK327688 LNG327685:LNG327688 LXC327685:LXC327688 MGY327685:MGY327688 MQU327685:MQU327688 NAQ327685:NAQ327688 NKM327685:NKM327688 NUI327685:NUI327688 OEE327685:OEE327688 OOA327685:OOA327688 OXW327685:OXW327688 PHS327685:PHS327688 PRO327685:PRO327688 QBK327685:QBK327688 QLG327685:QLG327688 QVC327685:QVC327688 REY327685:REY327688 ROU327685:ROU327688 RYQ327685:RYQ327688 SIM327685:SIM327688 SSI327685:SSI327688 TCE327685:TCE327688 TMA327685:TMA327688 TVW327685:TVW327688 UFS327685:UFS327688 UPO327685:UPO327688 UZK327685:UZK327688 VJG327685:VJG327688 VTC327685:VTC327688 WCY327685:WCY327688 WMU327685:WMU327688 WWQ327685:WWQ327688 AI393221:AI393224 KE393221:KE393224 UA393221:UA393224 ADW393221:ADW393224 ANS393221:ANS393224 AXO393221:AXO393224 BHK393221:BHK393224 BRG393221:BRG393224 CBC393221:CBC393224 CKY393221:CKY393224 CUU393221:CUU393224 DEQ393221:DEQ393224 DOM393221:DOM393224 DYI393221:DYI393224 EIE393221:EIE393224 ESA393221:ESA393224 FBW393221:FBW393224 FLS393221:FLS393224 FVO393221:FVO393224 GFK393221:GFK393224 GPG393221:GPG393224 GZC393221:GZC393224 HIY393221:HIY393224 HSU393221:HSU393224 ICQ393221:ICQ393224 IMM393221:IMM393224 IWI393221:IWI393224 JGE393221:JGE393224 JQA393221:JQA393224 JZW393221:JZW393224 KJS393221:KJS393224 KTO393221:KTO393224 LDK393221:LDK393224 LNG393221:LNG393224 LXC393221:LXC393224 MGY393221:MGY393224 MQU393221:MQU393224 NAQ393221:NAQ393224 NKM393221:NKM393224 NUI393221:NUI393224 OEE393221:OEE393224 OOA393221:OOA393224 OXW393221:OXW393224 PHS393221:PHS393224 PRO393221:PRO393224 QBK393221:QBK393224 QLG393221:QLG393224 QVC393221:QVC393224 REY393221:REY393224 ROU393221:ROU393224 RYQ393221:RYQ393224 SIM393221:SIM393224 SSI393221:SSI393224 TCE393221:TCE393224 TMA393221:TMA393224 TVW393221:TVW393224 UFS393221:UFS393224 UPO393221:UPO393224 UZK393221:UZK393224 VJG393221:VJG393224 VTC393221:VTC393224 WCY393221:WCY393224 WMU393221:WMU393224 WWQ393221:WWQ393224 AI458757:AI458760 KE458757:KE458760 UA458757:UA458760 ADW458757:ADW458760 ANS458757:ANS458760 AXO458757:AXO458760 BHK458757:BHK458760 BRG458757:BRG458760 CBC458757:CBC458760 CKY458757:CKY458760 CUU458757:CUU458760 DEQ458757:DEQ458760 DOM458757:DOM458760 DYI458757:DYI458760 EIE458757:EIE458760 ESA458757:ESA458760 FBW458757:FBW458760 FLS458757:FLS458760 FVO458757:FVO458760 GFK458757:GFK458760 GPG458757:GPG458760 GZC458757:GZC458760 HIY458757:HIY458760 HSU458757:HSU458760 ICQ458757:ICQ458760 IMM458757:IMM458760 IWI458757:IWI458760 JGE458757:JGE458760 JQA458757:JQA458760 JZW458757:JZW458760 KJS458757:KJS458760 KTO458757:KTO458760 LDK458757:LDK458760 LNG458757:LNG458760 LXC458757:LXC458760 MGY458757:MGY458760 MQU458757:MQU458760 NAQ458757:NAQ458760 NKM458757:NKM458760 NUI458757:NUI458760 OEE458757:OEE458760 OOA458757:OOA458760 OXW458757:OXW458760 PHS458757:PHS458760 PRO458757:PRO458760 QBK458757:QBK458760 QLG458757:QLG458760 QVC458757:QVC458760 REY458757:REY458760 ROU458757:ROU458760 RYQ458757:RYQ458760 SIM458757:SIM458760 SSI458757:SSI458760 TCE458757:TCE458760 TMA458757:TMA458760 TVW458757:TVW458760 UFS458757:UFS458760 UPO458757:UPO458760 UZK458757:UZK458760 VJG458757:VJG458760 VTC458757:VTC458760 WCY458757:WCY458760 WMU458757:WMU458760 WWQ458757:WWQ458760 AI524293:AI524296 KE524293:KE524296 UA524293:UA524296 ADW524293:ADW524296 ANS524293:ANS524296 AXO524293:AXO524296 BHK524293:BHK524296 BRG524293:BRG524296 CBC524293:CBC524296 CKY524293:CKY524296 CUU524293:CUU524296 DEQ524293:DEQ524296 DOM524293:DOM524296 DYI524293:DYI524296 EIE524293:EIE524296 ESA524293:ESA524296 FBW524293:FBW524296 FLS524293:FLS524296 FVO524293:FVO524296 GFK524293:GFK524296 GPG524293:GPG524296 GZC524293:GZC524296 HIY524293:HIY524296 HSU524293:HSU524296 ICQ524293:ICQ524296 IMM524293:IMM524296 IWI524293:IWI524296 JGE524293:JGE524296 JQA524293:JQA524296 JZW524293:JZW524296 KJS524293:KJS524296 KTO524293:KTO524296 LDK524293:LDK524296 LNG524293:LNG524296 LXC524293:LXC524296 MGY524293:MGY524296 MQU524293:MQU524296 NAQ524293:NAQ524296 NKM524293:NKM524296 NUI524293:NUI524296 OEE524293:OEE524296 OOA524293:OOA524296 OXW524293:OXW524296 PHS524293:PHS524296 PRO524293:PRO524296 QBK524293:QBK524296 QLG524293:QLG524296 QVC524293:QVC524296 REY524293:REY524296 ROU524293:ROU524296 RYQ524293:RYQ524296 SIM524293:SIM524296 SSI524293:SSI524296 TCE524293:TCE524296 TMA524293:TMA524296 TVW524293:TVW524296 UFS524293:UFS524296 UPO524293:UPO524296 UZK524293:UZK524296 VJG524293:VJG524296 VTC524293:VTC524296 WCY524293:WCY524296 WMU524293:WMU524296 WWQ524293:WWQ524296 AI589829:AI589832 KE589829:KE589832 UA589829:UA589832 ADW589829:ADW589832 ANS589829:ANS589832 AXO589829:AXO589832 BHK589829:BHK589832 BRG589829:BRG589832 CBC589829:CBC589832 CKY589829:CKY589832 CUU589829:CUU589832 DEQ589829:DEQ589832 DOM589829:DOM589832 DYI589829:DYI589832 EIE589829:EIE589832 ESA589829:ESA589832 FBW589829:FBW589832 FLS589829:FLS589832 FVO589829:FVO589832 GFK589829:GFK589832 GPG589829:GPG589832 GZC589829:GZC589832 HIY589829:HIY589832 HSU589829:HSU589832 ICQ589829:ICQ589832 IMM589829:IMM589832 IWI589829:IWI589832 JGE589829:JGE589832 JQA589829:JQA589832 JZW589829:JZW589832 KJS589829:KJS589832 KTO589829:KTO589832 LDK589829:LDK589832 LNG589829:LNG589832 LXC589829:LXC589832 MGY589829:MGY589832 MQU589829:MQU589832 NAQ589829:NAQ589832 NKM589829:NKM589832 NUI589829:NUI589832 OEE589829:OEE589832 OOA589829:OOA589832 OXW589829:OXW589832 PHS589829:PHS589832 PRO589829:PRO589832 QBK589829:QBK589832 QLG589829:QLG589832 QVC589829:QVC589832 REY589829:REY589832 ROU589829:ROU589832 RYQ589829:RYQ589832 SIM589829:SIM589832 SSI589829:SSI589832 TCE589829:TCE589832 TMA589829:TMA589832 TVW589829:TVW589832 UFS589829:UFS589832 UPO589829:UPO589832 UZK589829:UZK589832 VJG589829:VJG589832 VTC589829:VTC589832 WCY589829:WCY589832 WMU589829:WMU589832 WWQ589829:WWQ589832 AI655365:AI655368 KE655365:KE655368 UA655365:UA655368 ADW655365:ADW655368 ANS655365:ANS655368 AXO655365:AXO655368 BHK655365:BHK655368 BRG655365:BRG655368 CBC655365:CBC655368 CKY655365:CKY655368 CUU655365:CUU655368 DEQ655365:DEQ655368 DOM655365:DOM655368 DYI655365:DYI655368 EIE655365:EIE655368 ESA655365:ESA655368 FBW655365:FBW655368 FLS655365:FLS655368 FVO655365:FVO655368 GFK655365:GFK655368 GPG655365:GPG655368 GZC655365:GZC655368 HIY655365:HIY655368 HSU655365:HSU655368 ICQ655365:ICQ655368 IMM655365:IMM655368 IWI655365:IWI655368 JGE655365:JGE655368 JQA655365:JQA655368 JZW655365:JZW655368 KJS655365:KJS655368 KTO655365:KTO655368 LDK655365:LDK655368 LNG655365:LNG655368 LXC655365:LXC655368 MGY655365:MGY655368 MQU655365:MQU655368 NAQ655365:NAQ655368 NKM655365:NKM655368 NUI655365:NUI655368 OEE655365:OEE655368 OOA655365:OOA655368 OXW655365:OXW655368 PHS655365:PHS655368 PRO655365:PRO655368 QBK655365:QBK655368 QLG655365:QLG655368 QVC655365:QVC655368 REY655365:REY655368 ROU655365:ROU655368 RYQ655365:RYQ655368 SIM655365:SIM655368 SSI655365:SSI655368 TCE655365:TCE655368 TMA655365:TMA655368 TVW655365:TVW655368 UFS655365:UFS655368 UPO655365:UPO655368 UZK655365:UZK655368 VJG655365:VJG655368 VTC655365:VTC655368 WCY655365:WCY655368 WMU655365:WMU655368 WWQ655365:WWQ655368 AI720901:AI720904 KE720901:KE720904 UA720901:UA720904 ADW720901:ADW720904 ANS720901:ANS720904 AXO720901:AXO720904 BHK720901:BHK720904 BRG720901:BRG720904 CBC720901:CBC720904 CKY720901:CKY720904 CUU720901:CUU720904 DEQ720901:DEQ720904 DOM720901:DOM720904 DYI720901:DYI720904 EIE720901:EIE720904 ESA720901:ESA720904 FBW720901:FBW720904 FLS720901:FLS720904 FVO720901:FVO720904 GFK720901:GFK720904 GPG720901:GPG720904 GZC720901:GZC720904 HIY720901:HIY720904 HSU720901:HSU720904 ICQ720901:ICQ720904 IMM720901:IMM720904 IWI720901:IWI720904 JGE720901:JGE720904 JQA720901:JQA720904 JZW720901:JZW720904 KJS720901:KJS720904 KTO720901:KTO720904 LDK720901:LDK720904 LNG720901:LNG720904 LXC720901:LXC720904 MGY720901:MGY720904 MQU720901:MQU720904 NAQ720901:NAQ720904 NKM720901:NKM720904 NUI720901:NUI720904 OEE720901:OEE720904 OOA720901:OOA720904 OXW720901:OXW720904 PHS720901:PHS720904 PRO720901:PRO720904 QBK720901:QBK720904 QLG720901:QLG720904 QVC720901:QVC720904 REY720901:REY720904 ROU720901:ROU720904 RYQ720901:RYQ720904 SIM720901:SIM720904 SSI720901:SSI720904 TCE720901:TCE720904 TMA720901:TMA720904 TVW720901:TVW720904 UFS720901:UFS720904 UPO720901:UPO720904 UZK720901:UZK720904 VJG720901:VJG720904 VTC720901:VTC720904 WCY720901:WCY720904 WMU720901:WMU720904 WWQ720901:WWQ720904 AI786437:AI786440 KE786437:KE786440 UA786437:UA786440 ADW786437:ADW786440 ANS786437:ANS786440 AXO786437:AXO786440 BHK786437:BHK786440 BRG786437:BRG786440 CBC786437:CBC786440 CKY786437:CKY786440 CUU786437:CUU786440 DEQ786437:DEQ786440 DOM786437:DOM786440 DYI786437:DYI786440 EIE786437:EIE786440 ESA786437:ESA786440 FBW786437:FBW786440 FLS786437:FLS786440 FVO786437:FVO786440 GFK786437:GFK786440 GPG786437:GPG786440 GZC786437:GZC786440 HIY786437:HIY786440 HSU786437:HSU786440 ICQ786437:ICQ786440 IMM786437:IMM786440 IWI786437:IWI786440 JGE786437:JGE786440 JQA786437:JQA786440 JZW786437:JZW786440 KJS786437:KJS786440 KTO786437:KTO786440 LDK786437:LDK786440 LNG786437:LNG786440 LXC786437:LXC786440 MGY786437:MGY786440 MQU786437:MQU786440 NAQ786437:NAQ786440 NKM786437:NKM786440 NUI786437:NUI786440 OEE786437:OEE786440 OOA786437:OOA786440 OXW786437:OXW786440 PHS786437:PHS786440 PRO786437:PRO786440 QBK786437:QBK786440 QLG786437:QLG786440 QVC786437:QVC786440 REY786437:REY786440 ROU786437:ROU786440 RYQ786437:RYQ786440 SIM786437:SIM786440 SSI786437:SSI786440 TCE786437:TCE786440 TMA786437:TMA786440 TVW786437:TVW786440 UFS786437:UFS786440 UPO786437:UPO786440 UZK786437:UZK786440 VJG786437:VJG786440 VTC786437:VTC786440 WCY786437:WCY786440 WMU786437:WMU786440 WWQ786437:WWQ786440 AI851973:AI851976 KE851973:KE851976 UA851973:UA851976 ADW851973:ADW851976 ANS851973:ANS851976 AXO851973:AXO851976 BHK851973:BHK851976 BRG851973:BRG851976 CBC851973:CBC851976 CKY851973:CKY851976 CUU851973:CUU851976 DEQ851973:DEQ851976 DOM851973:DOM851976 DYI851973:DYI851976 EIE851973:EIE851976 ESA851973:ESA851976 FBW851973:FBW851976 FLS851973:FLS851976 FVO851973:FVO851976 GFK851973:GFK851976 GPG851973:GPG851976 GZC851973:GZC851976 HIY851973:HIY851976 HSU851973:HSU851976 ICQ851973:ICQ851976 IMM851973:IMM851976 IWI851973:IWI851976 JGE851973:JGE851976 JQA851973:JQA851976 JZW851973:JZW851976 KJS851973:KJS851976 KTO851973:KTO851976 LDK851973:LDK851976 LNG851973:LNG851976 LXC851973:LXC851976 MGY851973:MGY851976 MQU851973:MQU851976 NAQ851973:NAQ851976 NKM851973:NKM851976 NUI851973:NUI851976 OEE851973:OEE851976 OOA851973:OOA851976 OXW851973:OXW851976 PHS851973:PHS851976 PRO851973:PRO851976 QBK851973:QBK851976 QLG851973:QLG851976 QVC851973:QVC851976 REY851973:REY851976 ROU851973:ROU851976 RYQ851973:RYQ851976 SIM851973:SIM851976 SSI851973:SSI851976 TCE851973:TCE851976 TMA851973:TMA851976 TVW851973:TVW851976 UFS851973:UFS851976 UPO851973:UPO851976 UZK851973:UZK851976 VJG851973:VJG851976 VTC851973:VTC851976 WCY851973:WCY851976 WMU851973:WMU851976 WWQ851973:WWQ851976 AI917509:AI917512 KE917509:KE917512 UA917509:UA917512 ADW917509:ADW917512 ANS917509:ANS917512 AXO917509:AXO917512 BHK917509:BHK917512 BRG917509:BRG917512 CBC917509:CBC917512 CKY917509:CKY917512 CUU917509:CUU917512 DEQ917509:DEQ917512 DOM917509:DOM917512 DYI917509:DYI917512 EIE917509:EIE917512 ESA917509:ESA917512 FBW917509:FBW917512 FLS917509:FLS917512 FVO917509:FVO917512 GFK917509:GFK917512 GPG917509:GPG917512 GZC917509:GZC917512 HIY917509:HIY917512 HSU917509:HSU917512 ICQ917509:ICQ917512 IMM917509:IMM917512 IWI917509:IWI917512 JGE917509:JGE917512 JQA917509:JQA917512 JZW917509:JZW917512 KJS917509:KJS917512 KTO917509:KTO917512 LDK917509:LDK917512 LNG917509:LNG917512 LXC917509:LXC917512 MGY917509:MGY917512 MQU917509:MQU917512 NAQ917509:NAQ917512 NKM917509:NKM917512 NUI917509:NUI917512 OEE917509:OEE917512 OOA917509:OOA917512 OXW917509:OXW917512 PHS917509:PHS917512 PRO917509:PRO917512 QBK917509:QBK917512 QLG917509:QLG917512 QVC917509:QVC917512 REY917509:REY917512 ROU917509:ROU917512 RYQ917509:RYQ917512 SIM917509:SIM917512 SSI917509:SSI917512 TCE917509:TCE917512 TMA917509:TMA917512 TVW917509:TVW917512 UFS917509:UFS917512 UPO917509:UPO917512 UZK917509:UZK917512 VJG917509:VJG917512 VTC917509:VTC917512 WCY917509:WCY917512 WMU917509:WMU917512 WWQ917509:WWQ917512 AI983045:AI983048 KE983045:KE983048 UA983045:UA983048 ADW983045:ADW983048 ANS983045:ANS983048 AXO983045:AXO983048 BHK983045:BHK983048 BRG983045:BRG983048 CBC983045:CBC983048 CKY983045:CKY983048 CUU983045:CUU983048 DEQ983045:DEQ983048 DOM983045:DOM983048 DYI983045:DYI983048 EIE983045:EIE983048 ESA983045:ESA983048 FBW983045:FBW983048 FLS983045:FLS983048 FVO983045:FVO983048 GFK983045:GFK983048 GPG983045:GPG983048 GZC983045:GZC983048 HIY983045:HIY983048 HSU983045:HSU983048 ICQ983045:ICQ983048 IMM983045:IMM983048 IWI983045:IWI983048 JGE983045:JGE983048 JQA983045:JQA983048 JZW983045:JZW983048 KJS983045:KJS983048 KTO983045:KTO983048 LDK983045:LDK983048 LNG983045:LNG983048 LXC983045:LXC983048 MGY983045:MGY983048 MQU983045:MQU983048 NAQ983045:NAQ983048 NKM983045:NKM983048 NUI983045:NUI983048 OEE983045:OEE983048 OOA983045:OOA983048 OXW983045:OXW983048 PHS983045:PHS983048 PRO983045:PRO983048 QBK983045:QBK983048 QLG983045:QLG983048 QVC983045:QVC983048 REY983045:REY983048 ROU983045:ROU983048 RYQ983045:RYQ983048 SIM983045:SIM983048 SSI983045:SSI983048 TCE983045:TCE983048 TMA983045:TMA983048 TVW983045:TVW983048 UFS983045:UFS983048 UPO983045:UPO983048 UZK983045:UZK983048 VJG983045:VJG983048 VTC983045:VTC983048 WCY983045:WCY983048 WMU983045:WMU983048 WWQ983045:WWQ983048 AI10 KE10 UA10 ADW10 ANS10 AXO10 BHK10 BRG10 CBC10 CKY10 CUU10 DEQ10 DOM10 DYI10 EIE10 ESA10 FBW10 FLS10 FVO10 GFK10 GPG10 GZC10 HIY10 HSU10 ICQ10 IMM10 IWI10 JGE10 JQA10 JZW10 KJS10 KTO10 LDK10 LNG10 LXC10 MGY10 MQU10 NAQ10 NKM10 NUI10 OEE10 OOA10 OXW10 PHS10 PRO10 QBK10 QLG10 QVC10 REY10 ROU10 RYQ10 SIM10 SSI10 TCE10 TMA10 TVW10 UFS10 UPO10 UZK10 VJG10 VTC10 WCY10 WMU10 WWQ10 AI65546 KE65546 UA65546 ADW65546 ANS65546 AXO65546 BHK65546 BRG65546 CBC65546 CKY65546 CUU65546 DEQ65546 DOM65546 DYI65546 EIE65546 ESA65546 FBW65546 FLS65546 FVO65546 GFK65546 GPG65546 GZC65546 HIY65546 HSU65546 ICQ65546 IMM65546 IWI65546 JGE65546 JQA65546 JZW65546 KJS65546 KTO65546 LDK65546 LNG65546 LXC65546 MGY65546 MQU65546 NAQ65546 NKM65546 NUI65546 OEE65546 OOA65546 OXW65546 PHS65546 PRO65546 QBK65546 QLG65546 QVC65546 REY65546 ROU65546 RYQ65546 SIM65546 SSI65546 TCE65546 TMA65546 TVW65546 UFS65546 UPO65546 UZK65546 VJG65546 VTC65546 WCY65546 WMU65546 WWQ65546 AI131082 KE131082 UA131082 ADW131082 ANS131082 AXO131082 BHK131082 BRG131082 CBC131082 CKY131082 CUU131082 DEQ131082 DOM131082 DYI131082 EIE131082 ESA131082 FBW131082 FLS131082 FVO131082 GFK131082 GPG131082 GZC131082 HIY131082 HSU131082 ICQ131082 IMM131082 IWI131082 JGE131082 JQA131082 JZW131082 KJS131082 KTO131082 LDK131082 LNG131082 LXC131082 MGY131082 MQU131082 NAQ131082 NKM131082 NUI131082 OEE131082 OOA131082 OXW131082 PHS131082 PRO131082 QBK131082 QLG131082 QVC131082 REY131082 ROU131082 RYQ131082 SIM131082 SSI131082 TCE131082 TMA131082 TVW131082 UFS131082 UPO131082 UZK131082 VJG131082 VTC131082 WCY131082 WMU131082 WWQ131082 AI196618 KE196618 UA196618 ADW196618 ANS196618 AXO196618 BHK196618 BRG196618 CBC196618 CKY196618 CUU196618 DEQ196618 DOM196618 DYI196618 EIE196618 ESA196618 FBW196618 FLS196618 FVO196618 GFK196618 GPG196618 GZC196618 HIY196618 HSU196618 ICQ196618 IMM196618 IWI196618 JGE196618 JQA196618 JZW196618 KJS196618 KTO196618 LDK196618 LNG196618 LXC196618 MGY196618 MQU196618 NAQ196618 NKM196618 NUI196618 OEE196618 OOA196618 OXW196618 PHS196618 PRO196618 QBK196618 QLG196618 QVC196618 REY196618 ROU196618 RYQ196618 SIM196618 SSI196618 TCE196618 TMA196618 TVW196618 UFS196618 UPO196618 UZK196618 VJG196618 VTC196618 WCY196618 WMU196618 WWQ196618 AI262154 KE262154 UA262154 ADW262154 ANS262154 AXO262154 BHK262154 BRG262154 CBC262154 CKY262154 CUU262154 DEQ262154 DOM262154 DYI262154 EIE262154 ESA262154 FBW262154 FLS262154 FVO262154 GFK262154 GPG262154 GZC262154 HIY262154 HSU262154 ICQ262154 IMM262154 IWI262154 JGE262154 JQA262154 JZW262154 KJS262154 KTO262154 LDK262154 LNG262154 LXC262154 MGY262154 MQU262154 NAQ262154 NKM262154 NUI262154 OEE262154 OOA262154 OXW262154 PHS262154 PRO262154 QBK262154 QLG262154 QVC262154 REY262154 ROU262154 RYQ262154 SIM262154 SSI262154 TCE262154 TMA262154 TVW262154 UFS262154 UPO262154 UZK262154 VJG262154 VTC262154 WCY262154 WMU262154 WWQ262154 AI327690 KE327690 UA327690 ADW327690 ANS327690 AXO327690 BHK327690 BRG327690 CBC327690 CKY327690 CUU327690 DEQ327690 DOM327690 DYI327690 EIE327690 ESA327690 FBW327690 FLS327690 FVO327690 GFK327690 GPG327690 GZC327690 HIY327690 HSU327690 ICQ327690 IMM327690 IWI327690 JGE327690 JQA327690 JZW327690 KJS327690 KTO327690 LDK327690 LNG327690 LXC327690 MGY327690 MQU327690 NAQ327690 NKM327690 NUI327690 OEE327690 OOA327690 OXW327690 PHS327690 PRO327690 QBK327690 QLG327690 QVC327690 REY327690 ROU327690 RYQ327690 SIM327690 SSI327690 TCE327690 TMA327690 TVW327690 UFS327690 UPO327690 UZK327690 VJG327690 VTC327690 WCY327690 WMU327690 WWQ327690 AI393226 KE393226 UA393226 ADW393226 ANS393226 AXO393226 BHK393226 BRG393226 CBC393226 CKY393226 CUU393226 DEQ393226 DOM393226 DYI393226 EIE393226 ESA393226 FBW393226 FLS393226 FVO393226 GFK393226 GPG393226 GZC393226 HIY393226 HSU393226 ICQ393226 IMM393226 IWI393226 JGE393226 JQA393226 JZW393226 KJS393226 KTO393226 LDK393226 LNG393226 LXC393226 MGY393226 MQU393226 NAQ393226 NKM393226 NUI393226 OEE393226 OOA393226 OXW393226 PHS393226 PRO393226 QBK393226 QLG393226 QVC393226 REY393226 ROU393226 RYQ393226 SIM393226 SSI393226 TCE393226 TMA393226 TVW393226 UFS393226 UPO393226 UZK393226 VJG393226 VTC393226 WCY393226 WMU393226 WWQ393226 AI458762 KE458762 UA458762 ADW458762 ANS458762 AXO458762 BHK458762 BRG458762 CBC458762 CKY458762 CUU458762 DEQ458762 DOM458762 DYI458762 EIE458762 ESA458762 FBW458762 FLS458762 FVO458762 GFK458762 GPG458762 GZC458762 HIY458762 HSU458762 ICQ458762 IMM458762 IWI458762 JGE458762 JQA458762 JZW458762 KJS458762 KTO458762 LDK458762 LNG458762 LXC458762 MGY458762 MQU458762 NAQ458762 NKM458762 NUI458762 OEE458762 OOA458762 OXW458762 PHS458762 PRO458762 QBK458762 QLG458762 QVC458762 REY458762 ROU458762 RYQ458762 SIM458762 SSI458762 TCE458762 TMA458762 TVW458762 UFS458762 UPO458762 UZK458762 VJG458762 VTC458762 WCY458762 WMU458762 WWQ458762 AI524298 KE524298 UA524298 ADW524298 ANS524298 AXO524298 BHK524298 BRG524298 CBC524298 CKY524298 CUU524298 DEQ524298 DOM524298 DYI524298 EIE524298 ESA524298 FBW524298 FLS524298 FVO524298 GFK524298 GPG524298 GZC524298 HIY524298 HSU524298 ICQ524298 IMM524298 IWI524298 JGE524298 JQA524298 JZW524298 KJS524298 KTO524298 LDK524298 LNG524298 LXC524298 MGY524298 MQU524298 NAQ524298 NKM524298 NUI524298 OEE524298 OOA524298 OXW524298 PHS524298 PRO524298 QBK524298 QLG524298 QVC524298 REY524298 ROU524298 RYQ524298 SIM524298 SSI524298 TCE524298 TMA524298 TVW524298 UFS524298 UPO524298 UZK524298 VJG524298 VTC524298 WCY524298 WMU524298 WWQ524298 AI589834 KE589834 UA589834 ADW589834 ANS589834 AXO589834 BHK589834 BRG589834 CBC589834 CKY589834 CUU589834 DEQ589834 DOM589834 DYI589834 EIE589834 ESA589834 FBW589834 FLS589834 FVO589834 GFK589834 GPG589834 GZC589834 HIY589834 HSU589834 ICQ589834 IMM589834 IWI589834 JGE589834 JQA589834 JZW589834 KJS589834 KTO589834 LDK589834 LNG589834 LXC589834 MGY589834 MQU589834 NAQ589834 NKM589834 NUI589834 OEE589834 OOA589834 OXW589834 PHS589834 PRO589834 QBK589834 QLG589834 QVC589834 REY589834 ROU589834 RYQ589834 SIM589834 SSI589834 TCE589834 TMA589834 TVW589834 UFS589834 UPO589834 UZK589834 VJG589834 VTC589834 WCY589834 WMU589834 WWQ589834 AI655370 KE655370 UA655370 ADW655370 ANS655370 AXO655370 BHK655370 BRG655370 CBC655370 CKY655370 CUU655370 DEQ655370 DOM655370 DYI655370 EIE655370 ESA655370 FBW655370 FLS655370 FVO655370 GFK655370 GPG655370 GZC655370 HIY655370 HSU655370 ICQ655370 IMM655370 IWI655370 JGE655370 JQA655370 JZW655370 KJS655370 KTO655370 LDK655370 LNG655370 LXC655370 MGY655370 MQU655370 NAQ655370 NKM655370 NUI655370 OEE655370 OOA655370 OXW655370 PHS655370 PRO655370 QBK655370 QLG655370 QVC655370 REY655370 ROU655370 RYQ655370 SIM655370 SSI655370 TCE655370 TMA655370 TVW655370 UFS655370 UPO655370 UZK655370 VJG655370 VTC655370 WCY655370 WMU655370 WWQ655370 AI720906 KE720906 UA720906 ADW720906 ANS720906 AXO720906 BHK720906 BRG720906 CBC720906 CKY720906 CUU720906 DEQ720906 DOM720906 DYI720906 EIE720906 ESA720906 FBW720906 FLS720906 FVO720906 GFK720906 GPG720906 GZC720906 HIY720906 HSU720906 ICQ720906 IMM720906 IWI720906 JGE720906 JQA720906 JZW720906 KJS720906 KTO720906 LDK720906 LNG720906 LXC720906 MGY720906 MQU720906 NAQ720906 NKM720906 NUI720906 OEE720906 OOA720906 OXW720906 PHS720906 PRO720906 QBK720906 QLG720906 QVC720906 REY720906 ROU720906 RYQ720906 SIM720906 SSI720906 TCE720906 TMA720906 TVW720906 UFS720906 UPO720906 UZK720906 VJG720906 VTC720906 WCY720906 WMU720906 WWQ720906 AI786442 KE786442 UA786442 ADW786442 ANS786442 AXO786442 BHK786442 BRG786442 CBC786442 CKY786442 CUU786442 DEQ786442 DOM786442 DYI786442 EIE786442 ESA786442 FBW786442 FLS786442 FVO786442 GFK786442 GPG786442 GZC786442 HIY786442 HSU786442 ICQ786442 IMM786442 IWI786442 JGE786442 JQA786442 JZW786442 KJS786442 KTO786442 LDK786442 LNG786442 LXC786442 MGY786442 MQU786442 NAQ786442 NKM786442 NUI786442 OEE786442 OOA786442 OXW786442 PHS786442 PRO786442 QBK786442 QLG786442 QVC786442 REY786442 ROU786442 RYQ786442 SIM786442 SSI786442 TCE786442 TMA786442 TVW786442 UFS786442 UPO786442 UZK786442 VJG786442 VTC786442 WCY786442 WMU786442 WWQ786442 AI851978 KE851978 UA851978 ADW851978 ANS851978 AXO851978 BHK851978 BRG851978 CBC851978 CKY851978 CUU851978 DEQ851978 DOM851978 DYI851978 EIE851978 ESA851978 FBW851978 FLS851978 FVO851978 GFK851978 GPG851978 GZC851978 HIY851978 HSU851978 ICQ851978 IMM851978 IWI851978 JGE851978 JQA851978 JZW851978 KJS851978 KTO851978 LDK851978 LNG851978 LXC851978 MGY851978 MQU851978 NAQ851978 NKM851978 NUI851978 OEE851978 OOA851978 OXW851978 PHS851978 PRO851978 QBK851978 QLG851978 QVC851978 REY851978 ROU851978 RYQ851978 SIM851978 SSI851978 TCE851978 TMA851978 TVW851978 UFS851978 UPO851978 UZK851978 VJG851978 VTC851978 WCY851978 WMU851978 WWQ851978 AI917514 KE917514 UA917514 ADW917514 ANS917514 AXO917514 BHK917514 BRG917514 CBC917514 CKY917514 CUU917514 DEQ917514 DOM917514 DYI917514 EIE917514 ESA917514 FBW917514 FLS917514 FVO917514 GFK917514 GPG917514 GZC917514 HIY917514 HSU917514 ICQ917514 IMM917514 IWI917514 JGE917514 JQA917514 JZW917514 KJS917514 KTO917514 LDK917514 LNG917514 LXC917514 MGY917514 MQU917514 NAQ917514 NKM917514 NUI917514 OEE917514 OOA917514 OXW917514 PHS917514 PRO917514 QBK917514 QLG917514 QVC917514 REY917514 ROU917514 RYQ917514 SIM917514 SSI917514 TCE917514 TMA917514 TVW917514 UFS917514 UPO917514 UZK917514 VJG917514 VTC917514 WCY917514 WMU917514 WWQ917514 AI983050 KE983050 UA983050 ADW983050 ANS983050 AXO983050 BHK983050 BRG983050 CBC983050 CKY983050 CUU983050 DEQ983050 DOM983050 DYI983050 EIE983050 ESA983050 FBW983050 FLS983050 FVO983050 GFK983050 GPG983050 GZC983050 HIY983050 HSU983050 ICQ983050 IMM983050 IWI983050 JGE983050 JQA983050 JZW983050 KJS983050 KTO983050 LDK983050 LNG983050 LXC983050 MGY983050 MQU983050 NAQ983050 NKM983050 NUI983050 OEE983050 OOA983050 OXW983050 PHS983050 PRO983050 QBK983050 QLG983050 QVC983050 REY983050 ROU983050 RYQ983050 SIM983050 SSI983050 TCE983050 TMA983050 TVW983050 UFS983050 UPO983050 UZK983050 VJG983050 VTC983050 WCY983050 WMU983050 WWQ983050 AI13:AI14 KE13:KE14 UA13:UA14 ADW13:ADW14 ANS13:ANS14 AXO13:AXO14 BHK13:BHK14 BRG13:BRG14 CBC13:CBC14 CKY13:CKY14 CUU13:CUU14 DEQ13:DEQ14 DOM13:DOM14 DYI13:DYI14 EIE13:EIE14 ESA13:ESA14 FBW13:FBW14 FLS13:FLS14 FVO13:FVO14 GFK13:GFK14 GPG13:GPG14 GZC13:GZC14 HIY13:HIY14 HSU13:HSU14 ICQ13:ICQ14 IMM13:IMM14 IWI13:IWI14 JGE13:JGE14 JQA13:JQA14 JZW13:JZW14 KJS13:KJS14 KTO13:KTO14 LDK13:LDK14 LNG13:LNG14 LXC13:LXC14 MGY13:MGY14 MQU13:MQU14 NAQ13:NAQ14 NKM13:NKM14 NUI13:NUI14 OEE13:OEE14 OOA13:OOA14 OXW13:OXW14 PHS13:PHS14 PRO13:PRO14 QBK13:QBK14 QLG13:QLG14 QVC13:QVC14 REY13:REY14 ROU13:ROU14 RYQ13:RYQ14 SIM13:SIM14 SSI13:SSI14 TCE13:TCE14 TMA13:TMA14 TVW13:TVW14 UFS13:UFS14 UPO13:UPO14 UZK13:UZK14 VJG13:VJG14 VTC13:VTC14 WCY13:WCY14 WMU13:WMU14 WWQ13:WWQ14 AI65549:AI65550 KE65549:KE65550 UA65549:UA65550 ADW65549:ADW65550 ANS65549:ANS65550 AXO65549:AXO65550 BHK65549:BHK65550 BRG65549:BRG65550 CBC65549:CBC65550 CKY65549:CKY65550 CUU65549:CUU65550 DEQ65549:DEQ65550 DOM65549:DOM65550 DYI65549:DYI65550 EIE65549:EIE65550 ESA65549:ESA65550 FBW65549:FBW65550 FLS65549:FLS65550 FVO65549:FVO65550 GFK65549:GFK65550 GPG65549:GPG65550 GZC65549:GZC65550 HIY65549:HIY65550 HSU65549:HSU65550 ICQ65549:ICQ65550 IMM65549:IMM65550 IWI65549:IWI65550 JGE65549:JGE65550 JQA65549:JQA65550 JZW65549:JZW65550 KJS65549:KJS65550 KTO65549:KTO65550 LDK65549:LDK65550 LNG65549:LNG65550 LXC65549:LXC65550 MGY65549:MGY65550 MQU65549:MQU65550 NAQ65549:NAQ65550 NKM65549:NKM65550 NUI65549:NUI65550 OEE65549:OEE65550 OOA65549:OOA65550 OXW65549:OXW65550 PHS65549:PHS65550 PRO65549:PRO65550 QBK65549:QBK65550 QLG65549:QLG65550 QVC65549:QVC65550 REY65549:REY65550 ROU65549:ROU65550 RYQ65549:RYQ65550 SIM65549:SIM65550 SSI65549:SSI65550 TCE65549:TCE65550 TMA65549:TMA65550 TVW65549:TVW65550 UFS65549:UFS65550 UPO65549:UPO65550 UZK65549:UZK65550 VJG65549:VJG65550 VTC65549:VTC65550 WCY65549:WCY65550 WMU65549:WMU65550 WWQ65549:WWQ65550 AI131085:AI131086 KE131085:KE131086 UA131085:UA131086 ADW131085:ADW131086 ANS131085:ANS131086 AXO131085:AXO131086 BHK131085:BHK131086 BRG131085:BRG131086 CBC131085:CBC131086 CKY131085:CKY131086 CUU131085:CUU131086 DEQ131085:DEQ131086 DOM131085:DOM131086 DYI131085:DYI131086 EIE131085:EIE131086 ESA131085:ESA131086 FBW131085:FBW131086 FLS131085:FLS131086 FVO131085:FVO131086 GFK131085:GFK131086 GPG131085:GPG131086 GZC131085:GZC131086 HIY131085:HIY131086 HSU131085:HSU131086 ICQ131085:ICQ131086 IMM131085:IMM131086 IWI131085:IWI131086 JGE131085:JGE131086 JQA131085:JQA131086 JZW131085:JZW131086 KJS131085:KJS131086 KTO131085:KTO131086 LDK131085:LDK131086 LNG131085:LNG131086 LXC131085:LXC131086 MGY131085:MGY131086 MQU131085:MQU131086 NAQ131085:NAQ131086 NKM131085:NKM131086 NUI131085:NUI131086 OEE131085:OEE131086 OOA131085:OOA131086 OXW131085:OXW131086 PHS131085:PHS131086 PRO131085:PRO131086 QBK131085:QBK131086 QLG131085:QLG131086 QVC131085:QVC131086 REY131085:REY131086 ROU131085:ROU131086 RYQ131085:RYQ131086 SIM131085:SIM131086 SSI131085:SSI131086 TCE131085:TCE131086 TMA131085:TMA131086 TVW131085:TVW131086 UFS131085:UFS131086 UPO131085:UPO131086 UZK131085:UZK131086 VJG131085:VJG131086 VTC131085:VTC131086 WCY131085:WCY131086 WMU131085:WMU131086 WWQ131085:WWQ131086 AI196621:AI196622 KE196621:KE196622 UA196621:UA196622 ADW196621:ADW196622 ANS196621:ANS196622 AXO196621:AXO196622 BHK196621:BHK196622 BRG196621:BRG196622 CBC196621:CBC196622 CKY196621:CKY196622 CUU196621:CUU196622 DEQ196621:DEQ196622 DOM196621:DOM196622 DYI196621:DYI196622 EIE196621:EIE196622 ESA196621:ESA196622 FBW196621:FBW196622 FLS196621:FLS196622 FVO196621:FVO196622 GFK196621:GFK196622 GPG196621:GPG196622 GZC196621:GZC196622 HIY196621:HIY196622 HSU196621:HSU196622 ICQ196621:ICQ196622 IMM196621:IMM196622 IWI196621:IWI196622 JGE196621:JGE196622 JQA196621:JQA196622 JZW196621:JZW196622 KJS196621:KJS196622 KTO196621:KTO196622 LDK196621:LDK196622 LNG196621:LNG196622 LXC196621:LXC196622 MGY196621:MGY196622 MQU196621:MQU196622 NAQ196621:NAQ196622 NKM196621:NKM196622 NUI196621:NUI196622 OEE196621:OEE196622 OOA196621:OOA196622 OXW196621:OXW196622 PHS196621:PHS196622 PRO196621:PRO196622 QBK196621:QBK196622 QLG196621:QLG196622 QVC196621:QVC196622 REY196621:REY196622 ROU196621:ROU196622 RYQ196621:RYQ196622 SIM196621:SIM196622 SSI196621:SSI196622 TCE196621:TCE196622 TMA196621:TMA196622 TVW196621:TVW196622 UFS196621:UFS196622 UPO196621:UPO196622 UZK196621:UZK196622 VJG196621:VJG196622 VTC196621:VTC196622 WCY196621:WCY196622 WMU196621:WMU196622 WWQ196621:WWQ196622 AI262157:AI262158 KE262157:KE262158 UA262157:UA262158 ADW262157:ADW262158 ANS262157:ANS262158 AXO262157:AXO262158 BHK262157:BHK262158 BRG262157:BRG262158 CBC262157:CBC262158 CKY262157:CKY262158 CUU262157:CUU262158 DEQ262157:DEQ262158 DOM262157:DOM262158 DYI262157:DYI262158 EIE262157:EIE262158 ESA262157:ESA262158 FBW262157:FBW262158 FLS262157:FLS262158 FVO262157:FVO262158 GFK262157:GFK262158 GPG262157:GPG262158 GZC262157:GZC262158 HIY262157:HIY262158 HSU262157:HSU262158 ICQ262157:ICQ262158 IMM262157:IMM262158 IWI262157:IWI262158 JGE262157:JGE262158 JQA262157:JQA262158 JZW262157:JZW262158 KJS262157:KJS262158 KTO262157:KTO262158 LDK262157:LDK262158 LNG262157:LNG262158 LXC262157:LXC262158 MGY262157:MGY262158 MQU262157:MQU262158 NAQ262157:NAQ262158 NKM262157:NKM262158 NUI262157:NUI262158 OEE262157:OEE262158 OOA262157:OOA262158 OXW262157:OXW262158 PHS262157:PHS262158 PRO262157:PRO262158 QBK262157:QBK262158 QLG262157:QLG262158 QVC262157:QVC262158 REY262157:REY262158 ROU262157:ROU262158 RYQ262157:RYQ262158 SIM262157:SIM262158 SSI262157:SSI262158 TCE262157:TCE262158 TMA262157:TMA262158 TVW262157:TVW262158 UFS262157:UFS262158 UPO262157:UPO262158 UZK262157:UZK262158 VJG262157:VJG262158 VTC262157:VTC262158 WCY262157:WCY262158 WMU262157:WMU262158 WWQ262157:WWQ262158 AI327693:AI327694 KE327693:KE327694 UA327693:UA327694 ADW327693:ADW327694 ANS327693:ANS327694 AXO327693:AXO327694 BHK327693:BHK327694 BRG327693:BRG327694 CBC327693:CBC327694 CKY327693:CKY327694 CUU327693:CUU327694 DEQ327693:DEQ327694 DOM327693:DOM327694 DYI327693:DYI327694 EIE327693:EIE327694 ESA327693:ESA327694 FBW327693:FBW327694 FLS327693:FLS327694 FVO327693:FVO327694 GFK327693:GFK327694 GPG327693:GPG327694 GZC327693:GZC327694 HIY327693:HIY327694 HSU327693:HSU327694 ICQ327693:ICQ327694 IMM327693:IMM327694 IWI327693:IWI327694 JGE327693:JGE327694 JQA327693:JQA327694 JZW327693:JZW327694 KJS327693:KJS327694 KTO327693:KTO327694 LDK327693:LDK327694 LNG327693:LNG327694 LXC327693:LXC327694 MGY327693:MGY327694 MQU327693:MQU327694 NAQ327693:NAQ327694 NKM327693:NKM327694 NUI327693:NUI327694 OEE327693:OEE327694 OOA327693:OOA327694 OXW327693:OXW327694 PHS327693:PHS327694 PRO327693:PRO327694 QBK327693:QBK327694 QLG327693:QLG327694 QVC327693:QVC327694 REY327693:REY327694 ROU327693:ROU327694 RYQ327693:RYQ327694 SIM327693:SIM327694 SSI327693:SSI327694 TCE327693:TCE327694 TMA327693:TMA327694 TVW327693:TVW327694 UFS327693:UFS327694 UPO327693:UPO327694 UZK327693:UZK327694 VJG327693:VJG327694 VTC327693:VTC327694 WCY327693:WCY327694 WMU327693:WMU327694 WWQ327693:WWQ327694 AI393229:AI393230 KE393229:KE393230 UA393229:UA393230 ADW393229:ADW393230 ANS393229:ANS393230 AXO393229:AXO393230 BHK393229:BHK393230 BRG393229:BRG393230 CBC393229:CBC393230 CKY393229:CKY393230 CUU393229:CUU393230 DEQ393229:DEQ393230 DOM393229:DOM393230 DYI393229:DYI393230 EIE393229:EIE393230 ESA393229:ESA393230 FBW393229:FBW393230 FLS393229:FLS393230 FVO393229:FVO393230 GFK393229:GFK393230 GPG393229:GPG393230 GZC393229:GZC393230 HIY393229:HIY393230 HSU393229:HSU393230 ICQ393229:ICQ393230 IMM393229:IMM393230 IWI393229:IWI393230 JGE393229:JGE393230 JQA393229:JQA393230 JZW393229:JZW393230 KJS393229:KJS393230 KTO393229:KTO393230 LDK393229:LDK393230 LNG393229:LNG393230 LXC393229:LXC393230 MGY393229:MGY393230 MQU393229:MQU393230 NAQ393229:NAQ393230 NKM393229:NKM393230 NUI393229:NUI393230 OEE393229:OEE393230 OOA393229:OOA393230 OXW393229:OXW393230 PHS393229:PHS393230 PRO393229:PRO393230 QBK393229:QBK393230 QLG393229:QLG393230 QVC393229:QVC393230 REY393229:REY393230 ROU393229:ROU393230 RYQ393229:RYQ393230 SIM393229:SIM393230 SSI393229:SSI393230 TCE393229:TCE393230 TMA393229:TMA393230 TVW393229:TVW393230 UFS393229:UFS393230 UPO393229:UPO393230 UZK393229:UZK393230 VJG393229:VJG393230 VTC393229:VTC393230 WCY393229:WCY393230 WMU393229:WMU393230 WWQ393229:WWQ393230 AI458765:AI458766 KE458765:KE458766 UA458765:UA458766 ADW458765:ADW458766 ANS458765:ANS458766 AXO458765:AXO458766 BHK458765:BHK458766 BRG458765:BRG458766 CBC458765:CBC458766 CKY458765:CKY458766 CUU458765:CUU458766 DEQ458765:DEQ458766 DOM458765:DOM458766 DYI458765:DYI458766 EIE458765:EIE458766 ESA458765:ESA458766 FBW458765:FBW458766 FLS458765:FLS458766 FVO458765:FVO458766 GFK458765:GFK458766 GPG458765:GPG458766 GZC458765:GZC458766 HIY458765:HIY458766 HSU458765:HSU458766 ICQ458765:ICQ458766 IMM458765:IMM458766 IWI458765:IWI458766 JGE458765:JGE458766 JQA458765:JQA458766 JZW458765:JZW458766 KJS458765:KJS458766 KTO458765:KTO458766 LDK458765:LDK458766 LNG458765:LNG458766 LXC458765:LXC458766 MGY458765:MGY458766 MQU458765:MQU458766 NAQ458765:NAQ458766 NKM458765:NKM458766 NUI458765:NUI458766 OEE458765:OEE458766 OOA458765:OOA458766 OXW458765:OXW458766 PHS458765:PHS458766 PRO458765:PRO458766 QBK458765:QBK458766 QLG458765:QLG458766 QVC458765:QVC458766 REY458765:REY458766 ROU458765:ROU458766 RYQ458765:RYQ458766 SIM458765:SIM458766 SSI458765:SSI458766 TCE458765:TCE458766 TMA458765:TMA458766 TVW458765:TVW458766 UFS458765:UFS458766 UPO458765:UPO458766 UZK458765:UZK458766 VJG458765:VJG458766 VTC458765:VTC458766 WCY458765:WCY458766 WMU458765:WMU458766 WWQ458765:WWQ458766 AI524301:AI524302 KE524301:KE524302 UA524301:UA524302 ADW524301:ADW524302 ANS524301:ANS524302 AXO524301:AXO524302 BHK524301:BHK524302 BRG524301:BRG524302 CBC524301:CBC524302 CKY524301:CKY524302 CUU524301:CUU524302 DEQ524301:DEQ524302 DOM524301:DOM524302 DYI524301:DYI524302 EIE524301:EIE524302 ESA524301:ESA524302 FBW524301:FBW524302 FLS524301:FLS524302 FVO524301:FVO524302 GFK524301:GFK524302 GPG524301:GPG524302 GZC524301:GZC524302 HIY524301:HIY524302 HSU524301:HSU524302 ICQ524301:ICQ524302 IMM524301:IMM524302 IWI524301:IWI524302 JGE524301:JGE524302 JQA524301:JQA524302 JZW524301:JZW524302 KJS524301:KJS524302 KTO524301:KTO524302 LDK524301:LDK524302 LNG524301:LNG524302 LXC524301:LXC524302 MGY524301:MGY524302 MQU524301:MQU524302 NAQ524301:NAQ524302 NKM524301:NKM524302 NUI524301:NUI524302 OEE524301:OEE524302 OOA524301:OOA524302 OXW524301:OXW524302 PHS524301:PHS524302 PRO524301:PRO524302 QBK524301:QBK524302 QLG524301:QLG524302 QVC524301:QVC524302 REY524301:REY524302 ROU524301:ROU524302 RYQ524301:RYQ524302 SIM524301:SIM524302 SSI524301:SSI524302 TCE524301:TCE524302 TMA524301:TMA524302 TVW524301:TVW524302 UFS524301:UFS524302 UPO524301:UPO524302 UZK524301:UZK524302 VJG524301:VJG524302 VTC524301:VTC524302 WCY524301:WCY524302 WMU524301:WMU524302 WWQ524301:WWQ524302 AI589837:AI589838 KE589837:KE589838 UA589837:UA589838 ADW589837:ADW589838 ANS589837:ANS589838 AXO589837:AXO589838 BHK589837:BHK589838 BRG589837:BRG589838 CBC589837:CBC589838 CKY589837:CKY589838 CUU589837:CUU589838 DEQ589837:DEQ589838 DOM589837:DOM589838 DYI589837:DYI589838 EIE589837:EIE589838 ESA589837:ESA589838 FBW589837:FBW589838 FLS589837:FLS589838 FVO589837:FVO589838 GFK589837:GFK589838 GPG589837:GPG589838 GZC589837:GZC589838 HIY589837:HIY589838 HSU589837:HSU589838 ICQ589837:ICQ589838 IMM589837:IMM589838 IWI589837:IWI589838 JGE589837:JGE589838 JQA589837:JQA589838 JZW589837:JZW589838 KJS589837:KJS589838 KTO589837:KTO589838 LDK589837:LDK589838 LNG589837:LNG589838 LXC589837:LXC589838 MGY589837:MGY589838 MQU589837:MQU589838 NAQ589837:NAQ589838 NKM589837:NKM589838 NUI589837:NUI589838 OEE589837:OEE589838 OOA589837:OOA589838 OXW589837:OXW589838 PHS589837:PHS589838 PRO589837:PRO589838 QBK589837:QBK589838 QLG589837:QLG589838 QVC589837:QVC589838 REY589837:REY589838 ROU589837:ROU589838 RYQ589837:RYQ589838 SIM589837:SIM589838 SSI589837:SSI589838 TCE589837:TCE589838 TMA589837:TMA589838 TVW589837:TVW589838 UFS589837:UFS589838 UPO589837:UPO589838 UZK589837:UZK589838 VJG589837:VJG589838 VTC589837:VTC589838 WCY589837:WCY589838 WMU589837:WMU589838 WWQ589837:WWQ589838 AI655373:AI655374 KE655373:KE655374 UA655373:UA655374 ADW655373:ADW655374 ANS655373:ANS655374 AXO655373:AXO655374 BHK655373:BHK655374 BRG655373:BRG655374 CBC655373:CBC655374 CKY655373:CKY655374 CUU655373:CUU655374 DEQ655373:DEQ655374 DOM655373:DOM655374 DYI655373:DYI655374 EIE655373:EIE655374 ESA655373:ESA655374 FBW655373:FBW655374 FLS655373:FLS655374 FVO655373:FVO655374 GFK655373:GFK655374 GPG655373:GPG655374 GZC655373:GZC655374 HIY655373:HIY655374 HSU655373:HSU655374 ICQ655373:ICQ655374 IMM655373:IMM655374 IWI655373:IWI655374 JGE655373:JGE655374 JQA655373:JQA655374 JZW655373:JZW655374 KJS655373:KJS655374 KTO655373:KTO655374 LDK655373:LDK655374 LNG655373:LNG655374 LXC655373:LXC655374 MGY655373:MGY655374 MQU655373:MQU655374 NAQ655373:NAQ655374 NKM655373:NKM655374 NUI655373:NUI655374 OEE655373:OEE655374 OOA655373:OOA655374 OXW655373:OXW655374 PHS655373:PHS655374 PRO655373:PRO655374 QBK655373:QBK655374 QLG655373:QLG655374 QVC655373:QVC655374 REY655373:REY655374 ROU655373:ROU655374 RYQ655373:RYQ655374 SIM655373:SIM655374 SSI655373:SSI655374 TCE655373:TCE655374 TMA655373:TMA655374 TVW655373:TVW655374 UFS655373:UFS655374 UPO655373:UPO655374 UZK655373:UZK655374 VJG655373:VJG655374 VTC655373:VTC655374 WCY655373:WCY655374 WMU655373:WMU655374 WWQ655373:WWQ655374 AI720909:AI720910 KE720909:KE720910 UA720909:UA720910 ADW720909:ADW720910 ANS720909:ANS720910 AXO720909:AXO720910 BHK720909:BHK720910 BRG720909:BRG720910 CBC720909:CBC720910 CKY720909:CKY720910 CUU720909:CUU720910 DEQ720909:DEQ720910 DOM720909:DOM720910 DYI720909:DYI720910 EIE720909:EIE720910 ESA720909:ESA720910 FBW720909:FBW720910 FLS720909:FLS720910 FVO720909:FVO720910 GFK720909:GFK720910 GPG720909:GPG720910 GZC720909:GZC720910 HIY720909:HIY720910 HSU720909:HSU720910 ICQ720909:ICQ720910 IMM720909:IMM720910 IWI720909:IWI720910 JGE720909:JGE720910 JQA720909:JQA720910 JZW720909:JZW720910 KJS720909:KJS720910 KTO720909:KTO720910 LDK720909:LDK720910 LNG720909:LNG720910 LXC720909:LXC720910 MGY720909:MGY720910 MQU720909:MQU720910 NAQ720909:NAQ720910 NKM720909:NKM720910 NUI720909:NUI720910 OEE720909:OEE720910 OOA720909:OOA720910 OXW720909:OXW720910 PHS720909:PHS720910 PRO720909:PRO720910 QBK720909:QBK720910 QLG720909:QLG720910 QVC720909:QVC720910 REY720909:REY720910 ROU720909:ROU720910 RYQ720909:RYQ720910 SIM720909:SIM720910 SSI720909:SSI720910 TCE720909:TCE720910 TMA720909:TMA720910 TVW720909:TVW720910 UFS720909:UFS720910 UPO720909:UPO720910 UZK720909:UZK720910 VJG720909:VJG720910 VTC720909:VTC720910 WCY720909:WCY720910 WMU720909:WMU720910 WWQ720909:WWQ720910 AI786445:AI786446 KE786445:KE786446 UA786445:UA786446 ADW786445:ADW786446 ANS786445:ANS786446 AXO786445:AXO786446 BHK786445:BHK786446 BRG786445:BRG786446 CBC786445:CBC786446 CKY786445:CKY786446 CUU786445:CUU786446 DEQ786445:DEQ786446 DOM786445:DOM786446 DYI786445:DYI786446 EIE786445:EIE786446 ESA786445:ESA786446 FBW786445:FBW786446 FLS786445:FLS786446 FVO786445:FVO786446 GFK786445:GFK786446 GPG786445:GPG786446 GZC786445:GZC786446 HIY786445:HIY786446 HSU786445:HSU786446 ICQ786445:ICQ786446 IMM786445:IMM786446 IWI786445:IWI786446 JGE786445:JGE786446 JQA786445:JQA786446 JZW786445:JZW786446 KJS786445:KJS786446 KTO786445:KTO786446 LDK786445:LDK786446 LNG786445:LNG786446 LXC786445:LXC786446 MGY786445:MGY786446 MQU786445:MQU786446 NAQ786445:NAQ786446 NKM786445:NKM786446 NUI786445:NUI786446 OEE786445:OEE786446 OOA786445:OOA786446 OXW786445:OXW786446 PHS786445:PHS786446 PRO786445:PRO786446 QBK786445:QBK786446 QLG786445:QLG786446 QVC786445:QVC786446 REY786445:REY786446 ROU786445:ROU786446 RYQ786445:RYQ786446 SIM786445:SIM786446 SSI786445:SSI786446 TCE786445:TCE786446 TMA786445:TMA786446 TVW786445:TVW786446 UFS786445:UFS786446 UPO786445:UPO786446 UZK786445:UZK786446 VJG786445:VJG786446 VTC786445:VTC786446 WCY786445:WCY786446 WMU786445:WMU786446 WWQ786445:WWQ786446 AI851981:AI851982 KE851981:KE851982 UA851981:UA851982 ADW851981:ADW851982 ANS851981:ANS851982 AXO851981:AXO851982 BHK851981:BHK851982 BRG851981:BRG851982 CBC851981:CBC851982 CKY851981:CKY851982 CUU851981:CUU851982 DEQ851981:DEQ851982 DOM851981:DOM851982 DYI851981:DYI851982 EIE851981:EIE851982 ESA851981:ESA851982 FBW851981:FBW851982 FLS851981:FLS851982 FVO851981:FVO851982 GFK851981:GFK851982 GPG851981:GPG851982 GZC851981:GZC851982 HIY851981:HIY851982 HSU851981:HSU851982 ICQ851981:ICQ851982 IMM851981:IMM851982 IWI851981:IWI851982 JGE851981:JGE851982 JQA851981:JQA851982 JZW851981:JZW851982 KJS851981:KJS851982 KTO851981:KTO851982 LDK851981:LDK851982 LNG851981:LNG851982 LXC851981:LXC851982 MGY851981:MGY851982 MQU851981:MQU851982 NAQ851981:NAQ851982 NKM851981:NKM851982 NUI851981:NUI851982 OEE851981:OEE851982 OOA851981:OOA851982 OXW851981:OXW851982 PHS851981:PHS851982 PRO851981:PRO851982 QBK851981:QBK851982 QLG851981:QLG851982 QVC851981:QVC851982 REY851981:REY851982 ROU851981:ROU851982 RYQ851981:RYQ851982 SIM851981:SIM851982 SSI851981:SSI851982 TCE851981:TCE851982 TMA851981:TMA851982 TVW851981:TVW851982 UFS851981:UFS851982 UPO851981:UPO851982 UZK851981:UZK851982 VJG851981:VJG851982 VTC851981:VTC851982 WCY851981:WCY851982 WMU851981:WMU851982 WWQ851981:WWQ851982 AI917517:AI917518 KE917517:KE917518 UA917517:UA917518 ADW917517:ADW917518 ANS917517:ANS917518 AXO917517:AXO917518 BHK917517:BHK917518 BRG917517:BRG917518 CBC917517:CBC917518 CKY917517:CKY917518 CUU917517:CUU917518 DEQ917517:DEQ917518 DOM917517:DOM917518 DYI917517:DYI917518 EIE917517:EIE917518 ESA917517:ESA917518 FBW917517:FBW917518 FLS917517:FLS917518 FVO917517:FVO917518 GFK917517:GFK917518 GPG917517:GPG917518 GZC917517:GZC917518 HIY917517:HIY917518 HSU917517:HSU917518 ICQ917517:ICQ917518 IMM917517:IMM917518 IWI917517:IWI917518 JGE917517:JGE917518 JQA917517:JQA917518 JZW917517:JZW917518 KJS917517:KJS917518 KTO917517:KTO917518 LDK917517:LDK917518 LNG917517:LNG917518 LXC917517:LXC917518 MGY917517:MGY917518 MQU917517:MQU917518 NAQ917517:NAQ917518 NKM917517:NKM917518 NUI917517:NUI917518 OEE917517:OEE917518 OOA917517:OOA917518 OXW917517:OXW917518 PHS917517:PHS917518 PRO917517:PRO917518 QBK917517:QBK917518 QLG917517:QLG917518 QVC917517:QVC917518 REY917517:REY917518 ROU917517:ROU917518 RYQ917517:RYQ917518 SIM917517:SIM917518 SSI917517:SSI917518 TCE917517:TCE917518 TMA917517:TMA917518 TVW917517:TVW917518 UFS917517:UFS917518 UPO917517:UPO917518 UZK917517:UZK917518 VJG917517:VJG917518 VTC917517:VTC917518 WCY917517:WCY917518 WMU917517:WMU917518 WWQ917517:WWQ917518 AI983053:AI983054 KE983053:KE983054 UA983053:UA983054 ADW983053:ADW983054 ANS983053:ANS983054 AXO983053:AXO983054 BHK983053:BHK983054 BRG983053:BRG983054 CBC983053:CBC983054 CKY983053:CKY983054 CUU983053:CUU983054 DEQ983053:DEQ983054 DOM983053:DOM983054 DYI983053:DYI983054 EIE983053:EIE983054 ESA983053:ESA983054 FBW983053:FBW983054 FLS983053:FLS983054 FVO983053:FVO983054 GFK983053:GFK983054 GPG983053:GPG983054 GZC983053:GZC983054 HIY983053:HIY983054 HSU983053:HSU983054 ICQ983053:ICQ983054 IMM983053:IMM983054 IWI983053:IWI983054 JGE983053:JGE983054 JQA983053:JQA983054 JZW983053:JZW983054 KJS983053:KJS983054 KTO983053:KTO983054 LDK983053:LDK983054 LNG983053:LNG983054 LXC983053:LXC983054 MGY983053:MGY983054 MQU983053:MQU983054 NAQ983053:NAQ983054 NKM983053:NKM983054 NUI983053:NUI983054 OEE983053:OEE983054 OOA983053:OOA983054 OXW983053:OXW983054 PHS983053:PHS983054 PRO983053:PRO983054 QBK983053:QBK983054 QLG983053:QLG983054 QVC983053:QVC983054 REY983053:REY983054 ROU983053:ROU983054 RYQ983053:RYQ983054 SIM983053:SIM983054 SSI983053:SSI983054 TCE983053:TCE983054 TMA983053:TMA983054 TVW983053:TVW983054 UFS983053:UFS983054 UPO983053:UPO983054 UZK983053:UZK983054 VJG983053:VJG983054 VTC983053:VTC983054 WCY983053:WCY983054 WMU983053:WMU983054 WWQ983053:WWQ983054 AI16 KE16 UA16 ADW16 ANS16 AXO16 BHK16 BRG16 CBC16 CKY16 CUU16 DEQ16 DOM16 DYI16 EIE16 ESA16 FBW16 FLS16 FVO16 GFK16 GPG16 GZC16 HIY16 HSU16 ICQ16 IMM16 IWI16 JGE16 JQA16 JZW16 KJS16 KTO16 LDK16 LNG16 LXC16 MGY16 MQU16 NAQ16 NKM16 NUI16 OEE16 OOA16 OXW16 PHS16 PRO16 QBK16 QLG16 QVC16 REY16 ROU16 RYQ16 SIM16 SSI16 TCE16 TMA16 TVW16 UFS16 UPO16 UZK16 VJG16 VTC16 WCY16 WMU16 WWQ16 AI65552 KE65552 UA65552 ADW65552 ANS65552 AXO65552 BHK65552 BRG65552 CBC65552 CKY65552 CUU65552 DEQ65552 DOM65552 DYI65552 EIE65552 ESA65552 FBW65552 FLS65552 FVO65552 GFK65552 GPG65552 GZC65552 HIY65552 HSU65552 ICQ65552 IMM65552 IWI65552 JGE65552 JQA65552 JZW65552 KJS65552 KTO65552 LDK65552 LNG65552 LXC65552 MGY65552 MQU65552 NAQ65552 NKM65552 NUI65552 OEE65552 OOA65552 OXW65552 PHS65552 PRO65552 QBK65552 QLG65552 QVC65552 REY65552 ROU65552 RYQ65552 SIM65552 SSI65552 TCE65552 TMA65552 TVW65552 UFS65552 UPO65552 UZK65552 VJG65552 VTC65552 WCY65552 WMU65552 WWQ65552 AI131088 KE131088 UA131088 ADW131088 ANS131088 AXO131088 BHK131088 BRG131088 CBC131088 CKY131088 CUU131088 DEQ131088 DOM131088 DYI131088 EIE131088 ESA131088 FBW131088 FLS131088 FVO131088 GFK131088 GPG131088 GZC131088 HIY131088 HSU131088 ICQ131088 IMM131088 IWI131088 JGE131088 JQA131088 JZW131088 KJS131088 KTO131088 LDK131088 LNG131088 LXC131088 MGY131088 MQU131088 NAQ131088 NKM131088 NUI131088 OEE131088 OOA131088 OXW131088 PHS131088 PRO131088 QBK131088 QLG131088 QVC131088 REY131088 ROU131088 RYQ131088 SIM131088 SSI131088 TCE131088 TMA131088 TVW131088 UFS131088 UPO131088 UZK131088 VJG131088 VTC131088 WCY131088 WMU131088 WWQ131088 AI196624 KE196624 UA196624 ADW196624 ANS196624 AXO196624 BHK196624 BRG196624 CBC196624 CKY196624 CUU196624 DEQ196624 DOM196624 DYI196624 EIE196624 ESA196624 FBW196624 FLS196624 FVO196624 GFK196624 GPG196624 GZC196624 HIY196624 HSU196624 ICQ196624 IMM196624 IWI196624 JGE196624 JQA196624 JZW196624 KJS196624 KTO196624 LDK196624 LNG196624 LXC196624 MGY196624 MQU196624 NAQ196624 NKM196624 NUI196624 OEE196624 OOA196624 OXW196624 PHS196624 PRO196624 QBK196624 QLG196624 QVC196624 REY196624 ROU196624 RYQ196624 SIM196624 SSI196624 TCE196624 TMA196624 TVW196624 UFS196624 UPO196624 UZK196624 VJG196624 VTC196624 WCY196624 WMU196624 WWQ196624 AI262160 KE262160 UA262160 ADW262160 ANS262160 AXO262160 BHK262160 BRG262160 CBC262160 CKY262160 CUU262160 DEQ262160 DOM262160 DYI262160 EIE262160 ESA262160 FBW262160 FLS262160 FVO262160 GFK262160 GPG262160 GZC262160 HIY262160 HSU262160 ICQ262160 IMM262160 IWI262160 JGE262160 JQA262160 JZW262160 KJS262160 KTO262160 LDK262160 LNG262160 LXC262160 MGY262160 MQU262160 NAQ262160 NKM262160 NUI262160 OEE262160 OOA262160 OXW262160 PHS262160 PRO262160 QBK262160 QLG262160 QVC262160 REY262160 ROU262160 RYQ262160 SIM262160 SSI262160 TCE262160 TMA262160 TVW262160 UFS262160 UPO262160 UZK262160 VJG262160 VTC262160 WCY262160 WMU262160 WWQ262160 AI327696 KE327696 UA327696 ADW327696 ANS327696 AXO327696 BHK327696 BRG327696 CBC327696 CKY327696 CUU327696 DEQ327696 DOM327696 DYI327696 EIE327696 ESA327696 FBW327696 FLS327696 FVO327696 GFK327696 GPG327696 GZC327696 HIY327696 HSU327696 ICQ327696 IMM327696 IWI327696 JGE327696 JQA327696 JZW327696 KJS327696 KTO327696 LDK327696 LNG327696 LXC327696 MGY327696 MQU327696 NAQ327696 NKM327696 NUI327696 OEE327696 OOA327696 OXW327696 PHS327696 PRO327696 QBK327696 QLG327696 QVC327696 REY327696 ROU327696 RYQ327696 SIM327696 SSI327696 TCE327696 TMA327696 TVW327696 UFS327696 UPO327696 UZK327696 VJG327696 VTC327696 WCY327696 WMU327696 WWQ327696 AI393232 KE393232 UA393232 ADW393232 ANS393232 AXO393232 BHK393232 BRG393232 CBC393232 CKY393232 CUU393232 DEQ393232 DOM393232 DYI393232 EIE393232 ESA393232 FBW393232 FLS393232 FVO393232 GFK393232 GPG393232 GZC393232 HIY393232 HSU393232 ICQ393232 IMM393232 IWI393232 JGE393232 JQA393232 JZW393232 KJS393232 KTO393232 LDK393232 LNG393232 LXC393232 MGY393232 MQU393232 NAQ393232 NKM393232 NUI393232 OEE393232 OOA393232 OXW393232 PHS393232 PRO393232 QBK393232 QLG393232 QVC393232 REY393232 ROU393232 RYQ393232 SIM393232 SSI393232 TCE393232 TMA393232 TVW393232 UFS393232 UPO393232 UZK393232 VJG393232 VTC393232 WCY393232 WMU393232 WWQ393232 AI458768 KE458768 UA458768 ADW458768 ANS458768 AXO458768 BHK458768 BRG458768 CBC458768 CKY458768 CUU458768 DEQ458768 DOM458768 DYI458768 EIE458768 ESA458768 FBW458768 FLS458768 FVO458768 GFK458768 GPG458768 GZC458768 HIY458768 HSU458768 ICQ458768 IMM458768 IWI458768 JGE458768 JQA458768 JZW458768 KJS458768 KTO458768 LDK458768 LNG458768 LXC458768 MGY458768 MQU458768 NAQ458768 NKM458768 NUI458768 OEE458768 OOA458768 OXW458768 PHS458768 PRO458768 QBK458768 QLG458768 QVC458768 REY458768 ROU458768 RYQ458768 SIM458768 SSI458768 TCE458768 TMA458768 TVW458768 UFS458768 UPO458768 UZK458768 VJG458768 VTC458768 WCY458768 WMU458768 WWQ458768 AI524304 KE524304 UA524304 ADW524304 ANS524304 AXO524304 BHK524304 BRG524304 CBC524304 CKY524304 CUU524304 DEQ524304 DOM524304 DYI524304 EIE524304 ESA524304 FBW524304 FLS524304 FVO524304 GFK524304 GPG524304 GZC524304 HIY524304 HSU524304 ICQ524304 IMM524304 IWI524304 JGE524304 JQA524304 JZW524304 KJS524304 KTO524304 LDK524304 LNG524304 LXC524304 MGY524304 MQU524304 NAQ524304 NKM524304 NUI524304 OEE524304 OOA524304 OXW524304 PHS524304 PRO524304 QBK524304 QLG524304 QVC524304 REY524304 ROU524304 RYQ524304 SIM524304 SSI524304 TCE524304 TMA524304 TVW524304 UFS524304 UPO524304 UZK524304 VJG524304 VTC524304 WCY524304 WMU524304 WWQ524304 AI589840 KE589840 UA589840 ADW589840 ANS589840 AXO589840 BHK589840 BRG589840 CBC589840 CKY589840 CUU589840 DEQ589840 DOM589840 DYI589840 EIE589840 ESA589840 FBW589840 FLS589840 FVO589840 GFK589840 GPG589840 GZC589840 HIY589840 HSU589840 ICQ589840 IMM589840 IWI589840 JGE589840 JQA589840 JZW589840 KJS589840 KTO589840 LDK589840 LNG589840 LXC589840 MGY589840 MQU589840 NAQ589840 NKM589840 NUI589840 OEE589840 OOA589840 OXW589840 PHS589840 PRO589840 QBK589840 QLG589840 QVC589840 REY589840 ROU589840 RYQ589840 SIM589840 SSI589840 TCE589840 TMA589840 TVW589840 UFS589840 UPO589840 UZK589840 VJG589840 VTC589840 WCY589840 WMU589840 WWQ589840 AI655376 KE655376 UA655376 ADW655376 ANS655376 AXO655376 BHK655376 BRG655376 CBC655376 CKY655376 CUU655376 DEQ655376 DOM655376 DYI655376 EIE655376 ESA655376 FBW655376 FLS655376 FVO655376 GFK655376 GPG655376 GZC655376 HIY655376 HSU655376 ICQ655376 IMM655376 IWI655376 JGE655376 JQA655376 JZW655376 KJS655376 KTO655376 LDK655376 LNG655376 LXC655376 MGY655376 MQU655376 NAQ655376 NKM655376 NUI655376 OEE655376 OOA655376 OXW655376 PHS655376 PRO655376 QBK655376 QLG655376 QVC655376 REY655376 ROU655376 RYQ655376 SIM655376 SSI655376 TCE655376 TMA655376 TVW655376 UFS655376 UPO655376 UZK655376 VJG655376 VTC655376 WCY655376 WMU655376 WWQ655376 AI720912 KE720912 UA720912 ADW720912 ANS720912 AXO720912 BHK720912 BRG720912 CBC720912 CKY720912 CUU720912 DEQ720912 DOM720912 DYI720912 EIE720912 ESA720912 FBW720912 FLS720912 FVO720912 GFK720912 GPG720912 GZC720912 HIY720912 HSU720912 ICQ720912 IMM720912 IWI720912 JGE720912 JQA720912 JZW720912 KJS720912 KTO720912 LDK720912 LNG720912 LXC720912 MGY720912 MQU720912 NAQ720912 NKM720912 NUI720912 OEE720912 OOA720912 OXW720912 PHS720912 PRO720912 QBK720912 QLG720912 QVC720912 REY720912 ROU720912 RYQ720912 SIM720912 SSI720912 TCE720912 TMA720912 TVW720912 UFS720912 UPO720912 UZK720912 VJG720912 VTC720912 WCY720912 WMU720912 WWQ720912 AI786448 KE786448 UA786448 ADW786448 ANS786448 AXO786448 BHK786448 BRG786448 CBC786448 CKY786448 CUU786448 DEQ786448 DOM786448 DYI786448 EIE786448 ESA786448 FBW786448 FLS786448 FVO786448 GFK786448 GPG786448 GZC786448 HIY786448 HSU786448 ICQ786448 IMM786448 IWI786448 JGE786448 JQA786448 JZW786448 KJS786448 KTO786448 LDK786448 LNG786448 LXC786448 MGY786448 MQU786448 NAQ786448 NKM786448 NUI786448 OEE786448 OOA786448 OXW786448 PHS786448 PRO786448 QBK786448 QLG786448 QVC786448 REY786448 ROU786448 RYQ786448 SIM786448 SSI786448 TCE786448 TMA786448 TVW786448 UFS786448 UPO786448 UZK786448 VJG786448 VTC786448 WCY786448 WMU786448 WWQ786448 AI851984 KE851984 UA851984 ADW851984 ANS851984 AXO851984 BHK851984 BRG851984 CBC851984 CKY851984 CUU851984 DEQ851984 DOM851984 DYI851984 EIE851984 ESA851984 FBW851984 FLS851984 FVO851984 GFK851984 GPG851984 GZC851984 HIY851984 HSU851984 ICQ851984 IMM851984 IWI851984 JGE851984 JQA851984 JZW851984 KJS851984 KTO851984 LDK851984 LNG851984 LXC851984 MGY851984 MQU851984 NAQ851984 NKM851984 NUI851984 OEE851984 OOA851984 OXW851984 PHS851984 PRO851984 QBK851984 QLG851984 QVC851984 REY851984 ROU851984 RYQ851984 SIM851984 SSI851984 TCE851984 TMA851984 TVW851984 UFS851984 UPO851984 UZK851984 VJG851984 VTC851984 WCY851984 WMU851984 WWQ851984 AI917520 KE917520 UA917520 ADW917520 ANS917520 AXO917520 BHK917520 BRG917520 CBC917520 CKY917520 CUU917520 DEQ917520 DOM917520 DYI917520 EIE917520 ESA917520 FBW917520 FLS917520 FVO917520 GFK917520 GPG917520 GZC917520 HIY917520 HSU917520 ICQ917520 IMM917520 IWI917520 JGE917520 JQA917520 JZW917520 KJS917520 KTO917520 LDK917520 LNG917520 LXC917520 MGY917520 MQU917520 NAQ917520 NKM917520 NUI917520 OEE917520 OOA917520 OXW917520 PHS917520 PRO917520 QBK917520 QLG917520 QVC917520 REY917520 ROU917520 RYQ917520 SIM917520 SSI917520 TCE917520 TMA917520 TVW917520 UFS917520 UPO917520 UZK917520 VJG917520 VTC917520 WCY917520 WMU917520 WWQ917520 AI983056 KE983056 UA983056 ADW983056 ANS983056 AXO983056 BHK983056 BRG983056 CBC983056 CKY983056 CUU983056 DEQ983056 DOM983056 DYI983056 EIE983056 ESA983056 FBW983056 FLS983056 FVO983056 GFK983056 GPG983056 GZC983056 HIY983056 HSU983056 ICQ983056 IMM983056 IWI983056 JGE983056 JQA983056 JZW983056 KJS983056 KTO983056 LDK983056 LNG983056 LXC983056 MGY983056 MQU983056 NAQ983056 NKM983056 NUI983056 OEE983056 OOA983056 OXW983056 PHS983056 PRO983056 QBK983056 QLG983056 QVC983056 REY983056 ROU983056 RYQ983056 SIM983056 SSI983056 TCE983056 TMA983056 TVW983056 UFS983056 UPO983056 UZK983056 VJG983056 VTC983056 WCY983056 WMU983056 WWQ983056 AI19 KE19 UA19 ADW19 ANS19 AXO19 BHK19 BRG19 CBC19 CKY19 CUU19 DEQ19 DOM19 DYI19 EIE19 ESA19 FBW19 FLS19 FVO19 GFK19 GPG19 GZC19 HIY19 HSU19 ICQ19 IMM19 IWI19 JGE19 JQA19 JZW19 KJS19 KTO19 LDK19 LNG19 LXC19 MGY19 MQU19 NAQ19 NKM19 NUI19 OEE19 OOA19 OXW19 PHS19 PRO19 QBK19 QLG19 QVC19 REY19 ROU19 RYQ19 SIM19 SSI19 TCE19 TMA19 TVW19 UFS19 UPO19 UZK19 VJG19 VTC19 WCY19 WMU19 WWQ19 AI65555 KE65555 UA65555 ADW65555 ANS65555 AXO65555 BHK65555 BRG65555 CBC65555 CKY65555 CUU65555 DEQ65555 DOM65555 DYI65555 EIE65555 ESA65555 FBW65555 FLS65555 FVO65555 GFK65555 GPG65555 GZC65555 HIY65555 HSU65555 ICQ65555 IMM65555 IWI65555 JGE65555 JQA65555 JZW65555 KJS65555 KTO65555 LDK65555 LNG65555 LXC65555 MGY65555 MQU65555 NAQ65555 NKM65555 NUI65555 OEE65555 OOA65555 OXW65555 PHS65555 PRO65555 QBK65555 QLG65555 QVC65555 REY65555 ROU65555 RYQ65555 SIM65555 SSI65555 TCE65555 TMA65555 TVW65555 UFS65555 UPO65555 UZK65555 VJG65555 VTC65555 WCY65555 WMU65555 WWQ65555 AI131091 KE131091 UA131091 ADW131091 ANS131091 AXO131091 BHK131091 BRG131091 CBC131091 CKY131091 CUU131091 DEQ131091 DOM131091 DYI131091 EIE131091 ESA131091 FBW131091 FLS131091 FVO131091 GFK131091 GPG131091 GZC131091 HIY131091 HSU131091 ICQ131091 IMM131091 IWI131091 JGE131091 JQA131091 JZW131091 KJS131091 KTO131091 LDK131091 LNG131091 LXC131091 MGY131091 MQU131091 NAQ131091 NKM131091 NUI131091 OEE131091 OOA131091 OXW131091 PHS131091 PRO131091 QBK131091 QLG131091 QVC131091 REY131091 ROU131091 RYQ131091 SIM131091 SSI131091 TCE131091 TMA131091 TVW131091 UFS131091 UPO131091 UZK131091 VJG131091 VTC131091 WCY131091 WMU131091 WWQ131091 AI196627 KE196627 UA196627 ADW196627 ANS196627 AXO196627 BHK196627 BRG196627 CBC196627 CKY196627 CUU196627 DEQ196627 DOM196627 DYI196627 EIE196627 ESA196627 FBW196627 FLS196627 FVO196627 GFK196627 GPG196627 GZC196627 HIY196627 HSU196627 ICQ196627 IMM196627 IWI196627 JGE196627 JQA196627 JZW196627 KJS196627 KTO196627 LDK196627 LNG196627 LXC196627 MGY196627 MQU196627 NAQ196627 NKM196627 NUI196627 OEE196627 OOA196627 OXW196627 PHS196627 PRO196627 QBK196627 QLG196627 QVC196627 REY196627 ROU196627 RYQ196627 SIM196627 SSI196627 TCE196627 TMA196627 TVW196627 UFS196627 UPO196627 UZK196627 VJG196627 VTC196627 WCY196627 WMU196627 WWQ196627 AI262163 KE262163 UA262163 ADW262163 ANS262163 AXO262163 BHK262163 BRG262163 CBC262163 CKY262163 CUU262163 DEQ262163 DOM262163 DYI262163 EIE262163 ESA262163 FBW262163 FLS262163 FVO262163 GFK262163 GPG262163 GZC262163 HIY262163 HSU262163 ICQ262163 IMM262163 IWI262163 JGE262163 JQA262163 JZW262163 KJS262163 KTO262163 LDK262163 LNG262163 LXC262163 MGY262163 MQU262163 NAQ262163 NKM262163 NUI262163 OEE262163 OOA262163 OXW262163 PHS262163 PRO262163 QBK262163 QLG262163 QVC262163 REY262163 ROU262163 RYQ262163 SIM262163 SSI262163 TCE262163 TMA262163 TVW262163 UFS262163 UPO262163 UZK262163 VJG262163 VTC262163 WCY262163 WMU262163 WWQ262163 AI327699 KE327699 UA327699 ADW327699 ANS327699 AXO327699 BHK327699 BRG327699 CBC327699 CKY327699 CUU327699 DEQ327699 DOM327699 DYI327699 EIE327699 ESA327699 FBW327699 FLS327699 FVO327699 GFK327699 GPG327699 GZC327699 HIY327699 HSU327699 ICQ327699 IMM327699 IWI327699 JGE327699 JQA327699 JZW327699 KJS327699 KTO327699 LDK327699 LNG327699 LXC327699 MGY327699 MQU327699 NAQ327699 NKM327699 NUI327699 OEE327699 OOA327699 OXW327699 PHS327699 PRO327699 QBK327699 QLG327699 QVC327699 REY327699 ROU327699 RYQ327699 SIM327699 SSI327699 TCE327699 TMA327699 TVW327699 UFS327699 UPO327699 UZK327699 VJG327699 VTC327699 WCY327699 WMU327699 WWQ327699 AI393235 KE393235 UA393235 ADW393235 ANS393235 AXO393235 BHK393235 BRG393235 CBC393235 CKY393235 CUU393235 DEQ393235 DOM393235 DYI393235 EIE393235 ESA393235 FBW393235 FLS393235 FVO393235 GFK393235 GPG393235 GZC393235 HIY393235 HSU393235 ICQ393235 IMM393235 IWI393235 JGE393235 JQA393235 JZW393235 KJS393235 KTO393235 LDK393235 LNG393235 LXC393235 MGY393235 MQU393235 NAQ393235 NKM393235 NUI393235 OEE393235 OOA393235 OXW393235 PHS393235 PRO393235 QBK393235 QLG393235 QVC393235 REY393235 ROU393235 RYQ393235 SIM393235 SSI393235 TCE393235 TMA393235 TVW393235 UFS393235 UPO393235 UZK393235 VJG393235 VTC393235 WCY393235 WMU393235 WWQ393235 AI458771 KE458771 UA458771 ADW458771 ANS458771 AXO458771 BHK458771 BRG458771 CBC458771 CKY458771 CUU458771 DEQ458771 DOM458771 DYI458771 EIE458771 ESA458771 FBW458771 FLS458771 FVO458771 GFK458771 GPG458771 GZC458771 HIY458771 HSU458771 ICQ458771 IMM458771 IWI458771 JGE458771 JQA458771 JZW458771 KJS458771 KTO458771 LDK458771 LNG458771 LXC458771 MGY458771 MQU458771 NAQ458771 NKM458771 NUI458771 OEE458771 OOA458771 OXW458771 PHS458771 PRO458771 QBK458771 QLG458771 QVC458771 REY458771 ROU458771 RYQ458771 SIM458771 SSI458771 TCE458771 TMA458771 TVW458771 UFS458771 UPO458771 UZK458771 VJG458771 VTC458771 WCY458771 WMU458771 WWQ458771 AI524307 KE524307 UA524307 ADW524307 ANS524307 AXO524307 BHK524307 BRG524307 CBC524307 CKY524307 CUU524307 DEQ524307 DOM524307 DYI524307 EIE524307 ESA524307 FBW524307 FLS524307 FVO524307 GFK524307 GPG524307 GZC524307 HIY524307 HSU524307 ICQ524307 IMM524307 IWI524307 JGE524307 JQA524307 JZW524307 KJS524307 KTO524307 LDK524307 LNG524307 LXC524307 MGY524307 MQU524307 NAQ524307 NKM524307 NUI524307 OEE524307 OOA524307 OXW524307 PHS524307 PRO524307 QBK524307 QLG524307 QVC524307 REY524307 ROU524307 RYQ524307 SIM524307 SSI524307 TCE524307 TMA524307 TVW524307 UFS524307 UPO524307 UZK524307 VJG524307 VTC524307 WCY524307 WMU524307 WWQ524307 AI589843 KE589843 UA589843 ADW589843 ANS589843 AXO589843 BHK589843 BRG589843 CBC589843 CKY589843 CUU589843 DEQ589843 DOM589843 DYI589843 EIE589843 ESA589843 FBW589843 FLS589843 FVO589843 GFK589843 GPG589843 GZC589843 HIY589843 HSU589843 ICQ589843 IMM589843 IWI589843 JGE589843 JQA589843 JZW589843 KJS589843 KTO589843 LDK589843 LNG589843 LXC589843 MGY589843 MQU589843 NAQ589843 NKM589843 NUI589843 OEE589843 OOA589843 OXW589843 PHS589843 PRO589843 QBK589843 QLG589843 QVC589843 REY589843 ROU589843 RYQ589843 SIM589843 SSI589843 TCE589843 TMA589843 TVW589843 UFS589843 UPO589843 UZK589843 VJG589843 VTC589843 WCY589843 WMU589843 WWQ589843 AI655379 KE655379 UA655379 ADW655379 ANS655379 AXO655379 BHK655379 BRG655379 CBC655379 CKY655379 CUU655379 DEQ655379 DOM655379 DYI655379 EIE655379 ESA655379 FBW655379 FLS655379 FVO655379 GFK655379 GPG655379 GZC655379 HIY655379 HSU655379 ICQ655379 IMM655379 IWI655379 JGE655379 JQA655379 JZW655379 KJS655379 KTO655379 LDK655379 LNG655379 LXC655379 MGY655379 MQU655379 NAQ655379 NKM655379 NUI655379 OEE655379 OOA655379 OXW655379 PHS655379 PRO655379 QBK655379 QLG655379 QVC655379 REY655379 ROU655379 RYQ655379 SIM655379 SSI655379 TCE655379 TMA655379 TVW655379 UFS655379 UPO655379 UZK655379 VJG655379 VTC655379 WCY655379 WMU655379 WWQ655379 AI720915 KE720915 UA720915 ADW720915 ANS720915 AXO720915 BHK720915 BRG720915 CBC720915 CKY720915 CUU720915 DEQ720915 DOM720915 DYI720915 EIE720915 ESA720915 FBW720915 FLS720915 FVO720915 GFK720915 GPG720915 GZC720915 HIY720915 HSU720915 ICQ720915 IMM720915 IWI720915 JGE720915 JQA720915 JZW720915 KJS720915 KTO720915 LDK720915 LNG720915 LXC720915 MGY720915 MQU720915 NAQ720915 NKM720915 NUI720915 OEE720915 OOA720915 OXW720915 PHS720915 PRO720915 QBK720915 QLG720915 QVC720915 REY720915 ROU720915 RYQ720915 SIM720915 SSI720915 TCE720915 TMA720915 TVW720915 UFS720915 UPO720915 UZK720915 VJG720915 VTC720915 WCY720915 WMU720915 WWQ720915 AI786451 KE786451 UA786451 ADW786451 ANS786451 AXO786451 BHK786451 BRG786451 CBC786451 CKY786451 CUU786451 DEQ786451 DOM786451 DYI786451 EIE786451 ESA786451 FBW786451 FLS786451 FVO786451 GFK786451 GPG786451 GZC786451 HIY786451 HSU786451 ICQ786451 IMM786451 IWI786451 JGE786451 JQA786451 JZW786451 KJS786451 KTO786451 LDK786451 LNG786451 LXC786451 MGY786451 MQU786451 NAQ786451 NKM786451 NUI786451 OEE786451 OOA786451 OXW786451 PHS786451 PRO786451 QBK786451 QLG786451 QVC786451 REY786451 ROU786451 RYQ786451 SIM786451 SSI786451 TCE786451 TMA786451 TVW786451 UFS786451 UPO786451 UZK786451 VJG786451 VTC786451 WCY786451 WMU786451 WWQ786451 AI851987 KE851987 UA851987 ADW851987 ANS851987 AXO851987 BHK851987 BRG851987 CBC851987 CKY851987 CUU851987 DEQ851987 DOM851987 DYI851987 EIE851987 ESA851987 FBW851987 FLS851987 FVO851987 GFK851987 GPG851987 GZC851987 HIY851987 HSU851987 ICQ851987 IMM851987 IWI851987 JGE851987 JQA851987 JZW851987 KJS851987 KTO851987 LDK851987 LNG851987 LXC851987 MGY851987 MQU851987 NAQ851987 NKM851987 NUI851987 OEE851987 OOA851987 OXW851987 PHS851987 PRO851987 QBK851987 QLG851987 QVC851987 REY851987 ROU851987 RYQ851987 SIM851987 SSI851987 TCE851987 TMA851987 TVW851987 UFS851987 UPO851987 UZK851987 VJG851987 VTC851987 WCY851987 WMU851987 WWQ851987 AI917523 KE917523 UA917523 ADW917523 ANS917523 AXO917523 BHK917523 BRG917523 CBC917523 CKY917523 CUU917523 DEQ917523 DOM917523 DYI917523 EIE917523 ESA917523 FBW917523 FLS917523 FVO917523 GFK917523 GPG917523 GZC917523 HIY917523 HSU917523 ICQ917523 IMM917523 IWI917523 JGE917523 JQA917523 JZW917523 KJS917523 KTO917523 LDK917523 LNG917523 LXC917523 MGY917523 MQU917523 NAQ917523 NKM917523 NUI917523 OEE917523 OOA917523 OXW917523 PHS917523 PRO917523 QBK917523 QLG917523 QVC917523 REY917523 ROU917523 RYQ917523 SIM917523 SSI917523 TCE917523 TMA917523 TVW917523 UFS917523 UPO917523 UZK917523 VJG917523 VTC917523 WCY917523 WMU917523 WWQ917523 AI983059 KE983059 UA983059 ADW983059 ANS983059 AXO983059 BHK983059 BRG983059 CBC983059 CKY983059 CUU983059 DEQ983059 DOM983059 DYI983059 EIE983059 ESA983059 FBW983059 FLS983059 FVO983059 GFK983059 GPG983059 GZC983059 HIY983059 HSU983059 ICQ983059 IMM983059 IWI983059 JGE983059 JQA983059 JZW983059 KJS983059 KTO983059 LDK983059 LNG983059 LXC983059 MGY983059 MQU983059 NAQ983059 NKM983059 NUI983059 OEE983059 OOA983059 OXW983059 PHS983059 PRO983059 QBK983059 QLG983059 QVC983059 REY983059 ROU983059 RYQ983059 SIM983059 SSI983059 TCE983059 TMA983059 TVW983059 UFS983059 UPO983059 UZK983059 VJG983059 VTC983059 WCY983059 WMU983059 WWQ983059 AI23:AI24 KE23:KE24 UA23:UA24 ADW23:ADW24 ANS23:ANS24 AXO23:AXO24 BHK23:BHK24 BRG23:BRG24 CBC23:CBC24 CKY23:CKY24 CUU23:CUU24 DEQ23:DEQ24 DOM23:DOM24 DYI23:DYI24 EIE23:EIE24 ESA23:ESA24 FBW23:FBW24 FLS23:FLS24 FVO23:FVO24 GFK23:GFK24 GPG23:GPG24 GZC23:GZC24 HIY23:HIY24 HSU23:HSU24 ICQ23:ICQ24 IMM23:IMM24 IWI23:IWI24 JGE23:JGE24 JQA23:JQA24 JZW23:JZW24 KJS23:KJS24 KTO23:KTO24 LDK23:LDK24 LNG23:LNG24 LXC23:LXC24 MGY23:MGY24 MQU23:MQU24 NAQ23:NAQ24 NKM23:NKM24 NUI23:NUI24 OEE23:OEE24 OOA23:OOA24 OXW23:OXW24 PHS23:PHS24 PRO23:PRO24 QBK23:QBK24 QLG23:QLG24 QVC23:QVC24 REY23:REY24 ROU23:ROU24 RYQ23:RYQ24 SIM23:SIM24 SSI23:SSI24 TCE23:TCE24 TMA23:TMA24 TVW23:TVW24 UFS23:UFS24 UPO23:UPO24 UZK23:UZK24 VJG23:VJG24 VTC23:VTC24 WCY23:WCY24 WMU23:WMU24 WWQ23:WWQ24 AI65559:AI65560 KE65559:KE65560 UA65559:UA65560 ADW65559:ADW65560 ANS65559:ANS65560 AXO65559:AXO65560 BHK65559:BHK65560 BRG65559:BRG65560 CBC65559:CBC65560 CKY65559:CKY65560 CUU65559:CUU65560 DEQ65559:DEQ65560 DOM65559:DOM65560 DYI65559:DYI65560 EIE65559:EIE65560 ESA65559:ESA65560 FBW65559:FBW65560 FLS65559:FLS65560 FVO65559:FVO65560 GFK65559:GFK65560 GPG65559:GPG65560 GZC65559:GZC65560 HIY65559:HIY65560 HSU65559:HSU65560 ICQ65559:ICQ65560 IMM65559:IMM65560 IWI65559:IWI65560 JGE65559:JGE65560 JQA65559:JQA65560 JZW65559:JZW65560 KJS65559:KJS65560 KTO65559:KTO65560 LDK65559:LDK65560 LNG65559:LNG65560 LXC65559:LXC65560 MGY65559:MGY65560 MQU65559:MQU65560 NAQ65559:NAQ65560 NKM65559:NKM65560 NUI65559:NUI65560 OEE65559:OEE65560 OOA65559:OOA65560 OXW65559:OXW65560 PHS65559:PHS65560 PRO65559:PRO65560 QBK65559:QBK65560 QLG65559:QLG65560 QVC65559:QVC65560 REY65559:REY65560 ROU65559:ROU65560 RYQ65559:RYQ65560 SIM65559:SIM65560 SSI65559:SSI65560 TCE65559:TCE65560 TMA65559:TMA65560 TVW65559:TVW65560 UFS65559:UFS65560 UPO65559:UPO65560 UZK65559:UZK65560 VJG65559:VJG65560 VTC65559:VTC65560 WCY65559:WCY65560 WMU65559:WMU65560 WWQ65559:WWQ65560 AI131095:AI131096 KE131095:KE131096 UA131095:UA131096 ADW131095:ADW131096 ANS131095:ANS131096 AXO131095:AXO131096 BHK131095:BHK131096 BRG131095:BRG131096 CBC131095:CBC131096 CKY131095:CKY131096 CUU131095:CUU131096 DEQ131095:DEQ131096 DOM131095:DOM131096 DYI131095:DYI131096 EIE131095:EIE131096 ESA131095:ESA131096 FBW131095:FBW131096 FLS131095:FLS131096 FVO131095:FVO131096 GFK131095:GFK131096 GPG131095:GPG131096 GZC131095:GZC131096 HIY131095:HIY131096 HSU131095:HSU131096 ICQ131095:ICQ131096 IMM131095:IMM131096 IWI131095:IWI131096 JGE131095:JGE131096 JQA131095:JQA131096 JZW131095:JZW131096 KJS131095:KJS131096 KTO131095:KTO131096 LDK131095:LDK131096 LNG131095:LNG131096 LXC131095:LXC131096 MGY131095:MGY131096 MQU131095:MQU131096 NAQ131095:NAQ131096 NKM131095:NKM131096 NUI131095:NUI131096 OEE131095:OEE131096 OOA131095:OOA131096 OXW131095:OXW131096 PHS131095:PHS131096 PRO131095:PRO131096 QBK131095:QBK131096 QLG131095:QLG131096 QVC131095:QVC131096 REY131095:REY131096 ROU131095:ROU131096 RYQ131095:RYQ131096 SIM131095:SIM131096 SSI131095:SSI131096 TCE131095:TCE131096 TMA131095:TMA131096 TVW131095:TVW131096 UFS131095:UFS131096 UPO131095:UPO131096 UZK131095:UZK131096 VJG131095:VJG131096 VTC131095:VTC131096 WCY131095:WCY131096 WMU131095:WMU131096 WWQ131095:WWQ131096 AI196631:AI196632 KE196631:KE196632 UA196631:UA196632 ADW196631:ADW196632 ANS196631:ANS196632 AXO196631:AXO196632 BHK196631:BHK196632 BRG196631:BRG196632 CBC196631:CBC196632 CKY196631:CKY196632 CUU196631:CUU196632 DEQ196631:DEQ196632 DOM196631:DOM196632 DYI196631:DYI196632 EIE196631:EIE196632 ESA196631:ESA196632 FBW196631:FBW196632 FLS196631:FLS196632 FVO196631:FVO196632 GFK196631:GFK196632 GPG196631:GPG196632 GZC196631:GZC196632 HIY196631:HIY196632 HSU196631:HSU196632 ICQ196631:ICQ196632 IMM196631:IMM196632 IWI196631:IWI196632 JGE196631:JGE196632 JQA196631:JQA196632 JZW196631:JZW196632 KJS196631:KJS196632 KTO196631:KTO196632 LDK196631:LDK196632 LNG196631:LNG196632 LXC196631:LXC196632 MGY196631:MGY196632 MQU196631:MQU196632 NAQ196631:NAQ196632 NKM196631:NKM196632 NUI196631:NUI196632 OEE196631:OEE196632 OOA196631:OOA196632 OXW196631:OXW196632 PHS196631:PHS196632 PRO196631:PRO196632 QBK196631:QBK196632 QLG196631:QLG196632 QVC196631:QVC196632 REY196631:REY196632 ROU196631:ROU196632 RYQ196631:RYQ196632 SIM196631:SIM196632 SSI196631:SSI196632 TCE196631:TCE196632 TMA196631:TMA196632 TVW196631:TVW196632 UFS196631:UFS196632 UPO196631:UPO196632 UZK196631:UZK196632 VJG196631:VJG196632 VTC196631:VTC196632 WCY196631:WCY196632 WMU196631:WMU196632 WWQ196631:WWQ196632 AI262167:AI262168 KE262167:KE262168 UA262167:UA262168 ADW262167:ADW262168 ANS262167:ANS262168 AXO262167:AXO262168 BHK262167:BHK262168 BRG262167:BRG262168 CBC262167:CBC262168 CKY262167:CKY262168 CUU262167:CUU262168 DEQ262167:DEQ262168 DOM262167:DOM262168 DYI262167:DYI262168 EIE262167:EIE262168 ESA262167:ESA262168 FBW262167:FBW262168 FLS262167:FLS262168 FVO262167:FVO262168 GFK262167:GFK262168 GPG262167:GPG262168 GZC262167:GZC262168 HIY262167:HIY262168 HSU262167:HSU262168 ICQ262167:ICQ262168 IMM262167:IMM262168 IWI262167:IWI262168 JGE262167:JGE262168 JQA262167:JQA262168 JZW262167:JZW262168 KJS262167:KJS262168 KTO262167:KTO262168 LDK262167:LDK262168 LNG262167:LNG262168 LXC262167:LXC262168 MGY262167:MGY262168 MQU262167:MQU262168 NAQ262167:NAQ262168 NKM262167:NKM262168 NUI262167:NUI262168 OEE262167:OEE262168 OOA262167:OOA262168 OXW262167:OXW262168 PHS262167:PHS262168 PRO262167:PRO262168 QBK262167:QBK262168 QLG262167:QLG262168 QVC262167:QVC262168 REY262167:REY262168 ROU262167:ROU262168 RYQ262167:RYQ262168 SIM262167:SIM262168 SSI262167:SSI262168 TCE262167:TCE262168 TMA262167:TMA262168 TVW262167:TVW262168 UFS262167:UFS262168 UPO262167:UPO262168 UZK262167:UZK262168 VJG262167:VJG262168 VTC262167:VTC262168 WCY262167:WCY262168 WMU262167:WMU262168 WWQ262167:WWQ262168 AI327703:AI327704 KE327703:KE327704 UA327703:UA327704 ADW327703:ADW327704 ANS327703:ANS327704 AXO327703:AXO327704 BHK327703:BHK327704 BRG327703:BRG327704 CBC327703:CBC327704 CKY327703:CKY327704 CUU327703:CUU327704 DEQ327703:DEQ327704 DOM327703:DOM327704 DYI327703:DYI327704 EIE327703:EIE327704 ESA327703:ESA327704 FBW327703:FBW327704 FLS327703:FLS327704 FVO327703:FVO327704 GFK327703:GFK327704 GPG327703:GPG327704 GZC327703:GZC327704 HIY327703:HIY327704 HSU327703:HSU327704 ICQ327703:ICQ327704 IMM327703:IMM327704 IWI327703:IWI327704 JGE327703:JGE327704 JQA327703:JQA327704 JZW327703:JZW327704 KJS327703:KJS327704 KTO327703:KTO327704 LDK327703:LDK327704 LNG327703:LNG327704 LXC327703:LXC327704 MGY327703:MGY327704 MQU327703:MQU327704 NAQ327703:NAQ327704 NKM327703:NKM327704 NUI327703:NUI327704 OEE327703:OEE327704 OOA327703:OOA327704 OXW327703:OXW327704 PHS327703:PHS327704 PRO327703:PRO327704 QBK327703:QBK327704 QLG327703:QLG327704 QVC327703:QVC327704 REY327703:REY327704 ROU327703:ROU327704 RYQ327703:RYQ327704 SIM327703:SIM327704 SSI327703:SSI327704 TCE327703:TCE327704 TMA327703:TMA327704 TVW327703:TVW327704 UFS327703:UFS327704 UPO327703:UPO327704 UZK327703:UZK327704 VJG327703:VJG327704 VTC327703:VTC327704 WCY327703:WCY327704 WMU327703:WMU327704 WWQ327703:WWQ327704 AI393239:AI393240 KE393239:KE393240 UA393239:UA393240 ADW393239:ADW393240 ANS393239:ANS393240 AXO393239:AXO393240 BHK393239:BHK393240 BRG393239:BRG393240 CBC393239:CBC393240 CKY393239:CKY393240 CUU393239:CUU393240 DEQ393239:DEQ393240 DOM393239:DOM393240 DYI393239:DYI393240 EIE393239:EIE393240 ESA393239:ESA393240 FBW393239:FBW393240 FLS393239:FLS393240 FVO393239:FVO393240 GFK393239:GFK393240 GPG393239:GPG393240 GZC393239:GZC393240 HIY393239:HIY393240 HSU393239:HSU393240 ICQ393239:ICQ393240 IMM393239:IMM393240 IWI393239:IWI393240 JGE393239:JGE393240 JQA393239:JQA393240 JZW393239:JZW393240 KJS393239:KJS393240 KTO393239:KTO393240 LDK393239:LDK393240 LNG393239:LNG393240 LXC393239:LXC393240 MGY393239:MGY393240 MQU393239:MQU393240 NAQ393239:NAQ393240 NKM393239:NKM393240 NUI393239:NUI393240 OEE393239:OEE393240 OOA393239:OOA393240 OXW393239:OXW393240 PHS393239:PHS393240 PRO393239:PRO393240 QBK393239:QBK393240 QLG393239:QLG393240 QVC393239:QVC393240 REY393239:REY393240 ROU393239:ROU393240 RYQ393239:RYQ393240 SIM393239:SIM393240 SSI393239:SSI393240 TCE393239:TCE393240 TMA393239:TMA393240 TVW393239:TVW393240 UFS393239:UFS393240 UPO393239:UPO393240 UZK393239:UZK393240 VJG393239:VJG393240 VTC393239:VTC393240 WCY393239:WCY393240 WMU393239:WMU393240 WWQ393239:WWQ393240 AI458775:AI458776 KE458775:KE458776 UA458775:UA458776 ADW458775:ADW458776 ANS458775:ANS458776 AXO458775:AXO458776 BHK458775:BHK458776 BRG458775:BRG458776 CBC458775:CBC458776 CKY458775:CKY458776 CUU458775:CUU458776 DEQ458775:DEQ458776 DOM458775:DOM458776 DYI458775:DYI458776 EIE458775:EIE458776 ESA458775:ESA458776 FBW458775:FBW458776 FLS458775:FLS458776 FVO458775:FVO458776 GFK458775:GFK458776 GPG458775:GPG458776 GZC458775:GZC458776 HIY458775:HIY458776 HSU458775:HSU458776 ICQ458775:ICQ458776 IMM458775:IMM458776 IWI458775:IWI458776 JGE458775:JGE458776 JQA458775:JQA458776 JZW458775:JZW458776 KJS458775:KJS458776 KTO458775:KTO458776 LDK458775:LDK458776 LNG458775:LNG458776 LXC458775:LXC458776 MGY458775:MGY458776 MQU458775:MQU458776 NAQ458775:NAQ458776 NKM458775:NKM458776 NUI458775:NUI458776 OEE458775:OEE458776 OOA458775:OOA458776 OXW458775:OXW458776 PHS458775:PHS458776 PRO458775:PRO458776 QBK458775:QBK458776 QLG458775:QLG458776 QVC458775:QVC458776 REY458775:REY458776 ROU458775:ROU458776 RYQ458775:RYQ458776 SIM458775:SIM458776 SSI458775:SSI458776 TCE458775:TCE458776 TMA458775:TMA458776 TVW458775:TVW458776 UFS458775:UFS458776 UPO458775:UPO458776 UZK458775:UZK458776 VJG458775:VJG458776 VTC458775:VTC458776 WCY458775:WCY458776 WMU458775:WMU458776 WWQ458775:WWQ458776 AI524311:AI524312 KE524311:KE524312 UA524311:UA524312 ADW524311:ADW524312 ANS524311:ANS524312 AXO524311:AXO524312 BHK524311:BHK524312 BRG524311:BRG524312 CBC524311:CBC524312 CKY524311:CKY524312 CUU524311:CUU524312 DEQ524311:DEQ524312 DOM524311:DOM524312 DYI524311:DYI524312 EIE524311:EIE524312 ESA524311:ESA524312 FBW524311:FBW524312 FLS524311:FLS524312 FVO524311:FVO524312 GFK524311:GFK524312 GPG524311:GPG524312 GZC524311:GZC524312 HIY524311:HIY524312 HSU524311:HSU524312 ICQ524311:ICQ524312 IMM524311:IMM524312 IWI524311:IWI524312 JGE524311:JGE524312 JQA524311:JQA524312 JZW524311:JZW524312 KJS524311:KJS524312 KTO524311:KTO524312 LDK524311:LDK524312 LNG524311:LNG524312 LXC524311:LXC524312 MGY524311:MGY524312 MQU524311:MQU524312 NAQ524311:NAQ524312 NKM524311:NKM524312 NUI524311:NUI524312 OEE524311:OEE524312 OOA524311:OOA524312 OXW524311:OXW524312 PHS524311:PHS524312 PRO524311:PRO524312 QBK524311:QBK524312 QLG524311:QLG524312 QVC524311:QVC524312 REY524311:REY524312 ROU524311:ROU524312 RYQ524311:RYQ524312 SIM524311:SIM524312 SSI524311:SSI524312 TCE524311:TCE524312 TMA524311:TMA524312 TVW524311:TVW524312 UFS524311:UFS524312 UPO524311:UPO524312 UZK524311:UZK524312 VJG524311:VJG524312 VTC524311:VTC524312 WCY524311:WCY524312 WMU524311:WMU524312 WWQ524311:WWQ524312 AI589847:AI589848 KE589847:KE589848 UA589847:UA589848 ADW589847:ADW589848 ANS589847:ANS589848 AXO589847:AXO589848 BHK589847:BHK589848 BRG589847:BRG589848 CBC589847:CBC589848 CKY589847:CKY589848 CUU589847:CUU589848 DEQ589847:DEQ589848 DOM589847:DOM589848 DYI589847:DYI589848 EIE589847:EIE589848 ESA589847:ESA589848 FBW589847:FBW589848 FLS589847:FLS589848 FVO589847:FVO589848 GFK589847:GFK589848 GPG589847:GPG589848 GZC589847:GZC589848 HIY589847:HIY589848 HSU589847:HSU589848 ICQ589847:ICQ589848 IMM589847:IMM589848 IWI589847:IWI589848 JGE589847:JGE589848 JQA589847:JQA589848 JZW589847:JZW589848 KJS589847:KJS589848 KTO589847:KTO589848 LDK589847:LDK589848 LNG589847:LNG589848 LXC589847:LXC589848 MGY589847:MGY589848 MQU589847:MQU589848 NAQ589847:NAQ589848 NKM589847:NKM589848 NUI589847:NUI589848 OEE589847:OEE589848 OOA589847:OOA589848 OXW589847:OXW589848 PHS589847:PHS589848 PRO589847:PRO589848 QBK589847:QBK589848 QLG589847:QLG589848 QVC589847:QVC589848 REY589847:REY589848 ROU589847:ROU589848 RYQ589847:RYQ589848 SIM589847:SIM589848 SSI589847:SSI589848 TCE589847:TCE589848 TMA589847:TMA589848 TVW589847:TVW589848 UFS589847:UFS589848 UPO589847:UPO589848 UZK589847:UZK589848 VJG589847:VJG589848 VTC589847:VTC589848 WCY589847:WCY589848 WMU589847:WMU589848 WWQ589847:WWQ589848 AI655383:AI655384 KE655383:KE655384 UA655383:UA655384 ADW655383:ADW655384 ANS655383:ANS655384 AXO655383:AXO655384 BHK655383:BHK655384 BRG655383:BRG655384 CBC655383:CBC655384 CKY655383:CKY655384 CUU655383:CUU655384 DEQ655383:DEQ655384 DOM655383:DOM655384 DYI655383:DYI655384 EIE655383:EIE655384 ESA655383:ESA655384 FBW655383:FBW655384 FLS655383:FLS655384 FVO655383:FVO655384 GFK655383:GFK655384 GPG655383:GPG655384 GZC655383:GZC655384 HIY655383:HIY655384 HSU655383:HSU655384 ICQ655383:ICQ655384 IMM655383:IMM655384 IWI655383:IWI655384 JGE655383:JGE655384 JQA655383:JQA655384 JZW655383:JZW655384 KJS655383:KJS655384 KTO655383:KTO655384 LDK655383:LDK655384 LNG655383:LNG655384 LXC655383:LXC655384 MGY655383:MGY655384 MQU655383:MQU655384 NAQ655383:NAQ655384 NKM655383:NKM655384 NUI655383:NUI655384 OEE655383:OEE655384 OOA655383:OOA655384 OXW655383:OXW655384 PHS655383:PHS655384 PRO655383:PRO655384 QBK655383:QBK655384 QLG655383:QLG655384 QVC655383:QVC655384 REY655383:REY655384 ROU655383:ROU655384 RYQ655383:RYQ655384 SIM655383:SIM655384 SSI655383:SSI655384 TCE655383:TCE655384 TMA655383:TMA655384 TVW655383:TVW655384 UFS655383:UFS655384 UPO655383:UPO655384 UZK655383:UZK655384 VJG655383:VJG655384 VTC655383:VTC655384 WCY655383:WCY655384 WMU655383:WMU655384 WWQ655383:WWQ655384 AI720919:AI720920 KE720919:KE720920 UA720919:UA720920 ADW720919:ADW720920 ANS720919:ANS720920 AXO720919:AXO720920 BHK720919:BHK720920 BRG720919:BRG720920 CBC720919:CBC720920 CKY720919:CKY720920 CUU720919:CUU720920 DEQ720919:DEQ720920 DOM720919:DOM720920 DYI720919:DYI720920 EIE720919:EIE720920 ESA720919:ESA720920 FBW720919:FBW720920 FLS720919:FLS720920 FVO720919:FVO720920 GFK720919:GFK720920 GPG720919:GPG720920 GZC720919:GZC720920 HIY720919:HIY720920 HSU720919:HSU720920 ICQ720919:ICQ720920 IMM720919:IMM720920 IWI720919:IWI720920 JGE720919:JGE720920 JQA720919:JQA720920 JZW720919:JZW720920 KJS720919:KJS720920 KTO720919:KTO720920 LDK720919:LDK720920 LNG720919:LNG720920 LXC720919:LXC720920 MGY720919:MGY720920 MQU720919:MQU720920 NAQ720919:NAQ720920 NKM720919:NKM720920 NUI720919:NUI720920 OEE720919:OEE720920 OOA720919:OOA720920 OXW720919:OXW720920 PHS720919:PHS720920 PRO720919:PRO720920 QBK720919:QBK720920 QLG720919:QLG720920 QVC720919:QVC720920 REY720919:REY720920 ROU720919:ROU720920 RYQ720919:RYQ720920 SIM720919:SIM720920 SSI720919:SSI720920 TCE720919:TCE720920 TMA720919:TMA720920 TVW720919:TVW720920 UFS720919:UFS720920 UPO720919:UPO720920 UZK720919:UZK720920 VJG720919:VJG720920 VTC720919:VTC720920 WCY720919:WCY720920 WMU720919:WMU720920 WWQ720919:WWQ720920 AI786455:AI786456 KE786455:KE786456 UA786455:UA786456 ADW786455:ADW786456 ANS786455:ANS786456 AXO786455:AXO786456 BHK786455:BHK786456 BRG786455:BRG786456 CBC786455:CBC786456 CKY786455:CKY786456 CUU786455:CUU786456 DEQ786455:DEQ786456 DOM786455:DOM786456 DYI786455:DYI786456 EIE786455:EIE786456 ESA786455:ESA786456 FBW786455:FBW786456 FLS786455:FLS786456 FVO786455:FVO786456 GFK786455:GFK786456 GPG786455:GPG786456 GZC786455:GZC786456 HIY786455:HIY786456 HSU786455:HSU786456 ICQ786455:ICQ786456 IMM786455:IMM786456 IWI786455:IWI786456 JGE786455:JGE786456 JQA786455:JQA786456 JZW786455:JZW786456 KJS786455:KJS786456 KTO786455:KTO786456 LDK786455:LDK786456 LNG786455:LNG786456 LXC786455:LXC786456 MGY786455:MGY786456 MQU786455:MQU786456 NAQ786455:NAQ786456 NKM786455:NKM786456 NUI786455:NUI786456 OEE786455:OEE786456 OOA786455:OOA786456 OXW786455:OXW786456 PHS786455:PHS786456 PRO786455:PRO786456 QBK786455:QBK786456 QLG786455:QLG786456 QVC786455:QVC786456 REY786455:REY786456 ROU786455:ROU786456 RYQ786455:RYQ786456 SIM786455:SIM786456 SSI786455:SSI786456 TCE786455:TCE786456 TMA786455:TMA786456 TVW786455:TVW786456 UFS786455:UFS786456 UPO786455:UPO786456 UZK786455:UZK786456 VJG786455:VJG786456 VTC786455:VTC786456 WCY786455:WCY786456 WMU786455:WMU786456 WWQ786455:WWQ786456 AI851991:AI851992 KE851991:KE851992 UA851991:UA851992 ADW851991:ADW851992 ANS851991:ANS851992 AXO851991:AXO851992 BHK851991:BHK851992 BRG851991:BRG851992 CBC851991:CBC851992 CKY851991:CKY851992 CUU851991:CUU851992 DEQ851991:DEQ851992 DOM851991:DOM851992 DYI851991:DYI851992 EIE851991:EIE851992 ESA851991:ESA851992 FBW851991:FBW851992 FLS851991:FLS851992 FVO851991:FVO851992 GFK851991:GFK851992 GPG851991:GPG851992 GZC851991:GZC851992 HIY851991:HIY851992 HSU851991:HSU851992 ICQ851991:ICQ851992 IMM851991:IMM851992 IWI851991:IWI851992 JGE851991:JGE851992 JQA851991:JQA851992 JZW851991:JZW851992 KJS851991:KJS851992 KTO851991:KTO851992 LDK851991:LDK851992 LNG851991:LNG851992 LXC851991:LXC851992 MGY851991:MGY851992 MQU851991:MQU851992 NAQ851991:NAQ851992 NKM851991:NKM851992 NUI851991:NUI851992 OEE851991:OEE851992 OOA851991:OOA851992 OXW851991:OXW851992 PHS851991:PHS851992 PRO851991:PRO851992 QBK851991:QBK851992 QLG851991:QLG851992 QVC851991:QVC851992 REY851991:REY851992 ROU851991:ROU851992 RYQ851991:RYQ851992 SIM851991:SIM851992 SSI851991:SSI851992 TCE851991:TCE851992 TMA851991:TMA851992 TVW851991:TVW851992 UFS851991:UFS851992 UPO851991:UPO851992 UZK851991:UZK851992 VJG851991:VJG851992 VTC851991:VTC851992 WCY851991:WCY851992 WMU851991:WMU851992 WWQ851991:WWQ851992 AI917527:AI917528 KE917527:KE917528 UA917527:UA917528 ADW917527:ADW917528 ANS917527:ANS917528 AXO917527:AXO917528 BHK917527:BHK917528 BRG917527:BRG917528 CBC917527:CBC917528 CKY917527:CKY917528 CUU917527:CUU917528 DEQ917527:DEQ917528 DOM917527:DOM917528 DYI917527:DYI917528 EIE917527:EIE917528 ESA917527:ESA917528 FBW917527:FBW917528 FLS917527:FLS917528 FVO917527:FVO917528 GFK917527:GFK917528 GPG917527:GPG917528 GZC917527:GZC917528 HIY917527:HIY917528 HSU917527:HSU917528 ICQ917527:ICQ917528 IMM917527:IMM917528 IWI917527:IWI917528 JGE917527:JGE917528 JQA917527:JQA917528 JZW917527:JZW917528 KJS917527:KJS917528 KTO917527:KTO917528 LDK917527:LDK917528 LNG917527:LNG917528 LXC917527:LXC917528 MGY917527:MGY917528 MQU917527:MQU917528 NAQ917527:NAQ917528 NKM917527:NKM917528 NUI917527:NUI917528 OEE917527:OEE917528 OOA917527:OOA917528 OXW917527:OXW917528 PHS917527:PHS917528 PRO917527:PRO917528 QBK917527:QBK917528 QLG917527:QLG917528 QVC917527:QVC917528 REY917527:REY917528 ROU917527:ROU917528 RYQ917527:RYQ917528 SIM917527:SIM917528 SSI917527:SSI917528 TCE917527:TCE917528 TMA917527:TMA917528 TVW917527:TVW917528 UFS917527:UFS917528 UPO917527:UPO917528 UZK917527:UZK917528 VJG917527:VJG917528 VTC917527:VTC917528 WCY917527:WCY917528 WMU917527:WMU917528 WWQ917527:WWQ917528 AI983063:AI983064 KE983063:KE983064 UA983063:UA983064 ADW983063:ADW983064 ANS983063:ANS983064 AXO983063:AXO983064 BHK983063:BHK983064 BRG983063:BRG983064 CBC983063:CBC983064 CKY983063:CKY983064 CUU983063:CUU983064 DEQ983063:DEQ983064 DOM983063:DOM983064 DYI983063:DYI983064 EIE983063:EIE983064 ESA983063:ESA983064 FBW983063:FBW983064 FLS983063:FLS983064 FVO983063:FVO983064 GFK983063:GFK983064 GPG983063:GPG983064 GZC983063:GZC983064 HIY983063:HIY983064 HSU983063:HSU983064 ICQ983063:ICQ983064 IMM983063:IMM983064 IWI983063:IWI983064 JGE983063:JGE983064 JQA983063:JQA983064 JZW983063:JZW983064 KJS983063:KJS983064 KTO983063:KTO983064 LDK983063:LDK983064 LNG983063:LNG983064 LXC983063:LXC983064 MGY983063:MGY983064 MQU983063:MQU983064 NAQ983063:NAQ983064 NKM983063:NKM983064 NUI983063:NUI983064 OEE983063:OEE983064 OOA983063:OOA983064 OXW983063:OXW983064 PHS983063:PHS983064 PRO983063:PRO983064 QBK983063:QBK983064 QLG983063:QLG983064 QVC983063:QVC983064 REY983063:REY983064 ROU983063:ROU983064 RYQ983063:RYQ983064 SIM983063:SIM983064 SSI983063:SSI983064 TCE983063:TCE983064 TMA983063:TMA983064 TVW983063:TVW983064 UFS983063:UFS983064 UPO983063:UPO983064 UZK983063:UZK983064 VJG983063:VJG983064 VTC983063:VTC983064 WCY983063:WCY983064 WMU983063:WMU983064 WWQ983063:WWQ983064 AI27 KE27 UA27 ADW27 ANS27 AXO27 BHK27 BRG27 CBC27 CKY27 CUU27 DEQ27 DOM27 DYI27 EIE27 ESA27 FBW27 FLS27 FVO27 GFK27 GPG27 GZC27 HIY27 HSU27 ICQ27 IMM27 IWI27 JGE27 JQA27 JZW27 KJS27 KTO27 LDK27 LNG27 LXC27 MGY27 MQU27 NAQ27 NKM27 NUI27 OEE27 OOA27 OXW27 PHS27 PRO27 QBK27 QLG27 QVC27 REY27 ROU27 RYQ27 SIM27 SSI27 TCE27 TMA27 TVW27 UFS27 UPO27 UZK27 VJG27 VTC27 WCY27 WMU27 WWQ27 AI65563 KE65563 UA65563 ADW65563 ANS65563 AXO65563 BHK65563 BRG65563 CBC65563 CKY65563 CUU65563 DEQ65563 DOM65563 DYI65563 EIE65563 ESA65563 FBW65563 FLS65563 FVO65563 GFK65563 GPG65563 GZC65563 HIY65563 HSU65563 ICQ65563 IMM65563 IWI65563 JGE65563 JQA65563 JZW65563 KJS65563 KTO65563 LDK65563 LNG65563 LXC65563 MGY65563 MQU65563 NAQ65563 NKM65563 NUI65563 OEE65563 OOA65563 OXW65563 PHS65563 PRO65563 QBK65563 QLG65563 QVC65563 REY65563 ROU65563 RYQ65563 SIM65563 SSI65563 TCE65563 TMA65563 TVW65563 UFS65563 UPO65563 UZK65563 VJG65563 VTC65563 WCY65563 WMU65563 WWQ65563 AI131099 KE131099 UA131099 ADW131099 ANS131099 AXO131099 BHK131099 BRG131099 CBC131099 CKY131099 CUU131099 DEQ131099 DOM131099 DYI131099 EIE131099 ESA131099 FBW131099 FLS131099 FVO131099 GFK131099 GPG131099 GZC131099 HIY131099 HSU131099 ICQ131099 IMM131099 IWI131099 JGE131099 JQA131099 JZW131099 KJS131099 KTO131099 LDK131099 LNG131099 LXC131099 MGY131099 MQU131099 NAQ131099 NKM131099 NUI131099 OEE131099 OOA131099 OXW131099 PHS131099 PRO131099 QBK131099 QLG131099 QVC131099 REY131099 ROU131099 RYQ131099 SIM131099 SSI131099 TCE131099 TMA131099 TVW131099 UFS131099 UPO131099 UZK131099 VJG131099 VTC131099 WCY131099 WMU131099 WWQ131099 AI196635 KE196635 UA196635 ADW196635 ANS196635 AXO196635 BHK196635 BRG196635 CBC196635 CKY196635 CUU196635 DEQ196635 DOM196635 DYI196635 EIE196635 ESA196635 FBW196635 FLS196635 FVO196635 GFK196635 GPG196635 GZC196635 HIY196635 HSU196635 ICQ196635 IMM196635 IWI196635 JGE196635 JQA196635 JZW196635 KJS196635 KTO196635 LDK196635 LNG196635 LXC196635 MGY196635 MQU196635 NAQ196635 NKM196635 NUI196635 OEE196635 OOA196635 OXW196635 PHS196635 PRO196635 QBK196635 QLG196635 QVC196635 REY196635 ROU196635 RYQ196635 SIM196635 SSI196635 TCE196635 TMA196635 TVW196635 UFS196635 UPO196635 UZK196635 VJG196635 VTC196635 WCY196635 WMU196635 WWQ196635 AI262171 KE262171 UA262171 ADW262171 ANS262171 AXO262171 BHK262171 BRG262171 CBC262171 CKY262171 CUU262171 DEQ262171 DOM262171 DYI262171 EIE262171 ESA262171 FBW262171 FLS262171 FVO262171 GFK262171 GPG262171 GZC262171 HIY262171 HSU262171 ICQ262171 IMM262171 IWI262171 JGE262171 JQA262171 JZW262171 KJS262171 KTO262171 LDK262171 LNG262171 LXC262171 MGY262171 MQU262171 NAQ262171 NKM262171 NUI262171 OEE262171 OOA262171 OXW262171 PHS262171 PRO262171 QBK262171 QLG262171 QVC262171 REY262171 ROU262171 RYQ262171 SIM262171 SSI262171 TCE262171 TMA262171 TVW262171 UFS262171 UPO262171 UZK262171 VJG262171 VTC262171 WCY262171 WMU262171 WWQ262171 AI327707 KE327707 UA327707 ADW327707 ANS327707 AXO327707 BHK327707 BRG327707 CBC327707 CKY327707 CUU327707 DEQ327707 DOM327707 DYI327707 EIE327707 ESA327707 FBW327707 FLS327707 FVO327707 GFK327707 GPG327707 GZC327707 HIY327707 HSU327707 ICQ327707 IMM327707 IWI327707 JGE327707 JQA327707 JZW327707 KJS327707 KTO327707 LDK327707 LNG327707 LXC327707 MGY327707 MQU327707 NAQ327707 NKM327707 NUI327707 OEE327707 OOA327707 OXW327707 PHS327707 PRO327707 QBK327707 QLG327707 QVC327707 REY327707 ROU327707 RYQ327707 SIM327707 SSI327707 TCE327707 TMA327707 TVW327707 UFS327707 UPO327707 UZK327707 VJG327707 VTC327707 WCY327707 WMU327707 WWQ327707 AI393243 KE393243 UA393243 ADW393243 ANS393243 AXO393243 BHK393243 BRG393243 CBC393243 CKY393243 CUU393243 DEQ393243 DOM393243 DYI393243 EIE393243 ESA393243 FBW393243 FLS393243 FVO393243 GFK393243 GPG393243 GZC393243 HIY393243 HSU393243 ICQ393243 IMM393243 IWI393243 JGE393243 JQA393243 JZW393243 KJS393243 KTO393243 LDK393243 LNG393243 LXC393243 MGY393243 MQU393243 NAQ393243 NKM393243 NUI393243 OEE393243 OOA393243 OXW393243 PHS393243 PRO393243 QBK393243 QLG393243 QVC393243 REY393243 ROU393243 RYQ393243 SIM393243 SSI393243 TCE393243 TMA393243 TVW393243 UFS393243 UPO393243 UZK393243 VJG393243 VTC393243 WCY393243 WMU393243 WWQ393243 AI458779 KE458779 UA458779 ADW458779 ANS458779 AXO458779 BHK458779 BRG458779 CBC458779 CKY458779 CUU458779 DEQ458779 DOM458779 DYI458779 EIE458779 ESA458779 FBW458779 FLS458779 FVO458779 GFK458779 GPG458779 GZC458779 HIY458779 HSU458779 ICQ458779 IMM458779 IWI458779 JGE458779 JQA458779 JZW458779 KJS458779 KTO458779 LDK458779 LNG458779 LXC458779 MGY458779 MQU458779 NAQ458779 NKM458779 NUI458779 OEE458779 OOA458779 OXW458779 PHS458779 PRO458779 QBK458779 QLG458779 QVC458779 REY458779 ROU458779 RYQ458779 SIM458779 SSI458779 TCE458779 TMA458779 TVW458779 UFS458779 UPO458779 UZK458779 VJG458779 VTC458779 WCY458779 WMU458779 WWQ458779 AI524315 KE524315 UA524315 ADW524315 ANS524315 AXO524315 BHK524315 BRG524315 CBC524315 CKY524315 CUU524315 DEQ524315 DOM524315 DYI524315 EIE524315 ESA524315 FBW524315 FLS524315 FVO524315 GFK524315 GPG524315 GZC524315 HIY524315 HSU524315 ICQ524315 IMM524315 IWI524315 JGE524315 JQA524315 JZW524315 KJS524315 KTO524315 LDK524315 LNG524315 LXC524315 MGY524315 MQU524315 NAQ524315 NKM524315 NUI524315 OEE524315 OOA524315 OXW524315 PHS524315 PRO524315 QBK524315 QLG524315 QVC524315 REY524315 ROU524315 RYQ524315 SIM524315 SSI524315 TCE524315 TMA524315 TVW524315 UFS524315 UPO524315 UZK524315 VJG524315 VTC524315 WCY524315 WMU524315 WWQ524315 AI589851 KE589851 UA589851 ADW589851 ANS589851 AXO589851 BHK589851 BRG589851 CBC589851 CKY589851 CUU589851 DEQ589851 DOM589851 DYI589851 EIE589851 ESA589851 FBW589851 FLS589851 FVO589851 GFK589851 GPG589851 GZC589851 HIY589851 HSU589851 ICQ589851 IMM589851 IWI589851 JGE589851 JQA589851 JZW589851 KJS589851 KTO589851 LDK589851 LNG589851 LXC589851 MGY589851 MQU589851 NAQ589851 NKM589851 NUI589851 OEE589851 OOA589851 OXW589851 PHS589851 PRO589851 QBK589851 QLG589851 QVC589851 REY589851 ROU589851 RYQ589851 SIM589851 SSI589851 TCE589851 TMA589851 TVW589851 UFS589851 UPO589851 UZK589851 VJG589851 VTC589851 WCY589851 WMU589851 WWQ589851 AI655387 KE655387 UA655387 ADW655387 ANS655387 AXO655387 BHK655387 BRG655387 CBC655387 CKY655387 CUU655387 DEQ655387 DOM655387 DYI655387 EIE655387 ESA655387 FBW655387 FLS655387 FVO655387 GFK655387 GPG655387 GZC655387 HIY655387 HSU655387 ICQ655387 IMM655387 IWI655387 JGE655387 JQA655387 JZW655387 KJS655387 KTO655387 LDK655387 LNG655387 LXC655387 MGY655387 MQU655387 NAQ655387 NKM655387 NUI655387 OEE655387 OOA655387 OXW655387 PHS655387 PRO655387 QBK655387 QLG655387 QVC655387 REY655387 ROU655387 RYQ655387 SIM655387 SSI655387 TCE655387 TMA655387 TVW655387 UFS655387 UPO655387 UZK655387 VJG655387 VTC655387 WCY655387 WMU655387 WWQ655387 AI720923 KE720923 UA720923 ADW720923 ANS720923 AXO720923 BHK720923 BRG720923 CBC720923 CKY720923 CUU720923 DEQ720923 DOM720923 DYI720923 EIE720923 ESA720923 FBW720923 FLS720923 FVO720923 GFK720923 GPG720923 GZC720923 HIY720923 HSU720923 ICQ720923 IMM720923 IWI720923 JGE720923 JQA720923 JZW720923 KJS720923 KTO720923 LDK720923 LNG720923 LXC720923 MGY720923 MQU720923 NAQ720923 NKM720923 NUI720923 OEE720923 OOA720923 OXW720923 PHS720923 PRO720923 QBK720923 QLG720923 QVC720923 REY720923 ROU720923 RYQ720923 SIM720923 SSI720923 TCE720923 TMA720923 TVW720923 UFS720923 UPO720923 UZK720923 VJG720923 VTC720923 WCY720923 WMU720923 WWQ720923 AI786459 KE786459 UA786459 ADW786459 ANS786459 AXO786459 BHK786459 BRG786459 CBC786459 CKY786459 CUU786459 DEQ786459 DOM786459 DYI786459 EIE786459 ESA786459 FBW786459 FLS786459 FVO786459 GFK786459 GPG786459 GZC786459 HIY786459 HSU786459 ICQ786459 IMM786459 IWI786459 JGE786459 JQA786459 JZW786459 KJS786459 KTO786459 LDK786459 LNG786459 LXC786459 MGY786459 MQU786459 NAQ786459 NKM786459 NUI786459 OEE786459 OOA786459 OXW786459 PHS786459 PRO786459 QBK786459 QLG786459 QVC786459 REY786459 ROU786459 RYQ786459 SIM786459 SSI786459 TCE786459 TMA786459 TVW786459 UFS786459 UPO786459 UZK786459 VJG786459 VTC786459 WCY786459 WMU786459 WWQ786459 AI851995 KE851995 UA851995 ADW851995 ANS851995 AXO851995 BHK851995 BRG851995 CBC851995 CKY851995 CUU851995 DEQ851995 DOM851995 DYI851995 EIE851995 ESA851995 FBW851995 FLS851995 FVO851995 GFK851995 GPG851995 GZC851995 HIY851995 HSU851995 ICQ851995 IMM851995 IWI851995 JGE851995 JQA851995 JZW851995 KJS851995 KTO851995 LDK851995 LNG851995 LXC851995 MGY851995 MQU851995 NAQ851995 NKM851995 NUI851995 OEE851995 OOA851995 OXW851995 PHS851995 PRO851995 QBK851995 QLG851995 QVC851995 REY851995 ROU851995 RYQ851995 SIM851995 SSI851995 TCE851995 TMA851995 TVW851995 UFS851995 UPO851995 UZK851995 VJG851995 VTC851995 WCY851995 WMU851995 WWQ851995 AI917531 KE917531 UA917531 ADW917531 ANS917531 AXO917531 BHK917531 BRG917531 CBC917531 CKY917531 CUU917531 DEQ917531 DOM917531 DYI917531 EIE917531 ESA917531 FBW917531 FLS917531 FVO917531 GFK917531 GPG917531 GZC917531 HIY917531 HSU917531 ICQ917531 IMM917531 IWI917531 JGE917531 JQA917531 JZW917531 KJS917531 KTO917531 LDK917531 LNG917531 LXC917531 MGY917531 MQU917531 NAQ917531 NKM917531 NUI917531 OEE917531 OOA917531 OXW917531 PHS917531 PRO917531 QBK917531 QLG917531 QVC917531 REY917531 ROU917531 RYQ917531 SIM917531 SSI917531 TCE917531 TMA917531 TVW917531 UFS917531 UPO917531 UZK917531 VJG917531 VTC917531 WCY917531 WMU917531 WWQ917531 AI983067 KE983067 UA983067 ADW983067 ANS983067 AXO983067 BHK983067 BRG983067 CBC983067 CKY983067 CUU983067 DEQ983067 DOM983067 DYI983067 EIE983067 ESA983067 FBW983067 FLS983067 FVO983067 GFK983067 GPG983067 GZC983067 HIY983067 HSU983067 ICQ983067 IMM983067 IWI983067 JGE983067 JQA983067 JZW983067 KJS983067 KTO983067 LDK983067 LNG983067 LXC983067 MGY983067 MQU983067 NAQ983067 NKM983067 NUI983067 OEE983067 OOA983067 OXW983067 PHS983067 PRO983067 QBK983067 QLG983067 QVC983067 REY983067 ROU983067 RYQ983067 SIM983067 SSI983067 TCE983067 TMA983067 TVW983067 UFS983067 UPO983067 UZK983067 VJG983067 VTC983067 WCY983067 WMU983067 WWQ983067 AI29 KE29 UA29 ADW29 ANS29 AXO29 BHK29 BRG29 CBC29 CKY29 CUU29 DEQ29 DOM29 DYI29 EIE29 ESA29 FBW29 FLS29 FVO29 GFK29 GPG29 GZC29 HIY29 HSU29 ICQ29 IMM29 IWI29 JGE29 JQA29 JZW29 KJS29 KTO29 LDK29 LNG29 LXC29 MGY29 MQU29 NAQ29 NKM29 NUI29 OEE29 OOA29 OXW29 PHS29 PRO29 QBK29 QLG29 QVC29 REY29 ROU29 RYQ29 SIM29 SSI29 TCE29 TMA29 TVW29 UFS29 UPO29 UZK29 VJG29 VTC29 WCY29 WMU29 WWQ29 AI65565 KE65565 UA65565 ADW65565 ANS65565 AXO65565 BHK65565 BRG65565 CBC65565 CKY65565 CUU65565 DEQ65565 DOM65565 DYI65565 EIE65565 ESA65565 FBW65565 FLS65565 FVO65565 GFK65565 GPG65565 GZC65565 HIY65565 HSU65565 ICQ65565 IMM65565 IWI65565 JGE65565 JQA65565 JZW65565 KJS65565 KTO65565 LDK65565 LNG65565 LXC65565 MGY65565 MQU65565 NAQ65565 NKM65565 NUI65565 OEE65565 OOA65565 OXW65565 PHS65565 PRO65565 QBK65565 QLG65565 QVC65565 REY65565 ROU65565 RYQ65565 SIM65565 SSI65565 TCE65565 TMA65565 TVW65565 UFS65565 UPO65565 UZK65565 VJG65565 VTC65565 WCY65565 WMU65565 WWQ65565 AI131101 KE131101 UA131101 ADW131101 ANS131101 AXO131101 BHK131101 BRG131101 CBC131101 CKY131101 CUU131101 DEQ131101 DOM131101 DYI131101 EIE131101 ESA131101 FBW131101 FLS131101 FVO131101 GFK131101 GPG131101 GZC131101 HIY131101 HSU131101 ICQ131101 IMM131101 IWI131101 JGE131101 JQA131101 JZW131101 KJS131101 KTO131101 LDK131101 LNG131101 LXC131101 MGY131101 MQU131101 NAQ131101 NKM131101 NUI131101 OEE131101 OOA131101 OXW131101 PHS131101 PRO131101 QBK131101 QLG131101 QVC131101 REY131101 ROU131101 RYQ131101 SIM131101 SSI131101 TCE131101 TMA131101 TVW131101 UFS131101 UPO131101 UZK131101 VJG131101 VTC131101 WCY131101 WMU131101 WWQ131101 AI196637 KE196637 UA196637 ADW196637 ANS196637 AXO196637 BHK196637 BRG196637 CBC196637 CKY196637 CUU196637 DEQ196637 DOM196637 DYI196637 EIE196637 ESA196637 FBW196637 FLS196637 FVO196637 GFK196637 GPG196637 GZC196637 HIY196637 HSU196637 ICQ196637 IMM196637 IWI196637 JGE196637 JQA196637 JZW196637 KJS196637 KTO196637 LDK196637 LNG196637 LXC196637 MGY196637 MQU196637 NAQ196637 NKM196637 NUI196637 OEE196637 OOA196637 OXW196637 PHS196637 PRO196637 QBK196637 QLG196637 QVC196637 REY196637 ROU196637 RYQ196637 SIM196637 SSI196637 TCE196637 TMA196637 TVW196637 UFS196637 UPO196637 UZK196637 VJG196637 VTC196637 WCY196637 WMU196637 WWQ196637 AI262173 KE262173 UA262173 ADW262173 ANS262173 AXO262173 BHK262173 BRG262173 CBC262173 CKY262173 CUU262173 DEQ262173 DOM262173 DYI262173 EIE262173 ESA262173 FBW262173 FLS262173 FVO262173 GFK262173 GPG262173 GZC262173 HIY262173 HSU262173 ICQ262173 IMM262173 IWI262173 JGE262173 JQA262173 JZW262173 KJS262173 KTO262173 LDK262173 LNG262173 LXC262173 MGY262173 MQU262173 NAQ262173 NKM262173 NUI262173 OEE262173 OOA262173 OXW262173 PHS262173 PRO262173 QBK262173 QLG262173 QVC262173 REY262173 ROU262173 RYQ262173 SIM262173 SSI262173 TCE262173 TMA262173 TVW262173 UFS262173 UPO262173 UZK262173 VJG262173 VTC262173 WCY262173 WMU262173 WWQ262173 AI327709 KE327709 UA327709 ADW327709 ANS327709 AXO327709 BHK327709 BRG327709 CBC327709 CKY327709 CUU327709 DEQ327709 DOM327709 DYI327709 EIE327709 ESA327709 FBW327709 FLS327709 FVO327709 GFK327709 GPG327709 GZC327709 HIY327709 HSU327709 ICQ327709 IMM327709 IWI327709 JGE327709 JQA327709 JZW327709 KJS327709 KTO327709 LDK327709 LNG327709 LXC327709 MGY327709 MQU327709 NAQ327709 NKM327709 NUI327709 OEE327709 OOA327709 OXW327709 PHS327709 PRO327709 QBK327709 QLG327709 QVC327709 REY327709 ROU327709 RYQ327709 SIM327709 SSI327709 TCE327709 TMA327709 TVW327709 UFS327709 UPO327709 UZK327709 VJG327709 VTC327709 WCY327709 WMU327709 WWQ327709 AI393245 KE393245 UA393245 ADW393245 ANS393245 AXO393245 BHK393245 BRG393245 CBC393245 CKY393245 CUU393245 DEQ393245 DOM393245 DYI393245 EIE393245 ESA393245 FBW393245 FLS393245 FVO393245 GFK393245 GPG393245 GZC393245 HIY393245 HSU393245 ICQ393245 IMM393245 IWI393245 JGE393245 JQA393245 JZW393245 KJS393245 KTO393245 LDK393245 LNG393245 LXC393245 MGY393245 MQU393245 NAQ393245 NKM393245 NUI393245 OEE393245 OOA393245 OXW393245 PHS393245 PRO393245 QBK393245 QLG393245 QVC393245 REY393245 ROU393245 RYQ393245 SIM393245 SSI393245 TCE393245 TMA393245 TVW393245 UFS393245 UPO393245 UZK393245 VJG393245 VTC393245 WCY393245 WMU393245 WWQ393245 AI458781 KE458781 UA458781 ADW458781 ANS458781 AXO458781 BHK458781 BRG458781 CBC458781 CKY458781 CUU458781 DEQ458781 DOM458781 DYI458781 EIE458781 ESA458781 FBW458781 FLS458781 FVO458781 GFK458781 GPG458781 GZC458781 HIY458781 HSU458781 ICQ458781 IMM458781 IWI458781 JGE458781 JQA458781 JZW458781 KJS458781 KTO458781 LDK458781 LNG458781 LXC458781 MGY458781 MQU458781 NAQ458781 NKM458781 NUI458781 OEE458781 OOA458781 OXW458781 PHS458781 PRO458781 QBK458781 QLG458781 QVC458781 REY458781 ROU458781 RYQ458781 SIM458781 SSI458781 TCE458781 TMA458781 TVW458781 UFS458781 UPO458781 UZK458781 VJG458781 VTC458781 WCY458781 WMU458781 WWQ458781 AI524317 KE524317 UA524317 ADW524317 ANS524317 AXO524317 BHK524317 BRG524317 CBC524317 CKY524317 CUU524317 DEQ524317 DOM524317 DYI524317 EIE524317 ESA524317 FBW524317 FLS524317 FVO524317 GFK524317 GPG524317 GZC524317 HIY524317 HSU524317 ICQ524317 IMM524317 IWI524317 JGE524317 JQA524317 JZW524317 KJS524317 KTO524317 LDK524317 LNG524317 LXC524317 MGY524317 MQU524317 NAQ524317 NKM524317 NUI524317 OEE524317 OOA524317 OXW524317 PHS524317 PRO524317 QBK524317 QLG524317 QVC524317 REY524317 ROU524317 RYQ524317 SIM524317 SSI524317 TCE524317 TMA524317 TVW524317 UFS524317 UPO524317 UZK524317 VJG524317 VTC524317 WCY524317 WMU524317 WWQ524317 AI589853 KE589853 UA589853 ADW589853 ANS589853 AXO589853 BHK589853 BRG589853 CBC589853 CKY589853 CUU589853 DEQ589853 DOM589853 DYI589853 EIE589853 ESA589853 FBW589853 FLS589853 FVO589853 GFK589853 GPG589853 GZC589853 HIY589853 HSU589853 ICQ589853 IMM589853 IWI589853 JGE589853 JQA589853 JZW589853 KJS589853 KTO589853 LDK589853 LNG589853 LXC589853 MGY589853 MQU589853 NAQ589853 NKM589853 NUI589853 OEE589853 OOA589853 OXW589853 PHS589853 PRO589853 QBK589853 QLG589853 QVC589853 REY589853 ROU589853 RYQ589853 SIM589853 SSI589853 TCE589853 TMA589853 TVW589853 UFS589853 UPO589853 UZK589853 VJG589853 VTC589853 WCY589853 WMU589853 WWQ589853 AI655389 KE655389 UA655389 ADW655389 ANS655389 AXO655389 BHK655389 BRG655389 CBC655389 CKY655389 CUU655389 DEQ655389 DOM655389 DYI655389 EIE655389 ESA655389 FBW655389 FLS655389 FVO655389 GFK655389 GPG655389 GZC655389 HIY655389 HSU655389 ICQ655389 IMM655389 IWI655389 JGE655389 JQA655389 JZW655389 KJS655389 KTO655389 LDK655389 LNG655389 LXC655389 MGY655389 MQU655389 NAQ655389 NKM655389 NUI655389 OEE655389 OOA655389 OXW655389 PHS655389 PRO655389 QBK655389 QLG655389 QVC655389 REY655389 ROU655389 RYQ655389 SIM655389 SSI655389 TCE655389 TMA655389 TVW655389 UFS655389 UPO655389 UZK655389 VJG655389 VTC655389 WCY655389 WMU655389 WWQ655389 AI720925 KE720925 UA720925 ADW720925 ANS720925 AXO720925 BHK720925 BRG720925 CBC720925 CKY720925 CUU720925 DEQ720925 DOM720925 DYI720925 EIE720925 ESA720925 FBW720925 FLS720925 FVO720925 GFK720925 GPG720925 GZC720925 HIY720925 HSU720925 ICQ720925 IMM720925 IWI720925 JGE720925 JQA720925 JZW720925 KJS720925 KTO720925 LDK720925 LNG720925 LXC720925 MGY720925 MQU720925 NAQ720925 NKM720925 NUI720925 OEE720925 OOA720925 OXW720925 PHS720925 PRO720925 QBK720925 QLG720925 QVC720925 REY720925 ROU720925 RYQ720925 SIM720925 SSI720925 TCE720925 TMA720925 TVW720925 UFS720925 UPO720925 UZK720925 VJG720925 VTC720925 WCY720925 WMU720925 WWQ720925 AI786461 KE786461 UA786461 ADW786461 ANS786461 AXO786461 BHK786461 BRG786461 CBC786461 CKY786461 CUU786461 DEQ786461 DOM786461 DYI786461 EIE786461 ESA786461 FBW786461 FLS786461 FVO786461 GFK786461 GPG786461 GZC786461 HIY786461 HSU786461 ICQ786461 IMM786461 IWI786461 JGE786461 JQA786461 JZW786461 KJS786461 KTO786461 LDK786461 LNG786461 LXC786461 MGY786461 MQU786461 NAQ786461 NKM786461 NUI786461 OEE786461 OOA786461 OXW786461 PHS786461 PRO786461 QBK786461 QLG786461 QVC786461 REY786461 ROU786461 RYQ786461 SIM786461 SSI786461 TCE786461 TMA786461 TVW786461 UFS786461 UPO786461 UZK786461 VJG786461 VTC786461 WCY786461 WMU786461 WWQ786461 AI851997 KE851997 UA851997 ADW851997 ANS851997 AXO851997 BHK851997 BRG851997 CBC851997 CKY851997 CUU851997 DEQ851997 DOM851997 DYI851997 EIE851997 ESA851997 FBW851997 FLS851997 FVO851997 GFK851997 GPG851997 GZC851997 HIY851997 HSU851997 ICQ851997 IMM851997 IWI851997 JGE851997 JQA851997 JZW851997 KJS851997 KTO851997 LDK851997 LNG851997 LXC851997 MGY851997 MQU851997 NAQ851997 NKM851997 NUI851997 OEE851997 OOA851997 OXW851997 PHS851997 PRO851997 QBK851997 QLG851997 QVC851997 REY851997 ROU851997 RYQ851997 SIM851997 SSI851997 TCE851997 TMA851997 TVW851997 UFS851997 UPO851997 UZK851997 VJG851997 VTC851997 WCY851997 WMU851997 WWQ851997 AI917533 KE917533 UA917533 ADW917533 ANS917533 AXO917533 BHK917533 BRG917533 CBC917533 CKY917533 CUU917533 DEQ917533 DOM917533 DYI917533 EIE917533 ESA917533 FBW917533 FLS917533 FVO917533 GFK917533 GPG917533 GZC917533 HIY917533 HSU917533 ICQ917533 IMM917533 IWI917533 JGE917533 JQA917533 JZW917533 KJS917533 KTO917533 LDK917533 LNG917533 LXC917533 MGY917533 MQU917533 NAQ917533 NKM917533 NUI917533 OEE917533 OOA917533 OXW917533 PHS917533 PRO917533 QBK917533 QLG917533 QVC917533 REY917533 ROU917533 RYQ917533 SIM917533 SSI917533 TCE917533 TMA917533 TVW917533 UFS917533 UPO917533 UZK917533 VJG917533 VTC917533 WCY917533 WMU917533 WWQ917533 AI983069 KE983069 UA983069 ADW983069 ANS983069 AXO983069 BHK983069 BRG983069 CBC983069 CKY983069 CUU983069 DEQ983069 DOM983069 DYI983069 EIE983069 ESA983069 FBW983069 FLS983069 FVO983069 GFK983069 GPG983069 GZC983069 HIY983069 HSU983069 ICQ983069 IMM983069 IWI983069 JGE983069 JQA983069 JZW983069 KJS983069 KTO983069 LDK983069 LNG983069 LXC983069 MGY983069 MQU983069 NAQ983069 NKM983069 NUI983069 OEE983069 OOA983069 OXW983069 PHS983069 PRO983069 QBK983069 QLG983069 QVC983069 REY983069 ROU983069 RYQ983069 SIM983069 SSI983069 TCE983069 TMA983069 TVW983069 UFS983069 UPO983069 UZK983069 VJG983069 VTC983069 WCY983069 WMU983069 WWQ983069 AI31 KE31 UA31 ADW31 ANS31 AXO31 BHK31 BRG31 CBC31 CKY31 CUU31 DEQ31 DOM31 DYI31 EIE31 ESA31 FBW31 FLS31 FVO31 GFK31 GPG31 GZC31 HIY31 HSU31 ICQ31 IMM31 IWI31 JGE31 JQA31 JZW31 KJS31 KTO31 LDK31 LNG31 LXC31 MGY31 MQU31 NAQ31 NKM31 NUI31 OEE31 OOA31 OXW31 PHS31 PRO31 QBK31 QLG31 QVC31 REY31 ROU31 RYQ31 SIM31 SSI31 TCE31 TMA31 TVW31 UFS31 UPO31 UZK31 VJG31 VTC31 WCY31 WMU31 WWQ31 AI65567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AI131103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AI196639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AI262175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AI327711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AI393247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AI458783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AI524319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AI589855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AI655391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AI720927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AI786463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AI851999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AI917535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AI983071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AI35 KE35 UA35 ADW35 ANS35 AXO35 BHK35 BRG35 CBC35 CKY35 CUU35 DEQ35 DOM35 DYI35 EIE35 ESA35 FBW35 FLS35 FVO35 GFK35 GPG35 GZC35 HIY35 HSU35 ICQ35 IMM35 IWI35 JGE35 JQA35 JZW35 KJS35 KTO35 LDK35 LNG35 LXC35 MGY35 MQU35 NAQ35 NKM35 NUI35 OEE35 OOA35 OXW35 PHS35 PRO35 QBK35 QLG35 QVC35 REY35 ROU35 RYQ35 SIM35 SSI35 TCE35 TMA35 TVW35 UFS35 UPO35 UZK35 VJG35 VTC35 WCY35 WMU35 WWQ35 AI65571 KE65571 UA65571 ADW65571 ANS65571 AXO65571 BHK65571 BRG65571 CBC65571 CKY65571 CUU65571 DEQ65571 DOM65571 DYI65571 EIE65571 ESA65571 FBW65571 FLS65571 FVO65571 GFK65571 GPG65571 GZC65571 HIY65571 HSU65571 ICQ65571 IMM65571 IWI65571 JGE65571 JQA65571 JZW65571 KJS65571 KTO65571 LDK65571 LNG65571 LXC65571 MGY65571 MQU65571 NAQ65571 NKM65571 NUI65571 OEE65571 OOA65571 OXW65571 PHS65571 PRO65571 QBK65571 QLG65571 QVC65571 REY65571 ROU65571 RYQ65571 SIM65571 SSI65571 TCE65571 TMA65571 TVW65571 UFS65571 UPO65571 UZK65571 VJG65571 VTC65571 WCY65571 WMU65571 WWQ65571 AI131107 KE131107 UA131107 ADW131107 ANS131107 AXO131107 BHK131107 BRG131107 CBC131107 CKY131107 CUU131107 DEQ131107 DOM131107 DYI131107 EIE131107 ESA131107 FBW131107 FLS131107 FVO131107 GFK131107 GPG131107 GZC131107 HIY131107 HSU131107 ICQ131107 IMM131107 IWI131107 JGE131107 JQA131107 JZW131107 KJS131107 KTO131107 LDK131107 LNG131107 LXC131107 MGY131107 MQU131107 NAQ131107 NKM131107 NUI131107 OEE131107 OOA131107 OXW131107 PHS131107 PRO131107 QBK131107 QLG131107 QVC131107 REY131107 ROU131107 RYQ131107 SIM131107 SSI131107 TCE131107 TMA131107 TVW131107 UFS131107 UPO131107 UZK131107 VJG131107 VTC131107 WCY131107 WMU131107 WWQ131107 AI196643 KE196643 UA196643 ADW196643 ANS196643 AXO196643 BHK196643 BRG196643 CBC196643 CKY196643 CUU196643 DEQ196643 DOM196643 DYI196643 EIE196643 ESA196643 FBW196643 FLS196643 FVO196643 GFK196643 GPG196643 GZC196643 HIY196643 HSU196643 ICQ196643 IMM196643 IWI196643 JGE196643 JQA196643 JZW196643 KJS196643 KTO196643 LDK196643 LNG196643 LXC196643 MGY196643 MQU196643 NAQ196643 NKM196643 NUI196643 OEE196643 OOA196643 OXW196643 PHS196643 PRO196643 QBK196643 QLG196643 QVC196643 REY196643 ROU196643 RYQ196643 SIM196643 SSI196643 TCE196643 TMA196643 TVW196643 UFS196643 UPO196643 UZK196643 VJG196643 VTC196643 WCY196643 WMU196643 WWQ196643 AI262179 KE262179 UA262179 ADW262179 ANS262179 AXO262179 BHK262179 BRG262179 CBC262179 CKY262179 CUU262179 DEQ262179 DOM262179 DYI262179 EIE262179 ESA262179 FBW262179 FLS262179 FVO262179 GFK262179 GPG262179 GZC262179 HIY262179 HSU262179 ICQ262179 IMM262179 IWI262179 JGE262179 JQA262179 JZW262179 KJS262179 KTO262179 LDK262179 LNG262179 LXC262179 MGY262179 MQU262179 NAQ262179 NKM262179 NUI262179 OEE262179 OOA262179 OXW262179 PHS262179 PRO262179 QBK262179 QLG262179 QVC262179 REY262179 ROU262179 RYQ262179 SIM262179 SSI262179 TCE262179 TMA262179 TVW262179 UFS262179 UPO262179 UZK262179 VJG262179 VTC262179 WCY262179 WMU262179 WWQ262179 AI327715 KE327715 UA327715 ADW327715 ANS327715 AXO327715 BHK327715 BRG327715 CBC327715 CKY327715 CUU327715 DEQ327715 DOM327715 DYI327715 EIE327715 ESA327715 FBW327715 FLS327715 FVO327715 GFK327715 GPG327715 GZC327715 HIY327715 HSU327715 ICQ327715 IMM327715 IWI327715 JGE327715 JQA327715 JZW327715 KJS327715 KTO327715 LDK327715 LNG327715 LXC327715 MGY327715 MQU327715 NAQ327715 NKM327715 NUI327715 OEE327715 OOA327715 OXW327715 PHS327715 PRO327715 QBK327715 QLG327715 QVC327715 REY327715 ROU327715 RYQ327715 SIM327715 SSI327715 TCE327715 TMA327715 TVW327715 UFS327715 UPO327715 UZK327715 VJG327715 VTC327715 WCY327715 WMU327715 WWQ327715 AI393251 KE393251 UA393251 ADW393251 ANS393251 AXO393251 BHK393251 BRG393251 CBC393251 CKY393251 CUU393251 DEQ393251 DOM393251 DYI393251 EIE393251 ESA393251 FBW393251 FLS393251 FVO393251 GFK393251 GPG393251 GZC393251 HIY393251 HSU393251 ICQ393251 IMM393251 IWI393251 JGE393251 JQA393251 JZW393251 KJS393251 KTO393251 LDK393251 LNG393251 LXC393251 MGY393251 MQU393251 NAQ393251 NKM393251 NUI393251 OEE393251 OOA393251 OXW393251 PHS393251 PRO393251 QBK393251 QLG393251 QVC393251 REY393251 ROU393251 RYQ393251 SIM393251 SSI393251 TCE393251 TMA393251 TVW393251 UFS393251 UPO393251 UZK393251 VJG393251 VTC393251 WCY393251 WMU393251 WWQ393251 AI458787 KE458787 UA458787 ADW458787 ANS458787 AXO458787 BHK458787 BRG458787 CBC458787 CKY458787 CUU458787 DEQ458787 DOM458787 DYI458787 EIE458787 ESA458787 FBW458787 FLS458787 FVO458787 GFK458787 GPG458787 GZC458787 HIY458787 HSU458787 ICQ458787 IMM458787 IWI458787 JGE458787 JQA458787 JZW458787 KJS458787 KTO458787 LDK458787 LNG458787 LXC458787 MGY458787 MQU458787 NAQ458787 NKM458787 NUI458787 OEE458787 OOA458787 OXW458787 PHS458787 PRO458787 QBK458787 QLG458787 QVC458787 REY458787 ROU458787 RYQ458787 SIM458787 SSI458787 TCE458787 TMA458787 TVW458787 UFS458787 UPO458787 UZK458787 VJG458787 VTC458787 WCY458787 WMU458787 WWQ458787 AI524323 KE524323 UA524323 ADW524323 ANS524323 AXO524323 BHK524323 BRG524323 CBC524323 CKY524323 CUU524323 DEQ524323 DOM524323 DYI524323 EIE524323 ESA524323 FBW524323 FLS524323 FVO524323 GFK524323 GPG524323 GZC524323 HIY524323 HSU524323 ICQ524323 IMM524323 IWI524323 JGE524323 JQA524323 JZW524323 KJS524323 KTO524323 LDK524323 LNG524323 LXC524323 MGY524323 MQU524323 NAQ524323 NKM524323 NUI524323 OEE524323 OOA524323 OXW524323 PHS524323 PRO524323 QBK524323 QLG524323 QVC524323 REY524323 ROU524323 RYQ524323 SIM524323 SSI524323 TCE524323 TMA524323 TVW524323 UFS524323 UPO524323 UZK524323 VJG524323 VTC524323 WCY524323 WMU524323 WWQ524323 AI589859 KE589859 UA589859 ADW589859 ANS589859 AXO589859 BHK589859 BRG589859 CBC589859 CKY589859 CUU589859 DEQ589859 DOM589859 DYI589859 EIE589859 ESA589859 FBW589859 FLS589859 FVO589859 GFK589859 GPG589859 GZC589859 HIY589859 HSU589859 ICQ589859 IMM589859 IWI589859 JGE589859 JQA589859 JZW589859 KJS589859 KTO589859 LDK589859 LNG589859 LXC589859 MGY589859 MQU589859 NAQ589859 NKM589859 NUI589859 OEE589859 OOA589859 OXW589859 PHS589859 PRO589859 QBK589859 QLG589859 QVC589859 REY589859 ROU589859 RYQ589859 SIM589859 SSI589859 TCE589859 TMA589859 TVW589859 UFS589859 UPO589859 UZK589859 VJG589859 VTC589859 WCY589859 WMU589859 WWQ589859 AI655395 KE655395 UA655395 ADW655395 ANS655395 AXO655395 BHK655395 BRG655395 CBC655395 CKY655395 CUU655395 DEQ655395 DOM655395 DYI655395 EIE655395 ESA655395 FBW655395 FLS655395 FVO655395 GFK655395 GPG655395 GZC655395 HIY655395 HSU655395 ICQ655395 IMM655395 IWI655395 JGE655395 JQA655395 JZW655395 KJS655395 KTO655395 LDK655395 LNG655395 LXC655395 MGY655395 MQU655395 NAQ655395 NKM655395 NUI655395 OEE655395 OOA655395 OXW655395 PHS655395 PRO655395 QBK655395 QLG655395 QVC655395 REY655395 ROU655395 RYQ655395 SIM655395 SSI655395 TCE655395 TMA655395 TVW655395 UFS655395 UPO655395 UZK655395 VJG655395 VTC655395 WCY655395 WMU655395 WWQ655395 AI720931 KE720931 UA720931 ADW720931 ANS720931 AXO720931 BHK720931 BRG720931 CBC720931 CKY720931 CUU720931 DEQ720931 DOM720931 DYI720931 EIE720931 ESA720931 FBW720931 FLS720931 FVO720931 GFK720931 GPG720931 GZC720931 HIY720931 HSU720931 ICQ720931 IMM720931 IWI720931 JGE720931 JQA720931 JZW720931 KJS720931 KTO720931 LDK720931 LNG720931 LXC720931 MGY720931 MQU720931 NAQ720931 NKM720931 NUI720931 OEE720931 OOA720931 OXW720931 PHS720931 PRO720931 QBK720931 QLG720931 QVC720931 REY720931 ROU720931 RYQ720931 SIM720931 SSI720931 TCE720931 TMA720931 TVW720931 UFS720931 UPO720931 UZK720931 VJG720931 VTC720931 WCY720931 WMU720931 WWQ720931 AI786467 KE786467 UA786467 ADW786467 ANS786467 AXO786467 BHK786467 BRG786467 CBC786467 CKY786467 CUU786467 DEQ786467 DOM786467 DYI786467 EIE786467 ESA786467 FBW786467 FLS786467 FVO786467 GFK786467 GPG786467 GZC786467 HIY786467 HSU786467 ICQ786467 IMM786467 IWI786467 JGE786467 JQA786467 JZW786467 KJS786467 KTO786467 LDK786467 LNG786467 LXC786467 MGY786467 MQU786467 NAQ786467 NKM786467 NUI786467 OEE786467 OOA786467 OXW786467 PHS786467 PRO786467 QBK786467 QLG786467 QVC786467 REY786467 ROU786467 RYQ786467 SIM786467 SSI786467 TCE786467 TMA786467 TVW786467 UFS786467 UPO786467 UZK786467 VJG786467 VTC786467 WCY786467 WMU786467 WWQ786467 AI852003 KE852003 UA852003 ADW852003 ANS852003 AXO852003 BHK852003 BRG852003 CBC852003 CKY852003 CUU852003 DEQ852003 DOM852003 DYI852003 EIE852003 ESA852003 FBW852003 FLS852003 FVO852003 GFK852003 GPG852003 GZC852003 HIY852003 HSU852003 ICQ852003 IMM852003 IWI852003 JGE852003 JQA852003 JZW852003 KJS852003 KTO852003 LDK852003 LNG852003 LXC852003 MGY852003 MQU852003 NAQ852003 NKM852003 NUI852003 OEE852003 OOA852003 OXW852003 PHS852003 PRO852003 QBK852003 QLG852003 QVC852003 REY852003 ROU852003 RYQ852003 SIM852003 SSI852003 TCE852003 TMA852003 TVW852003 UFS852003 UPO852003 UZK852003 VJG852003 VTC852003 WCY852003 WMU852003 WWQ852003 AI917539 KE917539 UA917539 ADW917539 ANS917539 AXO917539 BHK917539 BRG917539 CBC917539 CKY917539 CUU917539 DEQ917539 DOM917539 DYI917539 EIE917539 ESA917539 FBW917539 FLS917539 FVO917539 GFK917539 GPG917539 GZC917539 HIY917539 HSU917539 ICQ917539 IMM917539 IWI917539 JGE917539 JQA917539 JZW917539 KJS917539 KTO917539 LDK917539 LNG917539 LXC917539 MGY917539 MQU917539 NAQ917539 NKM917539 NUI917539 OEE917539 OOA917539 OXW917539 PHS917539 PRO917539 QBK917539 QLG917539 QVC917539 REY917539 ROU917539 RYQ917539 SIM917539 SSI917539 TCE917539 TMA917539 TVW917539 UFS917539 UPO917539 UZK917539 VJG917539 VTC917539 WCY917539 WMU917539 WWQ917539 AI983075 KE983075 UA983075 ADW983075 ANS983075 AXO983075 BHK983075 BRG983075 CBC983075 CKY983075 CUU983075 DEQ983075 DOM983075 DYI983075 EIE983075 ESA983075 FBW983075 FLS983075 FVO983075 GFK983075 GPG983075 GZC983075 HIY983075 HSU983075 ICQ983075 IMM983075 IWI983075 JGE983075 JQA983075 JZW983075 KJS983075 KTO983075 LDK983075 LNG983075 LXC983075 MGY983075 MQU983075 NAQ983075 NKM983075 NUI983075 OEE983075 OOA983075 OXW983075 PHS983075 PRO983075 QBK983075 QLG983075 QVC983075 REY983075 ROU983075 RYQ983075 SIM983075 SSI983075 TCE983075 TMA983075 TVW983075 UFS983075 UPO983075 UZK983075 VJG983075 VTC983075 WCY983075 WMU983075 WWQ983075 AI38:AI40 KE38:KE40 UA38:UA40 ADW38:ADW40 ANS38:ANS40 AXO38:AXO40 BHK38:BHK40 BRG38:BRG40 CBC38:CBC40 CKY38:CKY40 CUU38:CUU40 DEQ38:DEQ40 DOM38:DOM40 DYI38:DYI40 EIE38:EIE40 ESA38:ESA40 FBW38:FBW40 FLS38:FLS40 FVO38:FVO40 GFK38:GFK40 GPG38:GPG40 GZC38:GZC40 HIY38:HIY40 HSU38:HSU40 ICQ38:ICQ40 IMM38:IMM40 IWI38:IWI40 JGE38:JGE40 JQA38:JQA40 JZW38:JZW40 KJS38:KJS40 KTO38:KTO40 LDK38:LDK40 LNG38:LNG40 LXC38:LXC40 MGY38:MGY40 MQU38:MQU40 NAQ38:NAQ40 NKM38:NKM40 NUI38:NUI40 OEE38:OEE40 OOA38:OOA40 OXW38:OXW40 PHS38:PHS40 PRO38:PRO40 QBK38:QBK40 QLG38:QLG40 QVC38:QVC40 REY38:REY40 ROU38:ROU40 RYQ38:RYQ40 SIM38:SIM40 SSI38:SSI40 TCE38:TCE40 TMA38:TMA40 TVW38:TVW40 UFS38:UFS40 UPO38:UPO40 UZK38:UZK40 VJG38:VJG40 VTC38:VTC40 WCY38:WCY40 WMU38:WMU40 WWQ38:WWQ40 AI65574:AI65576 KE65574:KE65576 UA65574:UA65576 ADW65574:ADW65576 ANS65574:ANS65576 AXO65574:AXO65576 BHK65574:BHK65576 BRG65574:BRG65576 CBC65574:CBC65576 CKY65574:CKY65576 CUU65574:CUU65576 DEQ65574:DEQ65576 DOM65574:DOM65576 DYI65574:DYI65576 EIE65574:EIE65576 ESA65574:ESA65576 FBW65574:FBW65576 FLS65574:FLS65576 FVO65574:FVO65576 GFK65574:GFK65576 GPG65574:GPG65576 GZC65574:GZC65576 HIY65574:HIY65576 HSU65574:HSU65576 ICQ65574:ICQ65576 IMM65574:IMM65576 IWI65574:IWI65576 JGE65574:JGE65576 JQA65574:JQA65576 JZW65574:JZW65576 KJS65574:KJS65576 KTO65574:KTO65576 LDK65574:LDK65576 LNG65574:LNG65576 LXC65574:LXC65576 MGY65574:MGY65576 MQU65574:MQU65576 NAQ65574:NAQ65576 NKM65574:NKM65576 NUI65574:NUI65576 OEE65574:OEE65576 OOA65574:OOA65576 OXW65574:OXW65576 PHS65574:PHS65576 PRO65574:PRO65576 QBK65574:QBK65576 QLG65574:QLG65576 QVC65574:QVC65576 REY65574:REY65576 ROU65574:ROU65576 RYQ65574:RYQ65576 SIM65574:SIM65576 SSI65574:SSI65576 TCE65574:TCE65576 TMA65574:TMA65576 TVW65574:TVW65576 UFS65574:UFS65576 UPO65574:UPO65576 UZK65574:UZK65576 VJG65574:VJG65576 VTC65574:VTC65576 WCY65574:WCY65576 WMU65574:WMU65576 WWQ65574:WWQ65576 AI131110:AI131112 KE131110:KE131112 UA131110:UA131112 ADW131110:ADW131112 ANS131110:ANS131112 AXO131110:AXO131112 BHK131110:BHK131112 BRG131110:BRG131112 CBC131110:CBC131112 CKY131110:CKY131112 CUU131110:CUU131112 DEQ131110:DEQ131112 DOM131110:DOM131112 DYI131110:DYI131112 EIE131110:EIE131112 ESA131110:ESA131112 FBW131110:FBW131112 FLS131110:FLS131112 FVO131110:FVO131112 GFK131110:GFK131112 GPG131110:GPG131112 GZC131110:GZC131112 HIY131110:HIY131112 HSU131110:HSU131112 ICQ131110:ICQ131112 IMM131110:IMM131112 IWI131110:IWI131112 JGE131110:JGE131112 JQA131110:JQA131112 JZW131110:JZW131112 KJS131110:KJS131112 KTO131110:KTO131112 LDK131110:LDK131112 LNG131110:LNG131112 LXC131110:LXC131112 MGY131110:MGY131112 MQU131110:MQU131112 NAQ131110:NAQ131112 NKM131110:NKM131112 NUI131110:NUI131112 OEE131110:OEE131112 OOA131110:OOA131112 OXW131110:OXW131112 PHS131110:PHS131112 PRO131110:PRO131112 QBK131110:QBK131112 QLG131110:QLG131112 QVC131110:QVC131112 REY131110:REY131112 ROU131110:ROU131112 RYQ131110:RYQ131112 SIM131110:SIM131112 SSI131110:SSI131112 TCE131110:TCE131112 TMA131110:TMA131112 TVW131110:TVW131112 UFS131110:UFS131112 UPO131110:UPO131112 UZK131110:UZK131112 VJG131110:VJG131112 VTC131110:VTC131112 WCY131110:WCY131112 WMU131110:WMU131112 WWQ131110:WWQ131112 AI196646:AI196648 KE196646:KE196648 UA196646:UA196648 ADW196646:ADW196648 ANS196646:ANS196648 AXO196646:AXO196648 BHK196646:BHK196648 BRG196646:BRG196648 CBC196646:CBC196648 CKY196646:CKY196648 CUU196646:CUU196648 DEQ196646:DEQ196648 DOM196646:DOM196648 DYI196646:DYI196648 EIE196646:EIE196648 ESA196646:ESA196648 FBW196646:FBW196648 FLS196646:FLS196648 FVO196646:FVO196648 GFK196646:GFK196648 GPG196646:GPG196648 GZC196646:GZC196648 HIY196646:HIY196648 HSU196646:HSU196648 ICQ196646:ICQ196648 IMM196646:IMM196648 IWI196646:IWI196648 JGE196646:JGE196648 JQA196646:JQA196648 JZW196646:JZW196648 KJS196646:KJS196648 KTO196646:KTO196648 LDK196646:LDK196648 LNG196646:LNG196648 LXC196646:LXC196648 MGY196646:MGY196648 MQU196646:MQU196648 NAQ196646:NAQ196648 NKM196646:NKM196648 NUI196646:NUI196648 OEE196646:OEE196648 OOA196646:OOA196648 OXW196646:OXW196648 PHS196646:PHS196648 PRO196646:PRO196648 QBK196646:QBK196648 QLG196646:QLG196648 QVC196646:QVC196648 REY196646:REY196648 ROU196646:ROU196648 RYQ196646:RYQ196648 SIM196646:SIM196648 SSI196646:SSI196648 TCE196646:TCE196648 TMA196646:TMA196648 TVW196646:TVW196648 UFS196646:UFS196648 UPO196646:UPO196648 UZK196646:UZK196648 VJG196646:VJG196648 VTC196646:VTC196648 WCY196646:WCY196648 WMU196646:WMU196648 WWQ196646:WWQ196648 AI262182:AI262184 KE262182:KE262184 UA262182:UA262184 ADW262182:ADW262184 ANS262182:ANS262184 AXO262182:AXO262184 BHK262182:BHK262184 BRG262182:BRG262184 CBC262182:CBC262184 CKY262182:CKY262184 CUU262182:CUU262184 DEQ262182:DEQ262184 DOM262182:DOM262184 DYI262182:DYI262184 EIE262182:EIE262184 ESA262182:ESA262184 FBW262182:FBW262184 FLS262182:FLS262184 FVO262182:FVO262184 GFK262182:GFK262184 GPG262182:GPG262184 GZC262182:GZC262184 HIY262182:HIY262184 HSU262182:HSU262184 ICQ262182:ICQ262184 IMM262182:IMM262184 IWI262182:IWI262184 JGE262182:JGE262184 JQA262182:JQA262184 JZW262182:JZW262184 KJS262182:KJS262184 KTO262182:KTO262184 LDK262182:LDK262184 LNG262182:LNG262184 LXC262182:LXC262184 MGY262182:MGY262184 MQU262182:MQU262184 NAQ262182:NAQ262184 NKM262182:NKM262184 NUI262182:NUI262184 OEE262182:OEE262184 OOA262182:OOA262184 OXW262182:OXW262184 PHS262182:PHS262184 PRO262182:PRO262184 QBK262182:QBK262184 QLG262182:QLG262184 QVC262182:QVC262184 REY262182:REY262184 ROU262182:ROU262184 RYQ262182:RYQ262184 SIM262182:SIM262184 SSI262182:SSI262184 TCE262182:TCE262184 TMA262182:TMA262184 TVW262182:TVW262184 UFS262182:UFS262184 UPO262182:UPO262184 UZK262182:UZK262184 VJG262182:VJG262184 VTC262182:VTC262184 WCY262182:WCY262184 WMU262182:WMU262184 WWQ262182:WWQ262184 AI327718:AI327720 KE327718:KE327720 UA327718:UA327720 ADW327718:ADW327720 ANS327718:ANS327720 AXO327718:AXO327720 BHK327718:BHK327720 BRG327718:BRG327720 CBC327718:CBC327720 CKY327718:CKY327720 CUU327718:CUU327720 DEQ327718:DEQ327720 DOM327718:DOM327720 DYI327718:DYI327720 EIE327718:EIE327720 ESA327718:ESA327720 FBW327718:FBW327720 FLS327718:FLS327720 FVO327718:FVO327720 GFK327718:GFK327720 GPG327718:GPG327720 GZC327718:GZC327720 HIY327718:HIY327720 HSU327718:HSU327720 ICQ327718:ICQ327720 IMM327718:IMM327720 IWI327718:IWI327720 JGE327718:JGE327720 JQA327718:JQA327720 JZW327718:JZW327720 KJS327718:KJS327720 KTO327718:KTO327720 LDK327718:LDK327720 LNG327718:LNG327720 LXC327718:LXC327720 MGY327718:MGY327720 MQU327718:MQU327720 NAQ327718:NAQ327720 NKM327718:NKM327720 NUI327718:NUI327720 OEE327718:OEE327720 OOA327718:OOA327720 OXW327718:OXW327720 PHS327718:PHS327720 PRO327718:PRO327720 QBK327718:QBK327720 QLG327718:QLG327720 QVC327718:QVC327720 REY327718:REY327720 ROU327718:ROU327720 RYQ327718:RYQ327720 SIM327718:SIM327720 SSI327718:SSI327720 TCE327718:TCE327720 TMA327718:TMA327720 TVW327718:TVW327720 UFS327718:UFS327720 UPO327718:UPO327720 UZK327718:UZK327720 VJG327718:VJG327720 VTC327718:VTC327720 WCY327718:WCY327720 WMU327718:WMU327720 WWQ327718:WWQ327720 AI393254:AI393256 KE393254:KE393256 UA393254:UA393256 ADW393254:ADW393256 ANS393254:ANS393256 AXO393254:AXO393256 BHK393254:BHK393256 BRG393254:BRG393256 CBC393254:CBC393256 CKY393254:CKY393256 CUU393254:CUU393256 DEQ393254:DEQ393256 DOM393254:DOM393256 DYI393254:DYI393256 EIE393254:EIE393256 ESA393254:ESA393256 FBW393254:FBW393256 FLS393254:FLS393256 FVO393254:FVO393256 GFK393254:GFK393256 GPG393254:GPG393256 GZC393254:GZC393256 HIY393254:HIY393256 HSU393254:HSU393256 ICQ393254:ICQ393256 IMM393254:IMM393256 IWI393254:IWI393256 JGE393254:JGE393256 JQA393254:JQA393256 JZW393254:JZW393256 KJS393254:KJS393256 KTO393254:KTO393256 LDK393254:LDK393256 LNG393254:LNG393256 LXC393254:LXC393256 MGY393254:MGY393256 MQU393254:MQU393256 NAQ393254:NAQ393256 NKM393254:NKM393256 NUI393254:NUI393256 OEE393254:OEE393256 OOA393254:OOA393256 OXW393254:OXW393256 PHS393254:PHS393256 PRO393254:PRO393256 QBK393254:QBK393256 QLG393254:QLG393256 QVC393254:QVC393256 REY393254:REY393256 ROU393254:ROU393256 RYQ393254:RYQ393256 SIM393254:SIM393256 SSI393254:SSI393256 TCE393254:TCE393256 TMA393254:TMA393256 TVW393254:TVW393256 UFS393254:UFS393256 UPO393254:UPO393256 UZK393254:UZK393256 VJG393254:VJG393256 VTC393254:VTC393256 WCY393254:WCY393256 WMU393254:WMU393256 WWQ393254:WWQ393256 AI458790:AI458792 KE458790:KE458792 UA458790:UA458792 ADW458790:ADW458792 ANS458790:ANS458792 AXO458790:AXO458792 BHK458790:BHK458792 BRG458790:BRG458792 CBC458790:CBC458792 CKY458790:CKY458792 CUU458790:CUU458792 DEQ458790:DEQ458792 DOM458790:DOM458792 DYI458790:DYI458792 EIE458790:EIE458792 ESA458790:ESA458792 FBW458790:FBW458792 FLS458790:FLS458792 FVO458790:FVO458792 GFK458790:GFK458792 GPG458790:GPG458792 GZC458790:GZC458792 HIY458790:HIY458792 HSU458790:HSU458792 ICQ458790:ICQ458792 IMM458790:IMM458792 IWI458790:IWI458792 JGE458790:JGE458792 JQA458790:JQA458792 JZW458790:JZW458792 KJS458790:KJS458792 KTO458790:KTO458792 LDK458790:LDK458792 LNG458790:LNG458792 LXC458790:LXC458792 MGY458790:MGY458792 MQU458790:MQU458792 NAQ458790:NAQ458792 NKM458790:NKM458792 NUI458790:NUI458792 OEE458790:OEE458792 OOA458790:OOA458792 OXW458790:OXW458792 PHS458790:PHS458792 PRO458790:PRO458792 QBK458790:QBK458792 QLG458790:QLG458792 QVC458790:QVC458792 REY458790:REY458792 ROU458790:ROU458792 RYQ458790:RYQ458792 SIM458790:SIM458792 SSI458790:SSI458792 TCE458790:TCE458792 TMA458790:TMA458792 TVW458790:TVW458792 UFS458790:UFS458792 UPO458790:UPO458792 UZK458790:UZK458792 VJG458790:VJG458792 VTC458790:VTC458792 WCY458790:WCY458792 WMU458790:WMU458792 WWQ458790:WWQ458792 AI524326:AI524328 KE524326:KE524328 UA524326:UA524328 ADW524326:ADW524328 ANS524326:ANS524328 AXO524326:AXO524328 BHK524326:BHK524328 BRG524326:BRG524328 CBC524326:CBC524328 CKY524326:CKY524328 CUU524326:CUU524328 DEQ524326:DEQ524328 DOM524326:DOM524328 DYI524326:DYI524328 EIE524326:EIE524328 ESA524326:ESA524328 FBW524326:FBW524328 FLS524326:FLS524328 FVO524326:FVO524328 GFK524326:GFK524328 GPG524326:GPG524328 GZC524326:GZC524328 HIY524326:HIY524328 HSU524326:HSU524328 ICQ524326:ICQ524328 IMM524326:IMM524328 IWI524326:IWI524328 JGE524326:JGE524328 JQA524326:JQA524328 JZW524326:JZW524328 KJS524326:KJS524328 KTO524326:KTO524328 LDK524326:LDK524328 LNG524326:LNG524328 LXC524326:LXC524328 MGY524326:MGY524328 MQU524326:MQU524328 NAQ524326:NAQ524328 NKM524326:NKM524328 NUI524326:NUI524328 OEE524326:OEE524328 OOA524326:OOA524328 OXW524326:OXW524328 PHS524326:PHS524328 PRO524326:PRO524328 QBK524326:QBK524328 QLG524326:QLG524328 QVC524326:QVC524328 REY524326:REY524328 ROU524326:ROU524328 RYQ524326:RYQ524328 SIM524326:SIM524328 SSI524326:SSI524328 TCE524326:TCE524328 TMA524326:TMA524328 TVW524326:TVW524328 UFS524326:UFS524328 UPO524326:UPO524328 UZK524326:UZK524328 VJG524326:VJG524328 VTC524326:VTC524328 WCY524326:WCY524328 WMU524326:WMU524328 WWQ524326:WWQ524328 AI589862:AI589864 KE589862:KE589864 UA589862:UA589864 ADW589862:ADW589864 ANS589862:ANS589864 AXO589862:AXO589864 BHK589862:BHK589864 BRG589862:BRG589864 CBC589862:CBC589864 CKY589862:CKY589864 CUU589862:CUU589864 DEQ589862:DEQ589864 DOM589862:DOM589864 DYI589862:DYI589864 EIE589862:EIE589864 ESA589862:ESA589864 FBW589862:FBW589864 FLS589862:FLS589864 FVO589862:FVO589864 GFK589862:GFK589864 GPG589862:GPG589864 GZC589862:GZC589864 HIY589862:HIY589864 HSU589862:HSU589864 ICQ589862:ICQ589864 IMM589862:IMM589864 IWI589862:IWI589864 JGE589862:JGE589864 JQA589862:JQA589864 JZW589862:JZW589864 KJS589862:KJS589864 KTO589862:KTO589864 LDK589862:LDK589864 LNG589862:LNG589864 LXC589862:LXC589864 MGY589862:MGY589864 MQU589862:MQU589864 NAQ589862:NAQ589864 NKM589862:NKM589864 NUI589862:NUI589864 OEE589862:OEE589864 OOA589862:OOA589864 OXW589862:OXW589864 PHS589862:PHS589864 PRO589862:PRO589864 QBK589862:QBK589864 QLG589862:QLG589864 QVC589862:QVC589864 REY589862:REY589864 ROU589862:ROU589864 RYQ589862:RYQ589864 SIM589862:SIM589864 SSI589862:SSI589864 TCE589862:TCE589864 TMA589862:TMA589864 TVW589862:TVW589864 UFS589862:UFS589864 UPO589862:UPO589864 UZK589862:UZK589864 VJG589862:VJG589864 VTC589862:VTC589864 WCY589862:WCY589864 WMU589862:WMU589864 WWQ589862:WWQ589864 AI655398:AI655400 KE655398:KE655400 UA655398:UA655400 ADW655398:ADW655400 ANS655398:ANS655400 AXO655398:AXO655400 BHK655398:BHK655400 BRG655398:BRG655400 CBC655398:CBC655400 CKY655398:CKY655400 CUU655398:CUU655400 DEQ655398:DEQ655400 DOM655398:DOM655400 DYI655398:DYI655400 EIE655398:EIE655400 ESA655398:ESA655400 FBW655398:FBW655400 FLS655398:FLS655400 FVO655398:FVO655400 GFK655398:GFK655400 GPG655398:GPG655400 GZC655398:GZC655400 HIY655398:HIY655400 HSU655398:HSU655400 ICQ655398:ICQ655400 IMM655398:IMM655400 IWI655398:IWI655400 JGE655398:JGE655400 JQA655398:JQA655400 JZW655398:JZW655400 KJS655398:KJS655400 KTO655398:KTO655400 LDK655398:LDK655400 LNG655398:LNG655400 LXC655398:LXC655400 MGY655398:MGY655400 MQU655398:MQU655400 NAQ655398:NAQ655400 NKM655398:NKM655400 NUI655398:NUI655400 OEE655398:OEE655400 OOA655398:OOA655400 OXW655398:OXW655400 PHS655398:PHS655400 PRO655398:PRO655400 QBK655398:QBK655400 QLG655398:QLG655400 QVC655398:QVC655400 REY655398:REY655400 ROU655398:ROU655400 RYQ655398:RYQ655400 SIM655398:SIM655400 SSI655398:SSI655400 TCE655398:TCE655400 TMA655398:TMA655400 TVW655398:TVW655400 UFS655398:UFS655400 UPO655398:UPO655400 UZK655398:UZK655400 VJG655398:VJG655400 VTC655398:VTC655400 WCY655398:WCY655400 WMU655398:WMU655400 WWQ655398:WWQ655400 AI720934:AI720936 KE720934:KE720936 UA720934:UA720936 ADW720934:ADW720936 ANS720934:ANS720936 AXO720934:AXO720936 BHK720934:BHK720936 BRG720934:BRG720936 CBC720934:CBC720936 CKY720934:CKY720936 CUU720934:CUU720936 DEQ720934:DEQ720936 DOM720934:DOM720936 DYI720934:DYI720936 EIE720934:EIE720936 ESA720934:ESA720936 FBW720934:FBW720936 FLS720934:FLS720936 FVO720934:FVO720936 GFK720934:GFK720936 GPG720934:GPG720936 GZC720934:GZC720936 HIY720934:HIY720936 HSU720934:HSU720936 ICQ720934:ICQ720936 IMM720934:IMM720936 IWI720934:IWI720936 JGE720934:JGE720936 JQA720934:JQA720936 JZW720934:JZW720936 KJS720934:KJS720936 KTO720934:KTO720936 LDK720934:LDK720936 LNG720934:LNG720936 LXC720934:LXC720936 MGY720934:MGY720936 MQU720934:MQU720936 NAQ720934:NAQ720936 NKM720934:NKM720936 NUI720934:NUI720936 OEE720934:OEE720936 OOA720934:OOA720936 OXW720934:OXW720936 PHS720934:PHS720936 PRO720934:PRO720936 QBK720934:QBK720936 QLG720934:QLG720936 QVC720934:QVC720936 REY720934:REY720936 ROU720934:ROU720936 RYQ720934:RYQ720936 SIM720934:SIM720936 SSI720934:SSI720936 TCE720934:TCE720936 TMA720934:TMA720936 TVW720934:TVW720936 UFS720934:UFS720936 UPO720934:UPO720936 UZK720934:UZK720936 VJG720934:VJG720936 VTC720934:VTC720936 WCY720934:WCY720936 WMU720934:WMU720936 WWQ720934:WWQ720936 AI786470:AI786472 KE786470:KE786472 UA786470:UA786472 ADW786470:ADW786472 ANS786470:ANS786472 AXO786470:AXO786472 BHK786470:BHK786472 BRG786470:BRG786472 CBC786470:CBC786472 CKY786470:CKY786472 CUU786470:CUU786472 DEQ786470:DEQ786472 DOM786470:DOM786472 DYI786470:DYI786472 EIE786470:EIE786472 ESA786470:ESA786472 FBW786470:FBW786472 FLS786470:FLS786472 FVO786470:FVO786472 GFK786470:GFK786472 GPG786470:GPG786472 GZC786470:GZC786472 HIY786470:HIY786472 HSU786470:HSU786472 ICQ786470:ICQ786472 IMM786470:IMM786472 IWI786470:IWI786472 JGE786470:JGE786472 JQA786470:JQA786472 JZW786470:JZW786472 KJS786470:KJS786472 KTO786470:KTO786472 LDK786470:LDK786472 LNG786470:LNG786472 LXC786470:LXC786472 MGY786470:MGY786472 MQU786470:MQU786472 NAQ786470:NAQ786472 NKM786470:NKM786472 NUI786470:NUI786472 OEE786470:OEE786472 OOA786470:OOA786472 OXW786470:OXW786472 PHS786470:PHS786472 PRO786470:PRO786472 QBK786470:QBK786472 QLG786470:QLG786472 QVC786470:QVC786472 REY786470:REY786472 ROU786470:ROU786472 RYQ786470:RYQ786472 SIM786470:SIM786472 SSI786470:SSI786472 TCE786470:TCE786472 TMA786470:TMA786472 TVW786470:TVW786472 UFS786470:UFS786472 UPO786470:UPO786472 UZK786470:UZK786472 VJG786470:VJG786472 VTC786470:VTC786472 WCY786470:WCY786472 WMU786470:WMU786472 WWQ786470:WWQ786472 AI852006:AI852008 KE852006:KE852008 UA852006:UA852008 ADW852006:ADW852008 ANS852006:ANS852008 AXO852006:AXO852008 BHK852006:BHK852008 BRG852006:BRG852008 CBC852006:CBC852008 CKY852006:CKY852008 CUU852006:CUU852008 DEQ852006:DEQ852008 DOM852006:DOM852008 DYI852006:DYI852008 EIE852006:EIE852008 ESA852006:ESA852008 FBW852006:FBW852008 FLS852006:FLS852008 FVO852006:FVO852008 GFK852006:GFK852008 GPG852006:GPG852008 GZC852006:GZC852008 HIY852006:HIY852008 HSU852006:HSU852008 ICQ852006:ICQ852008 IMM852006:IMM852008 IWI852006:IWI852008 JGE852006:JGE852008 JQA852006:JQA852008 JZW852006:JZW852008 KJS852006:KJS852008 KTO852006:KTO852008 LDK852006:LDK852008 LNG852006:LNG852008 LXC852006:LXC852008 MGY852006:MGY852008 MQU852006:MQU852008 NAQ852006:NAQ852008 NKM852006:NKM852008 NUI852006:NUI852008 OEE852006:OEE852008 OOA852006:OOA852008 OXW852006:OXW852008 PHS852006:PHS852008 PRO852006:PRO852008 QBK852006:QBK852008 QLG852006:QLG852008 QVC852006:QVC852008 REY852006:REY852008 ROU852006:ROU852008 RYQ852006:RYQ852008 SIM852006:SIM852008 SSI852006:SSI852008 TCE852006:TCE852008 TMA852006:TMA852008 TVW852006:TVW852008 UFS852006:UFS852008 UPO852006:UPO852008 UZK852006:UZK852008 VJG852006:VJG852008 VTC852006:VTC852008 WCY852006:WCY852008 WMU852006:WMU852008 WWQ852006:WWQ852008 AI917542:AI917544 KE917542:KE917544 UA917542:UA917544 ADW917542:ADW917544 ANS917542:ANS917544 AXO917542:AXO917544 BHK917542:BHK917544 BRG917542:BRG917544 CBC917542:CBC917544 CKY917542:CKY917544 CUU917542:CUU917544 DEQ917542:DEQ917544 DOM917542:DOM917544 DYI917542:DYI917544 EIE917542:EIE917544 ESA917542:ESA917544 FBW917542:FBW917544 FLS917542:FLS917544 FVO917542:FVO917544 GFK917542:GFK917544 GPG917542:GPG917544 GZC917542:GZC917544 HIY917542:HIY917544 HSU917542:HSU917544 ICQ917542:ICQ917544 IMM917542:IMM917544 IWI917542:IWI917544 JGE917542:JGE917544 JQA917542:JQA917544 JZW917542:JZW917544 KJS917542:KJS917544 KTO917542:KTO917544 LDK917542:LDK917544 LNG917542:LNG917544 LXC917542:LXC917544 MGY917542:MGY917544 MQU917542:MQU917544 NAQ917542:NAQ917544 NKM917542:NKM917544 NUI917542:NUI917544 OEE917542:OEE917544 OOA917542:OOA917544 OXW917542:OXW917544 PHS917542:PHS917544 PRO917542:PRO917544 QBK917542:QBK917544 QLG917542:QLG917544 QVC917542:QVC917544 REY917542:REY917544 ROU917542:ROU917544 RYQ917542:RYQ917544 SIM917542:SIM917544 SSI917542:SSI917544 TCE917542:TCE917544 TMA917542:TMA917544 TVW917542:TVW917544 UFS917542:UFS917544 UPO917542:UPO917544 UZK917542:UZK917544 VJG917542:VJG917544 VTC917542:VTC917544 WCY917542:WCY917544 WMU917542:WMU917544 WWQ917542:WWQ917544 AI983078:AI983080 KE983078:KE983080 UA983078:UA983080 ADW983078:ADW983080 ANS983078:ANS983080 AXO983078:AXO983080 BHK983078:BHK983080 BRG983078:BRG983080 CBC983078:CBC983080 CKY983078:CKY983080 CUU983078:CUU983080 DEQ983078:DEQ983080 DOM983078:DOM983080 DYI983078:DYI983080 EIE983078:EIE983080 ESA983078:ESA983080 FBW983078:FBW983080 FLS983078:FLS983080 FVO983078:FVO983080 GFK983078:GFK983080 GPG983078:GPG983080 GZC983078:GZC983080 HIY983078:HIY983080 HSU983078:HSU983080 ICQ983078:ICQ983080 IMM983078:IMM983080 IWI983078:IWI983080 JGE983078:JGE983080 JQA983078:JQA983080 JZW983078:JZW983080 KJS983078:KJS983080 KTO983078:KTO983080 LDK983078:LDK983080 LNG983078:LNG983080 LXC983078:LXC983080 MGY983078:MGY983080 MQU983078:MQU983080 NAQ983078:NAQ983080 NKM983078:NKM983080 NUI983078:NUI983080 OEE983078:OEE983080 OOA983078:OOA983080 OXW983078:OXW983080 PHS983078:PHS983080 PRO983078:PRO983080 QBK983078:QBK983080 QLG983078:QLG983080 QVC983078:QVC983080 REY983078:REY983080 ROU983078:ROU983080 RYQ983078:RYQ983080 SIM983078:SIM983080 SSI983078:SSI983080 TCE983078:TCE983080 TMA983078:TMA983080 TVW983078:TVW983080 UFS983078:UFS983080 UPO983078:UPO983080 UZK983078:UZK983080 VJG983078:VJG983080 VTC983078:VTC983080 WCY983078:WCY983080 WMU983078:WMU983080 WWQ983078:WWQ983080</xm:sqref>
        </x14:dataValidation>
        <x14:dataValidation type="list" allowBlank="1" showInputMessage="1" showErrorMessage="1" xr:uid="{334E6BEB-8F82-4E53-89CA-0CAB636D1E6A}">
          <x14:formula1>
            <xm:f>"Consistente (reporte hasta 2T), Aleatoria (reportes parciales), No se ejecuta (según reporte), Sin reporte durante la vigencia, No aplica"</xm:f>
          </x14:formula1>
          <xm:sqref>Z5:Z40 JV5:JV40 TR5:TR40 ADN5:ADN40 ANJ5:ANJ40 AXF5:AXF40 BHB5:BHB40 BQX5:BQX40 CAT5:CAT40 CKP5:CKP40 CUL5:CUL40 DEH5:DEH40 DOD5:DOD40 DXZ5:DXZ40 EHV5:EHV40 ERR5:ERR40 FBN5:FBN40 FLJ5:FLJ40 FVF5:FVF40 GFB5:GFB40 GOX5:GOX40 GYT5:GYT40 HIP5:HIP40 HSL5:HSL40 ICH5:ICH40 IMD5:IMD40 IVZ5:IVZ40 JFV5:JFV40 JPR5:JPR40 JZN5:JZN40 KJJ5:KJJ40 KTF5:KTF40 LDB5:LDB40 LMX5:LMX40 LWT5:LWT40 MGP5:MGP40 MQL5:MQL40 NAH5:NAH40 NKD5:NKD40 NTZ5:NTZ40 ODV5:ODV40 ONR5:ONR40 OXN5:OXN40 PHJ5:PHJ40 PRF5:PRF40 QBB5:QBB40 QKX5:QKX40 QUT5:QUT40 REP5:REP40 ROL5:ROL40 RYH5:RYH40 SID5:SID40 SRZ5:SRZ40 TBV5:TBV40 TLR5:TLR40 TVN5:TVN40 UFJ5:UFJ40 UPF5:UPF40 UZB5:UZB40 VIX5:VIX40 VST5:VST40 WCP5:WCP40 WML5:WML40 WWH5:WWH40 Z65541:Z65576 JV65541:JV65576 TR65541:TR65576 ADN65541:ADN65576 ANJ65541:ANJ65576 AXF65541:AXF65576 BHB65541:BHB65576 BQX65541:BQX65576 CAT65541:CAT65576 CKP65541:CKP65576 CUL65541:CUL65576 DEH65541:DEH65576 DOD65541:DOD65576 DXZ65541:DXZ65576 EHV65541:EHV65576 ERR65541:ERR65576 FBN65541:FBN65576 FLJ65541:FLJ65576 FVF65541:FVF65576 GFB65541:GFB65576 GOX65541:GOX65576 GYT65541:GYT65576 HIP65541:HIP65576 HSL65541:HSL65576 ICH65541:ICH65576 IMD65541:IMD65576 IVZ65541:IVZ65576 JFV65541:JFV65576 JPR65541:JPR65576 JZN65541:JZN65576 KJJ65541:KJJ65576 KTF65541:KTF65576 LDB65541:LDB65576 LMX65541:LMX65576 LWT65541:LWT65576 MGP65541:MGP65576 MQL65541:MQL65576 NAH65541:NAH65576 NKD65541:NKD65576 NTZ65541:NTZ65576 ODV65541:ODV65576 ONR65541:ONR65576 OXN65541:OXN65576 PHJ65541:PHJ65576 PRF65541:PRF65576 QBB65541:QBB65576 QKX65541:QKX65576 QUT65541:QUT65576 REP65541:REP65576 ROL65541:ROL65576 RYH65541:RYH65576 SID65541:SID65576 SRZ65541:SRZ65576 TBV65541:TBV65576 TLR65541:TLR65576 TVN65541:TVN65576 UFJ65541:UFJ65576 UPF65541:UPF65576 UZB65541:UZB65576 VIX65541:VIX65576 VST65541:VST65576 WCP65541:WCP65576 WML65541:WML65576 WWH65541:WWH65576 Z131077:Z131112 JV131077:JV131112 TR131077:TR131112 ADN131077:ADN131112 ANJ131077:ANJ131112 AXF131077:AXF131112 BHB131077:BHB131112 BQX131077:BQX131112 CAT131077:CAT131112 CKP131077:CKP131112 CUL131077:CUL131112 DEH131077:DEH131112 DOD131077:DOD131112 DXZ131077:DXZ131112 EHV131077:EHV131112 ERR131077:ERR131112 FBN131077:FBN131112 FLJ131077:FLJ131112 FVF131077:FVF131112 GFB131077:GFB131112 GOX131077:GOX131112 GYT131077:GYT131112 HIP131077:HIP131112 HSL131077:HSL131112 ICH131077:ICH131112 IMD131077:IMD131112 IVZ131077:IVZ131112 JFV131077:JFV131112 JPR131077:JPR131112 JZN131077:JZN131112 KJJ131077:KJJ131112 KTF131077:KTF131112 LDB131077:LDB131112 LMX131077:LMX131112 LWT131077:LWT131112 MGP131077:MGP131112 MQL131077:MQL131112 NAH131077:NAH131112 NKD131077:NKD131112 NTZ131077:NTZ131112 ODV131077:ODV131112 ONR131077:ONR131112 OXN131077:OXN131112 PHJ131077:PHJ131112 PRF131077:PRF131112 QBB131077:QBB131112 QKX131077:QKX131112 QUT131077:QUT131112 REP131077:REP131112 ROL131077:ROL131112 RYH131077:RYH131112 SID131077:SID131112 SRZ131077:SRZ131112 TBV131077:TBV131112 TLR131077:TLR131112 TVN131077:TVN131112 UFJ131077:UFJ131112 UPF131077:UPF131112 UZB131077:UZB131112 VIX131077:VIX131112 VST131077:VST131112 WCP131077:WCP131112 WML131077:WML131112 WWH131077:WWH131112 Z196613:Z196648 JV196613:JV196648 TR196613:TR196648 ADN196613:ADN196648 ANJ196613:ANJ196648 AXF196613:AXF196648 BHB196613:BHB196648 BQX196613:BQX196648 CAT196613:CAT196648 CKP196613:CKP196648 CUL196613:CUL196648 DEH196613:DEH196648 DOD196613:DOD196648 DXZ196613:DXZ196648 EHV196613:EHV196648 ERR196613:ERR196648 FBN196613:FBN196648 FLJ196613:FLJ196648 FVF196613:FVF196648 GFB196613:GFB196648 GOX196613:GOX196648 GYT196613:GYT196648 HIP196613:HIP196648 HSL196613:HSL196648 ICH196613:ICH196648 IMD196613:IMD196648 IVZ196613:IVZ196648 JFV196613:JFV196648 JPR196613:JPR196648 JZN196613:JZN196648 KJJ196613:KJJ196648 KTF196613:KTF196648 LDB196613:LDB196648 LMX196613:LMX196648 LWT196613:LWT196648 MGP196613:MGP196648 MQL196613:MQL196648 NAH196613:NAH196648 NKD196613:NKD196648 NTZ196613:NTZ196648 ODV196613:ODV196648 ONR196613:ONR196648 OXN196613:OXN196648 PHJ196613:PHJ196648 PRF196613:PRF196648 QBB196613:QBB196648 QKX196613:QKX196648 QUT196613:QUT196648 REP196613:REP196648 ROL196613:ROL196648 RYH196613:RYH196648 SID196613:SID196648 SRZ196613:SRZ196648 TBV196613:TBV196648 TLR196613:TLR196648 TVN196613:TVN196648 UFJ196613:UFJ196648 UPF196613:UPF196648 UZB196613:UZB196648 VIX196613:VIX196648 VST196613:VST196648 WCP196613:WCP196648 WML196613:WML196648 WWH196613:WWH196648 Z262149:Z262184 JV262149:JV262184 TR262149:TR262184 ADN262149:ADN262184 ANJ262149:ANJ262184 AXF262149:AXF262184 BHB262149:BHB262184 BQX262149:BQX262184 CAT262149:CAT262184 CKP262149:CKP262184 CUL262149:CUL262184 DEH262149:DEH262184 DOD262149:DOD262184 DXZ262149:DXZ262184 EHV262149:EHV262184 ERR262149:ERR262184 FBN262149:FBN262184 FLJ262149:FLJ262184 FVF262149:FVF262184 GFB262149:GFB262184 GOX262149:GOX262184 GYT262149:GYT262184 HIP262149:HIP262184 HSL262149:HSL262184 ICH262149:ICH262184 IMD262149:IMD262184 IVZ262149:IVZ262184 JFV262149:JFV262184 JPR262149:JPR262184 JZN262149:JZN262184 KJJ262149:KJJ262184 KTF262149:KTF262184 LDB262149:LDB262184 LMX262149:LMX262184 LWT262149:LWT262184 MGP262149:MGP262184 MQL262149:MQL262184 NAH262149:NAH262184 NKD262149:NKD262184 NTZ262149:NTZ262184 ODV262149:ODV262184 ONR262149:ONR262184 OXN262149:OXN262184 PHJ262149:PHJ262184 PRF262149:PRF262184 QBB262149:QBB262184 QKX262149:QKX262184 QUT262149:QUT262184 REP262149:REP262184 ROL262149:ROL262184 RYH262149:RYH262184 SID262149:SID262184 SRZ262149:SRZ262184 TBV262149:TBV262184 TLR262149:TLR262184 TVN262149:TVN262184 UFJ262149:UFJ262184 UPF262149:UPF262184 UZB262149:UZB262184 VIX262149:VIX262184 VST262149:VST262184 WCP262149:WCP262184 WML262149:WML262184 WWH262149:WWH262184 Z327685:Z327720 JV327685:JV327720 TR327685:TR327720 ADN327685:ADN327720 ANJ327685:ANJ327720 AXF327685:AXF327720 BHB327685:BHB327720 BQX327685:BQX327720 CAT327685:CAT327720 CKP327685:CKP327720 CUL327685:CUL327720 DEH327685:DEH327720 DOD327685:DOD327720 DXZ327685:DXZ327720 EHV327685:EHV327720 ERR327685:ERR327720 FBN327685:FBN327720 FLJ327685:FLJ327720 FVF327685:FVF327720 GFB327685:GFB327720 GOX327685:GOX327720 GYT327685:GYT327720 HIP327685:HIP327720 HSL327685:HSL327720 ICH327685:ICH327720 IMD327685:IMD327720 IVZ327685:IVZ327720 JFV327685:JFV327720 JPR327685:JPR327720 JZN327685:JZN327720 KJJ327685:KJJ327720 KTF327685:KTF327720 LDB327685:LDB327720 LMX327685:LMX327720 LWT327685:LWT327720 MGP327685:MGP327720 MQL327685:MQL327720 NAH327685:NAH327720 NKD327685:NKD327720 NTZ327685:NTZ327720 ODV327685:ODV327720 ONR327685:ONR327720 OXN327685:OXN327720 PHJ327685:PHJ327720 PRF327685:PRF327720 QBB327685:QBB327720 QKX327685:QKX327720 QUT327685:QUT327720 REP327685:REP327720 ROL327685:ROL327720 RYH327685:RYH327720 SID327685:SID327720 SRZ327685:SRZ327720 TBV327685:TBV327720 TLR327685:TLR327720 TVN327685:TVN327720 UFJ327685:UFJ327720 UPF327685:UPF327720 UZB327685:UZB327720 VIX327685:VIX327720 VST327685:VST327720 WCP327685:WCP327720 WML327685:WML327720 WWH327685:WWH327720 Z393221:Z393256 JV393221:JV393256 TR393221:TR393256 ADN393221:ADN393256 ANJ393221:ANJ393256 AXF393221:AXF393256 BHB393221:BHB393256 BQX393221:BQX393256 CAT393221:CAT393256 CKP393221:CKP393256 CUL393221:CUL393256 DEH393221:DEH393256 DOD393221:DOD393256 DXZ393221:DXZ393256 EHV393221:EHV393256 ERR393221:ERR393256 FBN393221:FBN393256 FLJ393221:FLJ393256 FVF393221:FVF393256 GFB393221:GFB393256 GOX393221:GOX393256 GYT393221:GYT393256 HIP393221:HIP393256 HSL393221:HSL393256 ICH393221:ICH393256 IMD393221:IMD393256 IVZ393221:IVZ393256 JFV393221:JFV393256 JPR393221:JPR393256 JZN393221:JZN393256 KJJ393221:KJJ393256 KTF393221:KTF393256 LDB393221:LDB393256 LMX393221:LMX393256 LWT393221:LWT393256 MGP393221:MGP393256 MQL393221:MQL393256 NAH393221:NAH393256 NKD393221:NKD393256 NTZ393221:NTZ393256 ODV393221:ODV393256 ONR393221:ONR393256 OXN393221:OXN393256 PHJ393221:PHJ393256 PRF393221:PRF393256 QBB393221:QBB393256 QKX393221:QKX393256 QUT393221:QUT393256 REP393221:REP393256 ROL393221:ROL393256 RYH393221:RYH393256 SID393221:SID393256 SRZ393221:SRZ393256 TBV393221:TBV393256 TLR393221:TLR393256 TVN393221:TVN393256 UFJ393221:UFJ393256 UPF393221:UPF393256 UZB393221:UZB393256 VIX393221:VIX393256 VST393221:VST393256 WCP393221:WCP393256 WML393221:WML393256 WWH393221:WWH393256 Z458757:Z458792 JV458757:JV458792 TR458757:TR458792 ADN458757:ADN458792 ANJ458757:ANJ458792 AXF458757:AXF458792 BHB458757:BHB458792 BQX458757:BQX458792 CAT458757:CAT458792 CKP458757:CKP458792 CUL458757:CUL458792 DEH458757:DEH458792 DOD458757:DOD458792 DXZ458757:DXZ458792 EHV458757:EHV458792 ERR458757:ERR458792 FBN458757:FBN458792 FLJ458757:FLJ458792 FVF458757:FVF458792 GFB458757:GFB458792 GOX458757:GOX458792 GYT458757:GYT458792 HIP458757:HIP458792 HSL458757:HSL458792 ICH458757:ICH458792 IMD458757:IMD458792 IVZ458757:IVZ458792 JFV458757:JFV458792 JPR458757:JPR458792 JZN458757:JZN458792 KJJ458757:KJJ458792 KTF458757:KTF458792 LDB458757:LDB458792 LMX458757:LMX458792 LWT458757:LWT458792 MGP458757:MGP458792 MQL458757:MQL458792 NAH458757:NAH458792 NKD458757:NKD458792 NTZ458757:NTZ458792 ODV458757:ODV458792 ONR458757:ONR458792 OXN458757:OXN458792 PHJ458757:PHJ458792 PRF458757:PRF458792 QBB458757:QBB458792 QKX458757:QKX458792 QUT458757:QUT458792 REP458757:REP458792 ROL458757:ROL458792 RYH458757:RYH458792 SID458757:SID458792 SRZ458757:SRZ458792 TBV458757:TBV458792 TLR458757:TLR458792 TVN458757:TVN458792 UFJ458757:UFJ458792 UPF458757:UPF458792 UZB458757:UZB458792 VIX458757:VIX458792 VST458757:VST458792 WCP458757:WCP458792 WML458757:WML458792 WWH458757:WWH458792 Z524293:Z524328 JV524293:JV524328 TR524293:TR524328 ADN524293:ADN524328 ANJ524293:ANJ524328 AXF524293:AXF524328 BHB524293:BHB524328 BQX524293:BQX524328 CAT524293:CAT524328 CKP524293:CKP524328 CUL524293:CUL524328 DEH524293:DEH524328 DOD524293:DOD524328 DXZ524293:DXZ524328 EHV524293:EHV524328 ERR524293:ERR524328 FBN524293:FBN524328 FLJ524293:FLJ524328 FVF524293:FVF524328 GFB524293:GFB524328 GOX524293:GOX524328 GYT524293:GYT524328 HIP524293:HIP524328 HSL524293:HSL524328 ICH524293:ICH524328 IMD524293:IMD524328 IVZ524293:IVZ524328 JFV524293:JFV524328 JPR524293:JPR524328 JZN524293:JZN524328 KJJ524293:KJJ524328 KTF524293:KTF524328 LDB524293:LDB524328 LMX524293:LMX524328 LWT524293:LWT524328 MGP524293:MGP524328 MQL524293:MQL524328 NAH524293:NAH524328 NKD524293:NKD524328 NTZ524293:NTZ524328 ODV524293:ODV524328 ONR524293:ONR524328 OXN524293:OXN524328 PHJ524293:PHJ524328 PRF524293:PRF524328 QBB524293:QBB524328 QKX524293:QKX524328 QUT524293:QUT524328 REP524293:REP524328 ROL524293:ROL524328 RYH524293:RYH524328 SID524293:SID524328 SRZ524293:SRZ524328 TBV524293:TBV524328 TLR524293:TLR524328 TVN524293:TVN524328 UFJ524293:UFJ524328 UPF524293:UPF524328 UZB524293:UZB524328 VIX524293:VIX524328 VST524293:VST524328 WCP524293:WCP524328 WML524293:WML524328 WWH524293:WWH524328 Z589829:Z589864 JV589829:JV589864 TR589829:TR589864 ADN589829:ADN589864 ANJ589829:ANJ589864 AXF589829:AXF589864 BHB589829:BHB589864 BQX589829:BQX589864 CAT589829:CAT589864 CKP589829:CKP589864 CUL589829:CUL589864 DEH589829:DEH589864 DOD589829:DOD589864 DXZ589829:DXZ589864 EHV589829:EHV589864 ERR589829:ERR589864 FBN589829:FBN589864 FLJ589829:FLJ589864 FVF589829:FVF589864 GFB589829:GFB589864 GOX589829:GOX589864 GYT589829:GYT589864 HIP589829:HIP589864 HSL589829:HSL589864 ICH589829:ICH589864 IMD589829:IMD589864 IVZ589829:IVZ589864 JFV589829:JFV589864 JPR589829:JPR589864 JZN589829:JZN589864 KJJ589829:KJJ589864 KTF589829:KTF589864 LDB589829:LDB589864 LMX589829:LMX589864 LWT589829:LWT589864 MGP589829:MGP589864 MQL589829:MQL589864 NAH589829:NAH589864 NKD589829:NKD589864 NTZ589829:NTZ589864 ODV589829:ODV589864 ONR589829:ONR589864 OXN589829:OXN589864 PHJ589829:PHJ589864 PRF589829:PRF589864 QBB589829:QBB589864 QKX589829:QKX589864 QUT589829:QUT589864 REP589829:REP589864 ROL589829:ROL589864 RYH589829:RYH589864 SID589829:SID589864 SRZ589829:SRZ589864 TBV589829:TBV589864 TLR589829:TLR589864 TVN589829:TVN589864 UFJ589829:UFJ589864 UPF589829:UPF589864 UZB589829:UZB589864 VIX589829:VIX589864 VST589829:VST589864 WCP589829:WCP589864 WML589829:WML589864 WWH589829:WWH589864 Z655365:Z655400 JV655365:JV655400 TR655365:TR655400 ADN655365:ADN655400 ANJ655365:ANJ655400 AXF655365:AXF655400 BHB655365:BHB655400 BQX655365:BQX655400 CAT655365:CAT655400 CKP655365:CKP655400 CUL655365:CUL655400 DEH655365:DEH655400 DOD655365:DOD655400 DXZ655365:DXZ655400 EHV655365:EHV655400 ERR655365:ERR655400 FBN655365:FBN655400 FLJ655365:FLJ655400 FVF655365:FVF655400 GFB655365:GFB655400 GOX655365:GOX655400 GYT655365:GYT655400 HIP655365:HIP655400 HSL655365:HSL655400 ICH655365:ICH655400 IMD655365:IMD655400 IVZ655365:IVZ655400 JFV655365:JFV655400 JPR655365:JPR655400 JZN655365:JZN655400 KJJ655365:KJJ655400 KTF655365:KTF655400 LDB655365:LDB655400 LMX655365:LMX655400 LWT655365:LWT655400 MGP655365:MGP655400 MQL655365:MQL655400 NAH655365:NAH655400 NKD655365:NKD655400 NTZ655365:NTZ655400 ODV655365:ODV655400 ONR655365:ONR655400 OXN655365:OXN655400 PHJ655365:PHJ655400 PRF655365:PRF655400 QBB655365:QBB655400 QKX655365:QKX655400 QUT655365:QUT655400 REP655365:REP655400 ROL655365:ROL655400 RYH655365:RYH655400 SID655365:SID655400 SRZ655365:SRZ655400 TBV655365:TBV655400 TLR655365:TLR655400 TVN655365:TVN655400 UFJ655365:UFJ655400 UPF655365:UPF655400 UZB655365:UZB655400 VIX655365:VIX655400 VST655365:VST655400 WCP655365:WCP655400 WML655365:WML655400 WWH655365:WWH655400 Z720901:Z720936 JV720901:JV720936 TR720901:TR720936 ADN720901:ADN720936 ANJ720901:ANJ720936 AXF720901:AXF720936 BHB720901:BHB720936 BQX720901:BQX720936 CAT720901:CAT720936 CKP720901:CKP720936 CUL720901:CUL720936 DEH720901:DEH720936 DOD720901:DOD720936 DXZ720901:DXZ720936 EHV720901:EHV720936 ERR720901:ERR720936 FBN720901:FBN720936 FLJ720901:FLJ720936 FVF720901:FVF720936 GFB720901:GFB720936 GOX720901:GOX720936 GYT720901:GYT720936 HIP720901:HIP720936 HSL720901:HSL720936 ICH720901:ICH720936 IMD720901:IMD720936 IVZ720901:IVZ720936 JFV720901:JFV720936 JPR720901:JPR720936 JZN720901:JZN720936 KJJ720901:KJJ720936 KTF720901:KTF720936 LDB720901:LDB720936 LMX720901:LMX720936 LWT720901:LWT720936 MGP720901:MGP720936 MQL720901:MQL720936 NAH720901:NAH720936 NKD720901:NKD720936 NTZ720901:NTZ720936 ODV720901:ODV720936 ONR720901:ONR720936 OXN720901:OXN720936 PHJ720901:PHJ720936 PRF720901:PRF720936 QBB720901:QBB720936 QKX720901:QKX720936 QUT720901:QUT720936 REP720901:REP720936 ROL720901:ROL720936 RYH720901:RYH720936 SID720901:SID720936 SRZ720901:SRZ720936 TBV720901:TBV720936 TLR720901:TLR720936 TVN720901:TVN720936 UFJ720901:UFJ720936 UPF720901:UPF720936 UZB720901:UZB720936 VIX720901:VIX720936 VST720901:VST720936 WCP720901:WCP720936 WML720901:WML720936 WWH720901:WWH720936 Z786437:Z786472 JV786437:JV786472 TR786437:TR786472 ADN786437:ADN786472 ANJ786437:ANJ786472 AXF786437:AXF786472 BHB786437:BHB786472 BQX786437:BQX786472 CAT786437:CAT786472 CKP786437:CKP786472 CUL786437:CUL786472 DEH786437:DEH786472 DOD786437:DOD786472 DXZ786437:DXZ786472 EHV786437:EHV786472 ERR786437:ERR786472 FBN786437:FBN786472 FLJ786437:FLJ786472 FVF786437:FVF786472 GFB786437:GFB786472 GOX786437:GOX786472 GYT786437:GYT786472 HIP786437:HIP786472 HSL786437:HSL786472 ICH786437:ICH786472 IMD786437:IMD786472 IVZ786437:IVZ786472 JFV786437:JFV786472 JPR786437:JPR786472 JZN786437:JZN786472 KJJ786437:KJJ786472 KTF786437:KTF786472 LDB786437:LDB786472 LMX786437:LMX786472 LWT786437:LWT786472 MGP786437:MGP786472 MQL786437:MQL786472 NAH786437:NAH786472 NKD786437:NKD786472 NTZ786437:NTZ786472 ODV786437:ODV786472 ONR786437:ONR786472 OXN786437:OXN786472 PHJ786437:PHJ786472 PRF786437:PRF786472 QBB786437:QBB786472 QKX786437:QKX786472 QUT786437:QUT786472 REP786437:REP786472 ROL786437:ROL786472 RYH786437:RYH786472 SID786437:SID786472 SRZ786437:SRZ786472 TBV786437:TBV786472 TLR786437:TLR786472 TVN786437:TVN786472 UFJ786437:UFJ786472 UPF786437:UPF786472 UZB786437:UZB786472 VIX786437:VIX786472 VST786437:VST786472 WCP786437:WCP786472 WML786437:WML786472 WWH786437:WWH786472 Z851973:Z852008 JV851973:JV852008 TR851973:TR852008 ADN851973:ADN852008 ANJ851973:ANJ852008 AXF851973:AXF852008 BHB851973:BHB852008 BQX851973:BQX852008 CAT851973:CAT852008 CKP851973:CKP852008 CUL851973:CUL852008 DEH851973:DEH852008 DOD851973:DOD852008 DXZ851973:DXZ852008 EHV851973:EHV852008 ERR851973:ERR852008 FBN851973:FBN852008 FLJ851973:FLJ852008 FVF851973:FVF852008 GFB851973:GFB852008 GOX851973:GOX852008 GYT851973:GYT852008 HIP851973:HIP852008 HSL851973:HSL852008 ICH851973:ICH852008 IMD851973:IMD852008 IVZ851973:IVZ852008 JFV851973:JFV852008 JPR851973:JPR852008 JZN851973:JZN852008 KJJ851973:KJJ852008 KTF851973:KTF852008 LDB851973:LDB852008 LMX851973:LMX852008 LWT851973:LWT852008 MGP851973:MGP852008 MQL851973:MQL852008 NAH851973:NAH852008 NKD851973:NKD852008 NTZ851973:NTZ852008 ODV851973:ODV852008 ONR851973:ONR852008 OXN851973:OXN852008 PHJ851973:PHJ852008 PRF851973:PRF852008 QBB851973:QBB852008 QKX851973:QKX852008 QUT851973:QUT852008 REP851973:REP852008 ROL851973:ROL852008 RYH851973:RYH852008 SID851973:SID852008 SRZ851973:SRZ852008 TBV851973:TBV852008 TLR851973:TLR852008 TVN851973:TVN852008 UFJ851973:UFJ852008 UPF851973:UPF852008 UZB851973:UZB852008 VIX851973:VIX852008 VST851973:VST852008 WCP851973:WCP852008 WML851973:WML852008 WWH851973:WWH852008 Z917509:Z917544 JV917509:JV917544 TR917509:TR917544 ADN917509:ADN917544 ANJ917509:ANJ917544 AXF917509:AXF917544 BHB917509:BHB917544 BQX917509:BQX917544 CAT917509:CAT917544 CKP917509:CKP917544 CUL917509:CUL917544 DEH917509:DEH917544 DOD917509:DOD917544 DXZ917509:DXZ917544 EHV917509:EHV917544 ERR917509:ERR917544 FBN917509:FBN917544 FLJ917509:FLJ917544 FVF917509:FVF917544 GFB917509:GFB917544 GOX917509:GOX917544 GYT917509:GYT917544 HIP917509:HIP917544 HSL917509:HSL917544 ICH917509:ICH917544 IMD917509:IMD917544 IVZ917509:IVZ917544 JFV917509:JFV917544 JPR917509:JPR917544 JZN917509:JZN917544 KJJ917509:KJJ917544 KTF917509:KTF917544 LDB917509:LDB917544 LMX917509:LMX917544 LWT917509:LWT917544 MGP917509:MGP917544 MQL917509:MQL917544 NAH917509:NAH917544 NKD917509:NKD917544 NTZ917509:NTZ917544 ODV917509:ODV917544 ONR917509:ONR917544 OXN917509:OXN917544 PHJ917509:PHJ917544 PRF917509:PRF917544 QBB917509:QBB917544 QKX917509:QKX917544 QUT917509:QUT917544 REP917509:REP917544 ROL917509:ROL917544 RYH917509:RYH917544 SID917509:SID917544 SRZ917509:SRZ917544 TBV917509:TBV917544 TLR917509:TLR917544 TVN917509:TVN917544 UFJ917509:UFJ917544 UPF917509:UPF917544 UZB917509:UZB917544 VIX917509:VIX917544 VST917509:VST917544 WCP917509:WCP917544 WML917509:WML917544 WWH917509:WWH917544 Z983045:Z983080 JV983045:JV983080 TR983045:TR983080 ADN983045:ADN983080 ANJ983045:ANJ983080 AXF983045:AXF983080 BHB983045:BHB983080 BQX983045:BQX983080 CAT983045:CAT983080 CKP983045:CKP983080 CUL983045:CUL983080 DEH983045:DEH983080 DOD983045:DOD983080 DXZ983045:DXZ983080 EHV983045:EHV983080 ERR983045:ERR983080 FBN983045:FBN983080 FLJ983045:FLJ983080 FVF983045:FVF983080 GFB983045:GFB983080 GOX983045:GOX983080 GYT983045:GYT983080 HIP983045:HIP983080 HSL983045:HSL983080 ICH983045:ICH983080 IMD983045:IMD983080 IVZ983045:IVZ983080 JFV983045:JFV983080 JPR983045:JPR983080 JZN983045:JZN983080 KJJ983045:KJJ983080 KTF983045:KTF983080 LDB983045:LDB983080 LMX983045:LMX983080 LWT983045:LWT983080 MGP983045:MGP983080 MQL983045:MQL983080 NAH983045:NAH983080 NKD983045:NKD983080 NTZ983045:NTZ983080 ODV983045:ODV983080 ONR983045:ONR983080 OXN983045:OXN983080 PHJ983045:PHJ983080 PRF983045:PRF983080 QBB983045:QBB983080 QKX983045:QKX983080 QUT983045:QUT983080 REP983045:REP983080 ROL983045:ROL983080 RYH983045:RYH983080 SID983045:SID983080 SRZ983045:SRZ983080 TBV983045:TBV983080 TLR983045:TLR983080 TVN983045:TVN983080 UFJ983045:UFJ983080 UPF983045:UPF983080 UZB983045:UZB983080 VIX983045:VIX983080 VST983045:VST983080 WCP983045:WCP983080 WML983045:WML983080 WWH983045:WWH983080 AA5:AA8 JW5:JW8 TS5:TS8 ADO5:ADO8 ANK5:ANK8 AXG5:AXG8 BHC5:BHC8 BQY5:BQY8 CAU5:CAU8 CKQ5:CKQ8 CUM5:CUM8 DEI5:DEI8 DOE5:DOE8 DYA5:DYA8 EHW5:EHW8 ERS5:ERS8 FBO5:FBO8 FLK5:FLK8 FVG5:FVG8 GFC5:GFC8 GOY5:GOY8 GYU5:GYU8 HIQ5:HIQ8 HSM5:HSM8 ICI5:ICI8 IME5:IME8 IWA5:IWA8 JFW5:JFW8 JPS5:JPS8 JZO5:JZO8 KJK5:KJK8 KTG5:KTG8 LDC5:LDC8 LMY5:LMY8 LWU5:LWU8 MGQ5:MGQ8 MQM5:MQM8 NAI5:NAI8 NKE5:NKE8 NUA5:NUA8 ODW5:ODW8 ONS5:ONS8 OXO5:OXO8 PHK5:PHK8 PRG5:PRG8 QBC5:QBC8 QKY5:QKY8 QUU5:QUU8 REQ5:REQ8 ROM5:ROM8 RYI5:RYI8 SIE5:SIE8 SSA5:SSA8 TBW5:TBW8 TLS5:TLS8 TVO5:TVO8 UFK5:UFK8 UPG5:UPG8 UZC5:UZC8 VIY5:VIY8 VSU5:VSU8 WCQ5:WCQ8 WMM5:WMM8 WWI5:WWI8 AA65541:AA65544 JW65541:JW65544 TS65541:TS65544 ADO65541:ADO65544 ANK65541:ANK65544 AXG65541:AXG65544 BHC65541:BHC65544 BQY65541:BQY65544 CAU65541:CAU65544 CKQ65541:CKQ65544 CUM65541:CUM65544 DEI65541:DEI65544 DOE65541:DOE65544 DYA65541:DYA65544 EHW65541:EHW65544 ERS65541:ERS65544 FBO65541:FBO65544 FLK65541:FLK65544 FVG65541:FVG65544 GFC65541:GFC65544 GOY65541:GOY65544 GYU65541:GYU65544 HIQ65541:HIQ65544 HSM65541:HSM65544 ICI65541:ICI65544 IME65541:IME65544 IWA65541:IWA65544 JFW65541:JFW65544 JPS65541:JPS65544 JZO65541:JZO65544 KJK65541:KJK65544 KTG65541:KTG65544 LDC65541:LDC65544 LMY65541:LMY65544 LWU65541:LWU65544 MGQ65541:MGQ65544 MQM65541:MQM65544 NAI65541:NAI65544 NKE65541:NKE65544 NUA65541:NUA65544 ODW65541:ODW65544 ONS65541:ONS65544 OXO65541:OXO65544 PHK65541:PHK65544 PRG65541:PRG65544 QBC65541:QBC65544 QKY65541:QKY65544 QUU65541:QUU65544 REQ65541:REQ65544 ROM65541:ROM65544 RYI65541:RYI65544 SIE65541:SIE65544 SSA65541:SSA65544 TBW65541:TBW65544 TLS65541:TLS65544 TVO65541:TVO65544 UFK65541:UFK65544 UPG65541:UPG65544 UZC65541:UZC65544 VIY65541:VIY65544 VSU65541:VSU65544 WCQ65541:WCQ65544 WMM65541:WMM65544 WWI65541:WWI65544 AA131077:AA131080 JW131077:JW131080 TS131077:TS131080 ADO131077:ADO131080 ANK131077:ANK131080 AXG131077:AXG131080 BHC131077:BHC131080 BQY131077:BQY131080 CAU131077:CAU131080 CKQ131077:CKQ131080 CUM131077:CUM131080 DEI131077:DEI131080 DOE131077:DOE131080 DYA131077:DYA131080 EHW131077:EHW131080 ERS131077:ERS131080 FBO131077:FBO131080 FLK131077:FLK131080 FVG131077:FVG131080 GFC131077:GFC131080 GOY131077:GOY131080 GYU131077:GYU131080 HIQ131077:HIQ131080 HSM131077:HSM131080 ICI131077:ICI131080 IME131077:IME131080 IWA131077:IWA131080 JFW131077:JFW131080 JPS131077:JPS131080 JZO131077:JZO131080 KJK131077:KJK131080 KTG131077:KTG131080 LDC131077:LDC131080 LMY131077:LMY131080 LWU131077:LWU131080 MGQ131077:MGQ131080 MQM131077:MQM131080 NAI131077:NAI131080 NKE131077:NKE131080 NUA131077:NUA131080 ODW131077:ODW131080 ONS131077:ONS131080 OXO131077:OXO131080 PHK131077:PHK131080 PRG131077:PRG131080 QBC131077:QBC131080 QKY131077:QKY131080 QUU131077:QUU131080 REQ131077:REQ131080 ROM131077:ROM131080 RYI131077:RYI131080 SIE131077:SIE131080 SSA131077:SSA131080 TBW131077:TBW131080 TLS131077:TLS131080 TVO131077:TVO131080 UFK131077:UFK131080 UPG131077:UPG131080 UZC131077:UZC131080 VIY131077:VIY131080 VSU131077:VSU131080 WCQ131077:WCQ131080 WMM131077:WMM131080 WWI131077:WWI131080 AA196613:AA196616 JW196613:JW196616 TS196613:TS196616 ADO196613:ADO196616 ANK196613:ANK196616 AXG196613:AXG196616 BHC196613:BHC196616 BQY196613:BQY196616 CAU196613:CAU196616 CKQ196613:CKQ196616 CUM196613:CUM196616 DEI196613:DEI196616 DOE196613:DOE196616 DYA196613:DYA196616 EHW196613:EHW196616 ERS196613:ERS196616 FBO196613:FBO196616 FLK196613:FLK196616 FVG196613:FVG196616 GFC196613:GFC196616 GOY196613:GOY196616 GYU196613:GYU196616 HIQ196613:HIQ196616 HSM196613:HSM196616 ICI196613:ICI196616 IME196613:IME196616 IWA196613:IWA196616 JFW196613:JFW196616 JPS196613:JPS196616 JZO196613:JZO196616 KJK196613:KJK196616 KTG196613:KTG196616 LDC196613:LDC196616 LMY196613:LMY196616 LWU196613:LWU196616 MGQ196613:MGQ196616 MQM196613:MQM196616 NAI196613:NAI196616 NKE196613:NKE196616 NUA196613:NUA196616 ODW196613:ODW196616 ONS196613:ONS196616 OXO196613:OXO196616 PHK196613:PHK196616 PRG196613:PRG196616 QBC196613:QBC196616 QKY196613:QKY196616 QUU196613:QUU196616 REQ196613:REQ196616 ROM196613:ROM196616 RYI196613:RYI196616 SIE196613:SIE196616 SSA196613:SSA196616 TBW196613:TBW196616 TLS196613:TLS196616 TVO196613:TVO196616 UFK196613:UFK196616 UPG196613:UPG196616 UZC196613:UZC196616 VIY196613:VIY196616 VSU196613:VSU196616 WCQ196613:WCQ196616 WMM196613:WMM196616 WWI196613:WWI196616 AA262149:AA262152 JW262149:JW262152 TS262149:TS262152 ADO262149:ADO262152 ANK262149:ANK262152 AXG262149:AXG262152 BHC262149:BHC262152 BQY262149:BQY262152 CAU262149:CAU262152 CKQ262149:CKQ262152 CUM262149:CUM262152 DEI262149:DEI262152 DOE262149:DOE262152 DYA262149:DYA262152 EHW262149:EHW262152 ERS262149:ERS262152 FBO262149:FBO262152 FLK262149:FLK262152 FVG262149:FVG262152 GFC262149:GFC262152 GOY262149:GOY262152 GYU262149:GYU262152 HIQ262149:HIQ262152 HSM262149:HSM262152 ICI262149:ICI262152 IME262149:IME262152 IWA262149:IWA262152 JFW262149:JFW262152 JPS262149:JPS262152 JZO262149:JZO262152 KJK262149:KJK262152 KTG262149:KTG262152 LDC262149:LDC262152 LMY262149:LMY262152 LWU262149:LWU262152 MGQ262149:MGQ262152 MQM262149:MQM262152 NAI262149:NAI262152 NKE262149:NKE262152 NUA262149:NUA262152 ODW262149:ODW262152 ONS262149:ONS262152 OXO262149:OXO262152 PHK262149:PHK262152 PRG262149:PRG262152 QBC262149:QBC262152 QKY262149:QKY262152 QUU262149:QUU262152 REQ262149:REQ262152 ROM262149:ROM262152 RYI262149:RYI262152 SIE262149:SIE262152 SSA262149:SSA262152 TBW262149:TBW262152 TLS262149:TLS262152 TVO262149:TVO262152 UFK262149:UFK262152 UPG262149:UPG262152 UZC262149:UZC262152 VIY262149:VIY262152 VSU262149:VSU262152 WCQ262149:WCQ262152 WMM262149:WMM262152 WWI262149:WWI262152 AA327685:AA327688 JW327685:JW327688 TS327685:TS327688 ADO327685:ADO327688 ANK327685:ANK327688 AXG327685:AXG327688 BHC327685:BHC327688 BQY327685:BQY327688 CAU327685:CAU327688 CKQ327685:CKQ327688 CUM327685:CUM327688 DEI327685:DEI327688 DOE327685:DOE327688 DYA327685:DYA327688 EHW327685:EHW327688 ERS327685:ERS327688 FBO327685:FBO327688 FLK327685:FLK327688 FVG327685:FVG327688 GFC327685:GFC327688 GOY327685:GOY327688 GYU327685:GYU327688 HIQ327685:HIQ327688 HSM327685:HSM327688 ICI327685:ICI327688 IME327685:IME327688 IWA327685:IWA327688 JFW327685:JFW327688 JPS327685:JPS327688 JZO327685:JZO327688 KJK327685:KJK327688 KTG327685:KTG327688 LDC327685:LDC327688 LMY327685:LMY327688 LWU327685:LWU327688 MGQ327685:MGQ327688 MQM327685:MQM327688 NAI327685:NAI327688 NKE327685:NKE327688 NUA327685:NUA327688 ODW327685:ODW327688 ONS327685:ONS327688 OXO327685:OXO327688 PHK327685:PHK327688 PRG327685:PRG327688 QBC327685:QBC327688 QKY327685:QKY327688 QUU327685:QUU327688 REQ327685:REQ327688 ROM327685:ROM327688 RYI327685:RYI327688 SIE327685:SIE327688 SSA327685:SSA327688 TBW327685:TBW327688 TLS327685:TLS327688 TVO327685:TVO327688 UFK327685:UFK327688 UPG327685:UPG327688 UZC327685:UZC327688 VIY327685:VIY327688 VSU327685:VSU327688 WCQ327685:WCQ327688 WMM327685:WMM327688 WWI327685:WWI327688 AA393221:AA393224 JW393221:JW393224 TS393221:TS393224 ADO393221:ADO393224 ANK393221:ANK393224 AXG393221:AXG393224 BHC393221:BHC393224 BQY393221:BQY393224 CAU393221:CAU393224 CKQ393221:CKQ393224 CUM393221:CUM393224 DEI393221:DEI393224 DOE393221:DOE393224 DYA393221:DYA393224 EHW393221:EHW393224 ERS393221:ERS393224 FBO393221:FBO393224 FLK393221:FLK393224 FVG393221:FVG393224 GFC393221:GFC393224 GOY393221:GOY393224 GYU393221:GYU393224 HIQ393221:HIQ393224 HSM393221:HSM393224 ICI393221:ICI393224 IME393221:IME393224 IWA393221:IWA393224 JFW393221:JFW393224 JPS393221:JPS393224 JZO393221:JZO393224 KJK393221:KJK393224 KTG393221:KTG393224 LDC393221:LDC393224 LMY393221:LMY393224 LWU393221:LWU393224 MGQ393221:MGQ393224 MQM393221:MQM393224 NAI393221:NAI393224 NKE393221:NKE393224 NUA393221:NUA393224 ODW393221:ODW393224 ONS393221:ONS393224 OXO393221:OXO393224 PHK393221:PHK393224 PRG393221:PRG393224 QBC393221:QBC393224 QKY393221:QKY393224 QUU393221:QUU393224 REQ393221:REQ393224 ROM393221:ROM393224 RYI393221:RYI393224 SIE393221:SIE393224 SSA393221:SSA393224 TBW393221:TBW393224 TLS393221:TLS393224 TVO393221:TVO393224 UFK393221:UFK393224 UPG393221:UPG393224 UZC393221:UZC393224 VIY393221:VIY393224 VSU393221:VSU393224 WCQ393221:WCQ393224 WMM393221:WMM393224 WWI393221:WWI393224 AA458757:AA458760 JW458757:JW458760 TS458757:TS458760 ADO458757:ADO458760 ANK458757:ANK458760 AXG458757:AXG458760 BHC458757:BHC458760 BQY458757:BQY458760 CAU458757:CAU458760 CKQ458757:CKQ458760 CUM458757:CUM458760 DEI458757:DEI458760 DOE458757:DOE458760 DYA458757:DYA458760 EHW458757:EHW458760 ERS458757:ERS458760 FBO458757:FBO458760 FLK458757:FLK458760 FVG458757:FVG458760 GFC458757:GFC458760 GOY458757:GOY458760 GYU458757:GYU458760 HIQ458757:HIQ458760 HSM458757:HSM458760 ICI458757:ICI458760 IME458757:IME458760 IWA458757:IWA458760 JFW458757:JFW458760 JPS458757:JPS458760 JZO458757:JZO458760 KJK458757:KJK458760 KTG458757:KTG458760 LDC458757:LDC458760 LMY458757:LMY458760 LWU458757:LWU458760 MGQ458757:MGQ458760 MQM458757:MQM458760 NAI458757:NAI458760 NKE458757:NKE458760 NUA458757:NUA458760 ODW458757:ODW458760 ONS458757:ONS458760 OXO458757:OXO458760 PHK458757:PHK458760 PRG458757:PRG458760 QBC458757:QBC458760 QKY458757:QKY458760 QUU458757:QUU458760 REQ458757:REQ458760 ROM458757:ROM458760 RYI458757:RYI458760 SIE458757:SIE458760 SSA458757:SSA458760 TBW458757:TBW458760 TLS458757:TLS458760 TVO458757:TVO458760 UFK458757:UFK458760 UPG458757:UPG458760 UZC458757:UZC458760 VIY458757:VIY458760 VSU458757:VSU458760 WCQ458757:WCQ458760 WMM458757:WMM458760 WWI458757:WWI458760 AA524293:AA524296 JW524293:JW524296 TS524293:TS524296 ADO524293:ADO524296 ANK524293:ANK524296 AXG524293:AXG524296 BHC524293:BHC524296 BQY524293:BQY524296 CAU524293:CAU524296 CKQ524293:CKQ524296 CUM524293:CUM524296 DEI524293:DEI524296 DOE524293:DOE524296 DYA524293:DYA524296 EHW524293:EHW524296 ERS524293:ERS524296 FBO524293:FBO524296 FLK524293:FLK524296 FVG524293:FVG524296 GFC524293:GFC524296 GOY524293:GOY524296 GYU524293:GYU524296 HIQ524293:HIQ524296 HSM524293:HSM524296 ICI524293:ICI524296 IME524293:IME524296 IWA524293:IWA524296 JFW524293:JFW524296 JPS524293:JPS524296 JZO524293:JZO524296 KJK524293:KJK524296 KTG524293:KTG524296 LDC524293:LDC524296 LMY524293:LMY524296 LWU524293:LWU524296 MGQ524293:MGQ524296 MQM524293:MQM524296 NAI524293:NAI524296 NKE524293:NKE524296 NUA524293:NUA524296 ODW524293:ODW524296 ONS524293:ONS524296 OXO524293:OXO524296 PHK524293:PHK524296 PRG524293:PRG524296 QBC524293:QBC524296 QKY524293:QKY524296 QUU524293:QUU524296 REQ524293:REQ524296 ROM524293:ROM524296 RYI524293:RYI524296 SIE524293:SIE524296 SSA524293:SSA524296 TBW524293:TBW524296 TLS524293:TLS524296 TVO524293:TVO524296 UFK524293:UFK524296 UPG524293:UPG524296 UZC524293:UZC524296 VIY524293:VIY524296 VSU524293:VSU524296 WCQ524293:WCQ524296 WMM524293:WMM524296 WWI524293:WWI524296 AA589829:AA589832 JW589829:JW589832 TS589829:TS589832 ADO589829:ADO589832 ANK589829:ANK589832 AXG589829:AXG589832 BHC589829:BHC589832 BQY589829:BQY589832 CAU589829:CAU589832 CKQ589829:CKQ589832 CUM589829:CUM589832 DEI589829:DEI589832 DOE589829:DOE589832 DYA589829:DYA589832 EHW589829:EHW589832 ERS589829:ERS589832 FBO589829:FBO589832 FLK589829:FLK589832 FVG589829:FVG589832 GFC589829:GFC589832 GOY589829:GOY589832 GYU589829:GYU589832 HIQ589829:HIQ589832 HSM589829:HSM589832 ICI589829:ICI589832 IME589829:IME589832 IWA589829:IWA589832 JFW589829:JFW589832 JPS589829:JPS589832 JZO589829:JZO589832 KJK589829:KJK589832 KTG589829:KTG589832 LDC589829:LDC589832 LMY589829:LMY589832 LWU589829:LWU589832 MGQ589829:MGQ589832 MQM589829:MQM589832 NAI589829:NAI589832 NKE589829:NKE589832 NUA589829:NUA589832 ODW589829:ODW589832 ONS589829:ONS589832 OXO589829:OXO589832 PHK589829:PHK589832 PRG589829:PRG589832 QBC589829:QBC589832 QKY589829:QKY589832 QUU589829:QUU589832 REQ589829:REQ589832 ROM589829:ROM589832 RYI589829:RYI589832 SIE589829:SIE589832 SSA589829:SSA589832 TBW589829:TBW589832 TLS589829:TLS589832 TVO589829:TVO589832 UFK589829:UFK589832 UPG589829:UPG589832 UZC589829:UZC589832 VIY589829:VIY589832 VSU589829:VSU589832 WCQ589829:WCQ589832 WMM589829:WMM589832 WWI589829:WWI589832 AA655365:AA655368 JW655365:JW655368 TS655365:TS655368 ADO655365:ADO655368 ANK655365:ANK655368 AXG655365:AXG655368 BHC655365:BHC655368 BQY655365:BQY655368 CAU655365:CAU655368 CKQ655365:CKQ655368 CUM655365:CUM655368 DEI655365:DEI655368 DOE655365:DOE655368 DYA655365:DYA655368 EHW655365:EHW655368 ERS655365:ERS655368 FBO655365:FBO655368 FLK655365:FLK655368 FVG655365:FVG655368 GFC655365:GFC655368 GOY655365:GOY655368 GYU655365:GYU655368 HIQ655365:HIQ655368 HSM655365:HSM655368 ICI655365:ICI655368 IME655365:IME655368 IWA655365:IWA655368 JFW655365:JFW655368 JPS655365:JPS655368 JZO655365:JZO655368 KJK655365:KJK655368 KTG655365:KTG655368 LDC655365:LDC655368 LMY655365:LMY655368 LWU655365:LWU655368 MGQ655365:MGQ655368 MQM655365:MQM655368 NAI655365:NAI655368 NKE655365:NKE655368 NUA655365:NUA655368 ODW655365:ODW655368 ONS655365:ONS655368 OXO655365:OXO655368 PHK655365:PHK655368 PRG655365:PRG655368 QBC655365:QBC655368 QKY655365:QKY655368 QUU655365:QUU655368 REQ655365:REQ655368 ROM655365:ROM655368 RYI655365:RYI655368 SIE655365:SIE655368 SSA655365:SSA655368 TBW655365:TBW655368 TLS655365:TLS655368 TVO655365:TVO655368 UFK655365:UFK655368 UPG655365:UPG655368 UZC655365:UZC655368 VIY655365:VIY655368 VSU655365:VSU655368 WCQ655365:WCQ655368 WMM655365:WMM655368 WWI655365:WWI655368 AA720901:AA720904 JW720901:JW720904 TS720901:TS720904 ADO720901:ADO720904 ANK720901:ANK720904 AXG720901:AXG720904 BHC720901:BHC720904 BQY720901:BQY720904 CAU720901:CAU720904 CKQ720901:CKQ720904 CUM720901:CUM720904 DEI720901:DEI720904 DOE720901:DOE720904 DYA720901:DYA720904 EHW720901:EHW720904 ERS720901:ERS720904 FBO720901:FBO720904 FLK720901:FLK720904 FVG720901:FVG720904 GFC720901:GFC720904 GOY720901:GOY720904 GYU720901:GYU720904 HIQ720901:HIQ720904 HSM720901:HSM720904 ICI720901:ICI720904 IME720901:IME720904 IWA720901:IWA720904 JFW720901:JFW720904 JPS720901:JPS720904 JZO720901:JZO720904 KJK720901:KJK720904 KTG720901:KTG720904 LDC720901:LDC720904 LMY720901:LMY720904 LWU720901:LWU720904 MGQ720901:MGQ720904 MQM720901:MQM720904 NAI720901:NAI720904 NKE720901:NKE720904 NUA720901:NUA720904 ODW720901:ODW720904 ONS720901:ONS720904 OXO720901:OXO720904 PHK720901:PHK720904 PRG720901:PRG720904 QBC720901:QBC720904 QKY720901:QKY720904 QUU720901:QUU720904 REQ720901:REQ720904 ROM720901:ROM720904 RYI720901:RYI720904 SIE720901:SIE720904 SSA720901:SSA720904 TBW720901:TBW720904 TLS720901:TLS720904 TVO720901:TVO720904 UFK720901:UFK720904 UPG720901:UPG720904 UZC720901:UZC720904 VIY720901:VIY720904 VSU720901:VSU720904 WCQ720901:WCQ720904 WMM720901:WMM720904 WWI720901:WWI720904 AA786437:AA786440 JW786437:JW786440 TS786437:TS786440 ADO786437:ADO786440 ANK786437:ANK786440 AXG786437:AXG786440 BHC786437:BHC786440 BQY786437:BQY786440 CAU786437:CAU786440 CKQ786437:CKQ786440 CUM786437:CUM786440 DEI786437:DEI786440 DOE786437:DOE786440 DYA786437:DYA786440 EHW786437:EHW786440 ERS786437:ERS786440 FBO786437:FBO786440 FLK786437:FLK786440 FVG786437:FVG786440 GFC786437:GFC786440 GOY786437:GOY786440 GYU786437:GYU786440 HIQ786437:HIQ786440 HSM786437:HSM786440 ICI786437:ICI786440 IME786437:IME786440 IWA786437:IWA786440 JFW786437:JFW786440 JPS786437:JPS786440 JZO786437:JZO786440 KJK786437:KJK786440 KTG786437:KTG786440 LDC786437:LDC786440 LMY786437:LMY786440 LWU786437:LWU786440 MGQ786437:MGQ786440 MQM786437:MQM786440 NAI786437:NAI786440 NKE786437:NKE786440 NUA786437:NUA786440 ODW786437:ODW786440 ONS786437:ONS786440 OXO786437:OXO786440 PHK786437:PHK786440 PRG786437:PRG786440 QBC786437:QBC786440 QKY786437:QKY786440 QUU786437:QUU786440 REQ786437:REQ786440 ROM786437:ROM786440 RYI786437:RYI786440 SIE786437:SIE786440 SSA786437:SSA786440 TBW786437:TBW786440 TLS786437:TLS786440 TVO786437:TVO786440 UFK786437:UFK786440 UPG786437:UPG786440 UZC786437:UZC786440 VIY786437:VIY786440 VSU786437:VSU786440 WCQ786437:WCQ786440 WMM786437:WMM786440 WWI786437:WWI786440 AA851973:AA851976 JW851973:JW851976 TS851973:TS851976 ADO851973:ADO851976 ANK851973:ANK851976 AXG851973:AXG851976 BHC851973:BHC851976 BQY851973:BQY851976 CAU851973:CAU851976 CKQ851973:CKQ851976 CUM851973:CUM851976 DEI851973:DEI851976 DOE851973:DOE851976 DYA851973:DYA851976 EHW851973:EHW851976 ERS851973:ERS851976 FBO851973:FBO851976 FLK851973:FLK851976 FVG851973:FVG851976 GFC851973:GFC851976 GOY851973:GOY851976 GYU851973:GYU851976 HIQ851973:HIQ851976 HSM851973:HSM851976 ICI851973:ICI851976 IME851973:IME851976 IWA851973:IWA851976 JFW851973:JFW851976 JPS851973:JPS851976 JZO851973:JZO851976 KJK851973:KJK851976 KTG851973:KTG851976 LDC851973:LDC851976 LMY851973:LMY851976 LWU851973:LWU851976 MGQ851973:MGQ851976 MQM851973:MQM851976 NAI851973:NAI851976 NKE851973:NKE851976 NUA851973:NUA851976 ODW851973:ODW851976 ONS851973:ONS851976 OXO851973:OXO851976 PHK851973:PHK851976 PRG851973:PRG851976 QBC851973:QBC851976 QKY851973:QKY851976 QUU851973:QUU851976 REQ851973:REQ851976 ROM851973:ROM851976 RYI851973:RYI851976 SIE851973:SIE851976 SSA851973:SSA851976 TBW851973:TBW851976 TLS851973:TLS851976 TVO851973:TVO851976 UFK851973:UFK851976 UPG851973:UPG851976 UZC851973:UZC851976 VIY851973:VIY851976 VSU851973:VSU851976 WCQ851973:WCQ851976 WMM851973:WMM851976 WWI851973:WWI851976 AA917509:AA917512 JW917509:JW917512 TS917509:TS917512 ADO917509:ADO917512 ANK917509:ANK917512 AXG917509:AXG917512 BHC917509:BHC917512 BQY917509:BQY917512 CAU917509:CAU917512 CKQ917509:CKQ917512 CUM917509:CUM917512 DEI917509:DEI917512 DOE917509:DOE917512 DYA917509:DYA917512 EHW917509:EHW917512 ERS917509:ERS917512 FBO917509:FBO917512 FLK917509:FLK917512 FVG917509:FVG917512 GFC917509:GFC917512 GOY917509:GOY917512 GYU917509:GYU917512 HIQ917509:HIQ917512 HSM917509:HSM917512 ICI917509:ICI917512 IME917509:IME917512 IWA917509:IWA917512 JFW917509:JFW917512 JPS917509:JPS917512 JZO917509:JZO917512 KJK917509:KJK917512 KTG917509:KTG917512 LDC917509:LDC917512 LMY917509:LMY917512 LWU917509:LWU917512 MGQ917509:MGQ917512 MQM917509:MQM917512 NAI917509:NAI917512 NKE917509:NKE917512 NUA917509:NUA917512 ODW917509:ODW917512 ONS917509:ONS917512 OXO917509:OXO917512 PHK917509:PHK917512 PRG917509:PRG917512 QBC917509:QBC917512 QKY917509:QKY917512 QUU917509:QUU917512 REQ917509:REQ917512 ROM917509:ROM917512 RYI917509:RYI917512 SIE917509:SIE917512 SSA917509:SSA917512 TBW917509:TBW917512 TLS917509:TLS917512 TVO917509:TVO917512 UFK917509:UFK917512 UPG917509:UPG917512 UZC917509:UZC917512 VIY917509:VIY917512 VSU917509:VSU917512 WCQ917509:WCQ917512 WMM917509:WMM917512 WWI917509:WWI917512 AA983045:AA983048 JW983045:JW983048 TS983045:TS983048 ADO983045:ADO983048 ANK983045:ANK983048 AXG983045:AXG983048 BHC983045:BHC983048 BQY983045:BQY983048 CAU983045:CAU983048 CKQ983045:CKQ983048 CUM983045:CUM983048 DEI983045:DEI983048 DOE983045:DOE983048 DYA983045:DYA983048 EHW983045:EHW983048 ERS983045:ERS983048 FBO983045:FBO983048 FLK983045:FLK983048 FVG983045:FVG983048 GFC983045:GFC983048 GOY983045:GOY983048 GYU983045:GYU983048 HIQ983045:HIQ983048 HSM983045:HSM983048 ICI983045:ICI983048 IME983045:IME983048 IWA983045:IWA983048 JFW983045:JFW983048 JPS983045:JPS983048 JZO983045:JZO983048 KJK983045:KJK983048 KTG983045:KTG983048 LDC983045:LDC983048 LMY983045:LMY983048 LWU983045:LWU983048 MGQ983045:MGQ983048 MQM983045:MQM983048 NAI983045:NAI983048 NKE983045:NKE983048 NUA983045:NUA983048 ODW983045:ODW983048 ONS983045:ONS983048 OXO983045:OXO983048 PHK983045:PHK983048 PRG983045:PRG983048 QBC983045:QBC983048 QKY983045:QKY983048 QUU983045:QUU983048 REQ983045:REQ983048 ROM983045:ROM983048 RYI983045:RYI983048 SIE983045:SIE983048 SSA983045:SSA983048 TBW983045:TBW983048 TLS983045:TLS983048 TVO983045:TVO983048 UFK983045:UFK983048 UPG983045:UPG983048 UZC983045:UZC983048 VIY983045:VIY983048 VSU983045:VSU983048 WCQ983045:WCQ983048 WMM983045:WMM983048 WWI983045:WWI983048 AA10 JW10 TS10 ADO10 ANK10 AXG10 BHC10 BQY10 CAU10 CKQ10 CUM10 DEI10 DOE10 DYA10 EHW10 ERS10 FBO10 FLK10 FVG10 GFC10 GOY10 GYU10 HIQ10 HSM10 ICI10 IME10 IWA10 JFW10 JPS10 JZO10 KJK10 KTG10 LDC10 LMY10 LWU10 MGQ10 MQM10 NAI10 NKE10 NUA10 ODW10 ONS10 OXO10 PHK10 PRG10 QBC10 QKY10 QUU10 REQ10 ROM10 RYI10 SIE10 SSA10 TBW10 TLS10 TVO10 UFK10 UPG10 UZC10 VIY10 VSU10 WCQ10 WMM10 WWI10 AA65546 JW65546 TS65546 ADO65546 ANK65546 AXG65546 BHC65546 BQY65546 CAU65546 CKQ65546 CUM65546 DEI65546 DOE65546 DYA65546 EHW65546 ERS65546 FBO65546 FLK65546 FVG65546 GFC65546 GOY65546 GYU65546 HIQ65546 HSM65546 ICI65546 IME65546 IWA65546 JFW65546 JPS65546 JZO65546 KJK65546 KTG65546 LDC65546 LMY65546 LWU65546 MGQ65546 MQM65546 NAI65546 NKE65546 NUA65546 ODW65546 ONS65546 OXO65546 PHK65546 PRG65546 QBC65546 QKY65546 QUU65546 REQ65546 ROM65546 RYI65546 SIE65546 SSA65546 TBW65546 TLS65546 TVO65546 UFK65546 UPG65546 UZC65546 VIY65546 VSU65546 WCQ65546 WMM65546 WWI65546 AA131082 JW131082 TS131082 ADO131082 ANK131082 AXG131082 BHC131082 BQY131082 CAU131082 CKQ131082 CUM131082 DEI131082 DOE131082 DYA131082 EHW131082 ERS131082 FBO131082 FLK131082 FVG131082 GFC131082 GOY131082 GYU131082 HIQ131082 HSM131082 ICI131082 IME131082 IWA131082 JFW131082 JPS131082 JZO131082 KJK131082 KTG131082 LDC131082 LMY131082 LWU131082 MGQ131082 MQM131082 NAI131082 NKE131082 NUA131082 ODW131082 ONS131082 OXO131082 PHK131082 PRG131082 QBC131082 QKY131082 QUU131082 REQ131082 ROM131082 RYI131082 SIE131082 SSA131082 TBW131082 TLS131082 TVO131082 UFK131082 UPG131082 UZC131082 VIY131082 VSU131082 WCQ131082 WMM131082 WWI131082 AA196618 JW196618 TS196618 ADO196618 ANK196618 AXG196618 BHC196618 BQY196618 CAU196618 CKQ196618 CUM196618 DEI196618 DOE196618 DYA196618 EHW196618 ERS196618 FBO196618 FLK196618 FVG196618 GFC196618 GOY196618 GYU196618 HIQ196618 HSM196618 ICI196618 IME196618 IWA196618 JFW196618 JPS196618 JZO196618 KJK196618 KTG196618 LDC196618 LMY196618 LWU196618 MGQ196618 MQM196618 NAI196618 NKE196618 NUA196618 ODW196618 ONS196618 OXO196618 PHK196618 PRG196618 QBC196618 QKY196618 QUU196618 REQ196618 ROM196618 RYI196618 SIE196618 SSA196618 TBW196618 TLS196618 TVO196618 UFK196618 UPG196618 UZC196618 VIY196618 VSU196618 WCQ196618 WMM196618 WWI196618 AA262154 JW262154 TS262154 ADO262154 ANK262154 AXG262154 BHC262154 BQY262154 CAU262154 CKQ262154 CUM262154 DEI262154 DOE262154 DYA262154 EHW262154 ERS262154 FBO262154 FLK262154 FVG262154 GFC262154 GOY262154 GYU262154 HIQ262154 HSM262154 ICI262154 IME262154 IWA262154 JFW262154 JPS262154 JZO262154 KJK262154 KTG262154 LDC262154 LMY262154 LWU262154 MGQ262154 MQM262154 NAI262154 NKE262154 NUA262154 ODW262154 ONS262154 OXO262154 PHK262154 PRG262154 QBC262154 QKY262154 QUU262154 REQ262154 ROM262154 RYI262154 SIE262154 SSA262154 TBW262154 TLS262154 TVO262154 UFK262154 UPG262154 UZC262154 VIY262154 VSU262154 WCQ262154 WMM262154 WWI262154 AA327690 JW327690 TS327690 ADO327690 ANK327690 AXG327690 BHC327690 BQY327690 CAU327690 CKQ327690 CUM327690 DEI327690 DOE327690 DYA327690 EHW327690 ERS327690 FBO327690 FLK327690 FVG327690 GFC327690 GOY327690 GYU327690 HIQ327690 HSM327690 ICI327690 IME327690 IWA327690 JFW327690 JPS327690 JZO327690 KJK327690 KTG327690 LDC327690 LMY327690 LWU327690 MGQ327690 MQM327690 NAI327690 NKE327690 NUA327690 ODW327690 ONS327690 OXO327690 PHK327690 PRG327690 QBC327690 QKY327690 QUU327690 REQ327690 ROM327690 RYI327690 SIE327690 SSA327690 TBW327690 TLS327690 TVO327690 UFK327690 UPG327690 UZC327690 VIY327690 VSU327690 WCQ327690 WMM327690 WWI327690 AA393226 JW393226 TS393226 ADO393226 ANK393226 AXG393226 BHC393226 BQY393226 CAU393226 CKQ393226 CUM393226 DEI393226 DOE393226 DYA393226 EHW393226 ERS393226 FBO393226 FLK393226 FVG393226 GFC393226 GOY393226 GYU393226 HIQ393226 HSM393226 ICI393226 IME393226 IWA393226 JFW393226 JPS393226 JZO393226 KJK393226 KTG393226 LDC393226 LMY393226 LWU393226 MGQ393226 MQM393226 NAI393226 NKE393226 NUA393226 ODW393226 ONS393226 OXO393226 PHK393226 PRG393226 QBC393226 QKY393226 QUU393226 REQ393226 ROM393226 RYI393226 SIE393226 SSA393226 TBW393226 TLS393226 TVO393226 UFK393226 UPG393226 UZC393226 VIY393226 VSU393226 WCQ393226 WMM393226 WWI393226 AA458762 JW458762 TS458762 ADO458762 ANK458762 AXG458762 BHC458762 BQY458762 CAU458762 CKQ458762 CUM458762 DEI458762 DOE458762 DYA458762 EHW458762 ERS458762 FBO458762 FLK458762 FVG458762 GFC458762 GOY458762 GYU458762 HIQ458762 HSM458762 ICI458762 IME458762 IWA458762 JFW458762 JPS458762 JZO458762 KJK458762 KTG458762 LDC458762 LMY458762 LWU458762 MGQ458762 MQM458762 NAI458762 NKE458762 NUA458762 ODW458762 ONS458762 OXO458762 PHK458762 PRG458762 QBC458762 QKY458762 QUU458762 REQ458762 ROM458762 RYI458762 SIE458762 SSA458762 TBW458762 TLS458762 TVO458762 UFK458762 UPG458762 UZC458762 VIY458762 VSU458762 WCQ458762 WMM458762 WWI458762 AA524298 JW524298 TS524298 ADO524298 ANK524298 AXG524298 BHC524298 BQY524298 CAU524298 CKQ524298 CUM524298 DEI524298 DOE524298 DYA524298 EHW524298 ERS524298 FBO524298 FLK524298 FVG524298 GFC524298 GOY524298 GYU524298 HIQ524298 HSM524298 ICI524298 IME524298 IWA524298 JFW524298 JPS524298 JZO524298 KJK524298 KTG524298 LDC524298 LMY524298 LWU524298 MGQ524298 MQM524298 NAI524298 NKE524298 NUA524298 ODW524298 ONS524298 OXO524298 PHK524298 PRG524298 QBC524298 QKY524298 QUU524298 REQ524298 ROM524298 RYI524298 SIE524298 SSA524298 TBW524298 TLS524298 TVO524298 UFK524298 UPG524298 UZC524298 VIY524298 VSU524298 WCQ524298 WMM524298 WWI524298 AA589834 JW589834 TS589834 ADO589834 ANK589834 AXG589834 BHC589834 BQY589834 CAU589834 CKQ589834 CUM589834 DEI589834 DOE589834 DYA589834 EHW589834 ERS589834 FBO589834 FLK589834 FVG589834 GFC589834 GOY589834 GYU589834 HIQ589834 HSM589834 ICI589834 IME589834 IWA589834 JFW589834 JPS589834 JZO589834 KJK589834 KTG589834 LDC589834 LMY589834 LWU589834 MGQ589834 MQM589834 NAI589834 NKE589834 NUA589834 ODW589834 ONS589834 OXO589834 PHK589834 PRG589834 QBC589834 QKY589834 QUU589834 REQ589834 ROM589834 RYI589834 SIE589834 SSA589834 TBW589834 TLS589834 TVO589834 UFK589834 UPG589834 UZC589834 VIY589834 VSU589834 WCQ589834 WMM589834 WWI589834 AA655370 JW655370 TS655370 ADO655370 ANK655370 AXG655370 BHC655370 BQY655370 CAU655370 CKQ655370 CUM655370 DEI655370 DOE655370 DYA655370 EHW655370 ERS655370 FBO655370 FLK655370 FVG655370 GFC655370 GOY655370 GYU655370 HIQ655370 HSM655370 ICI655370 IME655370 IWA655370 JFW655370 JPS655370 JZO655370 KJK655370 KTG655370 LDC655370 LMY655370 LWU655370 MGQ655370 MQM655370 NAI655370 NKE655370 NUA655370 ODW655370 ONS655370 OXO655370 PHK655370 PRG655370 QBC655370 QKY655370 QUU655370 REQ655370 ROM655370 RYI655370 SIE655370 SSA655370 TBW655370 TLS655370 TVO655370 UFK655370 UPG655370 UZC655370 VIY655370 VSU655370 WCQ655370 WMM655370 WWI655370 AA720906 JW720906 TS720906 ADO720906 ANK720906 AXG720906 BHC720906 BQY720906 CAU720906 CKQ720906 CUM720906 DEI720906 DOE720906 DYA720906 EHW720906 ERS720906 FBO720906 FLK720906 FVG720906 GFC720906 GOY720906 GYU720906 HIQ720906 HSM720906 ICI720906 IME720906 IWA720906 JFW720906 JPS720906 JZO720906 KJK720906 KTG720906 LDC720906 LMY720906 LWU720906 MGQ720906 MQM720906 NAI720906 NKE720906 NUA720906 ODW720906 ONS720906 OXO720906 PHK720906 PRG720906 QBC720906 QKY720906 QUU720906 REQ720906 ROM720906 RYI720906 SIE720906 SSA720906 TBW720906 TLS720906 TVO720906 UFK720906 UPG720906 UZC720906 VIY720906 VSU720906 WCQ720906 WMM720906 WWI720906 AA786442 JW786442 TS786442 ADO786442 ANK786442 AXG786442 BHC786442 BQY786442 CAU786442 CKQ786442 CUM786442 DEI786442 DOE786442 DYA786442 EHW786442 ERS786442 FBO786442 FLK786442 FVG786442 GFC786442 GOY786442 GYU786442 HIQ786442 HSM786442 ICI786442 IME786442 IWA786442 JFW786442 JPS786442 JZO786442 KJK786442 KTG786442 LDC786442 LMY786442 LWU786442 MGQ786442 MQM786442 NAI786442 NKE786442 NUA786442 ODW786442 ONS786442 OXO786442 PHK786442 PRG786442 QBC786442 QKY786442 QUU786442 REQ786442 ROM786442 RYI786442 SIE786442 SSA786442 TBW786442 TLS786442 TVO786442 UFK786442 UPG786442 UZC786442 VIY786442 VSU786442 WCQ786442 WMM786442 WWI786442 AA851978 JW851978 TS851978 ADO851978 ANK851978 AXG851978 BHC851978 BQY851978 CAU851978 CKQ851978 CUM851978 DEI851978 DOE851978 DYA851978 EHW851978 ERS851978 FBO851978 FLK851978 FVG851978 GFC851978 GOY851978 GYU851978 HIQ851978 HSM851978 ICI851978 IME851978 IWA851978 JFW851978 JPS851978 JZO851978 KJK851978 KTG851978 LDC851978 LMY851978 LWU851978 MGQ851978 MQM851978 NAI851978 NKE851978 NUA851978 ODW851978 ONS851978 OXO851978 PHK851978 PRG851978 QBC851978 QKY851978 QUU851978 REQ851978 ROM851978 RYI851978 SIE851978 SSA851978 TBW851978 TLS851978 TVO851978 UFK851978 UPG851978 UZC851978 VIY851978 VSU851978 WCQ851978 WMM851978 WWI851978 AA917514 JW917514 TS917514 ADO917514 ANK917514 AXG917514 BHC917514 BQY917514 CAU917514 CKQ917514 CUM917514 DEI917514 DOE917514 DYA917514 EHW917514 ERS917514 FBO917514 FLK917514 FVG917514 GFC917514 GOY917514 GYU917514 HIQ917514 HSM917514 ICI917514 IME917514 IWA917514 JFW917514 JPS917514 JZO917514 KJK917514 KTG917514 LDC917514 LMY917514 LWU917514 MGQ917514 MQM917514 NAI917514 NKE917514 NUA917514 ODW917514 ONS917514 OXO917514 PHK917514 PRG917514 QBC917514 QKY917514 QUU917514 REQ917514 ROM917514 RYI917514 SIE917514 SSA917514 TBW917514 TLS917514 TVO917514 UFK917514 UPG917514 UZC917514 VIY917514 VSU917514 WCQ917514 WMM917514 WWI917514 AA983050 JW983050 TS983050 ADO983050 ANK983050 AXG983050 BHC983050 BQY983050 CAU983050 CKQ983050 CUM983050 DEI983050 DOE983050 DYA983050 EHW983050 ERS983050 FBO983050 FLK983050 FVG983050 GFC983050 GOY983050 GYU983050 HIQ983050 HSM983050 ICI983050 IME983050 IWA983050 JFW983050 JPS983050 JZO983050 KJK983050 KTG983050 LDC983050 LMY983050 LWU983050 MGQ983050 MQM983050 NAI983050 NKE983050 NUA983050 ODW983050 ONS983050 OXO983050 PHK983050 PRG983050 QBC983050 QKY983050 QUU983050 REQ983050 ROM983050 RYI983050 SIE983050 SSA983050 TBW983050 TLS983050 TVO983050 UFK983050 UPG983050 UZC983050 VIY983050 VSU983050 WCQ983050 WMM983050 WWI983050 AA13:AA14 JW13:JW14 TS13:TS14 ADO13:ADO14 ANK13:ANK14 AXG13:AXG14 BHC13:BHC14 BQY13:BQY14 CAU13:CAU14 CKQ13:CKQ14 CUM13:CUM14 DEI13:DEI14 DOE13:DOE14 DYA13:DYA14 EHW13:EHW14 ERS13:ERS14 FBO13:FBO14 FLK13:FLK14 FVG13:FVG14 GFC13:GFC14 GOY13:GOY14 GYU13:GYU14 HIQ13:HIQ14 HSM13:HSM14 ICI13:ICI14 IME13:IME14 IWA13:IWA14 JFW13:JFW14 JPS13:JPS14 JZO13:JZO14 KJK13:KJK14 KTG13:KTG14 LDC13:LDC14 LMY13:LMY14 LWU13:LWU14 MGQ13:MGQ14 MQM13:MQM14 NAI13:NAI14 NKE13:NKE14 NUA13:NUA14 ODW13:ODW14 ONS13:ONS14 OXO13:OXO14 PHK13:PHK14 PRG13:PRG14 QBC13:QBC14 QKY13:QKY14 QUU13:QUU14 REQ13:REQ14 ROM13:ROM14 RYI13:RYI14 SIE13:SIE14 SSA13:SSA14 TBW13:TBW14 TLS13:TLS14 TVO13:TVO14 UFK13:UFK14 UPG13:UPG14 UZC13:UZC14 VIY13:VIY14 VSU13:VSU14 WCQ13:WCQ14 WMM13:WMM14 WWI13:WWI14 AA65549:AA65550 JW65549:JW65550 TS65549:TS65550 ADO65549:ADO65550 ANK65549:ANK65550 AXG65549:AXG65550 BHC65549:BHC65550 BQY65549:BQY65550 CAU65549:CAU65550 CKQ65549:CKQ65550 CUM65549:CUM65550 DEI65549:DEI65550 DOE65549:DOE65550 DYA65549:DYA65550 EHW65549:EHW65550 ERS65549:ERS65550 FBO65549:FBO65550 FLK65549:FLK65550 FVG65549:FVG65550 GFC65549:GFC65550 GOY65549:GOY65550 GYU65549:GYU65550 HIQ65549:HIQ65550 HSM65549:HSM65550 ICI65549:ICI65550 IME65549:IME65550 IWA65549:IWA65550 JFW65549:JFW65550 JPS65549:JPS65550 JZO65549:JZO65550 KJK65549:KJK65550 KTG65549:KTG65550 LDC65549:LDC65550 LMY65549:LMY65550 LWU65549:LWU65550 MGQ65549:MGQ65550 MQM65549:MQM65550 NAI65549:NAI65550 NKE65549:NKE65550 NUA65549:NUA65550 ODW65549:ODW65550 ONS65549:ONS65550 OXO65549:OXO65550 PHK65549:PHK65550 PRG65549:PRG65550 QBC65549:QBC65550 QKY65549:QKY65550 QUU65549:QUU65550 REQ65549:REQ65550 ROM65549:ROM65550 RYI65549:RYI65550 SIE65549:SIE65550 SSA65549:SSA65550 TBW65549:TBW65550 TLS65549:TLS65550 TVO65549:TVO65550 UFK65549:UFK65550 UPG65549:UPG65550 UZC65549:UZC65550 VIY65549:VIY65550 VSU65549:VSU65550 WCQ65549:WCQ65550 WMM65549:WMM65550 WWI65549:WWI65550 AA131085:AA131086 JW131085:JW131086 TS131085:TS131086 ADO131085:ADO131086 ANK131085:ANK131086 AXG131085:AXG131086 BHC131085:BHC131086 BQY131085:BQY131086 CAU131085:CAU131086 CKQ131085:CKQ131086 CUM131085:CUM131086 DEI131085:DEI131086 DOE131085:DOE131086 DYA131085:DYA131086 EHW131085:EHW131086 ERS131085:ERS131086 FBO131085:FBO131086 FLK131085:FLK131086 FVG131085:FVG131086 GFC131085:GFC131086 GOY131085:GOY131086 GYU131085:GYU131086 HIQ131085:HIQ131086 HSM131085:HSM131086 ICI131085:ICI131086 IME131085:IME131086 IWA131085:IWA131086 JFW131085:JFW131086 JPS131085:JPS131086 JZO131085:JZO131086 KJK131085:KJK131086 KTG131085:KTG131086 LDC131085:LDC131086 LMY131085:LMY131086 LWU131085:LWU131086 MGQ131085:MGQ131086 MQM131085:MQM131086 NAI131085:NAI131086 NKE131085:NKE131086 NUA131085:NUA131086 ODW131085:ODW131086 ONS131085:ONS131086 OXO131085:OXO131086 PHK131085:PHK131086 PRG131085:PRG131086 QBC131085:QBC131086 QKY131085:QKY131086 QUU131085:QUU131086 REQ131085:REQ131086 ROM131085:ROM131086 RYI131085:RYI131086 SIE131085:SIE131086 SSA131085:SSA131086 TBW131085:TBW131086 TLS131085:TLS131086 TVO131085:TVO131086 UFK131085:UFK131086 UPG131085:UPG131086 UZC131085:UZC131086 VIY131085:VIY131086 VSU131085:VSU131086 WCQ131085:WCQ131086 WMM131085:WMM131086 WWI131085:WWI131086 AA196621:AA196622 JW196621:JW196622 TS196621:TS196622 ADO196621:ADO196622 ANK196621:ANK196622 AXG196621:AXG196622 BHC196621:BHC196622 BQY196621:BQY196622 CAU196621:CAU196622 CKQ196621:CKQ196622 CUM196621:CUM196622 DEI196621:DEI196622 DOE196621:DOE196622 DYA196621:DYA196622 EHW196621:EHW196622 ERS196621:ERS196622 FBO196621:FBO196622 FLK196621:FLK196622 FVG196621:FVG196622 GFC196621:GFC196622 GOY196621:GOY196622 GYU196621:GYU196622 HIQ196621:HIQ196622 HSM196621:HSM196622 ICI196621:ICI196622 IME196621:IME196622 IWA196621:IWA196622 JFW196621:JFW196622 JPS196621:JPS196622 JZO196621:JZO196622 KJK196621:KJK196622 KTG196621:KTG196622 LDC196621:LDC196622 LMY196621:LMY196622 LWU196621:LWU196622 MGQ196621:MGQ196622 MQM196621:MQM196622 NAI196621:NAI196622 NKE196621:NKE196622 NUA196621:NUA196622 ODW196621:ODW196622 ONS196621:ONS196622 OXO196621:OXO196622 PHK196621:PHK196622 PRG196621:PRG196622 QBC196621:QBC196622 QKY196621:QKY196622 QUU196621:QUU196622 REQ196621:REQ196622 ROM196621:ROM196622 RYI196621:RYI196622 SIE196621:SIE196622 SSA196621:SSA196622 TBW196621:TBW196622 TLS196621:TLS196622 TVO196621:TVO196622 UFK196621:UFK196622 UPG196621:UPG196622 UZC196621:UZC196622 VIY196621:VIY196622 VSU196621:VSU196622 WCQ196621:WCQ196622 WMM196621:WMM196622 WWI196621:WWI196622 AA262157:AA262158 JW262157:JW262158 TS262157:TS262158 ADO262157:ADO262158 ANK262157:ANK262158 AXG262157:AXG262158 BHC262157:BHC262158 BQY262157:BQY262158 CAU262157:CAU262158 CKQ262157:CKQ262158 CUM262157:CUM262158 DEI262157:DEI262158 DOE262157:DOE262158 DYA262157:DYA262158 EHW262157:EHW262158 ERS262157:ERS262158 FBO262157:FBO262158 FLK262157:FLK262158 FVG262157:FVG262158 GFC262157:GFC262158 GOY262157:GOY262158 GYU262157:GYU262158 HIQ262157:HIQ262158 HSM262157:HSM262158 ICI262157:ICI262158 IME262157:IME262158 IWA262157:IWA262158 JFW262157:JFW262158 JPS262157:JPS262158 JZO262157:JZO262158 KJK262157:KJK262158 KTG262157:KTG262158 LDC262157:LDC262158 LMY262157:LMY262158 LWU262157:LWU262158 MGQ262157:MGQ262158 MQM262157:MQM262158 NAI262157:NAI262158 NKE262157:NKE262158 NUA262157:NUA262158 ODW262157:ODW262158 ONS262157:ONS262158 OXO262157:OXO262158 PHK262157:PHK262158 PRG262157:PRG262158 QBC262157:QBC262158 QKY262157:QKY262158 QUU262157:QUU262158 REQ262157:REQ262158 ROM262157:ROM262158 RYI262157:RYI262158 SIE262157:SIE262158 SSA262157:SSA262158 TBW262157:TBW262158 TLS262157:TLS262158 TVO262157:TVO262158 UFK262157:UFK262158 UPG262157:UPG262158 UZC262157:UZC262158 VIY262157:VIY262158 VSU262157:VSU262158 WCQ262157:WCQ262158 WMM262157:WMM262158 WWI262157:WWI262158 AA327693:AA327694 JW327693:JW327694 TS327693:TS327694 ADO327693:ADO327694 ANK327693:ANK327694 AXG327693:AXG327694 BHC327693:BHC327694 BQY327693:BQY327694 CAU327693:CAU327694 CKQ327693:CKQ327694 CUM327693:CUM327694 DEI327693:DEI327694 DOE327693:DOE327694 DYA327693:DYA327694 EHW327693:EHW327694 ERS327693:ERS327694 FBO327693:FBO327694 FLK327693:FLK327694 FVG327693:FVG327694 GFC327693:GFC327694 GOY327693:GOY327694 GYU327693:GYU327694 HIQ327693:HIQ327694 HSM327693:HSM327694 ICI327693:ICI327694 IME327693:IME327694 IWA327693:IWA327694 JFW327693:JFW327694 JPS327693:JPS327694 JZO327693:JZO327694 KJK327693:KJK327694 KTG327693:KTG327694 LDC327693:LDC327694 LMY327693:LMY327694 LWU327693:LWU327694 MGQ327693:MGQ327694 MQM327693:MQM327694 NAI327693:NAI327694 NKE327693:NKE327694 NUA327693:NUA327694 ODW327693:ODW327694 ONS327693:ONS327694 OXO327693:OXO327694 PHK327693:PHK327694 PRG327693:PRG327694 QBC327693:QBC327694 QKY327693:QKY327694 QUU327693:QUU327694 REQ327693:REQ327694 ROM327693:ROM327694 RYI327693:RYI327694 SIE327693:SIE327694 SSA327693:SSA327694 TBW327693:TBW327694 TLS327693:TLS327694 TVO327693:TVO327694 UFK327693:UFK327694 UPG327693:UPG327694 UZC327693:UZC327694 VIY327693:VIY327694 VSU327693:VSU327694 WCQ327693:WCQ327694 WMM327693:WMM327694 WWI327693:WWI327694 AA393229:AA393230 JW393229:JW393230 TS393229:TS393230 ADO393229:ADO393230 ANK393229:ANK393230 AXG393229:AXG393230 BHC393229:BHC393230 BQY393229:BQY393230 CAU393229:CAU393230 CKQ393229:CKQ393230 CUM393229:CUM393230 DEI393229:DEI393230 DOE393229:DOE393230 DYA393229:DYA393230 EHW393229:EHW393230 ERS393229:ERS393230 FBO393229:FBO393230 FLK393229:FLK393230 FVG393229:FVG393230 GFC393229:GFC393230 GOY393229:GOY393230 GYU393229:GYU393230 HIQ393229:HIQ393230 HSM393229:HSM393230 ICI393229:ICI393230 IME393229:IME393230 IWA393229:IWA393230 JFW393229:JFW393230 JPS393229:JPS393230 JZO393229:JZO393230 KJK393229:KJK393230 KTG393229:KTG393230 LDC393229:LDC393230 LMY393229:LMY393230 LWU393229:LWU393230 MGQ393229:MGQ393230 MQM393229:MQM393230 NAI393229:NAI393230 NKE393229:NKE393230 NUA393229:NUA393230 ODW393229:ODW393230 ONS393229:ONS393230 OXO393229:OXO393230 PHK393229:PHK393230 PRG393229:PRG393230 QBC393229:QBC393230 QKY393229:QKY393230 QUU393229:QUU393230 REQ393229:REQ393230 ROM393229:ROM393230 RYI393229:RYI393230 SIE393229:SIE393230 SSA393229:SSA393230 TBW393229:TBW393230 TLS393229:TLS393230 TVO393229:TVO393230 UFK393229:UFK393230 UPG393229:UPG393230 UZC393229:UZC393230 VIY393229:VIY393230 VSU393229:VSU393230 WCQ393229:WCQ393230 WMM393229:WMM393230 WWI393229:WWI393230 AA458765:AA458766 JW458765:JW458766 TS458765:TS458766 ADO458765:ADO458766 ANK458765:ANK458766 AXG458765:AXG458766 BHC458765:BHC458766 BQY458765:BQY458766 CAU458765:CAU458766 CKQ458765:CKQ458766 CUM458765:CUM458766 DEI458765:DEI458766 DOE458765:DOE458766 DYA458765:DYA458766 EHW458765:EHW458766 ERS458765:ERS458766 FBO458765:FBO458766 FLK458765:FLK458766 FVG458765:FVG458766 GFC458765:GFC458766 GOY458765:GOY458766 GYU458765:GYU458766 HIQ458765:HIQ458766 HSM458765:HSM458766 ICI458765:ICI458766 IME458765:IME458766 IWA458765:IWA458766 JFW458765:JFW458766 JPS458765:JPS458766 JZO458765:JZO458766 KJK458765:KJK458766 KTG458765:KTG458766 LDC458765:LDC458766 LMY458765:LMY458766 LWU458765:LWU458766 MGQ458765:MGQ458766 MQM458765:MQM458766 NAI458765:NAI458766 NKE458765:NKE458766 NUA458765:NUA458766 ODW458765:ODW458766 ONS458765:ONS458766 OXO458765:OXO458766 PHK458765:PHK458766 PRG458765:PRG458766 QBC458765:QBC458766 QKY458765:QKY458766 QUU458765:QUU458766 REQ458765:REQ458766 ROM458765:ROM458766 RYI458765:RYI458766 SIE458765:SIE458766 SSA458765:SSA458766 TBW458765:TBW458766 TLS458765:TLS458766 TVO458765:TVO458766 UFK458765:UFK458766 UPG458765:UPG458766 UZC458765:UZC458766 VIY458765:VIY458766 VSU458765:VSU458766 WCQ458765:WCQ458766 WMM458765:WMM458766 WWI458765:WWI458766 AA524301:AA524302 JW524301:JW524302 TS524301:TS524302 ADO524301:ADO524302 ANK524301:ANK524302 AXG524301:AXG524302 BHC524301:BHC524302 BQY524301:BQY524302 CAU524301:CAU524302 CKQ524301:CKQ524302 CUM524301:CUM524302 DEI524301:DEI524302 DOE524301:DOE524302 DYA524301:DYA524302 EHW524301:EHW524302 ERS524301:ERS524302 FBO524301:FBO524302 FLK524301:FLK524302 FVG524301:FVG524302 GFC524301:GFC524302 GOY524301:GOY524302 GYU524301:GYU524302 HIQ524301:HIQ524302 HSM524301:HSM524302 ICI524301:ICI524302 IME524301:IME524302 IWA524301:IWA524302 JFW524301:JFW524302 JPS524301:JPS524302 JZO524301:JZO524302 KJK524301:KJK524302 KTG524301:KTG524302 LDC524301:LDC524302 LMY524301:LMY524302 LWU524301:LWU524302 MGQ524301:MGQ524302 MQM524301:MQM524302 NAI524301:NAI524302 NKE524301:NKE524302 NUA524301:NUA524302 ODW524301:ODW524302 ONS524301:ONS524302 OXO524301:OXO524302 PHK524301:PHK524302 PRG524301:PRG524302 QBC524301:QBC524302 QKY524301:QKY524302 QUU524301:QUU524302 REQ524301:REQ524302 ROM524301:ROM524302 RYI524301:RYI524302 SIE524301:SIE524302 SSA524301:SSA524302 TBW524301:TBW524302 TLS524301:TLS524302 TVO524301:TVO524302 UFK524301:UFK524302 UPG524301:UPG524302 UZC524301:UZC524302 VIY524301:VIY524302 VSU524301:VSU524302 WCQ524301:WCQ524302 WMM524301:WMM524302 WWI524301:WWI524302 AA589837:AA589838 JW589837:JW589838 TS589837:TS589838 ADO589837:ADO589838 ANK589837:ANK589838 AXG589837:AXG589838 BHC589837:BHC589838 BQY589837:BQY589838 CAU589837:CAU589838 CKQ589837:CKQ589838 CUM589837:CUM589838 DEI589837:DEI589838 DOE589837:DOE589838 DYA589837:DYA589838 EHW589837:EHW589838 ERS589837:ERS589838 FBO589837:FBO589838 FLK589837:FLK589838 FVG589837:FVG589838 GFC589837:GFC589838 GOY589837:GOY589838 GYU589837:GYU589838 HIQ589837:HIQ589838 HSM589837:HSM589838 ICI589837:ICI589838 IME589837:IME589838 IWA589837:IWA589838 JFW589837:JFW589838 JPS589837:JPS589838 JZO589837:JZO589838 KJK589837:KJK589838 KTG589837:KTG589838 LDC589837:LDC589838 LMY589837:LMY589838 LWU589837:LWU589838 MGQ589837:MGQ589838 MQM589837:MQM589838 NAI589837:NAI589838 NKE589837:NKE589838 NUA589837:NUA589838 ODW589837:ODW589838 ONS589837:ONS589838 OXO589837:OXO589838 PHK589837:PHK589838 PRG589837:PRG589838 QBC589837:QBC589838 QKY589837:QKY589838 QUU589837:QUU589838 REQ589837:REQ589838 ROM589837:ROM589838 RYI589837:RYI589838 SIE589837:SIE589838 SSA589837:SSA589838 TBW589837:TBW589838 TLS589837:TLS589838 TVO589837:TVO589838 UFK589837:UFK589838 UPG589837:UPG589838 UZC589837:UZC589838 VIY589837:VIY589838 VSU589837:VSU589838 WCQ589837:WCQ589838 WMM589837:WMM589838 WWI589837:WWI589838 AA655373:AA655374 JW655373:JW655374 TS655373:TS655374 ADO655373:ADO655374 ANK655373:ANK655374 AXG655373:AXG655374 BHC655373:BHC655374 BQY655373:BQY655374 CAU655373:CAU655374 CKQ655373:CKQ655374 CUM655373:CUM655374 DEI655373:DEI655374 DOE655373:DOE655374 DYA655373:DYA655374 EHW655373:EHW655374 ERS655373:ERS655374 FBO655373:FBO655374 FLK655373:FLK655374 FVG655373:FVG655374 GFC655373:GFC655374 GOY655373:GOY655374 GYU655373:GYU655374 HIQ655373:HIQ655374 HSM655373:HSM655374 ICI655373:ICI655374 IME655373:IME655374 IWA655373:IWA655374 JFW655373:JFW655374 JPS655373:JPS655374 JZO655373:JZO655374 KJK655373:KJK655374 KTG655373:KTG655374 LDC655373:LDC655374 LMY655373:LMY655374 LWU655373:LWU655374 MGQ655373:MGQ655374 MQM655373:MQM655374 NAI655373:NAI655374 NKE655373:NKE655374 NUA655373:NUA655374 ODW655373:ODW655374 ONS655373:ONS655374 OXO655373:OXO655374 PHK655373:PHK655374 PRG655373:PRG655374 QBC655373:QBC655374 QKY655373:QKY655374 QUU655373:QUU655374 REQ655373:REQ655374 ROM655373:ROM655374 RYI655373:RYI655374 SIE655373:SIE655374 SSA655373:SSA655374 TBW655373:TBW655374 TLS655373:TLS655374 TVO655373:TVO655374 UFK655373:UFK655374 UPG655373:UPG655374 UZC655373:UZC655374 VIY655373:VIY655374 VSU655373:VSU655374 WCQ655373:WCQ655374 WMM655373:WMM655374 WWI655373:WWI655374 AA720909:AA720910 JW720909:JW720910 TS720909:TS720910 ADO720909:ADO720910 ANK720909:ANK720910 AXG720909:AXG720910 BHC720909:BHC720910 BQY720909:BQY720910 CAU720909:CAU720910 CKQ720909:CKQ720910 CUM720909:CUM720910 DEI720909:DEI720910 DOE720909:DOE720910 DYA720909:DYA720910 EHW720909:EHW720910 ERS720909:ERS720910 FBO720909:FBO720910 FLK720909:FLK720910 FVG720909:FVG720910 GFC720909:GFC720910 GOY720909:GOY720910 GYU720909:GYU720910 HIQ720909:HIQ720910 HSM720909:HSM720910 ICI720909:ICI720910 IME720909:IME720910 IWA720909:IWA720910 JFW720909:JFW720910 JPS720909:JPS720910 JZO720909:JZO720910 KJK720909:KJK720910 KTG720909:KTG720910 LDC720909:LDC720910 LMY720909:LMY720910 LWU720909:LWU720910 MGQ720909:MGQ720910 MQM720909:MQM720910 NAI720909:NAI720910 NKE720909:NKE720910 NUA720909:NUA720910 ODW720909:ODW720910 ONS720909:ONS720910 OXO720909:OXO720910 PHK720909:PHK720910 PRG720909:PRG720910 QBC720909:QBC720910 QKY720909:QKY720910 QUU720909:QUU720910 REQ720909:REQ720910 ROM720909:ROM720910 RYI720909:RYI720910 SIE720909:SIE720910 SSA720909:SSA720910 TBW720909:TBW720910 TLS720909:TLS720910 TVO720909:TVO720910 UFK720909:UFK720910 UPG720909:UPG720910 UZC720909:UZC720910 VIY720909:VIY720910 VSU720909:VSU720910 WCQ720909:WCQ720910 WMM720909:WMM720910 WWI720909:WWI720910 AA786445:AA786446 JW786445:JW786446 TS786445:TS786446 ADO786445:ADO786446 ANK786445:ANK786446 AXG786445:AXG786446 BHC786445:BHC786446 BQY786445:BQY786446 CAU786445:CAU786446 CKQ786445:CKQ786446 CUM786445:CUM786446 DEI786445:DEI786446 DOE786445:DOE786446 DYA786445:DYA786446 EHW786445:EHW786446 ERS786445:ERS786446 FBO786445:FBO786446 FLK786445:FLK786446 FVG786445:FVG786446 GFC786445:GFC786446 GOY786445:GOY786446 GYU786445:GYU786446 HIQ786445:HIQ786446 HSM786445:HSM786446 ICI786445:ICI786446 IME786445:IME786446 IWA786445:IWA786446 JFW786445:JFW786446 JPS786445:JPS786446 JZO786445:JZO786446 KJK786445:KJK786446 KTG786445:KTG786446 LDC786445:LDC786446 LMY786445:LMY786446 LWU786445:LWU786446 MGQ786445:MGQ786446 MQM786445:MQM786446 NAI786445:NAI786446 NKE786445:NKE786446 NUA786445:NUA786446 ODW786445:ODW786446 ONS786445:ONS786446 OXO786445:OXO786446 PHK786445:PHK786446 PRG786445:PRG786446 QBC786445:QBC786446 QKY786445:QKY786446 QUU786445:QUU786446 REQ786445:REQ786446 ROM786445:ROM786446 RYI786445:RYI786446 SIE786445:SIE786446 SSA786445:SSA786446 TBW786445:TBW786446 TLS786445:TLS786446 TVO786445:TVO786446 UFK786445:UFK786446 UPG786445:UPG786446 UZC786445:UZC786446 VIY786445:VIY786446 VSU786445:VSU786446 WCQ786445:WCQ786446 WMM786445:WMM786446 WWI786445:WWI786446 AA851981:AA851982 JW851981:JW851982 TS851981:TS851982 ADO851981:ADO851982 ANK851981:ANK851982 AXG851981:AXG851982 BHC851981:BHC851982 BQY851981:BQY851982 CAU851981:CAU851982 CKQ851981:CKQ851982 CUM851981:CUM851982 DEI851981:DEI851982 DOE851981:DOE851982 DYA851981:DYA851982 EHW851981:EHW851982 ERS851981:ERS851982 FBO851981:FBO851982 FLK851981:FLK851982 FVG851981:FVG851982 GFC851981:GFC851982 GOY851981:GOY851982 GYU851981:GYU851982 HIQ851981:HIQ851982 HSM851981:HSM851982 ICI851981:ICI851982 IME851981:IME851982 IWA851981:IWA851982 JFW851981:JFW851982 JPS851981:JPS851982 JZO851981:JZO851982 KJK851981:KJK851982 KTG851981:KTG851982 LDC851981:LDC851982 LMY851981:LMY851982 LWU851981:LWU851982 MGQ851981:MGQ851982 MQM851981:MQM851982 NAI851981:NAI851982 NKE851981:NKE851982 NUA851981:NUA851982 ODW851981:ODW851982 ONS851981:ONS851982 OXO851981:OXO851982 PHK851981:PHK851982 PRG851981:PRG851982 QBC851981:QBC851982 QKY851981:QKY851982 QUU851981:QUU851982 REQ851981:REQ851982 ROM851981:ROM851982 RYI851981:RYI851982 SIE851981:SIE851982 SSA851981:SSA851982 TBW851981:TBW851982 TLS851981:TLS851982 TVO851981:TVO851982 UFK851981:UFK851982 UPG851981:UPG851982 UZC851981:UZC851982 VIY851981:VIY851982 VSU851981:VSU851982 WCQ851981:WCQ851982 WMM851981:WMM851982 WWI851981:WWI851982 AA917517:AA917518 JW917517:JW917518 TS917517:TS917518 ADO917517:ADO917518 ANK917517:ANK917518 AXG917517:AXG917518 BHC917517:BHC917518 BQY917517:BQY917518 CAU917517:CAU917518 CKQ917517:CKQ917518 CUM917517:CUM917518 DEI917517:DEI917518 DOE917517:DOE917518 DYA917517:DYA917518 EHW917517:EHW917518 ERS917517:ERS917518 FBO917517:FBO917518 FLK917517:FLK917518 FVG917517:FVG917518 GFC917517:GFC917518 GOY917517:GOY917518 GYU917517:GYU917518 HIQ917517:HIQ917518 HSM917517:HSM917518 ICI917517:ICI917518 IME917517:IME917518 IWA917517:IWA917518 JFW917517:JFW917518 JPS917517:JPS917518 JZO917517:JZO917518 KJK917517:KJK917518 KTG917517:KTG917518 LDC917517:LDC917518 LMY917517:LMY917518 LWU917517:LWU917518 MGQ917517:MGQ917518 MQM917517:MQM917518 NAI917517:NAI917518 NKE917517:NKE917518 NUA917517:NUA917518 ODW917517:ODW917518 ONS917517:ONS917518 OXO917517:OXO917518 PHK917517:PHK917518 PRG917517:PRG917518 QBC917517:QBC917518 QKY917517:QKY917518 QUU917517:QUU917518 REQ917517:REQ917518 ROM917517:ROM917518 RYI917517:RYI917518 SIE917517:SIE917518 SSA917517:SSA917518 TBW917517:TBW917518 TLS917517:TLS917518 TVO917517:TVO917518 UFK917517:UFK917518 UPG917517:UPG917518 UZC917517:UZC917518 VIY917517:VIY917518 VSU917517:VSU917518 WCQ917517:WCQ917518 WMM917517:WMM917518 WWI917517:WWI917518 AA983053:AA983054 JW983053:JW983054 TS983053:TS983054 ADO983053:ADO983054 ANK983053:ANK983054 AXG983053:AXG983054 BHC983053:BHC983054 BQY983053:BQY983054 CAU983053:CAU983054 CKQ983053:CKQ983054 CUM983053:CUM983054 DEI983053:DEI983054 DOE983053:DOE983054 DYA983053:DYA983054 EHW983053:EHW983054 ERS983053:ERS983054 FBO983053:FBO983054 FLK983053:FLK983054 FVG983053:FVG983054 GFC983053:GFC983054 GOY983053:GOY983054 GYU983053:GYU983054 HIQ983053:HIQ983054 HSM983053:HSM983054 ICI983053:ICI983054 IME983053:IME983054 IWA983053:IWA983054 JFW983053:JFW983054 JPS983053:JPS983054 JZO983053:JZO983054 KJK983053:KJK983054 KTG983053:KTG983054 LDC983053:LDC983054 LMY983053:LMY983054 LWU983053:LWU983054 MGQ983053:MGQ983054 MQM983053:MQM983054 NAI983053:NAI983054 NKE983053:NKE983054 NUA983053:NUA983054 ODW983053:ODW983054 ONS983053:ONS983054 OXO983053:OXO983054 PHK983053:PHK983054 PRG983053:PRG983054 QBC983053:QBC983054 QKY983053:QKY983054 QUU983053:QUU983054 REQ983053:REQ983054 ROM983053:ROM983054 RYI983053:RYI983054 SIE983053:SIE983054 SSA983053:SSA983054 TBW983053:TBW983054 TLS983053:TLS983054 TVO983053:TVO983054 UFK983053:UFK983054 UPG983053:UPG983054 UZC983053:UZC983054 VIY983053:VIY983054 VSU983053:VSU983054 WCQ983053:WCQ983054 WMM983053:WMM983054 WWI983053:WWI983054 AA19 JW19 TS19 ADO19 ANK19 AXG19 BHC19 BQY19 CAU19 CKQ19 CUM19 DEI19 DOE19 DYA19 EHW19 ERS19 FBO19 FLK19 FVG19 GFC19 GOY19 GYU19 HIQ19 HSM19 ICI19 IME19 IWA19 JFW19 JPS19 JZO19 KJK19 KTG19 LDC19 LMY19 LWU19 MGQ19 MQM19 NAI19 NKE19 NUA19 ODW19 ONS19 OXO19 PHK19 PRG19 QBC19 QKY19 QUU19 REQ19 ROM19 RYI19 SIE19 SSA19 TBW19 TLS19 TVO19 UFK19 UPG19 UZC19 VIY19 VSU19 WCQ19 WMM19 WWI19 AA65555 JW65555 TS65555 ADO65555 ANK65555 AXG65555 BHC65555 BQY65555 CAU65555 CKQ65555 CUM65555 DEI65555 DOE65555 DYA65555 EHW65555 ERS65555 FBO65555 FLK65555 FVG65555 GFC65555 GOY65555 GYU65555 HIQ65555 HSM65555 ICI65555 IME65555 IWA65555 JFW65555 JPS65555 JZO65555 KJK65555 KTG65555 LDC65555 LMY65555 LWU65555 MGQ65555 MQM65555 NAI65555 NKE65555 NUA65555 ODW65555 ONS65555 OXO65555 PHK65555 PRG65555 QBC65555 QKY65555 QUU65555 REQ65555 ROM65555 RYI65555 SIE65555 SSA65555 TBW65555 TLS65555 TVO65555 UFK65555 UPG65555 UZC65555 VIY65555 VSU65555 WCQ65555 WMM65555 WWI65555 AA131091 JW131091 TS131091 ADO131091 ANK131091 AXG131091 BHC131091 BQY131091 CAU131091 CKQ131091 CUM131091 DEI131091 DOE131091 DYA131091 EHW131091 ERS131091 FBO131091 FLK131091 FVG131091 GFC131091 GOY131091 GYU131091 HIQ131091 HSM131091 ICI131091 IME131091 IWA131091 JFW131091 JPS131091 JZO131091 KJK131091 KTG131091 LDC131091 LMY131091 LWU131091 MGQ131091 MQM131091 NAI131091 NKE131091 NUA131091 ODW131091 ONS131091 OXO131091 PHK131091 PRG131091 QBC131091 QKY131091 QUU131091 REQ131091 ROM131091 RYI131091 SIE131091 SSA131091 TBW131091 TLS131091 TVO131091 UFK131091 UPG131091 UZC131091 VIY131091 VSU131091 WCQ131091 WMM131091 WWI131091 AA196627 JW196627 TS196627 ADO196627 ANK196627 AXG196627 BHC196627 BQY196627 CAU196627 CKQ196627 CUM196627 DEI196627 DOE196627 DYA196627 EHW196627 ERS196627 FBO196627 FLK196627 FVG196627 GFC196627 GOY196627 GYU196627 HIQ196627 HSM196627 ICI196627 IME196627 IWA196627 JFW196627 JPS196627 JZO196627 KJK196627 KTG196627 LDC196627 LMY196627 LWU196627 MGQ196627 MQM196627 NAI196627 NKE196627 NUA196627 ODW196627 ONS196627 OXO196627 PHK196627 PRG196627 QBC196627 QKY196627 QUU196627 REQ196627 ROM196627 RYI196627 SIE196627 SSA196627 TBW196627 TLS196627 TVO196627 UFK196627 UPG196627 UZC196627 VIY196627 VSU196627 WCQ196627 WMM196627 WWI196627 AA262163 JW262163 TS262163 ADO262163 ANK262163 AXG262163 BHC262163 BQY262163 CAU262163 CKQ262163 CUM262163 DEI262163 DOE262163 DYA262163 EHW262163 ERS262163 FBO262163 FLK262163 FVG262163 GFC262163 GOY262163 GYU262163 HIQ262163 HSM262163 ICI262163 IME262163 IWA262163 JFW262163 JPS262163 JZO262163 KJK262163 KTG262163 LDC262163 LMY262163 LWU262163 MGQ262163 MQM262163 NAI262163 NKE262163 NUA262163 ODW262163 ONS262163 OXO262163 PHK262163 PRG262163 QBC262163 QKY262163 QUU262163 REQ262163 ROM262163 RYI262163 SIE262163 SSA262163 TBW262163 TLS262163 TVO262163 UFK262163 UPG262163 UZC262163 VIY262163 VSU262163 WCQ262163 WMM262163 WWI262163 AA327699 JW327699 TS327699 ADO327699 ANK327699 AXG327699 BHC327699 BQY327699 CAU327699 CKQ327699 CUM327699 DEI327699 DOE327699 DYA327699 EHW327699 ERS327699 FBO327699 FLK327699 FVG327699 GFC327699 GOY327699 GYU327699 HIQ327699 HSM327699 ICI327699 IME327699 IWA327699 JFW327699 JPS327699 JZO327699 KJK327699 KTG327699 LDC327699 LMY327699 LWU327699 MGQ327699 MQM327699 NAI327699 NKE327699 NUA327699 ODW327699 ONS327699 OXO327699 PHK327699 PRG327699 QBC327699 QKY327699 QUU327699 REQ327699 ROM327699 RYI327699 SIE327699 SSA327699 TBW327699 TLS327699 TVO327699 UFK327699 UPG327699 UZC327699 VIY327699 VSU327699 WCQ327699 WMM327699 WWI327699 AA393235 JW393235 TS393235 ADO393235 ANK393235 AXG393235 BHC393235 BQY393235 CAU393235 CKQ393235 CUM393235 DEI393235 DOE393235 DYA393235 EHW393235 ERS393235 FBO393235 FLK393235 FVG393235 GFC393235 GOY393235 GYU393235 HIQ393235 HSM393235 ICI393235 IME393235 IWA393235 JFW393235 JPS393235 JZO393235 KJK393235 KTG393235 LDC393235 LMY393235 LWU393235 MGQ393235 MQM393235 NAI393235 NKE393235 NUA393235 ODW393235 ONS393235 OXO393235 PHK393235 PRG393235 QBC393235 QKY393235 QUU393235 REQ393235 ROM393235 RYI393235 SIE393235 SSA393235 TBW393235 TLS393235 TVO393235 UFK393235 UPG393235 UZC393235 VIY393235 VSU393235 WCQ393235 WMM393235 WWI393235 AA458771 JW458771 TS458771 ADO458771 ANK458771 AXG458771 BHC458771 BQY458771 CAU458771 CKQ458771 CUM458771 DEI458771 DOE458771 DYA458771 EHW458771 ERS458771 FBO458771 FLK458771 FVG458771 GFC458771 GOY458771 GYU458771 HIQ458771 HSM458771 ICI458771 IME458771 IWA458771 JFW458771 JPS458771 JZO458771 KJK458771 KTG458771 LDC458771 LMY458771 LWU458771 MGQ458771 MQM458771 NAI458771 NKE458771 NUA458771 ODW458771 ONS458771 OXO458771 PHK458771 PRG458771 QBC458771 QKY458771 QUU458771 REQ458771 ROM458771 RYI458771 SIE458771 SSA458771 TBW458771 TLS458771 TVO458771 UFK458771 UPG458771 UZC458771 VIY458771 VSU458771 WCQ458771 WMM458771 WWI458771 AA524307 JW524307 TS524307 ADO524307 ANK524307 AXG524307 BHC524307 BQY524307 CAU524307 CKQ524307 CUM524307 DEI524307 DOE524307 DYA524307 EHW524307 ERS524307 FBO524307 FLK524307 FVG524307 GFC524307 GOY524307 GYU524307 HIQ524307 HSM524307 ICI524307 IME524307 IWA524307 JFW524307 JPS524307 JZO524307 KJK524307 KTG524307 LDC524307 LMY524307 LWU524307 MGQ524307 MQM524307 NAI524307 NKE524307 NUA524307 ODW524307 ONS524307 OXO524307 PHK524307 PRG524307 QBC524307 QKY524307 QUU524307 REQ524307 ROM524307 RYI524307 SIE524307 SSA524307 TBW524307 TLS524307 TVO524307 UFK524307 UPG524307 UZC524307 VIY524307 VSU524307 WCQ524307 WMM524307 WWI524307 AA589843 JW589843 TS589843 ADO589843 ANK589843 AXG589843 BHC589843 BQY589843 CAU589843 CKQ589843 CUM589843 DEI589843 DOE589843 DYA589843 EHW589843 ERS589843 FBO589843 FLK589843 FVG589843 GFC589843 GOY589843 GYU589843 HIQ589843 HSM589843 ICI589843 IME589843 IWA589843 JFW589843 JPS589843 JZO589843 KJK589843 KTG589843 LDC589843 LMY589843 LWU589843 MGQ589843 MQM589843 NAI589843 NKE589843 NUA589843 ODW589843 ONS589843 OXO589843 PHK589843 PRG589843 QBC589843 QKY589843 QUU589843 REQ589843 ROM589843 RYI589843 SIE589843 SSA589843 TBW589843 TLS589843 TVO589843 UFK589843 UPG589843 UZC589843 VIY589843 VSU589843 WCQ589843 WMM589843 WWI589843 AA655379 JW655379 TS655379 ADO655379 ANK655379 AXG655379 BHC655379 BQY655379 CAU655379 CKQ655379 CUM655379 DEI655379 DOE655379 DYA655379 EHW655379 ERS655379 FBO655379 FLK655379 FVG655379 GFC655379 GOY655379 GYU655379 HIQ655379 HSM655379 ICI655379 IME655379 IWA655379 JFW655379 JPS655379 JZO655379 KJK655379 KTG655379 LDC655379 LMY655379 LWU655379 MGQ655379 MQM655379 NAI655379 NKE655379 NUA655379 ODW655379 ONS655379 OXO655379 PHK655379 PRG655379 QBC655379 QKY655379 QUU655379 REQ655379 ROM655379 RYI655379 SIE655379 SSA655379 TBW655379 TLS655379 TVO655379 UFK655379 UPG655379 UZC655379 VIY655379 VSU655379 WCQ655379 WMM655379 WWI655379 AA720915 JW720915 TS720915 ADO720915 ANK720915 AXG720915 BHC720915 BQY720915 CAU720915 CKQ720915 CUM720915 DEI720915 DOE720915 DYA720915 EHW720915 ERS720915 FBO720915 FLK720915 FVG720915 GFC720915 GOY720915 GYU720915 HIQ720915 HSM720915 ICI720915 IME720915 IWA720915 JFW720915 JPS720915 JZO720915 KJK720915 KTG720915 LDC720915 LMY720915 LWU720915 MGQ720915 MQM720915 NAI720915 NKE720915 NUA720915 ODW720915 ONS720915 OXO720915 PHK720915 PRG720915 QBC720915 QKY720915 QUU720915 REQ720915 ROM720915 RYI720915 SIE720915 SSA720915 TBW720915 TLS720915 TVO720915 UFK720915 UPG720915 UZC720915 VIY720915 VSU720915 WCQ720915 WMM720915 WWI720915 AA786451 JW786451 TS786451 ADO786451 ANK786451 AXG786451 BHC786451 BQY786451 CAU786451 CKQ786451 CUM786451 DEI786451 DOE786451 DYA786451 EHW786451 ERS786451 FBO786451 FLK786451 FVG786451 GFC786451 GOY786451 GYU786451 HIQ786451 HSM786451 ICI786451 IME786451 IWA786451 JFW786451 JPS786451 JZO786451 KJK786451 KTG786451 LDC786451 LMY786451 LWU786451 MGQ786451 MQM786451 NAI786451 NKE786451 NUA786451 ODW786451 ONS786451 OXO786451 PHK786451 PRG786451 QBC786451 QKY786451 QUU786451 REQ786451 ROM786451 RYI786451 SIE786451 SSA786451 TBW786451 TLS786451 TVO786451 UFK786451 UPG786451 UZC786451 VIY786451 VSU786451 WCQ786451 WMM786451 WWI786451 AA851987 JW851987 TS851987 ADO851987 ANK851987 AXG851987 BHC851987 BQY851987 CAU851987 CKQ851987 CUM851987 DEI851987 DOE851987 DYA851987 EHW851987 ERS851987 FBO851987 FLK851987 FVG851987 GFC851987 GOY851987 GYU851987 HIQ851987 HSM851987 ICI851987 IME851987 IWA851987 JFW851987 JPS851987 JZO851987 KJK851987 KTG851987 LDC851987 LMY851987 LWU851987 MGQ851987 MQM851987 NAI851987 NKE851987 NUA851987 ODW851987 ONS851987 OXO851987 PHK851987 PRG851987 QBC851987 QKY851987 QUU851987 REQ851987 ROM851987 RYI851987 SIE851987 SSA851987 TBW851987 TLS851987 TVO851987 UFK851987 UPG851987 UZC851987 VIY851987 VSU851987 WCQ851987 WMM851987 WWI851987 AA917523 JW917523 TS917523 ADO917523 ANK917523 AXG917523 BHC917523 BQY917523 CAU917523 CKQ917523 CUM917523 DEI917523 DOE917523 DYA917523 EHW917523 ERS917523 FBO917523 FLK917523 FVG917523 GFC917523 GOY917523 GYU917523 HIQ917523 HSM917523 ICI917523 IME917523 IWA917523 JFW917523 JPS917523 JZO917523 KJK917523 KTG917523 LDC917523 LMY917523 LWU917523 MGQ917523 MQM917523 NAI917523 NKE917523 NUA917523 ODW917523 ONS917523 OXO917523 PHK917523 PRG917523 QBC917523 QKY917523 QUU917523 REQ917523 ROM917523 RYI917523 SIE917523 SSA917523 TBW917523 TLS917523 TVO917523 UFK917523 UPG917523 UZC917523 VIY917523 VSU917523 WCQ917523 WMM917523 WWI917523 AA983059 JW983059 TS983059 ADO983059 ANK983059 AXG983059 BHC983059 BQY983059 CAU983059 CKQ983059 CUM983059 DEI983059 DOE983059 DYA983059 EHW983059 ERS983059 FBO983059 FLK983059 FVG983059 GFC983059 GOY983059 GYU983059 HIQ983059 HSM983059 ICI983059 IME983059 IWA983059 JFW983059 JPS983059 JZO983059 KJK983059 KTG983059 LDC983059 LMY983059 LWU983059 MGQ983059 MQM983059 NAI983059 NKE983059 NUA983059 ODW983059 ONS983059 OXO983059 PHK983059 PRG983059 QBC983059 QKY983059 QUU983059 REQ983059 ROM983059 RYI983059 SIE983059 SSA983059 TBW983059 TLS983059 TVO983059 UFK983059 UPG983059 UZC983059 VIY983059 VSU983059 WCQ983059 WMM983059 WWI983059 AA16 JW16 TS16 ADO16 ANK16 AXG16 BHC16 BQY16 CAU16 CKQ16 CUM16 DEI16 DOE16 DYA16 EHW16 ERS16 FBO16 FLK16 FVG16 GFC16 GOY16 GYU16 HIQ16 HSM16 ICI16 IME16 IWA16 JFW16 JPS16 JZO16 KJK16 KTG16 LDC16 LMY16 LWU16 MGQ16 MQM16 NAI16 NKE16 NUA16 ODW16 ONS16 OXO16 PHK16 PRG16 QBC16 QKY16 QUU16 REQ16 ROM16 RYI16 SIE16 SSA16 TBW16 TLS16 TVO16 UFK16 UPG16 UZC16 VIY16 VSU16 WCQ16 WMM16 WWI16 AA65552 JW65552 TS65552 ADO65552 ANK65552 AXG65552 BHC65552 BQY65552 CAU65552 CKQ65552 CUM65552 DEI65552 DOE65552 DYA65552 EHW65552 ERS65552 FBO65552 FLK65552 FVG65552 GFC65552 GOY65552 GYU65552 HIQ65552 HSM65552 ICI65552 IME65552 IWA65552 JFW65552 JPS65552 JZO65552 KJK65552 KTG65552 LDC65552 LMY65552 LWU65552 MGQ65552 MQM65552 NAI65552 NKE65552 NUA65552 ODW65552 ONS65552 OXO65552 PHK65552 PRG65552 QBC65552 QKY65552 QUU65552 REQ65552 ROM65552 RYI65552 SIE65552 SSA65552 TBW65552 TLS65552 TVO65552 UFK65552 UPG65552 UZC65552 VIY65552 VSU65552 WCQ65552 WMM65552 WWI65552 AA131088 JW131088 TS131088 ADO131088 ANK131088 AXG131088 BHC131088 BQY131088 CAU131088 CKQ131088 CUM131088 DEI131088 DOE131088 DYA131088 EHW131088 ERS131088 FBO131088 FLK131088 FVG131088 GFC131088 GOY131088 GYU131088 HIQ131088 HSM131088 ICI131088 IME131088 IWA131088 JFW131088 JPS131088 JZO131088 KJK131088 KTG131088 LDC131088 LMY131088 LWU131088 MGQ131088 MQM131088 NAI131088 NKE131088 NUA131088 ODW131088 ONS131088 OXO131088 PHK131088 PRG131088 QBC131088 QKY131088 QUU131088 REQ131088 ROM131088 RYI131088 SIE131088 SSA131088 TBW131088 TLS131088 TVO131088 UFK131088 UPG131088 UZC131088 VIY131088 VSU131088 WCQ131088 WMM131088 WWI131088 AA196624 JW196624 TS196624 ADO196624 ANK196624 AXG196624 BHC196624 BQY196624 CAU196624 CKQ196624 CUM196624 DEI196624 DOE196624 DYA196624 EHW196624 ERS196624 FBO196624 FLK196624 FVG196624 GFC196624 GOY196624 GYU196624 HIQ196624 HSM196624 ICI196624 IME196624 IWA196624 JFW196624 JPS196624 JZO196624 KJK196624 KTG196624 LDC196624 LMY196624 LWU196624 MGQ196624 MQM196624 NAI196624 NKE196624 NUA196624 ODW196624 ONS196624 OXO196624 PHK196624 PRG196624 QBC196624 QKY196624 QUU196624 REQ196624 ROM196624 RYI196624 SIE196624 SSA196624 TBW196624 TLS196624 TVO196624 UFK196624 UPG196624 UZC196624 VIY196624 VSU196624 WCQ196624 WMM196624 WWI196624 AA262160 JW262160 TS262160 ADO262160 ANK262160 AXG262160 BHC262160 BQY262160 CAU262160 CKQ262160 CUM262160 DEI262160 DOE262160 DYA262160 EHW262160 ERS262160 FBO262160 FLK262160 FVG262160 GFC262160 GOY262160 GYU262160 HIQ262160 HSM262160 ICI262160 IME262160 IWA262160 JFW262160 JPS262160 JZO262160 KJK262160 KTG262160 LDC262160 LMY262160 LWU262160 MGQ262160 MQM262160 NAI262160 NKE262160 NUA262160 ODW262160 ONS262160 OXO262160 PHK262160 PRG262160 QBC262160 QKY262160 QUU262160 REQ262160 ROM262160 RYI262160 SIE262160 SSA262160 TBW262160 TLS262160 TVO262160 UFK262160 UPG262160 UZC262160 VIY262160 VSU262160 WCQ262160 WMM262160 WWI262160 AA327696 JW327696 TS327696 ADO327696 ANK327696 AXG327696 BHC327696 BQY327696 CAU327696 CKQ327696 CUM327696 DEI327696 DOE327696 DYA327696 EHW327696 ERS327696 FBO327696 FLK327696 FVG327696 GFC327696 GOY327696 GYU327696 HIQ327696 HSM327696 ICI327696 IME327696 IWA327696 JFW327696 JPS327696 JZO327696 KJK327696 KTG327696 LDC327696 LMY327696 LWU327696 MGQ327696 MQM327696 NAI327696 NKE327696 NUA327696 ODW327696 ONS327696 OXO327696 PHK327696 PRG327696 QBC327696 QKY327696 QUU327696 REQ327696 ROM327696 RYI327696 SIE327696 SSA327696 TBW327696 TLS327696 TVO327696 UFK327696 UPG327696 UZC327696 VIY327696 VSU327696 WCQ327696 WMM327696 WWI327696 AA393232 JW393232 TS393232 ADO393232 ANK393232 AXG393232 BHC393232 BQY393232 CAU393232 CKQ393232 CUM393232 DEI393232 DOE393232 DYA393232 EHW393232 ERS393232 FBO393232 FLK393232 FVG393232 GFC393232 GOY393232 GYU393232 HIQ393232 HSM393232 ICI393232 IME393232 IWA393232 JFW393232 JPS393232 JZO393232 KJK393232 KTG393232 LDC393232 LMY393232 LWU393232 MGQ393232 MQM393232 NAI393232 NKE393232 NUA393232 ODW393232 ONS393232 OXO393232 PHK393232 PRG393232 QBC393232 QKY393232 QUU393232 REQ393232 ROM393232 RYI393232 SIE393232 SSA393232 TBW393232 TLS393232 TVO393232 UFK393232 UPG393232 UZC393232 VIY393232 VSU393232 WCQ393232 WMM393232 WWI393232 AA458768 JW458768 TS458768 ADO458768 ANK458768 AXG458768 BHC458768 BQY458768 CAU458768 CKQ458768 CUM458768 DEI458768 DOE458768 DYA458768 EHW458768 ERS458768 FBO458768 FLK458768 FVG458768 GFC458768 GOY458768 GYU458768 HIQ458768 HSM458768 ICI458768 IME458768 IWA458768 JFW458768 JPS458768 JZO458768 KJK458768 KTG458768 LDC458768 LMY458768 LWU458768 MGQ458768 MQM458768 NAI458768 NKE458768 NUA458768 ODW458768 ONS458768 OXO458768 PHK458768 PRG458768 QBC458768 QKY458768 QUU458768 REQ458768 ROM458768 RYI458768 SIE458768 SSA458768 TBW458768 TLS458768 TVO458768 UFK458768 UPG458768 UZC458768 VIY458768 VSU458768 WCQ458768 WMM458768 WWI458768 AA524304 JW524304 TS524304 ADO524304 ANK524304 AXG524304 BHC524304 BQY524304 CAU524304 CKQ524304 CUM524304 DEI524304 DOE524304 DYA524304 EHW524304 ERS524304 FBO524304 FLK524304 FVG524304 GFC524304 GOY524304 GYU524304 HIQ524304 HSM524304 ICI524304 IME524304 IWA524304 JFW524304 JPS524304 JZO524304 KJK524304 KTG524304 LDC524304 LMY524304 LWU524304 MGQ524304 MQM524304 NAI524304 NKE524304 NUA524304 ODW524304 ONS524304 OXO524304 PHK524304 PRG524304 QBC524304 QKY524304 QUU524304 REQ524304 ROM524304 RYI524304 SIE524304 SSA524304 TBW524304 TLS524304 TVO524304 UFK524304 UPG524304 UZC524304 VIY524304 VSU524304 WCQ524304 WMM524304 WWI524304 AA589840 JW589840 TS589840 ADO589840 ANK589840 AXG589840 BHC589840 BQY589840 CAU589840 CKQ589840 CUM589840 DEI589840 DOE589840 DYA589840 EHW589840 ERS589840 FBO589840 FLK589840 FVG589840 GFC589840 GOY589840 GYU589840 HIQ589840 HSM589840 ICI589840 IME589840 IWA589840 JFW589840 JPS589840 JZO589840 KJK589840 KTG589840 LDC589840 LMY589840 LWU589840 MGQ589840 MQM589840 NAI589840 NKE589840 NUA589840 ODW589840 ONS589840 OXO589840 PHK589840 PRG589840 QBC589840 QKY589840 QUU589840 REQ589840 ROM589840 RYI589840 SIE589840 SSA589840 TBW589840 TLS589840 TVO589840 UFK589840 UPG589840 UZC589840 VIY589840 VSU589840 WCQ589840 WMM589840 WWI589840 AA655376 JW655376 TS655376 ADO655376 ANK655376 AXG655376 BHC655376 BQY655376 CAU655376 CKQ655376 CUM655376 DEI655376 DOE655376 DYA655376 EHW655376 ERS655376 FBO655376 FLK655376 FVG655376 GFC655376 GOY655376 GYU655376 HIQ655376 HSM655376 ICI655376 IME655376 IWA655376 JFW655376 JPS655376 JZO655376 KJK655376 KTG655376 LDC655376 LMY655376 LWU655376 MGQ655376 MQM655376 NAI655376 NKE655376 NUA655376 ODW655376 ONS655376 OXO655376 PHK655376 PRG655376 QBC655376 QKY655376 QUU655376 REQ655376 ROM655376 RYI655376 SIE655376 SSA655376 TBW655376 TLS655376 TVO655376 UFK655376 UPG655376 UZC655376 VIY655376 VSU655376 WCQ655376 WMM655376 WWI655376 AA720912 JW720912 TS720912 ADO720912 ANK720912 AXG720912 BHC720912 BQY720912 CAU720912 CKQ720912 CUM720912 DEI720912 DOE720912 DYA720912 EHW720912 ERS720912 FBO720912 FLK720912 FVG720912 GFC720912 GOY720912 GYU720912 HIQ720912 HSM720912 ICI720912 IME720912 IWA720912 JFW720912 JPS720912 JZO720912 KJK720912 KTG720912 LDC720912 LMY720912 LWU720912 MGQ720912 MQM720912 NAI720912 NKE720912 NUA720912 ODW720912 ONS720912 OXO720912 PHK720912 PRG720912 QBC720912 QKY720912 QUU720912 REQ720912 ROM720912 RYI720912 SIE720912 SSA720912 TBW720912 TLS720912 TVO720912 UFK720912 UPG720912 UZC720912 VIY720912 VSU720912 WCQ720912 WMM720912 WWI720912 AA786448 JW786448 TS786448 ADO786448 ANK786448 AXG786448 BHC786448 BQY786448 CAU786448 CKQ786448 CUM786448 DEI786448 DOE786448 DYA786448 EHW786448 ERS786448 FBO786448 FLK786448 FVG786448 GFC786448 GOY786448 GYU786448 HIQ786448 HSM786448 ICI786448 IME786448 IWA786448 JFW786448 JPS786448 JZO786448 KJK786448 KTG786448 LDC786448 LMY786448 LWU786448 MGQ786448 MQM786448 NAI786448 NKE786448 NUA786448 ODW786448 ONS786448 OXO786448 PHK786448 PRG786448 QBC786448 QKY786448 QUU786448 REQ786448 ROM786448 RYI786448 SIE786448 SSA786448 TBW786448 TLS786448 TVO786448 UFK786448 UPG786448 UZC786448 VIY786448 VSU786448 WCQ786448 WMM786448 WWI786448 AA851984 JW851984 TS851984 ADO851984 ANK851984 AXG851984 BHC851984 BQY851984 CAU851984 CKQ851984 CUM851984 DEI851984 DOE851984 DYA851984 EHW851984 ERS851984 FBO851984 FLK851984 FVG851984 GFC851984 GOY851984 GYU851984 HIQ851984 HSM851984 ICI851984 IME851984 IWA851984 JFW851984 JPS851984 JZO851984 KJK851984 KTG851984 LDC851984 LMY851984 LWU851984 MGQ851984 MQM851984 NAI851984 NKE851984 NUA851984 ODW851984 ONS851984 OXO851984 PHK851984 PRG851984 QBC851984 QKY851984 QUU851984 REQ851984 ROM851984 RYI851984 SIE851984 SSA851984 TBW851984 TLS851984 TVO851984 UFK851984 UPG851984 UZC851984 VIY851984 VSU851984 WCQ851984 WMM851984 WWI851984 AA917520 JW917520 TS917520 ADO917520 ANK917520 AXG917520 BHC917520 BQY917520 CAU917520 CKQ917520 CUM917520 DEI917520 DOE917520 DYA917520 EHW917520 ERS917520 FBO917520 FLK917520 FVG917520 GFC917520 GOY917520 GYU917520 HIQ917520 HSM917520 ICI917520 IME917520 IWA917520 JFW917520 JPS917520 JZO917520 KJK917520 KTG917520 LDC917520 LMY917520 LWU917520 MGQ917520 MQM917520 NAI917520 NKE917520 NUA917520 ODW917520 ONS917520 OXO917520 PHK917520 PRG917520 QBC917520 QKY917520 QUU917520 REQ917520 ROM917520 RYI917520 SIE917520 SSA917520 TBW917520 TLS917520 TVO917520 UFK917520 UPG917520 UZC917520 VIY917520 VSU917520 WCQ917520 WMM917520 WWI917520 AA983056 JW983056 TS983056 ADO983056 ANK983056 AXG983056 BHC983056 BQY983056 CAU983056 CKQ983056 CUM983056 DEI983056 DOE983056 DYA983056 EHW983056 ERS983056 FBO983056 FLK983056 FVG983056 GFC983056 GOY983056 GYU983056 HIQ983056 HSM983056 ICI983056 IME983056 IWA983056 JFW983056 JPS983056 JZO983056 KJK983056 KTG983056 LDC983056 LMY983056 LWU983056 MGQ983056 MQM983056 NAI983056 NKE983056 NUA983056 ODW983056 ONS983056 OXO983056 PHK983056 PRG983056 QBC983056 QKY983056 QUU983056 REQ983056 ROM983056 RYI983056 SIE983056 SSA983056 TBW983056 TLS983056 TVO983056 UFK983056 UPG983056 UZC983056 VIY983056 VSU983056 WCQ983056 WMM983056 WWI983056 AA23:AA24 JW23:JW24 TS23:TS24 ADO23:ADO24 ANK23:ANK24 AXG23:AXG24 BHC23:BHC24 BQY23:BQY24 CAU23:CAU24 CKQ23:CKQ24 CUM23:CUM24 DEI23:DEI24 DOE23:DOE24 DYA23:DYA24 EHW23:EHW24 ERS23:ERS24 FBO23:FBO24 FLK23:FLK24 FVG23:FVG24 GFC23:GFC24 GOY23:GOY24 GYU23:GYU24 HIQ23:HIQ24 HSM23:HSM24 ICI23:ICI24 IME23:IME24 IWA23:IWA24 JFW23:JFW24 JPS23:JPS24 JZO23:JZO24 KJK23:KJK24 KTG23:KTG24 LDC23:LDC24 LMY23:LMY24 LWU23:LWU24 MGQ23:MGQ24 MQM23:MQM24 NAI23:NAI24 NKE23:NKE24 NUA23:NUA24 ODW23:ODW24 ONS23:ONS24 OXO23:OXO24 PHK23:PHK24 PRG23:PRG24 QBC23:QBC24 QKY23:QKY24 QUU23:QUU24 REQ23:REQ24 ROM23:ROM24 RYI23:RYI24 SIE23:SIE24 SSA23:SSA24 TBW23:TBW24 TLS23:TLS24 TVO23:TVO24 UFK23:UFK24 UPG23:UPG24 UZC23:UZC24 VIY23:VIY24 VSU23:VSU24 WCQ23:WCQ24 WMM23:WMM24 WWI23:WWI24 AA65559:AA65560 JW65559:JW65560 TS65559:TS65560 ADO65559:ADO65560 ANK65559:ANK65560 AXG65559:AXG65560 BHC65559:BHC65560 BQY65559:BQY65560 CAU65559:CAU65560 CKQ65559:CKQ65560 CUM65559:CUM65560 DEI65559:DEI65560 DOE65559:DOE65560 DYA65559:DYA65560 EHW65559:EHW65560 ERS65559:ERS65560 FBO65559:FBO65560 FLK65559:FLK65560 FVG65559:FVG65560 GFC65559:GFC65560 GOY65559:GOY65560 GYU65559:GYU65560 HIQ65559:HIQ65560 HSM65559:HSM65560 ICI65559:ICI65560 IME65559:IME65560 IWA65559:IWA65560 JFW65559:JFW65560 JPS65559:JPS65560 JZO65559:JZO65560 KJK65559:KJK65560 KTG65559:KTG65560 LDC65559:LDC65560 LMY65559:LMY65560 LWU65559:LWU65560 MGQ65559:MGQ65560 MQM65559:MQM65560 NAI65559:NAI65560 NKE65559:NKE65560 NUA65559:NUA65560 ODW65559:ODW65560 ONS65559:ONS65560 OXO65559:OXO65560 PHK65559:PHK65560 PRG65559:PRG65560 QBC65559:QBC65560 QKY65559:QKY65560 QUU65559:QUU65560 REQ65559:REQ65560 ROM65559:ROM65560 RYI65559:RYI65560 SIE65559:SIE65560 SSA65559:SSA65560 TBW65559:TBW65560 TLS65559:TLS65560 TVO65559:TVO65560 UFK65559:UFK65560 UPG65559:UPG65560 UZC65559:UZC65560 VIY65559:VIY65560 VSU65559:VSU65560 WCQ65559:WCQ65560 WMM65559:WMM65560 WWI65559:WWI65560 AA131095:AA131096 JW131095:JW131096 TS131095:TS131096 ADO131095:ADO131096 ANK131095:ANK131096 AXG131095:AXG131096 BHC131095:BHC131096 BQY131095:BQY131096 CAU131095:CAU131096 CKQ131095:CKQ131096 CUM131095:CUM131096 DEI131095:DEI131096 DOE131095:DOE131096 DYA131095:DYA131096 EHW131095:EHW131096 ERS131095:ERS131096 FBO131095:FBO131096 FLK131095:FLK131096 FVG131095:FVG131096 GFC131095:GFC131096 GOY131095:GOY131096 GYU131095:GYU131096 HIQ131095:HIQ131096 HSM131095:HSM131096 ICI131095:ICI131096 IME131095:IME131096 IWA131095:IWA131096 JFW131095:JFW131096 JPS131095:JPS131096 JZO131095:JZO131096 KJK131095:KJK131096 KTG131095:KTG131096 LDC131095:LDC131096 LMY131095:LMY131096 LWU131095:LWU131096 MGQ131095:MGQ131096 MQM131095:MQM131096 NAI131095:NAI131096 NKE131095:NKE131096 NUA131095:NUA131096 ODW131095:ODW131096 ONS131095:ONS131096 OXO131095:OXO131096 PHK131095:PHK131096 PRG131095:PRG131096 QBC131095:QBC131096 QKY131095:QKY131096 QUU131095:QUU131096 REQ131095:REQ131096 ROM131095:ROM131096 RYI131095:RYI131096 SIE131095:SIE131096 SSA131095:SSA131096 TBW131095:TBW131096 TLS131095:TLS131096 TVO131095:TVO131096 UFK131095:UFK131096 UPG131095:UPG131096 UZC131095:UZC131096 VIY131095:VIY131096 VSU131095:VSU131096 WCQ131095:WCQ131096 WMM131095:WMM131096 WWI131095:WWI131096 AA196631:AA196632 JW196631:JW196632 TS196631:TS196632 ADO196631:ADO196632 ANK196631:ANK196632 AXG196631:AXG196632 BHC196631:BHC196632 BQY196631:BQY196632 CAU196631:CAU196632 CKQ196631:CKQ196632 CUM196631:CUM196632 DEI196631:DEI196632 DOE196631:DOE196632 DYA196631:DYA196632 EHW196631:EHW196632 ERS196631:ERS196632 FBO196631:FBO196632 FLK196631:FLK196632 FVG196631:FVG196632 GFC196631:GFC196632 GOY196631:GOY196632 GYU196631:GYU196632 HIQ196631:HIQ196632 HSM196631:HSM196632 ICI196631:ICI196632 IME196631:IME196632 IWA196631:IWA196632 JFW196631:JFW196632 JPS196631:JPS196632 JZO196631:JZO196632 KJK196631:KJK196632 KTG196631:KTG196632 LDC196631:LDC196632 LMY196631:LMY196632 LWU196631:LWU196632 MGQ196631:MGQ196632 MQM196631:MQM196632 NAI196631:NAI196632 NKE196631:NKE196632 NUA196631:NUA196632 ODW196631:ODW196632 ONS196631:ONS196632 OXO196631:OXO196632 PHK196631:PHK196632 PRG196631:PRG196632 QBC196631:QBC196632 QKY196631:QKY196632 QUU196631:QUU196632 REQ196631:REQ196632 ROM196631:ROM196632 RYI196631:RYI196632 SIE196631:SIE196632 SSA196631:SSA196632 TBW196631:TBW196632 TLS196631:TLS196632 TVO196631:TVO196632 UFK196631:UFK196632 UPG196631:UPG196632 UZC196631:UZC196632 VIY196631:VIY196632 VSU196631:VSU196632 WCQ196631:WCQ196632 WMM196631:WMM196632 WWI196631:WWI196632 AA262167:AA262168 JW262167:JW262168 TS262167:TS262168 ADO262167:ADO262168 ANK262167:ANK262168 AXG262167:AXG262168 BHC262167:BHC262168 BQY262167:BQY262168 CAU262167:CAU262168 CKQ262167:CKQ262168 CUM262167:CUM262168 DEI262167:DEI262168 DOE262167:DOE262168 DYA262167:DYA262168 EHW262167:EHW262168 ERS262167:ERS262168 FBO262167:FBO262168 FLK262167:FLK262168 FVG262167:FVG262168 GFC262167:GFC262168 GOY262167:GOY262168 GYU262167:GYU262168 HIQ262167:HIQ262168 HSM262167:HSM262168 ICI262167:ICI262168 IME262167:IME262168 IWA262167:IWA262168 JFW262167:JFW262168 JPS262167:JPS262168 JZO262167:JZO262168 KJK262167:KJK262168 KTG262167:KTG262168 LDC262167:LDC262168 LMY262167:LMY262168 LWU262167:LWU262168 MGQ262167:MGQ262168 MQM262167:MQM262168 NAI262167:NAI262168 NKE262167:NKE262168 NUA262167:NUA262168 ODW262167:ODW262168 ONS262167:ONS262168 OXO262167:OXO262168 PHK262167:PHK262168 PRG262167:PRG262168 QBC262167:QBC262168 QKY262167:QKY262168 QUU262167:QUU262168 REQ262167:REQ262168 ROM262167:ROM262168 RYI262167:RYI262168 SIE262167:SIE262168 SSA262167:SSA262168 TBW262167:TBW262168 TLS262167:TLS262168 TVO262167:TVO262168 UFK262167:UFK262168 UPG262167:UPG262168 UZC262167:UZC262168 VIY262167:VIY262168 VSU262167:VSU262168 WCQ262167:WCQ262168 WMM262167:WMM262168 WWI262167:WWI262168 AA327703:AA327704 JW327703:JW327704 TS327703:TS327704 ADO327703:ADO327704 ANK327703:ANK327704 AXG327703:AXG327704 BHC327703:BHC327704 BQY327703:BQY327704 CAU327703:CAU327704 CKQ327703:CKQ327704 CUM327703:CUM327704 DEI327703:DEI327704 DOE327703:DOE327704 DYA327703:DYA327704 EHW327703:EHW327704 ERS327703:ERS327704 FBO327703:FBO327704 FLK327703:FLK327704 FVG327703:FVG327704 GFC327703:GFC327704 GOY327703:GOY327704 GYU327703:GYU327704 HIQ327703:HIQ327704 HSM327703:HSM327704 ICI327703:ICI327704 IME327703:IME327704 IWA327703:IWA327704 JFW327703:JFW327704 JPS327703:JPS327704 JZO327703:JZO327704 KJK327703:KJK327704 KTG327703:KTG327704 LDC327703:LDC327704 LMY327703:LMY327704 LWU327703:LWU327704 MGQ327703:MGQ327704 MQM327703:MQM327704 NAI327703:NAI327704 NKE327703:NKE327704 NUA327703:NUA327704 ODW327703:ODW327704 ONS327703:ONS327704 OXO327703:OXO327704 PHK327703:PHK327704 PRG327703:PRG327704 QBC327703:QBC327704 QKY327703:QKY327704 QUU327703:QUU327704 REQ327703:REQ327704 ROM327703:ROM327704 RYI327703:RYI327704 SIE327703:SIE327704 SSA327703:SSA327704 TBW327703:TBW327704 TLS327703:TLS327704 TVO327703:TVO327704 UFK327703:UFK327704 UPG327703:UPG327704 UZC327703:UZC327704 VIY327703:VIY327704 VSU327703:VSU327704 WCQ327703:WCQ327704 WMM327703:WMM327704 WWI327703:WWI327704 AA393239:AA393240 JW393239:JW393240 TS393239:TS393240 ADO393239:ADO393240 ANK393239:ANK393240 AXG393239:AXG393240 BHC393239:BHC393240 BQY393239:BQY393240 CAU393239:CAU393240 CKQ393239:CKQ393240 CUM393239:CUM393240 DEI393239:DEI393240 DOE393239:DOE393240 DYA393239:DYA393240 EHW393239:EHW393240 ERS393239:ERS393240 FBO393239:FBO393240 FLK393239:FLK393240 FVG393239:FVG393240 GFC393239:GFC393240 GOY393239:GOY393240 GYU393239:GYU393240 HIQ393239:HIQ393240 HSM393239:HSM393240 ICI393239:ICI393240 IME393239:IME393240 IWA393239:IWA393240 JFW393239:JFW393240 JPS393239:JPS393240 JZO393239:JZO393240 KJK393239:KJK393240 KTG393239:KTG393240 LDC393239:LDC393240 LMY393239:LMY393240 LWU393239:LWU393240 MGQ393239:MGQ393240 MQM393239:MQM393240 NAI393239:NAI393240 NKE393239:NKE393240 NUA393239:NUA393240 ODW393239:ODW393240 ONS393239:ONS393240 OXO393239:OXO393240 PHK393239:PHK393240 PRG393239:PRG393240 QBC393239:QBC393240 QKY393239:QKY393240 QUU393239:QUU393240 REQ393239:REQ393240 ROM393239:ROM393240 RYI393239:RYI393240 SIE393239:SIE393240 SSA393239:SSA393240 TBW393239:TBW393240 TLS393239:TLS393240 TVO393239:TVO393240 UFK393239:UFK393240 UPG393239:UPG393240 UZC393239:UZC393240 VIY393239:VIY393240 VSU393239:VSU393240 WCQ393239:WCQ393240 WMM393239:WMM393240 WWI393239:WWI393240 AA458775:AA458776 JW458775:JW458776 TS458775:TS458776 ADO458775:ADO458776 ANK458775:ANK458776 AXG458775:AXG458776 BHC458775:BHC458776 BQY458775:BQY458776 CAU458775:CAU458776 CKQ458775:CKQ458776 CUM458775:CUM458776 DEI458775:DEI458776 DOE458775:DOE458776 DYA458775:DYA458776 EHW458775:EHW458776 ERS458775:ERS458776 FBO458775:FBO458776 FLK458775:FLK458776 FVG458775:FVG458776 GFC458775:GFC458776 GOY458775:GOY458776 GYU458775:GYU458776 HIQ458775:HIQ458776 HSM458775:HSM458776 ICI458775:ICI458776 IME458775:IME458776 IWA458775:IWA458776 JFW458775:JFW458776 JPS458775:JPS458776 JZO458775:JZO458776 KJK458775:KJK458776 KTG458775:KTG458776 LDC458775:LDC458776 LMY458775:LMY458776 LWU458775:LWU458776 MGQ458775:MGQ458776 MQM458775:MQM458776 NAI458775:NAI458776 NKE458775:NKE458776 NUA458775:NUA458776 ODW458775:ODW458776 ONS458775:ONS458776 OXO458775:OXO458776 PHK458775:PHK458776 PRG458775:PRG458776 QBC458775:QBC458776 QKY458775:QKY458776 QUU458775:QUU458776 REQ458775:REQ458776 ROM458775:ROM458776 RYI458775:RYI458776 SIE458775:SIE458776 SSA458775:SSA458776 TBW458775:TBW458776 TLS458775:TLS458776 TVO458775:TVO458776 UFK458775:UFK458776 UPG458775:UPG458776 UZC458775:UZC458776 VIY458775:VIY458776 VSU458775:VSU458776 WCQ458775:WCQ458776 WMM458775:WMM458776 WWI458775:WWI458776 AA524311:AA524312 JW524311:JW524312 TS524311:TS524312 ADO524311:ADO524312 ANK524311:ANK524312 AXG524311:AXG524312 BHC524311:BHC524312 BQY524311:BQY524312 CAU524311:CAU524312 CKQ524311:CKQ524312 CUM524311:CUM524312 DEI524311:DEI524312 DOE524311:DOE524312 DYA524311:DYA524312 EHW524311:EHW524312 ERS524311:ERS524312 FBO524311:FBO524312 FLK524311:FLK524312 FVG524311:FVG524312 GFC524311:GFC524312 GOY524311:GOY524312 GYU524311:GYU524312 HIQ524311:HIQ524312 HSM524311:HSM524312 ICI524311:ICI524312 IME524311:IME524312 IWA524311:IWA524312 JFW524311:JFW524312 JPS524311:JPS524312 JZO524311:JZO524312 KJK524311:KJK524312 KTG524311:KTG524312 LDC524311:LDC524312 LMY524311:LMY524312 LWU524311:LWU524312 MGQ524311:MGQ524312 MQM524311:MQM524312 NAI524311:NAI524312 NKE524311:NKE524312 NUA524311:NUA524312 ODW524311:ODW524312 ONS524311:ONS524312 OXO524311:OXO524312 PHK524311:PHK524312 PRG524311:PRG524312 QBC524311:QBC524312 QKY524311:QKY524312 QUU524311:QUU524312 REQ524311:REQ524312 ROM524311:ROM524312 RYI524311:RYI524312 SIE524311:SIE524312 SSA524311:SSA524312 TBW524311:TBW524312 TLS524311:TLS524312 TVO524311:TVO524312 UFK524311:UFK524312 UPG524311:UPG524312 UZC524311:UZC524312 VIY524311:VIY524312 VSU524311:VSU524312 WCQ524311:WCQ524312 WMM524311:WMM524312 WWI524311:WWI524312 AA589847:AA589848 JW589847:JW589848 TS589847:TS589848 ADO589847:ADO589848 ANK589847:ANK589848 AXG589847:AXG589848 BHC589847:BHC589848 BQY589847:BQY589848 CAU589847:CAU589848 CKQ589847:CKQ589848 CUM589847:CUM589848 DEI589847:DEI589848 DOE589847:DOE589848 DYA589847:DYA589848 EHW589847:EHW589848 ERS589847:ERS589848 FBO589847:FBO589848 FLK589847:FLK589848 FVG589847:FVG589848 GFC589847:GFC589848 GOY589847:GOY589848 GYU589847:GYU589848 HIQ589847:HIQ589848 HSM589847:HSM589848 ICI589847:ICI589848 IME589847:IME589848 IWA589847:IWA589848 JFW589847:JFW589848 JPS589847:JPS589848 JZO589847:JZO589848 KJK589847:KJK589848 KTG589847:KTG589848 LDC589847:LDC589848 LMY589847:LMY589848 LWU589847:LWU589848 MGQ589847:MGQ589848 MQM589847:MQM589848 NAI589847:NAI589848 NKE589847:NKE589848 NUA589847:NUA589848 ODW589847:ODW589848 ONS589847:ONS589848 OXO589847:OXO589848 PHK589847:PHK589848 PRG589847:PRG589848 QBC589847:QBC589848 QKY589847:QKY589848 QUU589847:QUU589848 REQ589847:REQ589848 ROM589847:ROM589848 RYI589847:RYI589848 SIE589847:SIE589848 SSA589847:SSA589848 TBW589847:TBW589848 TLS589847:TLS589848 TVO589847:TVO589848 UFK589847:UFK589848 UPG589847:UPG589848 UZC589847:UZC589848 VIY589847:VIY589848 VSU589847:VSU589848 WCQ589847:WCQ589848 WMM589847:WMM589848 WWI589847:WWI589848 AA655383:AA655384 JW655383:JW655384 TS655383:TS655384 ADO655383:ADO655384 ANK655383:ANK655384 AXG655383:AXG655384 BHC655383:BHC655384 BQY655383:BQY655384 CAU655383:CAU655384 CKQ655383:CKQ655384 CUM655383:CUM655384 DEI655383:DEI655384 DOE655383:DOE655384 DYA655383:DYA655384 EHW655383:EHW655384 ERS655383:ERS655384 FBO655383:FBO655384 FLK655383:FLK655384 FVG655383:FVG655384 GFC655383:GFC655384 GOY655383:GOY655384 GYU655383:GYU655384 HIQ655383:HIQ655384 HSM655383:HSM655384 ICI655383:ICI655384 IME655383:IME655384 IWA655383:IWA655384 JFW655383:JFW655384 JPS655383:JPS655384 JZO655383:JZO655384 KJK655383:KJK655384 KTG655383:KTG655384 LDC655383:LDC655384 LMY655383:LMY655384 LWU655383:LWU655384 MGQ655383:MGQ655384 MQM655383:MQM655384 NAI655383:NAI655384 NKE655383:NKE655384 NUA655383:NUA655384 ODW655383:ODW655384 ONS655383:ONS655384 OXO655383:OXO655384 PHK655383:PHK655384 PRG655383:PRG655384 QBC655383:QBC655384 QKY655383:QKY655384 QUU655383:QUU655384 REQ655383:REQ655384 ROM655383:ROM655384 RYI655383:RYI655384 SIE655383:SIE655384 SSA655383:SSA655384 TBW655383:TBW655384 TLS655383:TLS655384 TVO655383:TVO655384 UFK655383:UFK655384 UPG655383:UPG655384 UZC655383:UZC655384 VIY655383:VIY655384 VSU655383:VSU655384 WCQ655383:WCQ655384 WMM655383:WMM655384 WWI655383:WWI655384 AA720919:AA720920 JW720919:JW720920 TS720919:TS720920 ADO720919:ADO720920 ANK720919:ANK720920 AXG720919:AXG720920 BHC720919:BHC720920 BQY720919:BQY720920 CAU720919:CAU720920 CKQ720919:CKQ720920 CUM720919:CUM720920 DEI720919:DEI720920 DOE720919:DOE720920 DYA720919:DYA720920 EHW720919:EHW720920 ERS720919:ERS720920 FBO720919:FBO720920 FLK720919:FLK720920 FVG720919:FVG720920 GFC720919:GFC720920 GOY720919:GOY720920 GYU720919:GYU720920 HIQ720919:HIQ720920 HSM720919:HSM720920 ICI720919:ICI720920 IME720919:IME720920 IWA720919:IWA720920 JFW720919:JFW720920 JPS720919:JPS720920 JZO720919:JZO720920 KJK720919:KJK720920 KTG720919:KTG720920 LDC720919:LDC720920 LMY720919:LMY720920 LWU720919:LWU720920 MGQ720919:MGQ720920 MQM720919:MQM720920 NAI720919:NAI720920 NKE720919:NKE720920 NUA720919:NUA720920 ODW720919:ODW720920 ONS720919:ONS720920 OXO720919:OXO720920 PHK720919:PHK720920 PRG720919:PRG720920 QBC720919:QBC720920 QKY720919:QKY720920 QUU720919:QUU720920 REQ720919:REQ720920 ROM720919:ROM720920 RYI720919:RYI720920 SIE720919:SIE720920 SSA720919:SSA720920 TBW720919:TBW720920 TLS720919:TLS720920 TVO720919:TVO720920 UFK720919:UFK720920 UPG720919:UPG720920 UZC720919:UZC720920 VIY720919:VIY720920 VSU720919:VSU720920 WCQ720919:WCQ720920 WMM720919:WMM720920 WWI720919:WWI720920 AA786455:AA786456 JW786455:JW786456 TS786455:TS786456 ADO786455:ADO786456 ANK786455:ANK786456 AXG786455:AXG786456 BHC786455:BHC786456 BQY786455:BQY786456 CAU786455:CAU786456 CKQ786455:CKQ786456 CUM786455:CUM786456 DEI786455:DEI786456 DOE786455:DOE786456 DYA786455:DYA786456 EHW786455:EHW786456 ERS786455:ERS786456 FBO786455:FBO786456 FLK786455:FLK786456 FVG786455:FVG786456 GFC786455:GFC786456 GOY786455:GOY786456 GYU786455:GYU786456 HIQ786455:HIQ786456 HSM786455:HSM786456 ICI786455:ICI786456 IME786455:IME786456 IWA786455:IWA786456 JFW786455:JFW786456 JPS786455:JPS786456 JZO786455:JZO786456 KJK786455:KJK786456 KTG786455:KTG786456 LDC786455:LDC786456 LMY786455:LMY786456 LWU786455:LWU786456 MGQ786455:MGQ786456 MQM786455:MQM786456 NAI786455:NAI786456 NKE786455:NKE786456 NUA786455:NUA786456 ODW786455:ODW786456 ONS786455:ONS786456 OXO786455:OXO786456 PHK786455:PHK786456 PRG786455:PRG786456 QBC786455:QBC786456 QKY786455:QKY786456 QUU786455:QUU786456 REQ786455:REQ786456 ROM786455:ROM786456 RYI786455:RYI786456 SIE786455:SIE786456 SSA786455:SSA786456 TBW786455:TBW786456 TLS786455:TLS786456 TVO786455:TVO786456 UFK786455:UFK786456 UPG786455:UPG786456 UZC786455:UZC786456 VIY786455:VIY786456 VSU786455:VSU786456 WCQ786455:WCQ786456 WMM786455:WMM786456 WWI786455:WWI786456 AA851991:AA851992 JW851991:JW851992 TS851991:TS851992 ADO851991:ADO851992 ANK851991:ANK851992 AXG851991:AXG851992 BHC851991:BHC851992 BQY851991:BQY851992 CAU851991:CAU851992 CKQ851991:CKQ851992 CUM851991:CUM851992 DEI851991:DEI851992 DOE851991:DOE851992 DYA851991:DYA851992 EHW851991:EHW851992 ERS851991:ERS851992 FBO851991:FBO851992 FLK851991:FLK851992 FVG851991:FVG851992 GFC851991:GFC851992 GOY851991:GOY851992 GYU851991:GYU851992 HIQ851991:HIQ851992 HSM851991:HSM851992 ICI851991:ICI851992 IME851991:IME851992 IWA851991:IWA851992 JFW851991:JFW851992 JPS851991:JPS851992 JZO851991:JZO851992 KJK851991:KJK851992 KTG851991:KTG851992 LDC851991:LDC851992 LMY851991:LMY851992 LWU851991:LWU851992 MGQ851991:MGQ851992 MQM851991:MQM851992 NAI851991:NAI851992 NKE851991:NKE851992 NUA851991:NUA851992 ODW851991:ODW851992 ONS851991:ONS851992 OXO851991:OXO851992 PHK851991:PHK851992 PRG851991:PRG851992 QBC851991:QBC851992 QKY851991:QKY851992 QUU851991:QUU851992 REQ851991:REQ851992 ROM851991:ROM851992 RYI851991:RYI851992 SIE851991:SIE851992 SSA851991:SSA851992 TBW851991:TBW851992 TLS851991:TLS851992 TVO851991:TVO851992 UFK851991:UFK851992 UPG851991:UPG851992 UZC851991:UZC851992 VIY851991:VIY851992 VSU851991:VSU851992 WCQ851991:WCQ851992 WMM851991:WMM851992 WWI851991:WWI851992 AA917527:AA917528 JW917527:JW917528 TS917527:TS917528 ADO917527:ADO917528 ANK917527:ANK917528 AXG917527:AXG917528 BHC917527:BHC917528 BQY917527:BQY917528 CAU917527:CAU917528 CKQ917527:CKQ917528 CUM917527:CUM917528 DEI917527:DEI917528 DOE917527:DOE917528 DYA917527:DYA917528 EHW917527:EHW917528 ERS917527:ERS917528 FBO917527:FBO917528 FLK917527:FLK917528 FVG917527:FVG917528 GFC917527:GFC917528 GOY917527:GOY917528 GYU917527:GYU917528 HIQ917527:HIQ917528 HSM917527:HSM917528 ICI917527:ICI917528 IME917527:IME917528 IWA917527:IWA917528 JFW917527:JFW917528 JPS917527:JPS917528 JZO917527:JZO917528 KJK917527:KJK917528 KTG917527:KTG917528 LDC917527:LDC917528 LMY917527:LMY917528 LWU917527:LWU917528 MGQ917527:MGQ917528 MQM917527:MQM917528 NAI917527:NAI917528 NKE917527:NKE917528 NUA917527:NUA917528 ODW917527:ODW917528 ONS917527:ONS917528 OXO917527:OXO917528 PHK917527:PHK917528 PRG917527:PRG917528 QBC917527:QBC917528 QKY917527:QKY917528 QUU917527:QUU917528 REQ917527:REQ917528 ROM917527:ROM917528 RYI917527:RYI917528 SIE917527:SIE917528 SSA917527:SSA917528 TBW917527:TBW917528 TLS917527:TLS917528 TVO917527:TVO917528 UFK917527:UFK917528 UPG917527:UPG917528 UZC917527:UZC917528 VIY917527:VIY917528 VSU917527:VSU917528 WCQ917527:WCQ917528 WMM917527:WMM917528 WWI917527:WWI917528 AA983063:AA983064 JW983063:JW983064 TS983063:TS983064 ADO983063:ADO983064 ANK983063:ANK983064 AXG983063:AXG983064 BHC983063:BHC983064 BQY983063:BQY983064 CAU983063:CAU983064 CKQ983063:CKQ983064 CUM983063:CUM983064 DEI983063:DEI983064 DOE983063:DOE983064 DYA983063:DYA983064 EHW983063:EHW983064 ERS983063:ERS983064 FBO983063:FBO983064 FLK983063:FLK983064 FVG983063:FVG983064 GFC983063:GFC983064 GOY983063:GOY983064 GYU983063:GYU983064 HIQ983063:HIQ983064 HSM983063:HSM983064 ICI983063:ICI983064 IME983063:IME983064 IWA983063:IWA983064 JFW983063:JFW983064 JPS983063:JPS983064 JZO983063:JZO983064 KJK983063:KJK983064 KTG983063:KTG983064 LDC983063:LDC983064 LMY983063:LMY983064 LWU983063:LWU983064 MGQ983063:MGQ983064 MQM983063:MQM983064 NAI983063:NAI983064 NKE983063:NKE983064 NUA983063:NUA983064 ODW983063:ODW983064 ONS983063:ONS983064 OXO983063:OXO983064 PHK983063:PHK983064 PRG983063:PRG983064 QBC983063:QBC983064 QKY983063:QKY983064 QUU983063:QUU983064 REQ983063:REQ983064 ROM983063:ROM983064 RYI983063:RYI983064 SIE983063:SIE983064 SSA983063:SSA983064 TBW983063:TBW983064 TLS983063:TLS983064 TVO983063:TVO983064 UFK983063:UFK983064 UPG983063:UPG983064 UZC983063:UZC983064 VIY983063:VIY983064 VSU983063:VSU983064 WCQ983063:WCQ983064 WMM983063:WMM983064 WWI983063:WWI983064 AA27 JW27 TS27 ADO27 ANK27 AXG27 BHC27 BQY27 CAU27 CKQ27 CUM27 DEI27 DOE27 DYA27 EHW27 ERS27 FBO27 FLK27 FVG27 GFC27 GOY27 GYU27 HIQ27 HSM27 ICI27 IME27 IWA27 JFW27 JPS27 JZO27 KJK27 KTG27 LDC27 LMY27 LWU27 MGQ27 MQM27 NAI27 NKE27 NUA27 ODW27 ONS27 OXO27 PHK27 PRG27 QBC27 QKY27 QUU27 REQ27 ROM27 RYI27 SIE27 SSA27 TBW27 TLS27 TVO27 UFK27 UPG27 UZC27 VIY27 VSU27 WCQ27 WMM27 WWI27 AA65563 JW65563 TS65563 ADO65563 ANK65563 AXG65563 BHC65563 BQY65563 CAU65563 CKQ65563 CUM65563 DEI65563 DOE65563 DYA65563 EHW65563 ERS65563 FBO65563 FLK65563 FVG65563 GFC65563 GOY65563 GYU65563 HIQ65563 HSM65563 ICI65563 IME65563 IWA65563 JFW65563 JPS65563 JZO65563 KJK65563 KTG65563 LDC65563 LMY65563 LWU65563 MGQ65563 MQM65563 NAI65563 NKE65563 NUA65563 ODW65563 ONS65563 OXO65563 PHK65563 PRG65563 QBC65563 QKY65563 QUU65563 REQ65563 ROM65563 RYI65563 SIE65563 SSA65563 TBW65563 TLS65563 TVO65563 UFK65563 UPG65563 UZC65563 VIY65563 VSU65563 WCQ65563 WMM65563 WWI65563 AA131099 JW131099 TS131099 ADO131099 ANK131099 AXG131099 BHC131099 BQY131099 CAU131099 CKQ131099 CUM131099 DEI131099 DOE131099 DYA131099 EHW131099 ERS131099 FBO131099 FLK131099 FVG131099 GFC131099 GOY131099 GYU131099 HIQ131099 HSM131099 ICI131099 IME131099 IWA131099 JFW131099 JPS131099 JZO131099 KJK131099 KTG131099 LDC131099 LMY131099 LWU131099 MGQ131099 MQM131099 NAI131099 NKE131099 NUA131099 ODW131099 ONS131099 OXO131099 PHK131099 PRG131099 QBC131099 QKY131099 QUU131099 REQ131099 ROM131099 RYI131099 SIE131099 SSA131099 TBW131099 TLS131099 TVO131099 UFK131099 UPG131099 UZC131099 VIY131099 VSU131099 WCQ131099 WMM131099 WWI131099 AA196635 JW196635 TS196635 ADO196635 ANK196635 AXG196635 BHC196635 BQY196635 CAU196635 CKQ196635 CUM196635 DEI196635 DOE196635 DYA196635 EHW196635 ERS196635 FBO196635 FLK196635 FVG196635 GFC196635 GOY196635 GYU196635 HIQ196635 HSM196635 ICI196635 IME196635 IWA196635 JFW196635 JPS196635 JZO196635 KJK196635 KTG196635 LDC196635 LMY196635 LWU196635 MGQ196635 MQM196635 NAI196635 NKE196635 NUA196635 ODW196635 ONS196635 OXO196635 PHK196635 PRG196635 QBC196635 QKY196635 QUU196635 REQ196635 ROM196635 RYI196635 SIE196635 SSA196635 TBW196635 TLS196635 TVO196635 UFK196635 UPG196635 UZC196635 VIY196635 VSU196635 WCQ196635 WMM196635 WWI196635 AA262171 JW262171 TS262171 ADO262171 ANK262171 AXG262171 BHC262171 BQY262171 CAU262171 CKQ262171 CUM262171 DEI262171 DOE262171 DYA262171 EHW262171 ERS262171 FBO262171 FLK262171 FVG262171 GFC262171 GOY262171 GYU262171 HIQ262171 HSM262171 ICI262171 IME262171 IWA262171 JFW262171 JPS262171 JZO262171 KJK262171 KTG262171 LDC262171 LMY262171 LWU262171 MGQ262171 MQM262171 NAI262171 NKE262171 NUA262171 ODW262171 ONS262171 OXO262171 PHK262171 PRG262171 QBC262171 QKY262171 QUU262171 REQ262171 ROM262171 RYI262171 SIE262171 SSA262171 TBW262171 TLS262171 TVO262171 UFK262171 UPG262171 UZC262171 VIY262171 VSU262171 WCQ262171 WMM262171 WWI262171 AA327707 JW327707 TS327707 ADO327707 ANK327707 AXG327707 BHC327707 BQY327707 CAU327707 CKQ327707 CUM327707 DEI327707 DOE327707 DYA327707 EHW327707 ERS327707 FBO327707 FLK327707 FVG327707 GFC327707 GOY327707 GYU327707 HIQ327707 HSM327707 ICI327707 IME327707 IWA327707 JFW327707 JPS327707 JZO327707 KJK327707 KTG327707 LDC327707 LMY327707 LWU327707 MGQ327707 MQM327707 NAI327707 NKE327707 NUA327707 ODW327707 ONS327707 OXO327707 PHK327707 PRG327707 QBC327707 QKY327707 QUU327707 REQ327707 ROM327707 RYI327707 SIE327707 SSA327707 TBW327707 TLS327707 TVO327707 UFK327707 UPG327707 UZC327707 VIY327707 VSU327707 WCQ327707 WMM327707 WWI327707 AA393243 JW393243 TS393243 ADO393243 ANK393243 AXG393243 BHC393243 BQY393243 CAU393243 CKQ393243 CUM393243 DEI393243 DOE393243 DYA393243 EHW393243 ERS393243 FBO393243 FLK393243 FVG393243 GFC393243 GOY393243 GYU393243 HIQ393243 HSM393243 ICI393243 IME393243 IWA393243 JFW393243 JPS393243 JZO393243 KJK393243 KTG393243 LDC393243 LMY393243 LWU393243 MGQ393243 MQM393243 NAI393243 NKE393243 NUA393243 ODW393243 ONS393243 OXO393243 PHK393243 PRG393243 QBC393243 QKY393243 QUU393243 REQ393243 ROM393243 RYI393243 SIE393243 SSA393243 TBW393243 TLS393243 TVO393243 UFK393243 UPG393243 UZC393243 VIY393243 VSU393243 WCQ393243 WMM393243 WWI393243 AA458779 JW458779 TS458779 ADO458779 ANK458779 AXG458779 BHC458779 BQY458779 CAU458779 CKQ458779 CUM458779 DEI458779 DOE458779 DYA458779 EHW458779 ERS458779 FBO458779 FLK458779 FVG458779 GFC458779 GOY458779 GYU458779 HIQ458779 HSM458779 ICI458779 IME458779 IWA458779 JFW458779 JPS458779 JZO458779 KJK458779 KTG458779 LDC458779 LMY458779 LWU458779 MGQ458779 MQM458779 NAI458779 NKE458779 NUA458779 ODW458779 ONS458779 OXO458779 PHK458779 PRG458779 QBC458779 QKY458779 QUU458779 REQ458779 ROM458779 RYI458779 SIE458779 SSA458779 TBW458779 TLS458779 TVO458779 UFK458779 UPG458779 UZC458779 VIY458779 VSU458779 WCQ458779 WMM458779 WWI458779 AA524315 JW524315 TS524315 ADO524315 ANK524315 AXG524315 BHC524315 BQY524315 CAU524315 CKQ524315 CUM524315 DEI524315 DOE524315 DYA524315 EHW524315 ERS524315 FBO524315 FLK524315 FVG524315 GFC524315 GOY524315 GYU524315 HIQ524315 HSM524315 ICI524315 IME524315 IWA524315 JFW524315 JPS524315 JZO524315 KJK524315 KTG524315 LDC524315 LMY524315 LWU524315 MGQ524315 MQM524315 NAI524315 NKE524315 NUA524315 ODW524315 ONS524315 OXO524315 PHK524315 PRG524315 QBC524315 QKY524315 QUU524315 REQ524315 ROM524315 RYI524315 SIE524315 SSA524315 TBW524315 TLS524315 TVO524315 UFK524315 UPG524315 UZC524315 VIY524315 VSU524315 WCQ524315 WMM524315 WWI524315 AA589851 JW589851 TS589851 ADO589851 ANK589851 AXG589851 BHC589851 BQY589851 CAU589851 CKQ589851 CUM589851 DEI589851 DOE589851 DYA589851 EHW589851 ERS589851 FBO589851 FLK589851 FVG589851 GFC589851 GOY589851 GYU589851 HIQ589851 HSM589851 ICI589851 IME589851 IWA589851 JFW589851 JPS589851 JZO589851 KJK589851 KTG589851 LDC589851 LMY589851 LWU589851 MGQ589851 MQM589851 NAI589851 NKE589851 NUA589851 ODW589851 ONS589851 OXO589851 PHK589851 PRG589851 QBC589851 QKY589851 QUU589851 REQ589851 ROM589851 RYI589851 SIE589851 SSA589851 TBW589851 TLS589851 TVO589851 UFK589851 UPG589851 UZC589851 VIY589851 VSU589851 WCQ589851 WMM589851 WWI589851 AA655387 JW655387 TS655387 ADO655387 ANK655387 AXG655387 BHC655387 BQY655387 CAU655387 CKQ655387 CUM655387 DEI655387 DOE655387 DYA655387 EHW655387 ERS655387 FBO655387 FLK655387 FVG655387 GFC655387 GOY655387 GYU655387 HIQ655387 HSM655387 ICI655387 IME655387 IWA655387 JFW655387 JPS655387 JZO655387 KJK655387 KTG655387 LDC655387 LMY655387 LWU655387 MGQ655387 MQM655387 NAI655387 NKE655387 NUA655387 ODW655387 ONS655387 OXO655387 PHK655387 PRG655387 QBC655387 QKY655387 QUU655387 REQ655387 ROM655387 RYI655387 SIE655387 SSA655387 TBW655387 TLS655387 TVO655387 UFK655387 UPG655387 UZC655387 VIY655387 VSU655387 WCQ655387 WMM655387 WWI655387 AA720923 JW720923 TS720923 ADO720923 ANK720923 AXG720923 BHC720923 BQY720923 CAU720923 CKQ720923 CUM720923 DEI720923 DOE720923 DYA720923 EHW720923 ERS720923 FBO720923 FLK720923 FVG720923 GFC720923 GOY720923 GYU720923 HIQ720923 HSM720923 ICI720923 IME720923 IWA720923 JFW720923 JPS720923 JZO720923 KJK720923 KTG720923 LDC720923 LMY720923 LWU720923 MGQ720923 MQM720923 NAI720923 NKE720923 NUA720923 ODW720923 ONS720923 OXO720923 PHK720923 PRG720923 QBC720923 QKY720923 QUU720923 REQ720923 ROM720923 RYI720923 SIE720923 SSA720923 TBW720923 TLS720923 TVO720923 UFK720923 UPG720923 UZC720923 VIY720923 VSU720923 WCQ720923 WMM720923 WWI720923 AA786459 JW786459 TS786459 ADO786459 ANK786459 AXG786459 BHC786459 BQY786459 CAU786459 CKQ786459 CUM786459 DEI786459 DOE786459 DYA786459 EHW786459 ERS786459 FBO786459 FLK786459 FVG786459 GFC786459 GOY786459 GYU786459 HIQ786459 HSM786459 ICI786459 IME786459 IWA786459 JFW786459 JPS786459 JZO786459 KJK786459 KTG786459 LDC786459 LMY786459 LWU786459 MGQ786459 MQM786459 NAI786459 NKE786459 NUA786459 ODW786459 ONS786459 OXO786459 PHK786459 PRG786459 QBC786459 QKY786459 QUU786459 REQ786459 ROM786459 RYI786459 SIE786459 SSA786459 TBW786459 TLS786459 TVO786459 UFK786459 UPG786459 UZC786459 VIY786459 VSU786459 WCQ786459 WMM786459 WWI786459 AA851995 JW851995 TS851995 ADO851995 ANK851995 AXG851995 BHC851995 BQY851995 CAU851995 CKQ851995 CUM851995 DEI851995 DOE851995 DYA851995 EHW851995 ERS851995 FBO851995 FLK851995 FVG851995 GFC851995 GOY851995 GYU851995 HIQ851995 HSM851995 ICI851995 IME851995 IWA851995 JFW851995 JPS851995 JZO851995 KJK851995 KTG851995 LDC851995 LMY851995 LWU851995 MGQ851995 MQM851995 NAI851995 NKE851995 NUA851995 ODW851995 ONS851995 OXO851995 PHK851995 PRG851995 QBC851995 QKY851995 QUU851995 REQ851995 ROM851995 RYI851995 SIE851995 SSA851995 TBW851995 TLS851995 TVO851995 UFK851995 UPG851995 UZC851995 VIY851995 VSU851995 WCQ851995 WMM851995 WWI851995 AA917531 JW917531 TS917531 ADO917531 ANK917531 AXG917531 BHC917531 BQY917531 CAU917531 CKQ917531 CUM917531 DEI917531 DOE917531 DYA917531 EHW917531 ERS917531 FBO917531 FLK917531 FVG917531 GFC917531 GOY917531 GYU917531 HIQ917531 HSM917531 ICI917531 IME917531 IWA917531 JFW917531 JPS917531 JZO917531 KJK917531 KTG917531 LDC917531 LMY917531 LWU917531 MGQ917531 MQM917531 NAI917531 NKE917531 NUA917531 ODW917531 ONS917531 OXO917531 PHK917531 PRG917531 QBC917531 QKY917531 QUU917531 REQ917531 ROM917531 RYI917531 SIE917531 SSA917531 TBW917531 TLS917531 TVO917531 UFK917531 UPG917531 UZC917531 VIY917531 VSU917531 WCQ917531 WMM917531 WWI917531 AA983067 JW983067 TS983067 ADO983067 ANK983067 AXG983067 BHC983067 BQY983067 CAU983067 CKQ983067 CUM983067 DEI983067 DOE983067 DYA983067 EHW983067 ERS983067 FBO983067 FLK983067 FVG983067 GFC983067 GOY983067 GYU983067 HIQ983067 HSM983067 ICI983067 IME983067 IWA983067 JFW983067 JPS983067 JZO983067 KJK983067 KTG983067 LDC983067 LMY983067 LWU983067 MGQ983067 MQM983067 NAI983067 NKE983067 NUA983067 ODW983067 ONS983067 OXO983067 PHK983067 PRG983067 QBC983067 QKY983067 QUU983067 REQ983067 ROM983067 RYI983067 SIE983067 SSA983067 TBW983067 TLS983067 TVO983067 UFK983067 UPG983067 UZC983067 VIY983067 VSU983067 WCQ983067 WMM983067 WWI983067 AA29 JW29 TS29 ADO29 ANK29 AXG29 BHC29 BQY29 CAU29 CKQ29 CUM29 DEI29 DOE29 DYA29 EHW29 ERS29 FBO29 FLK29 FVG29 GFC29 GOY29 GYU29 HIQ29 HSM29 ICI29 IME29 IWA29 JFW29 JPS29 JZO29 KJK29 KTG29 LDC29 LMY29 LWU29 MGQ29 MQM29 NAI29 NKE29 NUA29 ODW29 ONS29 OXO29 PHK29 PRG29 QBC29 QKY29 QUU29 REQ29 ROM29 RYI29 SIE29 SSA29 TBW29 TLS29 TVO29 UFK29 UPG29 UZC29 VIY29 VSU29 WCQ29 WMM29 WWI29 AA65565 JW65565 TS65565 ADO65565 ANK65565 AXG65565 BHC65565 BQY65565 CAU65565 CKQ65565 CUM65565 DEI65565 DOE65565 DYA65565 EHW65565 ERS65565 FBO65565 FLK65565 FVG65565 GFC65565 GOY65565 GYU65565 HIQ65565 HSM65565 ICI65565 IME65565 IWA65565 JFW65565 JPS65565 JZO65565 KJK65565 KTG65565 LDC65565 LMY65565 LWU65565 MGQ65565 MQM65565 NAI65565 NKE65565 NUA65565 ODW65565 ONS65565 OXO65565 PHK65565 PRG65565 QBC65565 QKY65565 QUU65565 REQ65565 ROM65565 RYI65565 SIE65565 SSA65565 TBW65565 TLS65565 TVO65565 UFK65565 UPG65565 UZC65565 VIY65565 VSU65565 WCQ65565 WMM65565 WWI65565 AA131101 JW131101 TS131101 ADO131101 ANK131101 AXG131101 BHC131101 BQY131101 CAU131101 CKQ131101 CUM131101 DEI131101 DOE131101 DYA131101 EHW131101 ERS131101 FBO131101 FLK131101 FVG131101 GFC131101 GOY131101 GYU131101 HIQ131101 HSM131101 ICI131101 IME131101 IWA131101 JFW131101 JPS131101 JZO131101 KJK131101 KTG131101 LDC131101 LMY131101 LWU131101 MGQ131101 MQM131101 NAI131101 NKE131101 NUA131101 ODW131101 ONS131101 OXO131101 PHK131101 PRG131101 QBC131101 QKY131101 QUU131101 REQ131101 ROM131101 RYI131101 SIE131101 SSA131101 TBW131101 TLS131101 TVO131101 UFK131101 UPG131101 UZC131101 VIY131101 VSU131101 WCQ131101 WMM131101 WWI131101 AA196637 JW196637 TS196637 ADO196637 ANK196637 AXG196637 BHC196637 BQY196637 CAU196637 CKQ196637 CUM196637 DEI196637 DOE196637 DYA196637 EHW196637 ERS196637 FBO196637 FLK196637 FVG196637 GFC196637 GOY196637 GYU196637 HIQ196637 HSM196637 ICI196637 IME196637 IWA196637 JFW196637 JPS196637 JZO196637 KJK196637 KTG196637 LDC196637 LMY196637 LWU196637 MGQ196637 MQM196637 NAI196637 NKE196637 NUA196637 ODW196637 ONS196637 OXO196637 PHK196637 PRG196637 QBC196637 QKY196637 QUU196637 REQ196637 ROM196637 RYI196637 SIE196637 SSA196637 TBW196637 TLS196637 TVO196637 UFK196637 UPG196637 UZC196637 VIY196637 VSU196637 WCQ196637 WMM196637 WWI196637 AA262173 JW262173 TS262173 ADO262173 ANK262173 AXG262173 BHC262173 BQY262173 CAU262173 CKQ262173 CUM262173 DEI262173 DOE262173 DYA262173 EHW262173 ERS262173 FBO262173 FLK262173 FVG262173 GFC262173 GOY262173 GYU262173 HIQ262173 HSM262173 ICI262173 IME262173 IWA262173 JFW262173 JPS262173 JZO262173 KJK262173 KTG262173 LDC262173 LMY262173 LWU262173 MGQ262173 MQM262173 NAI262173 NKE262173 NUA262173 ODW262173 ONS262173 OXO262173 PHK262173 PRG262173 QBC262173 QKY262173 QUU262173 REQ262173 ROM262173 RYI262173 SIE262173 SSA262173 TBW262173 TLS262173 TVO262173 UFK262173 UPG262173 UZC262173 VIY262173 VSU262173 WCQ262173 WMM262173 WWI262173 AA327709 JW327709 TS327709 ADO327709 ANK327709 AXG327709 BHC327709 BQY327709 CAU327709 CKQ327709 CUM327709 DEI327709 DOE327709 DYA327709 EHW327709 ERS327709 FBO327709 FLK327709 FVG327709 GFC327709 GOY327709 GYU327709 HIQ327709 HSM327709 ICI327709 IME327709 IWA327709 JFW327709 JPS327709 JZO327709 KJK327709 KTG327709 LDC327709 LMY327709 LWU327709 MGQ327709 MQM327709 NAI327709 NKE327709 NUA327709 ODW327709 ONS327709 OXO327709 PHK327709 PRG327709 QBC327709 QKY327709 QUU327709 REQ327709 ROM327709 RYI327709 SIE327709 SSA327709 TBW327709 TLS327709 TVO327709 UFK327709 UPG327709 UZC327709 VIY327709 VSU327709 WCQ327709 WMM327709 WWI327709 AA393245 JW393245 TS393245 ADO393245 ANK393245 AXG393245 BHC393245 BQY393245 CAU393245 CKQ393245 CUM393245 DEI393245 DOE393245 DYA393245 EHW393245 ERS393245 FBO393245 FLK393245 FVG393245 GFC393245 GOY393245 GYU393245 HIQ393245 HSM393245 ICI393245 IME393245 IWA393245 JFW393245 JPS393245 JZO393245 KJK393245 KTG393245 LDC393245 LMY393245 LWU393245 MGQ393245 MQM393245 NAI393245 NKE393245 NUA393245 ODW393245 ONS393245 OXO393245 PHK393245 PRG393245 QBC393245 QKY393245 QUU393245 REQ393245 ROM393245 RYI393245 SIE393245 SSA393245 TBW393245 TLS393245 TVO393245 UFK393245 UPG393245 UZC393245 VIY393245 VSU393245 WCQ393245 WMM393245 WWI393245 AA458781 JW458781 TS458781 ADO458781 ANK458781 AXG458781 BHC458781 BQY458781 CAU458781 CKQ458781 CUM458781 DEI458781 DOE458781 DYA458781 EHW458781 ERS458781 FBO458781 FLK458781 FVG458781 GFC458781 GOY458781 GYU458781 HIQ458781 HSM458781 ICI458781 IME458781 IWA458781 JFW458781 JPS458781 JZO458781 KJK458781 KTG458781 LDC458781 LMY458781 LWU458781 MGQ458781 MQM458781 NAI458781 NKE458781 NUA458781 ODW458781 ONS458781 OXO458781 PHK458781 PRG458781 QBC458781 QKY458781 QUU458781 REQ458781 ROM458781 RYI458781 SIE458781 SSA458781 TBW458781 TLS458781 TVO458781 UFK458781 UPG458781 UZC458781 VIY458781 VSU458781 WCQ458781 WMM458781 WWI458781 AA524317 JW524317 TS524317 ADO524317 ANK524317 AXG524317 BHC524317 BQY524317 CAU524317 CKQ524317 CUM524317 DEI524317 DOE524317 DYA524317 EHW524317 ERS524317 FBO524317 FLK524317 FVG524317 GFC524317 GOY524317 GYU524317 HIQ524317 HSM524317 ICI524317 IME524317 IWA524317 JFW524317 JPS524317 JZO524317 KJK524317 KTG524317 LDC524317 LMY524317 LWU524317 MGQ524317 MQM524317 NAI524317 NKE524317 NUA524317 ODW524317 ONS524317 OXO524317 PHK524317 PRG524317 QBC524317 QKY524317 QUU524317 REQ524317 ROM524317 RYI524317 SIE524317 SSA524317 TBW524317 TLS524317 TVO524317 UFK524317 UPG524317 UZC524317 VIY524317 VSU524317 WCQ524317 WMM524317 WWI524317 AA589853 JW589853 TS589853 ADO589853 ANK589853 AXG589853 BHC589853 BQY589853 CAU589853 CKQ589853 CUM589853 DEI589853 DOE589853 DYA589853 EHW589853 ERS589853 FBO589853 FLK589853 FVG589853 GFC589853 GOY589853 GYU589853 HIQ589853 HSM589853 ICI589853 IME589853 IWA589853 JFW589853 JPS589853 JZO589853 KJK589853 KTG589853 LDC589853 LMY589853 LWU589853 MGQ589853 MQM589853 NAI589853 NKE589853 NUA589853 ODW589853 ONS589853 OXO589853 PHK589853 PRG589853 QBC589853 QKY589853 QUU589853 REQ589853 ROM589853 RYI589853 SIE589853 SSA589853 TBW589853 TLS589853 TVO589853 UFK589853 UPG589853 UZC589853 VIY589853 VSU589853 WCQ589853 WMM589853 WWI589853 AA655389 JW655389 TS655389 ADO655389 ANK655389 AXG655389 BHC655389 BQY655389 CAU655389 CKQ655389 CUM655389 DEI655389 DOE655389 DYA655389 EHW655389 ERS655389 FBO655389 FLK655389 FVG655389 GFC655389 GOY655389 GYU655389 HIQ655389 HSM655389 ICI655389 IME655389 IWA655389 JFW655389 JPS655389 JZO655389 KJK655389 KTG655389 LDC655389 LMY655389 LWU655389 MGQ655389 MQM655389 NAI655389 NKE655389 NUA655389 ODW655389 ONS655389 OXO655389 PHK655389 PRG655389 QBC655389 QKY655389 QUU655389 REQ655389 ROM655389 RYI655389 SIE655389 SSA655389 TBW655389 TLS655389 TVO655389 UFK655389 UPG655389 UZC655389 VIY655389 VSU655389 WCQ655389 WMM655389 WWI655389 AA720925 JW720925 TS720925 ADO720925 ANK720925 AXG720925 BHC720925 BQY720925 CAU720925 CKQ720925 CUM720925 DEI720925 DOE720925 DYA720925 EHW720925 ERS720925 FBO720925 FLK720925 FVG720925 GFC720925 GOY720925 GYU720925 HIQ720925 HSM720925 ICI720925 IME720925 IWA720925 JFW720925 JPS720925 JZO720925 KJK720925 KTG720925 LDC720925 LMY720925 LWU720925 MGQ720925 MQM720925 NAI720925 NKE720925 NUA720925 ODW720925 ONS720925 OXO720925 PHK720925 PRG720925 QBC720925 QKY720925 QUU720925 REQ720925 ROM720925 RYI720925 SIE720925 SSA720925 TBW720925 TLS720925 TVO720925 UFK720925 UPG720925 UZC720925 VIY720925 VSU720925 WCQ720925 WMM720925 WWI720925 AA786461 JW786461 TS786461 ADO786461 ANK786461 AXG786461 BHC786461 BQY786461 CAU786461 CKQ786461 CUM786461 DEI786461 DOE786461 DYA786461 EHW786461 ERS786461 FBO786461 FLK786461 FVG786461 GFC786461 GOY786461 GYU786461 HIQ786461 HSM786461 ICI786461 IME786461 IWA786461 JFW786461 JPS786461 JZO786461 KJK786461 KTG786461 LDC786461 LMY786461 LWU786461 MGQ786461 MQM786461 NAI786461 NKE786461 NUA786461 ODW786461 ONS786461 OXO786461 PHK786461 PRG786461 QBC786461 QKY786461 QUU786461 REQ786461 ROM786461 RYI786461 SIE786461 SSA786461 TBW786461 TLS786461 TVO786461 UFK786461 UPG786461 UZC786461 VIY786461 VSU786461 WCQ786461 WMM786461 WWI786461 AA851997 JW851997 TS851997 ADO851997 ANK851997 AXG851997 BHC851997 BQY851997 CAU851997 CKQ851997 CUM851997 DEI851997 DOE851997 DYA851997 EHW851997 ERS851997 FBO851997 FLK851997 FVG851997 GFC851997 GOY851997 GYU851997 HIQ851997 HSM851997 ICI851997 IME851997 IWA851997 JFW851997 JPS851997 JZO851997 KJK851997 KTG851997 LDC851997 LMY851997 LWU851997 MGQ851997 MQM851997 NAI851997 NKE851997 NUA851997 ODW851997 ONS851997 OXO851997 PHK851997 PRG851997 QBC851997 QKY851997 QUU851997 REQ851997 ROM851997 RYI851997 SIE851997 SSA851997 TBW851997 TLS851997 TVO851997 UFK851997 UPG851997 UZC851997 VIY851997 VSU851997 WCQ851997 WMM851997 WWI851997 AA917533 JW917533 TS917533 ADO917533 ANK917533 AXG917533 BHC917533 BQY917533 CAU917533 CKQ917533 CUM917533 DEI917533 DOE917533 DYA917533 EHW917533 ERS917533 FBO917533 FLK917533 FVG917533 GFC917533 GOY917533 GYU917533 HIQ917533 HSM917533 ICI917533 IME917533 IWA917533 JFW917533 JPS917533 JZO917533 KJK917533 KTG917533 LDC917533 LMY917533 LWU917533 MGQ917533 MQM917533 NAI917533 NKE917533 NUA917533 ODW917533 ONS917533 OXO917533 PHK917533 PRG917533 QBC917533 QKY917533 QUU917533 REQ917533 ROM917533 RYI917533 SIE917533 SSA917533 TBW917533 TLS917533 TVO917533 UFK917533 UPG917533 UZC917533 VIY917533 VSU917533 WCQ917533 WMM917533 WWI917533 AA983069 JW983069 TS983069 ADO983069 ANK983069 AXG983069 BHC983069 BQY983069 CAU983069 CKQ983069 CUM983069 DEI983069 DOE983069 DYA983069 EHW983069 ERS983069 FBO983069 FLK983069 FVG983069 GFC983069 GOY983069 GYU983069 HIQ983069 HSM983069 ICI983069 IME983069 IWA983069 JFW983069 JPS983069 JZO983069 KJK983069 KTG983069 LDC983069 LMY983069 LWU983069 MGQ983069 MQM983069 NAI983069 NKE983069 NUA983069 ODW983069 ONS983069 OXO983069 PHK983069 PRG983069 QBC983069 QKY983069 QUU983069 REQ983069 ROM983069 RYI983069 SIE983069 SSA983069 TBW983069 TLS983069 TVO983069 UFK983069 UPG983069 UZC983069 VIY983069 VSU983069 WCQ983069 WMM983069 WWI983069 AA31 JW31 TS31 ADO31 ANK31 AXG31 BHC31 BQY31 CAU31 CKQ31 CUM31 DEI31 DOE31 DYA31 EHW31 ERS31 FBO31 FLK31 FVG31 GFC31 GOY31 GYU31 HIQ31 HSM31 ICI31 IME31 IWA31 JFW31 JPS31 JZO31 KJK31 KTG31 LDC31 LMY31 LWU31 MGQ31 MQM31 NAI31 NKE31 NUA31 ODW31 ONS31 OXO31 PHK31 PRG31 QBC31 QKY31 QUU31 REQ31 ROM31 RYI31 SIE31 SSA31 TBW31 TLS31 TVO31 UFK31 UPG31 UZC31 VIY31 VSU31 WCQ31 WMM31 WWI31 AA65567 JW65567 TS65567 ADO65567 ANK65567 AXG65567 BHC65567 BQY65567 CAU65567 CKQ65567 CUM65567 DEI65567 DOE65567 DYA65567 EHW65567 ERS65567 FBO65567 FLK65567 FVG65567 GFC65567 GOY65567 GYU65567 HIQ65567 HSM65567 ICI65567 IME65567 IWA65567 JFW65567 JPS65567 JZO65567 KJK65567 KTG65567 LDC65567 LMY65567 LWU65567 MGQ65567 MQM65567 NAI65567 NKE65567 NUA65567 ODW65567 ONS65567 OXO65567 PHK65567 PRG65567 QBC65567 QKY65567 QUU65567 REQ65567 ROM65567 RYI65567 SIE65567 SSA65567 TBW65567 TLS65567 TVO65567 UFK65567 UPG65567 UZC65567 VIY65567 VSU65567 WCQ65567 WMM65567 WWI65567 AA131103 JW131103 TS131103 ADO131103 ANK131103 AXG131103 BHC131103 BQY131103 CAU131103 CKQ131103 CUM131103 DEI131103 DOE131103 DYA131103 EHW131103 ERS131103 FBO131103 FLK131103 FVG131103 GFC131103 GOY131103 GYU131103 HIQ131103 HSM131103 ICI131103 IME131103 IWA131103 JFW131103 JPS131103 JZO131103 KJK131103 KTG131103 LDC131103 LMY131103 LWU131103 MGQ131103 MQM131103 NAI131103 NKE131103 NUA131103 ODW131103 ONS131103 OXO131103 PHK131103 PRG131103 QBC131103 QKY131103 QUU131103 REQ131103 ROM131103 RYI131103 SIE131103 SSA131103 TBW131103 TLS131103 TVO131103 UFK131103 UPG131103 UZC131103 VIY131103 VSU131103 WCQ131103 WMM131103 WWI131103 AA196639 JW196639 TS196639 ADO196639 ANK196639 AXG196639 BHC196639 BQY196639 CAU196639 CKQ196639 CUM196639 DEI196639 DOE196639 DYA196639 EHW196639 ERS196639 FBO196639 FLK196639 FVG196639 GFC196639 GOY196639 GYU196639 HIQ196639 HSM196639 ICI196639 IME196639 IWA196639 JFW196639 JPS196639 JZO196639 KJK196639 KTG196639 LDC196639 LMY196639 LWU196639 MGQ196639 MQM196639 NAI196639 NKE196639 NUA196639 ODW196639 ONS196639 OXO196639 PHK196639 PRG196639 QBC196639 QKY196639 QUU196639 REQ196639 ROM196639 RYI196639 SIE196639 SSA196639 TBW196639 TLS196639 TVO196639 UFK196639 UPG196639 UZC196639 VIY196639 VSU196639 WCQ196639 WMM196639 WWI196639 AA262175 JW262175 TS262175 ADO262175 ANK262175 AXG262175 BHC262175 BQY262175 CAU262175 CKQ262175 CUM262175 DEI262175 DOE262175 DYA262175 EHW262175 ERS262175 FBO262175 FLK262175 FVG262175 GFC262175 GOY262175 GYU262175 HIQ262175 HSM262175 ICI262175 IME262175 IWA262175 JFW262175 JPS262175 JZO262175 KJK262175 KTG262175 LDC262175 LMY262175 LWU262175 MGQ262175 MQM262175 NAI262175 NKE262175 NUA262175 ODW262175 ONS262175 OXO262175 PHK262175 PRG262175 QBC262175 QKY262175 QUU262175 REQ262175 ROM262175 RYI262175 SIE262175 SSA262175 TBW262175 TLS262175 TVO262175 UFK262175 UPG262175 UZC262175 VIY262175 VSU262175 WCQ262175 WMM262175 WWI262175 AA327711 JW327711 TS327711 ADO327711 ANK327711 AXG327711 BHC327711 BQY327711 CAU327711 CKQ327711 CUM327711 DEI327711 DOE327711 DYA327711 EHW327711 ERS327711 FBO327711 FLK327711 FVG327711 GFC327711 GOY327711 GYU327711 HIQ327711 HSM327711 ICI327711 IME327711 IWA327711 JFW327711 JPS327711 JZO327711 KJK327711 KTG327711 LDC327711 LMY327711 LWU327711 MGQ327711 MQM327711 NAI327711 NKE327711 NUA327711 ODW327711 ONS327711 OXO327711 PHK327711 PRG327711 QBC327711 QKY327711 QUU327711 REQ327711 ROM327711 RYI327711 SIE327711 SSA327711 TBW327711 TLS327711 TVO327711 UFK327711 UPG327711 UZC327711 VIY327711 VSU327711 WCQ327711 WMM327711 WWI327711 AA393247 JW393247 TS393247 ADO393247 ANK393247 AXG393247 BHC393247 BQY393247 CAU393247 CKQ393247 CUM393247 DEI393247 DOE393247 DYA393247 EHW393247 ERS393247 FBO393247 FLK393247 FVG393247 GFC393247 GOY393247 GYU393247 HIQ393247 HSM393247 ICI393247 IME393247 IWA393247 JFW393247 JPS393247 JZO393247 KJK393247 KTG393247 LDC393247 LMY393247 LWU393247 MGQ393247 MQM393247 NAI393247 NKE393247 NUA393247 ODW393247 ONS393247 OXO393247 PHK393247 PRG393247 QBC393247 QKY393247 QUU393247 REQ393247 ROM393247 RYI393247 SIE393247 SSA393247 TBW393247 TLS393247 TVO393247 UFK393247 UPG393247 UZC393247 VIY393247 VSU393247 WCQ393247 WMM393247 WWI393247 AA458783 JW458783 TS458783 ADO458783 ANK458783 AXG458783 BHC458783 BQY458783 CAU458783 CKQ458783 CUM458783 DEI458783 DOE458783 DYA458783 EHW458783 ERS458783 FBO458783 FLK458783 FVG458783 GFC458783 GOY458783 GYU458783 HIQ458783 HSM458783 ICI458783 IME458783 IWA458783 JFW458783 JPS458783 JZO458783 KJK458783 KTG458783 LDC458783 LMY458783 LWU458783 MGQ458783 MQM458783 NAI458783 NKE458783 NUA458783 ODW458783 ONS458783 OXO458783 PHK458783 PRG458783 QBC458783 QKY458783 QUU458783 REQ458783 ROM458783 RYI458783 SIE458783 SSA458783 TBW458783 TLS458783 TVO458783 UFK458783 UPG458783 UZC458783 VIY458783 VSU458783 WCQ458783 WMM458783 WWI458783 AA524319 JW524319 TS524319 ADO524319 ANK524319 AXG524319 BHC524319 BQY524319 CAU524319 CKQ524319 CUM524319 DEI524319 DOE524319 DYA524319 EHW524319 ERS524319 FBO524319 FLK524319 FVG524319 GFC524319 GOY524319 GYU524319 HIQ524319 HSM524319 ICI524319 IME524319 IWA524319 JFW524319 JPS524319 JZO524319 KJK524319 KTG524319 LDC524319 LMY524319 LWU524319 MGQ524319 MQM524319 NAI524319 NKE524319 NUA524319 ODW524319 ONS524319 OXO524319 PHK524319 PRG524319 QBC524319 QKY524319 QUU524319 REQ524319 ROM524319 RYI524319 SIE524319 SSA524319 TBW524319 TLS524319 TVO524319 UFK524319 UPG524319 UZC524319 VIY524319 VSU524319 WCQ524319 WMM524319 WWI524319 AA589855 JW589855 TS589855 ADO589855 ANK589855 AXG589855 BHC589855 BQY589855 CAU589855 CKQ589855 CUM589855 DEI589855 DOE589855 DYA589855 EHW589855 ERS589855 FBO589855 FLK589855 FVG589855 GFC589855 GOY589855 GYU589855 HIQ589855 HSM589855 ICI589855 IME589855 IWA589855 JFW589855 JPS589855 JZO589855 KJK589855 KTG589855 LDC589855 LMY589855 LWU589855 MGQ589855 MQM589855 NAI589855 NKE589855 NUA589855 ODW589855 ONS589855 OXO589855 PHK589855 PRG589855 QBC589855 QKY589855 QUU589855 REQ589855 ROM589855 RYI589855 SIE589855 SSA589855 TBW589855 TLS589855 TVO589855 UFK589855 UPG589855 UZC589855 VIY589855 VSU589855 WCQ589855 WMM589855 WWI589855 AA655391 JW655391 TS655391 ADO655391 ANK655391 AXG655391 BHC655391 BQY655391 CAU655391 CKQ655391 CUM655391 DEI655391 DOE655391 DYA655391 EHW655391 ERS655391 FBO655391 FLK655391 FVG655391 GFC655391 GOY655391 GYU655391 HIQ655391 HSM655391 ICI655391 IME655391 IWA655391 JFW655391 JPS655391 JZO655391 KJK655391 KTG655391 LDC655391 LMY655391 LWU655391 MGQ655391 MQM655391 NAI655391 NKE655391 NUA655391 ODW655391 ONS655391 OXO655391 PHK655391 PRG655391 QBC655391 QKY655391 QUU655391 REQ655391 ROM655391 RYI655391 SIE655391 SSA655391 TBW655391 TLS655391 TVO655391 UFK655391 UPG655391 UZC655391 VIY655391 VSU655391 WCQ655391 WMM655391 WWI655391 AA720927 JW720927 TS720927 ADO720927 ANK720927 AXG720927 BHC720927 BQY720927 CAU720927 CKQ720927 CUM720927 DEI720927 DOE720927 DYA720927 EHW720927 ERS720927 FBO720927 FLK720927 FVG720927 GFC720927 GOY720927 GYU720927 HIQ720927 HSM720927 ICI720927 IME720927 IWA720927 JFW720927 JPS720927 JZO720927 KJK720927 KTG720927 LDC720927 LMY720927 LWU720927 MGQ720927 MQM720927 NAI720927 NKE720927 NUA720927 ODW720927 ONS720927 OXO720927 PHK720927 PRG720927 QBC720927 QKY720927 QUU720927 REQ720927 ROM720927 RYI720927 SIE720927 SSA720927 TBW720927 TLS720927 TVO720927 UFK720927 UPG720927 UZC720927 VIY720927 VSU720927 WCQ720927 WMM720927 WWI720927 AA786463 JW786463 TS786463 ADO786463 ANK786463 AXG786463 BHC786463 BQY786463 CAU786463 CKQ786463 CUM786463 DEI786463 DOE786463 DYA786463 EHW786463 ERS786463 FBO786463 FLK786463 FVG786463 GFC786463 GOY786463 GYU786463 HIQ786463 HSM786463 ICI786463 IME786463 IWA786463 JFW786463 JPS786463 JZO786463 KJK786463 KTG786463 LDC786463 LMY786463 LWU786463 MGQ786463 MQM786463 NAI786463 NKE786463 NUA786463 ODW786463 ONS786463 OXO786463 PHK786463 PRG786463 QBC786463 QKY786463 QUU786463 REQ786463 ROM786463 RYI786463 SIE786463 SSA786463 TBW786463 TLS786463 TVO786463 UFK786463 UPG786463 UZC786463 VIY786463 VSU786463 WCQ786463 WMM786463 WWI786463 AA851999 JW851999 TS851999 ADO851999 ANK851999 AXG851999 BHC851999 BQY851999 CAU851999 CKQ851999 CUM851999 DEI851999 DOE851999 DYA851999 EHW851999 ERS851999 FBO851999 FLK851999 FVG851999 GFC851999 GOY851999 GYU851999 HIQ851999 HSM851999 ICI851999 IME851999 IWA851999 JFW851999 JPS851999 JZO851999 KJK851999 KTG851999 LDC851999 LMY851999 LWU851999 MGQ851999 MQM851999 NAI851999 NKE851999 NUA851999 ODW851999 ONS851999 OXO851999 PHK851999 PRG851999 QBC851999 QKY851999 QUU851999 REQ851999 ROM851999 RYI851999 SIE851999 SSA851999 TBW851999 TLS851999 TVO851999 UFK851999 UPG851999 UZC851999 VIY851999 VSU851999 WCQ851999 WMM851999 WWI851999 AA917535 JW917535 TS917535 ADO917535 ANK917535 AXG917535 BHC917535 BQY917535 CAU917535 CKQ917535 CUM917535 DEI917535 DOE917535 DYA917535 EHW917535 ERS917535 FBO917535 FLK917535 FVG917535 GFC917535 GOY917535 GYU917535 HIQ917535 HSM917535 ICI917535 IME917535 IWA917535 JFW917535 JPS917535 JZO917535 KJK917535 KTG917535 LDC917535 LMY917535 LWU917535 MGQ917535 MQM917535 NAI917535 NKE917535 NUA917535 ODW917535 ONS917535 OXO917535 PHK917535 PRG917535 QBC917535 QKY917535 QUU917535 REQ917535 ROM917535 RYI917535 SIE917535 SSA917535 TBW917535 TLS917535 TVO917535 UFK917535 UPG917535 UZC917535 VIY917535 VSU917535 WCQ917535 WMM917535 WWI917535 AA983071 JW983071 TS983071 ADO983071 ANK983071 AXG983071 BHC983071 BQY983071 CAU983071 CKQ983071 CUM983071 DEI983071 DOE983071 DYA983071 EHW983071 ERS983071 FBO983071 FLK983071 FVG983071 GFC983071 GOY983071 GYU983071 HIQ983071 HSM983071 ICI983071 IME983071 IWA983071 JFW983071 JPS983071 JZO983071 KJK983071 KTG983071 LDC983071 LMY983071 LWU983071 MGQ983071 MQM983071 NAI983071 NKE983071 NUA983071 ODW983071 ONS983071 OXO983071 PHK983071 PRG983071 QBC983071 QKY983071 QUU983071 REQ983071 ROM983071 RYI983071 SIE983071 SSA983071 TBW983071 TLS983071 TVO983071 UFK983071 UPG983071 UZC983071 VIY983071 VSU983071 WCQ983071 WMM983071 WWI983071 AA35 JW35 TS35 ADO35 ANK35 AXG35 BHC35 BQY35 CAU35 CKQ35 CUM35 DEI35 DOE35 DYA35 EHW35 ERS35 FBO35 FLK35 FVG35 GFC35 GOY35 GYU35 HIQ35 HSM35 ICI35 IME35 IWA35 JFW35 JPS35 JZO35 KJK35 KTG35 LDC35 LMY35 LWU35 MGQ35 MQM35 NAI35 NKE35 NUA35 ODW35 ONS35 OXO35 PHK35 PRG35 QBC35 QKY35 QUU35 REQ35 ROM35 RYI35 SIE35 SSA35 TBW35 TLS35 TVO35 UFK35 UPG35 UZC35 VIY35 VSU35 WCQ35 WMM35 WWI35 AA65571 JW65571 TS65571 ADO65571 ANK65571 AXG65571 BHC65571 BQY65571 CAU65571 CKQ65571 CUM65571 DEI65571 DOE65571 DYA65571 EHW65571 ERS65571 FBO65571 FLK65571 FVG65571 GFC65571 GOY65571 GYU65571 HIQ65571 HSM65571 ICI65571 IME65571 IWA65571 JFW65571 JPS65571 JZO65571 KJK65571 KTG65571 LDC65571 LMY65571 LWU65571 MGQ65571 MQM65571 NAI65571 NKE65571 NUA65571 ODW65571 ONS65571 OXO65571 PHK65571 PRG65571 QBC65571 QKY65571 QUU65571 REQ65571 ROM65571 RYI65571 SIE65571 SSA65571 TBW65571 TLS65571 TVO65571 UFK65571 UPG65571 UZC65571 VIY65571 VSU65571 WCQ65571 WMM65571 WWI65571 AA131107 JW131107 TS131107 ADO131107 ANK131107 AXG131107 BHC131107 BQY131107 CAU131107 CKQ131107 CUM131107 DEI131107 DOE131107 DYA131107 EHW131107 ERS131107 FBO131107 FLK131107 FVG131107 GFC131107 GOY131107 GYU131107 HIQ131107 HSM131107 ICI131107 IME131107 IWA131107 JFW131107 JPS131107 JZO131107 KJK131107 KTG131107 LDC131107 LMY131107 LWU131107 MGQ131107 MQM131107 NAI131107 NKE131107 NUA131107 ODW131107 ONS131107 OXO131107 PHK131107 PRG131107 QBC131107 QKY131107 QUU131107 REQ131107 ROM131107 RYI131107 SIE131107 SSA131107 TBW131107 TLS131107 TVO131107 UFK131107 UPG131107 UZC131107 VIY131107 VSU131107 WCQ131107 WMM131107 WWI131107 AA196643 JW196643 TS196643 ADO196643 ANK196643 AXG196643 BHC196643 BQY196643 CAU196643 CKQ196643 CUM196643 DEI196643 DOE196643 DYA196643 EHW196643 ERS196643 FBO196643 FLK196643 FVG196643 GFC196643 GOY196643 GYU196643 HIQ196643 HSM196643 ICI196643 IME196643 IWA196643 JFW196643 JPS196643 JZO196643 KJK196643 KTG196643 LDC196643 LMY196643 LWU196643 MGQ196643 MQM196643 NAI196643 NKE196643 NUA196643 ODW196643 ONS196643 OXO196643 PHK196643 PRG196643 QBC196643 QKY196643 QUU196643 REQ196643 ROM196643 RYI196643 SIE196643 SSA196643 TBW196643 TLS196643 TVO196643 UFK196643 UPG196643 UZC196643 VIY196643 VSU196643 WCQ196643 WMM196643 WWI196643 AA262179 JW262179 TS262179 ADO262179 ANK262179 AXG262179 BHC262179 BQY262179 CAU262179 CKQ262179 CUM262179 DEI262179 DOE262179 DYA262179 EHW262179 ERS262179 FBO262179 FLK262179 FVG262179 GFC262179 GOY262179 GYU262179 HIQ262179 HSM262179 ICI262179 IME262179 IWA262179 JFW262179 JPS262179 JZO262179 KJK262179 KTG262179 LDC262179 LMY262179 LWU262179 MGQ262179 MQM262179 NAI262179 NKE262179 NUA262179 ODW262179 ONS262179 OXO262179 PHK262179 PRG262179 QBC262179 QKY262179 QUU262179 REQ262179 ROM262179 RYI262179 SIE262179 SSA262179 TBW262179 TLS262179 TVO262179 UFK262179 UPG262179 UZC262179 VIY262179 VSU262179 WCQ262179 WMM262179 WWI262179 AA327715 JW327715 TS327715 ADO327715 ANK327715 AXG327715 BHC327715 BQY327715 CAU327715 CKQ327715 CUM327715 DEI327715 DOE327715 DYA327715 EHW327715 ERS327715 FBO327715 FLK327715 FVG327715 GFC327715 GOY327715 GYU327715 HIQ327715 HSM327715 ICI327715 IME327715 IWA327715 JFW327715 JPS327715 JZO327715 KJK327715 KTG327715 LDC327715 LMY327715 LWU327715 MGQ327715 MQM327715 NAI327715 NKE327715 NUA327715 ODW327715 ONS327715 OXO327715 PHK327715 PRG327715 QBC327715 QKY327715 QUU327715 REQ327715 ROM327715 RYI327715 SIE327715 SSA327715 TBW327715 TLS327715 TVO327715 UFK327715 UPG327715 UZC327715 VIY327715 VSU327715 WCQ327715 WMM327715 WWI327715 AA393251 JW393251 TS393251 ADO393251 ANK393251 AXG393251 BHC393251 BQY393251 CAU393251 CKQ393251 CUM393251 DEI393251 DOE393251 DYA393251 EHW393251 ERS393251 FBO393251 FLK393251 FVG393251 GFC393251 GOY393251 GYU393251 HIQ393251 HSM393251 ICI393251 IME393251 IWA393251 JFW393251 JPS393251 JZO393251 KJK393251 KTG393251 LDC393251 LMY393251 LWU393251 MGQ393251 MQM393251 NAI393251 NKE393251 NUA393251 ODW393251 ONS393251 OXO393251 PHK393251 PRG393251 QBC393251 QKY393251 QUU393251 REQ393251 ROM393251 RYI393251 SIE393251 SSA393251 TBW393251 TLS393251 TVO393251 UFK393251 UPG393251 UZC393251 VIY393251 VSU393251 WCQ393251 WMM393251 WWI393251 AA458787 JW458787 TS458787 ADO458787 ANK458787 AXG458787 BHC458787 BQY458787 CAU458787 CKQ458787 CUM458787 DEI458787 DOE458787 DYA458787 EHW458787 ERS458787 FBO458787 FLK458787 FVG458787 GFC458787 GOY458787 GYU458787 HIQ458787 HSM458787 ICI458787 IME458787 IWA458787 JFW458787 JPS458787 JZO458787 KJK458787 KTG458787 LDC458787 LMY458787 LWU458787 MGQ458787 MQM458787 NAI458787 NKE458787 NUA458787 ODW458787 ONS458787 OXO458787 PHK458787 PRG458787 QBC458787 QKY458787 QUU458787 REQ458787 ROM458787 RYI458787 SIE458787 SSA458787 TBW458787 TLS458787 TVO458787 UFK458787 UPG458787 UZC458787 VIY458787 VSU458787 WCQ458787 WMM458787 WWI458787 AA524323 JW524323 TS524323 ADO524323 ANK524323 AXG524323 BHC524323 BQY524323 CAU524323 CKQ524323 CUM524323 DEI524323 DOE524323 DYA524323 EHW524323 ERS524323 FBO524323 FLK524323 FVG524323 GFC524323 GOY524323 GYU524323 HIQ524323 HSM524323 ICI524323 IME524323 IWA524323 JFW524323 JPS524323 JZO524323 KJK524323 KTG524323 LDC524323 LMY524323 LWU524323 MGQ524323 MQM524323 NAI524323 NKE524323 NUA524323 ODW524323 ONS524323 OXO524323 PHK524323 PRG524323 QBC524323 QKY524323 QUU524323 REQ524323 ROM524323 RYI524323 SIE524323 SSA524323 TBW524323 TLS524323 TVO524323 UFK524323 UPG524323 UZC524323 VIY524323 VSU524323 WCQ524323 WMM524323 WWI524323 AA589859 JW589859 TS589859 ADO589859 ANK589859 AXG589859 BHC589859 BQY589859 CAU589859 CKQ589859 CUM589859 DEI589859 DOE589859 DYA589859 EHW589859 ERS589859 FBO589859 FLK589859 FVG589859 GFC589859 GOY589859 GYU589859 HIQ589859 HSM589859 ICI589859 IME589859 IWA589859 JFW589859 JPS589859 JZO589859 KJK589859 KTG589859 LDC589859 LMY589859 LWU589859 MGQ589859 MQM589859 NAI589859 NKE589859 NUA589859 ODW589859 ONS589859 OXO589859 PHK589859 PRG589859 QBC589859 QKY589859 QUU589859 REQ589859 ROM589859 RYI589859 SIE589859 SSA589859 TBW589859 TLS589859 TVO589859 UFK589859 UPG589859 UZC589859 VIY589859 VSU589859 WCQ589859 WMM589859 WWI589859 AA655395 JW655395 TS655395 ADO655395 ANK655395 AXG655395 BHC655395 BQY655395 CAU655395 CKQ655395 CUM655395 DEI655395 DOE655395 DYA655395 EHW655395 ERS655395 FBO655395 FLK655395 FVG655395 GFC655395 GOY655395 GYU655395 HIQ655395 HSM655395 ICI655395 IME655395 IWA655395 JFW655395 JPS655395 JZO655395 KJK655395 KTG655395 LDC655395 LMY655395 LWU655395 MGQ655395 MQM655395 NAI655395 NKE655395 NUA655395 ODW655395 ONS655395 OXO655395 PHK655395 PRG655395 QBC655395 QKY655395 QUU655395 REQ655395 ROM655395 RYI655395 SIE655395 SSA655395 TBW655395 TLS655395 TVO655395 UFK655395 UPG655395 UZC655395 VIY655395 VSU655395 WCQ655395 WMM655395 WWI655395 AA720931 JW720931 TS720931 ADO720931 ANK720931 AXG720931 BHC720931 BQY720931 CAU720931 CKQ720931 CUM720931 DEI720931 DOE720931 DYA720931 EHW720931 ERS720931 FBO720931 FLK720931 FVG720931 GFC720931 GOY720931 GYU720931 HIQ720931 HSM720931 ICI720931 IME720931 IWA720931 JFW720931 JPS720931 JZO720931 KJK720931 KTG720931 LDC720931 LMY720931 LWU720931 MGQ720931 MQM720931 NAI720931 NKE720931 NUA720931 ODW720931 ONS720931 OXO720931 PHK720931 PRG720931 QBC720931 QKY720931 QUU720931 REQ720931 ROM720931 RYI720931 SIE720931 SSA720931 TBW720931 TLS720931 TVO720931 UFK720931 UPG720931 UZC720931 VIY720931 VSU720931 WCQ720931 WMM720931 WWI720931 AA786467 JW786467 TS786467 ADO786467 ANK786467 AXG786467 BHC786467 BQY786467 CAU786467 CKQ786467 CUM786467 DEI786467 DOE786467 DYA786467 EHW786467 ERS786467 FBO786467 FLK786467 FVG786467 GFC786467 GOY786467 GYU786467 HIQ786467 HSM786467 ICI786467 IME786467 IWA786467 JFW786467 JPS786467 JZO786467 KJK786467 KTG786467 LDC786467 LMY786467 LWU786467 MGQ786467 MQM786467 NAI786467 NKE786467 NUA786467 ODW786467 ONS786467 OXO786467 PHK786467 PRG786467 QBC786467 QKY786467 QUU786467 REQ786467 ROM786467 RYI786467 SIE786467 SSA786467 TBW786467 TLS786467 TVO786467 UFK786467 UPG786467 UZC786467 VIY786467 VSU786467 WCQ786467 WMM786467 WWI786467 AA852003 JW852003 TS852003 ADO852003 ANK852003 AXG852003 BHC852003 BQY852003 CAU852003 CKQ852003 CUM852003 DEI852003 DOE852003 DYA852003 EHW852003 ERS852003 FBO852003 FLK852003 FVG852003 GFC852003 GOY852003 GYU852003 HIQ852003 HSM852003 ICI852003 IME852003 IWA852003 JFW852003 JPS852003 JZO852003 KJK852003 KTG852003 LDC852003 LMY852003 LWU852003 MGQ852003 MQM852003 NAI852003 NKE852003 NUA852003 ODW852003 ONS852003 OXO852003 PHK852003 PRG852003 QBC852003 QKY852003 QUU852003 REQ852003 ROM852003 RYI852003 SIE852003 SSA852003 TBW852003 TLS852003 TVO852003 UFK852003 UPG852003 UZC852003 VIY852003 VSU852003 WCQ852003 WMM852003 WWI852003 AA917539 JW917539 TS917539 ADO917539 ANK917539 AXG917539 BHC917539 BQY917539 CAU917539 CKQ917539 CUM917539 DEI917539 DOE917539 DYA917539 EHW917539 ERS917539 FBO917539 FLK917539 FVG917539 GFC917539 GOY917539 GYU917539 HIQ917539 HSM917539 ICI917539 IME917539 IWA917539 JFW917539 JPS917539 JZO917539 KJK917539 KTG917539 LDC917539 LMY917539 LWU917539 MGQ917539 MQM917539 NAI917539 NKE917539 NUA917539 ODW917539 ONS917539 OXO917539 PHK917539 PRG917539 QBC917539 QKY917539 QUU917539 REQ917539 ROM917539 RYI917539 SIE917539 SSA917539 TBW917539 TLS917539 TVO917539 UFK917539 UPG917539 UZC917539 VIY917539 VSU917539 WCQ917539 WMM917539 WWI917539 AA983075 JW983075 TS983075 ADO983075 ANK983075 AXG983075 BHC983075 BQY983075 CAU983075 CKQ983075 CUM983075 DEI983075 DOE983075 DYA983075 EHW983075 ERS983075 FBO983075 FLK983075 FVG983075 GFC983075 GOY983075 GYU983075 HIQ983075 HSM983075 ICI983075 IME983075 IWA983075 JFW983075 JPS983075 JZO983075 KJK983075 KTG983075 LDC983075 LMY983075 LWU983075 MGQ983075 MQM983075 NAI983075 NKE983075 NUA983075 ODW983075 ONS983075 OXO983075 PHK983075 PRG983075 QBC983075 QKY983075 QUU983075 REQ983075 ROM983075 RYI983075 SIE983075 SSA983075 TBW983075 TLS983075 TVO983075 UFK983075 UPG983075 UZC983075 VIY983075 VSU983075 WCQ983075 WMM983075 WWI983075 AA38:AA40 JW38:JW40 TS38:TS40 ADO38:ADO40 ANK38:ANK40 AXG38:AXG40 BHC38:BHC40 BQY38:BQY40 CAU38:CAU40 CKQ38:CKQ40 CUM38:CUM40 DEI38:DEI40 DOE38:DOE40 DYA38:DYA40 EHW38:EHW40 ERS38:ERS40 FBO38:FBO40 FLK38:FLK40 FVG38:FVG40 GFC38:GFC40 GOY38:GOY40 GYU38:GYU40 HIQ38:HIQ40 HSM38:HSM40 ICI38:ICI40 IME38:IME40 IWA38:IWA40 JFW38:JFW40 JPS38:JPS40 JZO38:JZO40 KJK38:KJK40 KTG38:KTG40 LDC38:LDC40 LMY38:LMY40 LWU38:LWU40 MGQ38:MGQ40 MQM38:MQM40 NAI38:NAI40 NKE38:NKE40 NUA38:NUA40 ODW38:ODW40 ONS38:ONS40 OXO38:OXO40 PHK38:PHK40 PRG38:PRG40 QBC38:QBC40 QKY38:QKY40 QUU38:QUU40 REQ38:REQ40 ROM38:ROM40 RYI38:RYI40 SIE38:SIE40 SSA38:SSA40 TBW38:TBW40 TLS38:TLS40 TVO38:TVO40 UFK38:UFK40 UPG38:UPG40 UZC38:UZC40 VIY38:VIY40 VSU38:VSU40 WCQ38:WCQ40 WMM38:WMM40 WWI38:WWI40 AA65574:AA65576 JW65574:JW65576 TS65574:TS65576 ADO65574:ADO65576 ANK65574:ANK65576 AXG65574:AXG65576 BHC65574:BHC65576 BQY65574:BQY65576 CAU65574:CAU65576 CKQ65574:CKQ65576 CUM65574:CUM65576 DEI65574:DEI65576 DOE65574:DOE65576 DYA65574:DYA65576 EHW65574:EHW65576 ERS65574:ERS65576 FBO65574:FBO65576 FLK65574:FLK65576 FVG65574:FVG65576 GFC65574:GFC65576 GOY65574:GOY65576 GYU65574:GYU65576 HIQ65574:HIQ65576 HSM65574:HSM65576 ICI65574:ICI65576 IME65574:IME65576 IWA65574:IWA65576 JFW65574:JFW65576 JPS65574:JPS65576 JZO65574:JZO65576 KJK65574:KJK65576 KTG65574:KTG65576 LDC65574:LDC65576 LMY65574:LMY65576 LWU65574:LWU65576 MGQ65574:MGQ65576 MQM65574:MQM65576 NAI65574:NAI65576 NKE65574:NKE65576 NUA65574:NUA65576 ODW65574:ODW65576 ONS65574:ONS65576 OXO65574:OXO65576 PHK65574:PHK65576 PRG65574:PRG65576 QBC65574:QBC65576 QKY65574:QKY65576 QUU65574:QUU65576 REQ65574:REQ65576 ROM65574:ROM65576 RYI65574:RYI65576 SIE65574:SIE65576 SSA65574:SSA65576 TBW65574:TBW65576 TLS65574:TLS65576 TVO65574:TVO65576 UFK65574:UFK65576 UPG65574:UPG65576 UZC65574:UZC65576 VIY65574:VIY65576 VSU65574:VSU65576 WCQ65574:WCQ65576 WMM65574:WMM65576 WWI65574:WWI65576 AA131110:AA131112 JW131110:JW131112 TS131110:TS131112 ADO131110:ADO131112 ANK131110:ANK131112 AXG131110:AXG131112 BHC131110:BHC131112 BQY131110:BQY131112 CAU131110:CAU131112 CKQ131110:CKQ131112 CUM131110:CUM131112 DEI131110:DEI131112 DOE131110:DOE131112 DYA131110:DYA131112 EHW131110:EHW131112 ERS131110:ERS131112 FBO131110:FBO131112 FLK131110:FLK131112 FVG131110:FVG131112 GFC131110:GFC131112 GOY131110:GOY131112 GYU131110:GYU131112 HIQ131110:HIQ131112 HSM131110:HSM131112 ICI131110:ICI131112 IME131110:IME131112 IWA131110:IWA131112 JFW131110:JFW131112 JPS131110:JPS131112 JZO131110:JZO131112 KJK131110:KJK131112 KTG131110:KTG131112 LDC131110:LDC131112 LMY131110:LMY131112 LWU131110:LWU131112 MGQ131110:MGQ131112 MQM131110:MQM131112 NAI131110:NAI131112 NKE131110:NKE131112 NUA131110:NUA131112 ODW131110:ODW131112 ONS131110:ONS131112 OXO131110:OXO131112 PHK131110:PHK131112 PRG131110:PRG131112 QBC131110:QBC131112 QKY131110:QKY131112 QUU131110:QUU131112 REQ131110:REQ131112 ROM131110:ROM131112 RYI131110:RYI131112 SIE131110:SIE131112 SSA131110:SSA131112 TBW131110:TBW131112 TLS131110:TLS131112 TVO131110:TVO131112 UFK131110:UFK131112 UPG131110:UPG131112 UZC131110:UZC131112 VIY131110:VIY131112 VSU131110:VSU131112 WCQ131110:WCQ131112 WMM131110:WMM131112 WWI131110:WWI131112 AA196646:AA196648 JW196646:JW196648 TS196646:TS196648 ADO196646:ADO196648 ANK196646:ANK196648 AXG196646:AXG196648 BHC196646:BHC196648 BQY196646:BQY196648 CAU196646:CAU196648 CKQ196646:CKQ196648 CUM196646:CUM196648 DEI196646:DEI196648 DOE196646:DOE196648 DYA196646:DYA196648 EHW196646:EHW196648 ERS196646:ERS196648 FBO196646:FBO196648 FLK196646:FLK196648 FVG196646:FVG196648 GFC196646:GFC196648 GOY196646:GOY196648 GYU196646:GYU196648 HIQ196646:HIQ196648 HSM196646:HSM196648 ICI196646:ICI196648 IME196646:IME196648 IWA196646:IWA196648 JFW196646:JFW196648 JPS196646:JPS196648 JZO196646:JZO196648 KJK196646:KJK196648 KTG196646:KTG196648 LDC196646:LDC196648 LMY196646:LMY196648 LWU196646:LWU196648 MGQ196646:MGQ196648 MQM196646:MQM196648 NAI196646:NAI196648 NKE196646:NKE196648 NUA196646:NUA196648 ODW196646:ODW196648 ONS196646:ONS196648 OXO196646:OXO196648 PHK196646:PHK196648 PRG196646:PRG196648 QBC196646:QBC196648 QKY196646:QKY196648 QUU196646:QUU196648 REQ196646:REQ196648 ROM196646:ROM196648 RYI196646:RYI196648 SIE196646:SIE196648 SSA196646:SSA196648 TBW196646:TBW196648 TLS196646:TLS196648 TVO196646:TVO196648 UFK196646:UFK196648 UPG196646:UPG196648 UZC196646:UZC196648 VIY196646:VIY196648 VSU196646:VSU196648 WCQ196646:WCQ196648 WMM196646:WMM196648 WWI196646:WWI196648 AA262182:AA262184 JW262182:JW262184 TS262182:TS262184 ADO262182:ADO262184 ANK262182:ANK262184 AXG262182:AXG262184 BHC262182:BHC262184 BQY262182:BQY262184 CAU262182:CAU262184 CKQ262182:CKQ262184 CUM262182:CUM262184 DEI262182:DEI262184 DOE262182:DOE262184 DYA262182:DYA262184 EHW262182:EHW262184 ERS262182:ERS262184 FBO262182:FBO262184 FLK262182:FLK262184 FVG262182:FVG262184 GFC262182:GFC262184 GOY262182:GOY262184 GYU262182:GYU262184 HIQ262182:HIQ262184 HSM262182:HSM262184 ICI262182:ICI262184 IME262182:IME262184 IWA262182:IWA262184 JFW262182:JFW262184 JPS262182:JPS262184 JZO262182:JZO262184 KJK262182:KJK262184 KTG262182:KTG262184 LDC262182:LDC262184 LMY262182:LMY262184 LWU262182:LWU262184 MGQ262182:MGQ262184 MQM262182:MQM262184 NAI262182:NAI262184 NKE262182:NKE262184 NUA262182:NUA262184 ODW262182:ODW262184 ONS262182:ONS262184 OXO262182:OXO262184 PHK262182:PHK262184 PRG262182:PRG262184 QBC262182:QBC262184 QKY262182:QKY262184 QUU262182:QUU262184 REQ262182:REQ262184 ROM262182:ROM262184 RYI262182:RYI262184 SIE262182:SIE262184 SSA262182:SSA262184 TBW262182:TBW262184 TLS262182:TLS262184 TVO262182:TVO262184 UFK262182:UFK262184 UPG262182:UPG262184 UZC262182:UZC262184 VIY262182:VIY262184 VSU262182:VSU262184 WCQ262182:WCQ262184 WMM262182:WMM262184 WWI262182:WWI262184 AA327718:AA327720 JW327718:JW327720 TS327718:TS327720 ADO327718:ADO327720 ANK327718:ANK327720 AXG327718:AXG327720 BHC327718:BHC327720 BQY327718:BQY327720 CAU327718:CAU327720 CKQ327718:CKQ327720 CUM327718:CUM327720 DEI327718:DEI327720 DOE327718:DOE327720 DYA327718:DYA327720 EHW327718:EHW327720 ERS327718:ERS327720 FBO327718:FBO327720 FLK327718:FLK327720 FVG327718:FVG327720 GFC327718:GFC327720 GOY327718:GOY327720 GYU327718:GYU327720 HIQ327718:HIQ327720 HSM327718:HSM327720 ICI327718:ICI327720 IME327718:IME327720 IWA327718:IWA327720 JFW327718:JFW327720 JPS327718:JPS327720 JZO327718:JZO327720 KJK327718:KJK327720 KTG327718:KTG327720 LDC327718:LDC327720 LMY327718:LMY327720 LWU327718:LWU327720 MGQ327718:MGQ327720 MQM327718:MQM327720 NAI327718:NAI327720 NKE327718:NKE327720 NUA327718:NUA327720 ODW327718:ODW327720 ONS327718:ONS327720 OXO327718:OXO327720 PHK327718:PHK327720 PRG327718:PRG327720 QBC327718:QBC327720 QKY327718:QKY327720 QUU327718:QUU327720 REQ327718:REQ327720 ROM327718:ROM327720 RYI327718:RYI327720 SIE327718:SIE327720 SSA327718:SSA327720 TBW327718:TBW327720 TLS327718:TLS327720 TVO327718:TVO327720 UFK327718:UFK327720 UPG327718:UPG327720 UZC327718:UZC327720 VIY327718:VIY327720 VSU327718:VSU327720 WCQ327718:WCQ327720 WMM327718:WMM327720 WWI327718:WWI327720 AA393254:AA393256 JW393254:JW393256 TS393254:TS393256 ADO393254:ADO393256 ANK393254:ANK393256 AXG393254:AXG393256 BHC393254:BHC393256 BQY393254:BQY393256 CAU393254:CAU393256 CKQ393254:CKQ393256 CUM393254:CUM393256 DEI393254:DEI393256 DOE393254:DOE393256 DYA393254:DYA393256 EHW393254:EHW393256 ERS393254:ERS393256 FBO393254:FBO393256 FLK393254:FLK393256 FVG393254:FVG393256 GFC393254:GFC393256 GOY393254:GOY393256 GYU393254:GYU393256 HIQ393254:HIQ393256 HSM393254:HSM393256 ICI393254:ICI393256 IME393254:IME393256 IWA393254:IWA393256 JFW393254:JFW393256 JPS393254:JPS393256 JZO393254:JZO393256 KJK393254:KJK393256 KTG393254:KTG393256 LDC393254:LDC393256 LMY393254:LMY393256 LWU393254:LWU393256 MGQ393254:MGQ393256 MQM393254:MQM393256 NAI393254:NAI393256 NKE393254:NKE393256 NUA393254:NUA393256 ODW393254:ODW393256 ONS393254:ONS393256 OXO393254:OXO393256 PHK393254:PHK393256 PRG393254:PRG393256 QBC393254:QBC393256 QKY393254:QKY393256 QUU393254:QUU393256 REQ393254:REQ393256 ROM393254:ROM393256 RYI393254:RYI393256 SIE393254:SIE393256 SSA393254:SSA393256 TBW393254:TBW393256 TLS393254:TLS393256 TVO393254:TVO393256 UFK393254:UFK393256 UPG393254:UPG393256 UZC393254:UZC393256 VIY393254:VIY393256 VSU393254:VSU393256 WCQ393254:WCQ393256 WMM393254:WMM393256 WWI393254:WWI393256 AA458790:AA458792 JW458790:JW458792 TS458790:TS458792 ADO458790:ADO458792 ANK458790:ANK458792 AXG458790:AXG458792 BHC458790:BHC458792 BQY458790:BQY458792 CAU458790:CAU458792 CKQ458790:CKQ458792 CUM458790:CUM458792 DEI458790:DEI458792 DOE458790:DOE458792 DYA458790:DYA458792 EHW458790:EHW458792 ERS458790:ERS458792 FBO458790:FBO458792 FLK458790:FLK458792 FVG458790:FVG458792 GFC458790:GFC458792 GOY458790:GOY458792 GYU458790:GYU458792 HIQ458790:HIQ458792 HSM458790:HSM458792 ICI458790:ICI458792 IME458790:IME458792 IWA458790:IWA458792 JFW458790:JFW458792 JPS458790:JPS458792 JZO458790:JZO458792 KJK458790:KJK458792 KTG458790:KTG458792 LDC458790:LDC458792 LMY458790:LMY458792 LWU458790:LWU458792 MGQ458790:MGQ458792 MQM458790:MQM458792 NAI458790:NAI458792 NKE458790:NKE458792 NUA458790:NUA458792 ODW458790:ODW458792 ONS458790:ONS458792 OXO458790:OXO458792 PHK458790:PHK458792 PRG458790:PRG458792 QBC458790:QBC458792 QKY458790:QKY458792 QUU458790:QUU458792 REQ458790:REQ458792 ROM458790:ROM458792 RYI458790:RYI458792 SIE458790:SIE458792 SSA458790:SSA458792 TBW458790:TBW458792 TLS458790:TLS458792 TVO458790:TVO458792 UFK458790:UFK458792 UPG458790:UPG458792 UZC458790:UZC458792 VIY458790:VIY458792 VSU458790:VSU458792 WCQ458790:WCQ458792 WMM458790:WMM458792 WWI458790:WWI458792 AA524326:AA524328 JW524326:JW524328 TS524326:TS524328 ADO524326:ADO524328 ANK524326:ANK524328 AXG524326:AXG524328 BHC524326:BHC524328 BQY524326:BQY524328 CAU524326:CAU524328 CKQ524326:CKQ524328 CUM524326:CUM524328 DEI524326:DEI524328 DOE524326:DOE524328 DYA524326:DYA524328 EHW524326:EHW524328 ERS524326:ERS524328 FBO524326:FBO524328 FLK524326:FLK524328 FVG524326:FVG524328 GFC524326:GFC524328 GOY524326:GOY524328 GYU524326:GYU524328 HIQ524326:HIQ524328 HSM524326:HSM524328 ICI524326:ICI524328 IME524326:IME524328 IWA524326:IWA524328 JFW524326:JFW524328 JPS524326:JPS524328 JZO524326:JZO524328 KJK524326:KJK524328 KTG524326:KTG524328 LDC524326:LDC524328 LMY524326:LMY524328 LWU524326:LWU524328 MGQ524326:MGQ524328 MQM524326:MQM524328 NAI524326:NAI524328 NKE524326:NKE524328 NUA524326:NUA524328 ODW524326:ODW524328 ONS524326:ONS524328 OXO524326:OXO524328 PHK524326:PHK524328 PRG524326:PRG524328 QBC524326:QBC524328 QKY524326:QKY524328 QUU524326:QUU524328 REQ524326:REQ524328 ROM524326:ROM524328 RYI524326:RYI524328 SIE524326:SIE524328 SSA524326:SSA524328 TBW524326:TBW524328 TLS524326:TLS524328 TVO524326:TVO524328 UFK524326:UFK524328 UPG524326:UPG524328 UZC524326:UZC524328 VIY524326:VIY524328 VSU524326:VSU524328 WCQ524326:WCQ524328 WMM524326:WMM524328 WWI524326:WWI524328 AA589862:AA589864 JW589862:JW589864 TS589862:TS589864 ADO589862:ADO589864 ANK589862:ANK589864 AXG589862:AXG589864 BHC589862:BHC589864 BQY589862:BQY589864 CAU589862:CAU589864 CKQ589862:CKQ589864 CUM589862:CUM589864 DEI589862:DEI589864 DOE589862:DOE589864 DYA589862:DYA589864 EHW589862:EHW589864 ERS589862:ERS589864 FBO589862:FBO589864 FLK589862:FLK589864 FVG589862:FVG589864 GFC589862:GFC589864 GOY589862:GOY589864 GYU589862:GYU589864 HIQ589862:HIQ589864 HSM589862:HSM589864 ICI589862:ICI589864 IME589862:IME589864 IWA589862:IWA589864 JFW589862:JFW589864 JPS589862:JPS589864 JZO589862:JZO589864 KJK589862:KJK589864 KTG589862:KTG589864 LDC589862:LDC589864 LMY589862:LMY589864 LWU589862:LWU589864 MGQ589862:MGQ589864 MQM589862:MQM589864 NAI589862:NAI589864 NKE589862:NKE589864 NUA589862:NUA589864 ODW589862:ODW589864 ONS589862:ONS589864 OXO589862:OXO589864 PHK589862:PHK589864 PRG589862:PRG589864 QBC589862:QBC589864 QKY589862:QKY589864 QUU589862:QUU589864 REQ589862:REQ589864 ROM589862:ROM589864 RYI589862:RYI589864 SIE589862:SIE589864 SSA589862:SSA589864 TBW589862:TBW589864 TLS589862:TLS589864 TVO589862:TVO589864 UFK589862:UFK589864 UPG589862:UPG589864 UZC589862:UZC589864 VIY589862:VIY589864 VSU589862:VSU589864 WCQ589862:WCQ589864 WMM589862:WMM589864 WWI589862:WWI589864 AA655398:AA655400 JW655398:JW655400 TS655398:TS655400 ADO655398:ADO655400 ANK655398:ANK655400 AXG655398:AXG655400 BHC655398:BHC655400 BQY655398:BQY655400 CAU655398:CAU655400 CKQ655398:CKQ655400 CUM655398:CUM655400 DEI655398:DEI655400 DOE655398:DOE655400 DYA655398:DYA655400 EHW655398:EHW655400 ERS655398:ERS655400 FBO655398:FBO655400 FLK655398:FLK655400 FVG655398:FVG655400 GFC655398:GFC655400 GOY655398:GOY655400 GYU655398:GYU655400 HIQ655398:HIQ655400 HSM655398:HSM655400 ICI655398:ICI655400 IME655398:IME655400 IWA655398:IWA655400 JFW655398:JFW655400 JPS655398:JPS655400 JZO655398:JZO655400 KJK655398:KJK655400 KTG655398:KTG655400 LDC655398:LDC655400 LMY655398:LMY655400 LWU655398:LWU655400 MGQ655398:MGQ655400 MQM655398:MQM655400 NAI655398:NAI655400 NKE655398:NKE655400 NUA655398:NUA655400 ODW655398:ODW655400 ONS655398:ONS655400 OXO655398:OXO655400 PHK655398:PHK655400 PRG655398:PRG655400 QBC655398:QBC655400 QKY655398:QKY655400 QUU655398:QUU655400 REQ655398:REQ655400 ROM655398:ROM655400 RYI655398:RYI655400 SIE655398:SIE655400 SSA655398:SSA655400 TBW655398:TBW655400 TLS655398:TLS655400 TVO655398:TVO655400 UFK655398:UFK655400 UPG655398:UPG655400 UZC655398:UZC655400 VIY655398:VIY655400 VSU655398:VSU655400 WCQ655398:WCQ655400 WMM655398:WMM655400 WWI655398:WWI655400 AA720934:AA720936 JW720934:JW720936 TS720934:TS720936 ADO720934:ADO720936 ANK720934:ANK720936 AXG720934:AXG720936 BHC720934:BHC720936 BQY720934:BQY720936 CAU720934:CAU720936 CKQ720934:CKQ720936 CUM720934:CUM720936 DEI720934:DEI720936 DOE720934:DOE720936 DYA720934:DYA720936 EHW720934:EHW720936 ERS720934:ERS720936 FBO720934:FBO720936 FLK720934:FLK720936 FVG720934:FVG720936 GFC720934:GFC720936 GOY720934:GOY720936 GYU720934:GYU720936 HIQ720934:HIQ720936 HSM720934:HSM720936 ICI720934:ICI720936 IME720934:IME720936 IWA720934:IWA720936 JFW720934:JFW720936 JPS720934:JPS720936 JZO720934:JZO720936 KJK720934:KJK720936 KTG720934:KTG720936 LDC720934:LDC720936 LMY720934:LMY720936 LWU720934:LWU720936 MGQ720934:MGQ720936 MQM720934:MQM720936 NAI720934:NAI720936 NKE720934:NKE720936 NUA720934:NUA720936 ODW720934:ODW720936 ONS720934:ONS720936 OXO720934:OXO720936 PHK720934:PHK720936 PRG720934:PRG720936 QBC720934:QBC720936 QKY720934:QKY720936 QUU720934:QUU720936 REQ720934:REQ720936 ROM720934:ROM720936 RYI720934:RYI720936 SIE720934:SIE720936 SSA720934:SSA720936 TBW720934:TBW720936 TLS720934:TLS720936 TVO720934:TVO720936 UFK720934:UFK720936 UPG720934:UPG720936 UZC720934:UZC720936 VIY720934:VIY720936 VSU720934:VSU720936 WCQ720934:WCQ720936 WMM720934:WMM720936 WWI720934:WWI720936 AA786470:AA786472 JW786470:JW786472 TS786470:TS786472 ADO786470:ADO786472 ANK786470:ANK786472 AXG786470:AXG786472 BHC786470:BHC786472 BQY786470:BQY786472 CAU786470:CAU786472 CKQ786470:CKQ786472 CUM786470:CUM786472 DEI786470:DEI786472 DOE786470:DOE786472 DYA786470:DYA786472 EHW786470:EHW786472 ERS786470:ERS786472 FBO786470:FBO786472 FLK786470:FLK786472 FVG786470:FVG786472 GFC786470:GFC786472 GOY786470:GOY786472 GYU786470:GYU786472 HIQ786470:HIQ786472 HSM786470:HSM786472 ICI786470:ICI786472 IME786470:IME786472 IWA786470:IWA786472 JFW786470:JFW786472 JPS786470:JPS786472 JZO786470:JZO786472 KJK786470:KJK786472 KTG786470:KTG786472 LDC786470:LDC786472 LMY786470:LMY786472 LWU786470:LWU786472 MGQ786470:MGQ786472 MQM786470:MQM786472 NAI786470:NAI786472 NKE786470:NKE786472 NUA786470:NUA786472 ODW786470:ODW786472 ONS786470:ONS786472 OXO786470:OXO786472 PHK786470:PHK786472 PRG786470:PRG786472 QBC786470:QBC786472 QKY786470:QKY786472 QUU786470:QUU786472 REQ786470:REQ786472 ROM786470:ROM786472 RYI786470:RYI786472 SIE786470:SIE786472 SSA786470:SSA786472 TBW786470:TBW786472 TLS786470:TLS786472 TVO786470:TVO786472 UFK786470:UFK786472 UPG786470:UPG786472 UZC786470:UZC786472 VIY786470:VIY786472 VSU786470:VSU786472 WCQ786470:WCQ786472 WMM786470:WMM786472 WWI786470:WWI786472 AA852006:AA852008 JW852006:JW852008 TS852006:TS852008 ADO852006:ADO852008 ANK852006:ANK852008 AXG852006:AXG852008 BHC852006:BHC852008 BQY852006:BQY852008 CAU852006:CAU852008 CKQ852006:CKQ852008 CUM852006:CUM852008 DEI852006:DEI852008 DOE852006:DOE852008 DYA852006:DYA852008 EHW852006:EHW852008 ERS852006:ERS852008 FBO852006:FBO852008 FLK852006:FLK852008 FVG852006:FVG852008 GFC852006:GFC852008 GOY852006:GOY852008 GYU852006:GYU852008 HIQ852006:HIQ852008 HSM852006:HSM852008 ICI852006:ICI852008 IME852006:IME852008 IWA852006:IWA852008 JFW852006:JFW852008 JPS852006:JPS852008 JZO852006:JZO852008 KJK852006:KJK852008 KTG852006:KTG852008 LDC852006:LDC852008 LMY852006:LMY852008 LWU852006:LWU852008 MGQ852006:MGQ852008 MQM852006:MQM852008 NAI852006:NAI852008 NKE852006:NKE852008 NUA852006:NUA852008 ODW852006:ODW852008 ONS852006:ONS852008 OXO852006:OXO852008 PHK852006:PHK852008 PRG852006:PRG852008 QBC852006:QBC852008 QKY852006:QKY852008 QUU852006:QUU852008 REQ852006:REQ852008 ROM852006:ROM852008 RYI852006:RYI852008 SIE852006:SIE852008 SSA852006:SSA852008 TBW852006:TBW852008 TLS852006:TLS852008 TVO852006:TVO852008 UFK852006:UFK852008 UPG852006:UPG852008 UZC852006:UZC852008 VIY852006:VIY852008 VSU852006:VSU852008 WCQ852006:WCQ852008 WMM852006:WMM852008 WWI852006:WWI852008 AA917542:AA917544 JW917542:JW917544 TS917542:TS917544 ADO917542:ADO917544 ANK917542:ANK917544 AXG917542:AXG917544 BHC917542:BHC917544 BQY917542:BQY917544 CAU917542:CAU917544 CKQ917542:CKQ917544 CUM917542:CUM917544 DEI917542:DEI917544 DOE917542:DOE917544 DYA917542:DYA917544 EHW917542:EHW917544 ERS917542:ERS917544 FBO917542:FBO917544 FLK917542:FLK917544 FVG917542:FVG917544 GFC917542:GFC917544 GOY917542:GOY917544 GYU917542:GYU917544 HIQ917542:HIQ917544 HSM917542:HSM917544 ICI917542:ICI917544 IME917542:IME917544 IWA917542:IWA917544 JFW917542:JFW917544 JPS917542:JPS917544 JZO917542:JZO917544 KJK917542:KJK917544 KTG917542:KTG917544 LDC917542:LDC917544 LMY917542:LMY917544 LWU917542:LWU917544 MGQ917542:MGQ917544 MQM917542:MQM917544 NAI917542:NAI917544 NKE917542:NKE917544 NUA917542:NUA917544 ODW917542:ODW917544 ONS917542:ONS917544 OXO917542:OXO917544 PHK917542:PHK917544 PRG917542:PRG917544 QBC917542:QBC917544 QKY917542:QKY917544 QUU917542:QUU917544 REQ917542:REQ917544 ROM917542:ROM917544 RYI917542:RYI917544 SIE917542:SIE917544 SSA917542:SSA917544 TBW917542:TBW917544 TLS917542:TLS917544 TVO917542:TVO917544 UFK917542:UFK917544 UPG917542:UPG917544 UZC917542:UZC917544 VIY917542:VIY917544 VSU917542:VSU917544 WCQ917542:WCQ917544 WMM917542:WMM917544 WWI917542:WWI917544 AA983078:AA983080 JW983078:JW983080 TS983078:TS983080 ADO983078:ADO983080 ANK983078:ANK983080 AXG983078:AXG983080 BHC983078:BHC983080 BQY983078:BQY983080 CAU983078:CAU983080 CKQ983078:CKQ983080 CUM983078:CUM983080 DEI983078:DEI983080 DOE983078:DOE983080 DYA983078:DYA983080 EHW983078:EHW983080 ERS983078:ERS983080 FBO983078:FBO983080 FLK983078:FLK983080 FVG983078:FVG983080 GFC983078:GFC983080 GOY983078:GOY983080 GYU983078:GYU983080 HIQ983078:HIQ983080 HSM983078:HSM983080 ICI983078:ICI983080 IME983078:IME983080 IWA983078:IWA983080 JFW983078:JFW983080 JPS983078:JPS983080 JZO983078:JZO983080 KJK983078:KJK983080 KTG983078:KTG983080 LDC983078:LDC983080 LMY983078:LMY983080 LWU983078:LWU983080 MGQ983078:MGQ983080 MQM983078:MQM983080 NAI983078:NAI983080 NKE983078:NKE983080 NUA983078:NUA983080 ODW983078:ODW983080 ONS983078:ONS983080 OXO983078:OXO983080 PHK983078:PHK983080 PRG983078:PRG983080 QBC983078:QBC983080 QKY983078:QKY983080 QUU983078:QUU983080 REQ983078:REQ983080 ROM983078:ROM983080 RYI983078:RYI983080 SIE983078:SIE983080 SSA983078:SSA983080 TBW983078:TBW983080 TLS983078:TLS983080 TVO983078:TVO983080 UFK983078:UFK983080 UPG983078:UPG983080 UZC983078:UZC983080 VIY983078:VIY983080 VSU983078:VSU983080 WCQ983078:WCQ983080 WMM983078:WMM983080 WWI983078:WWI983080</xm:sqref>
        </x14:dataValidation>
        <x14:dataValidation type="list" allowBlank="1" showInputMessage="1" showErrorMessage="1" xr:uid="{C2D38251-4301-4DE0-B1FD-26282DFDD416}">
          <x14:formula1>
            <xm:f>"Medidos y analizados (reporte hasta 2T), Parcialmente medidos y analizados,Sin reporte, No aplica"</xm:f>
          </x14:formula1>
          <xm:sqref>AE29:AE31 KA29:KA31 TW29:TW31 ADS29:ADS31 ANO29:ANO31 AXK29:AXK31 BHG29:BHG31 BRC29:BRC31 CAY29:CAY31 CKU29:CKU31 CUQ29:CUQ31 DEM29:DEM31 DOI29:DOI31 DYE29:DYE31 EIA29:EIA31 ERW29:ERW31 FBS29:FBS31 FLO29:FLO31 FVK29:FVK31 GFG29:GFG31 GPC29:GPC31 GYY29:GYY31 HIU29:HIU31 HSQ29:HSQ31 ICM29:ICM31 IMI29:IMI31 IWE29:IWE31 JGA29:JGA31 JPW29:JPW31 JZS29:JZS31 KJO29:KJO31 KTK29:KTK31 LDG29:LDG31 LNC29:LNC31 LWY29:LWY31 MGU29:MGU31 MQQ29:MQQ31 NAM29:NAM31 NKI29:NKI31 NUE29:NUE31 OEA29:OEA31 ONW29:ONW31 OXS29:OXS31 PHO29:PHO31 PRK29:PRK31 QBG29:QBG31 QLC29:QLC31 QUY29:QUY31 REU29:REU31 ROQ29:ROQ31 RYM29:RYM31 SII29:SII31 SSE29:SSE31 TCA29:TCA31 TLW29:TLW31 TVS29:TVS31 UFO29:UFO31 UPK29:UPK31 UZG29:UZG31 VJC29:VJC31 VSY29:VSY31 WCU29:WCU31 WMQ29:WMQ31 WWM29:WWM31 AE65565:AE65567 KA65565:KA65567 TW65565:TW65567 ADS65565:ADS65567 ANO65565:ANO65567 AXK65565:AXK65567 BHG65565:BHG65567 BRC65565:BRC65567 CAY65565:CAY65567 CKU65565:CKU65567 CUQ65565:CUQ65567 DEM65565:DEM65567 DOI65565:DOI65567 DYE65565:DYE65567 EIA65565:EIA65567 ERW65565:ERW65567 FBS65565:FBS65567 FLO65565:FLO65567 FVK65565:FVK65567 GFG65565:GFG65567 GPC65565:GPC65567 GYY65565:GYY65567 HIU65565:HIU65567 HSQ65565:HSQ65567 ICM65565:ICM65567 IMI65565:IMI65567 IWE65565:IWE65567 JGA65565:JGA65567 JPW65565:JPW65567 JZS65565:JZS65567 KJO65565:KJO65567 KTK65565:KTK65567 LDG65565:LDG65567 LNC65565:LNC65567 LWY65565:LWY65567 MGU65565:MGU65567 MQQ65565:MQQ65567 NAM65565:NAM65567 NKI65565:NKI65567 NUE65565:NUE65567 OEA65565:OEA65567 ONW65565:ONW65567 OXS65565:OXS65567 PHO65565:PHO65567 PRK65565:PRK65567 QBG65565:QBG65567 QLC65565:QLC65567 QUY65565:QUY65567 REU65565:REU65567 ROQ65565:ROQ65567 RYM65565:RYM65567 SII65565:SII65567 SSE65565:SSE65567 TCA65565:TCA65567 TLW65565:TLW65567 TVS65565:TVS65567 UFO65565:UFO65567 UPK65565:UPK65567 UZG65565:UZG65567 VJC65565:VJC65567 VSY65565:VSY65567 WCU65565:WCU65567 WMQ65565:WMQ65567 WWM65565:WWM65567 AE131101:AE131103 KA131101:KA131103 TW131101:TW131103 ADS131101:ADS131103 ANO131101:ANO131103 AXK131101:AXK131103 BHG131101:BHG131103 BRC131101:BRC131103 CAY131101:CAY131103 CKU131101:CKU131103 CUQ131101:CUQ131103 DEM131101:DEM131103 DOI131101:DOI131103 DYE131101:DYE131103 EIA131101:EIA131103 ERW131101:ERW131103 FBS131101:FBS131103 FLO131101:FLO131103 FVK131101:FVK131103 GFG131101:GFG131103 GPC131101:GPC131103 GYY131101:GYY131103 HIU131101:HIU131103 HSQ131101:HSQ131103 ICM131101:ICM131103 IMI131101:IMI131103 IWE131101:IWE131103 JGA131101:JGA131103 JPW131101:JPW131103 JZS131101:JZS131103 KJO131101:KJO131103 KTK131101:KTK131103 LDG131101:LDG131103 LNC131101:LNC131103 LWY131101:LWY131103 MGU131101:MGU131103 MQQ131101:MQQ131103 NAM131101:NAM131103 NKI131101:NKI131103 NUE131101:NUE131103 OEA131101:OEA131103 ONW131101:ONW131103 OXS131101:OXS131103 PHO131101:PHO131103 PRK131101:PRK131103 QBG131101:QBG131103 QLC131101:QLC131103 QUY131101:QUY131103 REU131101:REU131103 ROQ131101:ROQ131103 RYM131101:RYM131103 SII131101:SII131103 SSE131101:SSE131103 TCA131101:TCA131103 TLW131101:TLW131103 TVS131101:TVS131103 UFO131101:UFO131103 UPK131101:UPK131103 UZG131101:UZG131103 VJC131101:VJC131103 VSY131101:VSY131103 WCU131101:WCU131103 WMQ131101:WMQ131103 WWM131101:WWM131103 AE196637:AE196639 KA196637:KA196639 TW196637:TW196639 ADS196637:ADS196639 ANO196637:ANO196639 AXK196637:AXK196639 BHG196637:BHG196639 BRC196637:BRC196639 CAY196637:CAY196639 CKU196637:CKU196639 CUQ196637:CUQ196639 DEM196637:DEM196639 DOI196637:DOI196639 DYE196637:DYE196639 EIA196637:EIA196639 ERW196637:ERW196639 FBS196637:FBS196639 FLO196637:FLO196639 FVK196637:FVK196639 GFG196637:GFG196639 GPC196637:GPC196639 GYY196637:GYY196639 HIU196637:HIU196639 HSQ196637:HSQ196639 ICM196637:ICM196639 IMI196637:IMI196639 IWE196637:IWE196639 JGA196637:JGA196639 JPW196637:JPW196639 JZS196637:JZS196639 KJO196637:KJO196639 KTK196637:KTK196639 LDG196637:LDG196639 LNC196637:LNC196639 LWY196637:LWY196639 MGU196637:MGU196639 MQQ196637:MQQ196639 NAM196637:NAM196639 NKI196637:NKI196639 NUE196637:NUE196639 OEA196637:OEA196639 ONW196637:ONW196639 OXS196637:OXS196639 PHO196637:PHO196639 PRK196637:PRK196639 QBG196637:QBG196639 QLC196637:QLC196639 QUY196637:QUY196639 REU196637:REU196639 ROQ196637:ROQ196639 RYM196637:RYM196639 SII196637:SII196639 SSE196637:SSE196639 TCA196637:TCA196639 TLW196637:TLW196639 TVS196637:TVS196639 UFO196637:UFO196639 UPK196637:UPK196639 UZG196637:UZG196639 VJC196637:VJC196639 VSY196637:VSY196639 WCU196637:WCU196639 WMQ196637:WMQ196639 WWM196637:WWM196639 AE262173:AE262175 KA262173:KA262175 TW262173:TW262175 ADS262173:ADS262175 ANO262173:ANO262175 AXK262173:AXK262175 BHG262173:BHG262175 BRC262173:BRC262175 CAY262173:CAY262175 CKU262173:CKU262175 CUQ262173:CUQ262175 DEM262173:DEM262175 DOI262173:DOI262175 DYE262173:DYE262175 EIA262173:EIA262175 ERW262173:ERW262175 FBS262173:FBS262175 FLO262173:FLO262175 FVK262173:FVK262175 GFG262173:GFG262175 GPC262173:GPC262175 GYY262173:GYY262175 HIU262173:HIU262175 HSQ262173:HSQ262175 ICM262173:ICM262175 IMI262173:IMI262175 IWE262173:IWE262175 JGA262173:JGA262175 JPW262173:JPW262175 JZS262173:JZS262175 KJO262173:KJO262175 KTK262173:KTK262175 LDG262173:LDG262175 LNC262173:LNC262175 LWY262173:LWY262175 MGU262173:MGU262175 MQQ262173:MQQ262175 NAM262173:NAM262175 NKI262173:NKI262175 NUE262173:NUE262175 OEA262173:OEA262175 ONW262173:ONW262175 OXS262173:OXS262175 PHO262173:PHO262175 PRK262173:PRK262175 QBG262173:QBG262175 QLC262173:QLC262175 QUY262173:QUY262175 REU262173:REU262175 ROQ262173:ROQ262175 RYM262173:RYM262175 SII262173:SII262175 SSE262173:SSE262175 TCA262173:TCA262175 TLW262173:TLW262175 TVS262173:TVS262175 UFO262173:UFO262175 UPK262173:UPK262175 UZG262173:UZG262175 VJC262173:VJC262175 VSY262173:VSY262175 WCU262173:WCU262175 WMQ262173:WMQ262175 WWM262173:WWM262175 AE327709:AE327711 KA327709:KA327711 TW327709:TW327711 ADS327709:ADS327711 ANO327709:ANO327711 AXK327709:AXK327711 BHG327709:BHG327711 BRC327709:BRC327711 CAY327709:CAY327711 CKU327709:CKU327711 CUQ327709:CUQ327711 DEM327709:DEM327711 DOI327709:DOI327711 DYE327709:DYE327711 EIA327709:EIA327711 ERW327709:ERW327711 FBS327709:FBS327711 FLO327709:FLO327711 FVK327709:FVK327711 GFG327709:GFG327711 GPC327709:GPC327711 GYY327709:GYY327711 HIU327709:HIU327711 HSQ327709:HSQ327711 ICM327709:ICM327711 IMI327709:IMI327711 IWE327709:IWE327711 JGA327709:JGA327711 JPW327709:JPW327711 JZS327709:JZS327711 KJO327709:KJO327711 KTK327709:KTK327711 LDG327709:LDG327711 LNC327709:LNC327711 LWY327709:LWY327711 MGU327709:MGU327711 MQQ327709:MQQ327711 NAM327709:NAM327711 NKI327709:NKI327711 NUE327709:NUE327711 OEA327709:OEA327711 ONW327709:ONW327711 OXS327709:OXS327711 PHO327709:PHO327711 PRK327709:PRK327711 QBG327709:QBG327711 QLC327709:QLC327711 QUY327709:QUY327711 REU327709:REU327711 ROQ327709:ROQ327711 RYM327709:RYM327711 SII327709:SII327711 SSE327709:SSE327711 TCA327709:TCA327711 TLW327709:TLW327711 TVS327709:TVS327711 UFO327709:UFO327711 UPK327709:UPK327711 UZG327709:UZG327711 VJC327709:VJC327711 VSY327709:VSY327711 WCU327709:WCU327711 WMQ327709:WMQ327711 WWM327709:WWM327711 AE393245:AE393247 KA393245:KA393247 TW393245:TW393247 ADS393245:ADS393247 ANO393245:ANO393247 AXK393245:AXK393247 BHG393245:BHG393247 BRC393245:BRC393247 CAY393245:CAY393247 CKU393245:CKU393247 CUQ393245:CUQ393247 DEM393245:DEM393247 DOI393245:DOI393247 DYE393245:DYE393247 EIA393245:EIA393247 ERW393245:ERW393247 FBS393245:FBS393247 FLO393245:FLO393247 FVK393245:FVK393247 GFG393245:GFG393247 GPC393245:GPC393247 GYY393245:GYY393247 HIU393245:HIU393247 HSQ393245:HSQ393247 ICM393245:ICM393247 IMI393245:IMI393247 IWE393245:IWE393247 JGA393245:JGA393247 JPW393245:JPW393247 JZS393245:JZS393247 KJO393245:KJO393247 KTK393245:KTK393247 LDG393245:LDG393247 LNC393245:LNC393247 LWY393245:LWY393247 MGU393245:MGU393247 MQQ393245:MQQ393247 NAM393245:NAM393247 NKI393245:NKI393247 NUE393245:NUE393247 OEA393245:OEA393247 ONW393245:ONW393247 OXS393245:OXS393247 PHO393245:PHO393247 PRK393245:PRK393247 QBG393245:QBG393247 QLC393245:QLC393247 QUY393245:QUY393247 REU393245:REU393247 ROQ393245:ROQ393247 RYM393245:RYM393247 SII393245:SII393247 SSE393245:SSE393247 TCA393245:TCA393247 TLW393245:TLW393247 TVS393245:TVS393247 UFO393245:UFO393247 UPK393245:UPK393247 UZG393245:UZG393247 VJC393245:VJC393247 VSY393245:VSY393247 WCU393245:WCU393247 WMQ393245:WMQ393247 WWM393245:WWM393247 AE458781:AE458783 KA458781:KA458783 TW458781:TW458783 ADS458781:ADS458783 ANO458781:ANO458783 AXK458781:AXK458783 BHG458781:BHG458783 BRC458781:BRC458783 CAY458781:CAY458783 CKU458781:CKU458783 CUQ458781:CUQ458783 DEM458781:DEM458783 DOI458781:DOI458783 DYE458781:DYE458783 EIA458781:EIA458783 ERW458781:ERW458783 FBS458781:FBS458783 FLO458781:FLO458783 FVK458781:FVK458783 GFG458781:GFG458783 GPC458781:GPC458783 GYY458781:GYY458783 HIU458781:HIU458783 HSQ458781:HSQ458783 ICM458781:ICM458783 IMI458781:IMI458783 IWE458781:IWE458783 JGA458781:JGA458783 JPW458781:JPW458783 JZS458781:JZS458783 KJO458781:KJO458783 KTK458781:KTK458783 LDG458781:LDG458783 LNC458781:LNC458783 LWY458781:LWY458783 MGU458781:MGU458783 MQQ458781:MQQ458783 NAM458781:NAM458783 NKI458781:NKI458783 NUE458781:NUE458783 OEA458781:OEA458783 ONW458781:ONW458783 OXS458781:OXS458783 PHO458781:PHO458783 PRK458781:PRK458783 QBG458781:QBG458783 QLC458781:QLC458783 QUY458781:QUY458783 REU458781:REU458783 ROQ458781:ROQ458783 RYM458781:RYM458783 SII458781:SII458783 SSE458781:SSE458783 TCA458781:TCA458783 TLW458781:TLW458783 TVS458781:TVS458783 UFO458781:UFO458783 UPK458781:UPK458783 UZG458781:UZG458783 VJC458781:VJC458783 VSY458781:VSY458783 WCU458781:WCU458783 WMQ458781:WMQ458783 WWM458781:WWM458783 AE524317:AE524319 KA524317:KA524319 TW524317:TW524319 ADS524317:ADS524319 ANO524317:ANO524319 AXK524317:AXK524319 BHG524317:BHG524319 BRC524317:BRC524319 CAY524317:CAY524319 CKU524317:CKU524319 CUQ524317:CUQ524319 DEM524317:DEM524319 DOI524317:DOI524319 DYE524317:DYE524319 EIA524317:EIA524319 ERW524317:ERW524319 FBS524317:FBS524319 FLO524317:FLO524319 FVK524317:FVK524319 GFG524317:GFG524319 GPC524317:GPC524319 GYY524317:GYY524319 HIU524317:HIU524319 HSQ524317:HSQ524319 ICM524317:ICM524319 IMI524317:IMI524319 IWE524317:IWE524319 JGA524317:JGA524319 JPW524317:JPW524319 JZS524317:JZS524319 KJO524317:KJO524319 KTK524317:KTK524319 LDG524317:LDG524319 LNC524317:LNC524319 LWY524317:LWY524319 MGU524317:MGU524319 MQQ524317:MQQ524319 NAM524317:NAM524319 NKI524317:NKI524319 NUE524317:NUE524319 OEA524317:OEA524319 ONW524317:ONW524319 OXS524317:OXS524319 PHO524317:PHO524319 PRK524317:PRK524319 QBG524317:QBG524319 QLC524317:QLC524319 QUY524317:QUY524319 REU524317:REU524319 ROQ524317:ROQ524319 RYM524317:RYM524319 SII524317:SII524319 SSE524317:SSE524319 TCA524317:TCA524319 TLW524317:TLW524319 TVS524317:TVS524319 UFO524317:UFO524319 UPK524317:UPK524319 UZG524317:UZG524319 VJC524317:VJC524319 VSY524317:VSY524319 WCU524317:WCU524319 WMQ524317:WMQ524319 WWM524317:WWM524319 AE589853:AE589855 KA589853:KA589855 TW589853:TW589855 ADS589853:ADS589855 ANO589853:ANO589855 AXK589853:AXK589855 BHG589853:BHG589855 BRC589853:BRC589855 CAY589853:CAY589855 CKU589853:CKU589855 CUQ589853:CUQ589855 DEM589853:DEM589855 DOI589853:DOI589855 DYE589853:DYE589855 EIA589853:EIA589855 ERW589853:ERW589855 FBS589853:FBS589855 FLO589853:FLO589855 FVK589853:FVK589855 GFG589853:GFG589855 GPC589853:GPC589855 GYY589853:GYY589855 HIU589853:HIU589855 HSQ589853:HSQ589855 ICM589853:ICM589855 IMI589853:IMI589855 IWE589853:IWE589855 JGA589853:JGA589855 JPW589853:JPW589855 JZS589853:JZS589855 KJO589853:KJO589855 KTK589853:KTK589855 LDG589853:LDG589855 LNC589853:LNC589855 LWY589853:LWY589855 MGU589853:MGU589855 MQQ589853:MQQ589855 NAM589853:NAM589855 NKI589853:NKI589855 NUE589853:NUE589855 OEA589853:OEA589855 ONW589853:ONW589855 OXS589853:OXS589855 PHO589853:PHO589855 PRK589853:PRK589855 QBG589853:QBG589855 QLC589853:QLC589855 QUY589853:QUY589855 REU589853:REU589855 ROQ589853:ROQ589855 RYM589853:RYM589855 SII589853:SII589855 SSE589853:SSE589855 TCA589853:TCA589855 TLW589853:TLW589855 TVS589853:TVS589855 UFO589853:UFO589855 UPK589853:UPK589855 UZG589853:UZG589855 VJC589853:VJC589855 VSY589853:VSY589855 WCU589853:WCU589855 WMQ589853:WMQ589855 WWM589853:WWM589855 AE655389:AE655391 KA655389:KA655391 TW655389:TW655391 ADS655389:ADS655391 ANO655389:ANO655391 AXK655389:AXK655391 BHG655389:BHG655391 BRC655389:BRC655391 CAY655389:CAY655391 CKU655389:CKU655391 CUQ655389:CUQ655391 DEM655389:DEM655391 DOI655389:DOI655391 DYE655389:DYE655391 EIA655389:EIA655391 ERW655389:ERW655391 FBS655389:FBS655391 FLO655389:FLO655391 FVK655389:FVK655391 GFG655389:GFG655391 GPC655389:GPC655391 GYY655389:GYY655391 HIU655389:HIU655391 HSQ655389:HSQ655391 ICM655389:ICM655391 IMI655389:IMI655391 IWE655389:IWE655391 JGA655389:JGA655391 JPW655389:JPW655391 JZS655389:JZS655391 KJO655389:KJO655391 KTK655389:KTK655391 LDG655389:LDG655391 LNC655389:LNC655391 LWY655389:LWY655391 MGU655389:MGU655391 MQQ655389:MQQ655391 NAM655389:NAM655391 NKI655389:NKI655391 NUE655389:NUE655391 OEA655389:OEA655391 ONW655389:ONW655391 OXS655389:OXS655391 PHO655389:PHO655391 PRK655389:PRK655391 QBG655389:QBG655391 QLC655389:QLC655391 QUY655389:QUY655391 REU655389:REU655391 ROQ655389:ROQ655391 RYM655389:RYM655391 SII655389:SII655391 SSE655389:SSE655391 TCA655389:TCA655391 TLW655389:TLW655391 TVS655389:TVS655391 UFO655389:UFO655391 UPK655389:UPK655391 UZG655389:UZG655391 VJC655389:VJC655391 VSY655389:VSY655391 WCU655389:WCU655391 WMQ655389:WMQ655391 WWM655389:WWM655391 AE720925:AE720927 KA720925:KA720927 TW720925:TW720927 ADS720925:ADS720927 ANO720925:ANO720927 AXK720925:AXK720927 BHG720925:BHG720927 BRC720925:BRC720927 CAY720925:CAY720927 CKU720925:CKU720927 CUQ720925:CUQ720927 DEM720925:DEM720927 DOI720925:DOI720927 DYE720925:DYE720927 EIA720925:EIA720927 ERW720925:ERW720927 FBS720925:FBS720927 FLO720925:FLO720927 FVK720925:FVK720927 GFG720925:GFG720927 GPC720925:GPC720927 GYY720925:GYY720927 HIU720925:HIU720927 HSQ720925:HSQ720927 ICM720925:ICM720927 IMI720925:IMI720927 IWE720925:IWE720927 JGA720925:JGA720927 JPW720925:JPW720927 JZS720925:JZS720927 KJO720925:KJO720927 KTK720925:KTK720927 LDG720925:LDG720927 LNC720925:LNC720927 LWY720925:LWY720927 MGU720925:MGU720927 MQQ720925:MQQ720927 NAM720925:NAM720927 NKI720925:NKI720927 NUE720925:NUE720927 OEA720925:OEA720927 ONW720925:ONW720927 OXS720925:OXS720927 PHO720925:PHO720927 PRK720925:PRK720927 QBG720925:QBG720927 QLC720925:QLC720927 QUY720925:QUY720927 REU720925:REU720927 ROQ720925:ROQ720927 RYM720925:RYM720927 SII720925:SII720927 SSE720925:SSE720927 TCA720925:TCA720927 TLW720925:TLW720927 TVS720925:TVS720927 UFO720925:UFO720927 UPK720925:UPK720927 UZG720925:UZG720927 VJC720925:VJC720927 VSY720925:VSY720927 WCU720925:WCU720927 WMQ720925:WMQ720927 WWM720925:WWM720927 AE786461:AE786463 KA786461:KA786463 TW786461:TW786463 ADS786461:ADS786463 ANO786461:ANO786463 AXK786461:AXK786463 BHG786461:BHG786463 BRC786461:BRC786463 CAY786461:CAY786463 CKU786461:CKU786463 CUQ786461:CUQ786463 DEM786461:DEM786463 DOI786461:DOI786463 DYE786461:DYE786463 EIA786461:EIA786463 ERW786461:ERW786463 FBS786461:FBS786463 FLO786461:FLO786463 FVK786461:FVK786463 GFG786461:GFG786463 GPC786461:GPC786463 GYY786461:GYY786463 HIU786461:HIU786463 HSQ786461:HSQ786463 ICM786461:ICM786463 IMI786461:IMI786463 IWE786461:IWE786463 JGA786461:JGA786463 JPW786461:JPW786463 JZS786461:JZS786463 KJO786461:KJO786463 KTK786461:KTK786463 LDG786461:LDG786463 LNC786461:LNC786463 LWY786461:LWY786463 MGU786461:MGU786463 MQQ786461:MQQ786463 NAM786461:NAM786463 NKI786461:NKI786463 NUE786461:NUE786463 OEA786461:OEA786463 ONW786461:ONW786463 OXS786461:OXS786463 PHO786461:PHO786463 PRK786461:PRK786463 QBG786461:QBG786463 QLC786461:QLC786463 QUY786461:QUY786463 REU786461:REU786463 ROQ786461:ROQ786463 RYM786461:RYM786463 SII786461:SII786463 SSE786461:SSE786463 TCA786461:TCA786463 TLW786461:TLW786463 TVS786461:TVS786463 UFO786461:UFO786463 UPK786461:UPK786463 UZG786461:UZG786463 VJC786461:VJC786463 VSY786461:VSY786463 WCU786461:WCU786463 WMQ786461:WMQ786463 WWM786461:WWM786463 AE851997:AE851999 KA851997:KA851999 TW851997:TW851999 ADS851997:ADS851999 ANO851997:ANO851999 AXK851997:AXK851999 BHG851997:BHG851999 BRC851997:BRC851999 CAY851997:CAY851999 CKU851997:CKU851999 CUQ851997:CUQ851999 DEM851997:DEM851999 DOI851997:DOI851999 DYE851997:DYE851999 EIA851997:EIA851999 ERW851997:ERW851999 FBS851997:FBS851999 FLO851997:FLO851999 FVK851997:FVK851999 GFG851997:GFG851999 GPC851997:GPC851999 GYY851997:GYY851999 HIU851997:HIU851999 HSQ851997:HSQ851999 ICM851997:ICM851999 IMI851997:IMI851999 IWE851997:IWE851999 JGA851997:JGA851999 JPW851997:JPW851999 JZS851997:JZS851999 KJO851997:KJO851999 KTK851997:KTK851999 LDG851997:LDG851999 LNC851997:LNC851999 LWY851997:LWY851999 MGU851997:MGU851999 MQQ851997:MQQ851999 NAM851997:NAM851999 NKI851997:NKI851999 NUE851997:NUE851999 OEA851997:OEA851999 ONW851997:ONW851999 OXS851997:OXS851999 PHO851997:PHO851999 PRK851997:PRK851999 QBG851997:QBG851999 QLC851997:QLC851999 QUY851997:QUY851999 REU851997:REU851999 ROQ851997:ROQ851999 RYM851997:RYM851999 SII851997:SII851999 SSE851997:SSE851999 TCA851997:TCA851999 TLW851997:TLW851999 TVS851997:TVS851999 UFO851997:UFO851999 UPK851997:UPK851999 UZG851997:UZG851999 VJC851997:VJC851999 VSY851997:VSY851999 WCU851997:WCU851999 WMQ851997:WMQ851999 WWM851997:WWM851999 AE917533:AE917535 KA917533:KA917535 TW917533:TW917535 ADS917533:ADS917535 ANO917533:ANO917535 AXK917533:AXK917535 BHG917533:BHG917535 BRC917533:BRC917535 CAY917533:CAY917535 CKU917533:CKU917535 CUQ917533:CUQ917535 DEM917533:DEM917535 DOI917533:DOI917535 DYE917533:DYE917535 EIA917533:EIA917535 ERW917533:ERW917535 FBS917533:FBS917535 FLO917533:FLO917535 FVK917533:FVK917535 GFG917533:GFG917535 GPC917533:GPC917535 GYY917533:GYY917535 HIU917533:HIU917535 HSQ917533:HSQ917535 ICM917533:ICM917535 IMI917533:IMI917535 IWE917533:IWE917535 JGA917533:JGA917535 JPW917533:JPW917535 JZS917533:JZS917535 KJO917533:KJO917535 KTK917533:KTK917535 LDG917533:LDG917535 LNC917533:LNC917535 LWY917533:LWY917535 MGU917533:MGU917535 MQQ917533:MQQ917535 NAM917533:NAM917535 NKI917533:NKI917535 NUE917533:NUE917535 OEA917533:OEA917535 ONW917533:ONW917535 OXS917533:OXS917535 PHO917533:PHO917535 PRK917533:PRK917535 QBG917533:QBG917535 QLC917533:QLC917535 QUY917533:QUY917535 REU917533:REU917535 ROQ917533:ROQ917535 RYM917533:RYM917535 SII917533:SII917535 SSE917533:SSE917535 TCA917533:TCA917535 TLW917533:TLW917535 TVS917533:TVS917535 UFO917533:UFO917535 UPK917533:UPK917535 UZG917533:UZG917535 VJC917533:VJC917535 VSY917533:VSY917535 WCU917533:WCU917535 WMQ917533:WMQ917535 WWM917533:WWM917535 AE983069:AE983071 KA983069:KA983071 TW983069:TW983071 ADS983069:ADS983071 ANO983069:ANO983071 AXK983069:AXK983071 BHG983069:BHG983071 BRC983069:BRC983071 CAY983069:CAY983071 CKU983069:CKU983071 CUQ983069:CUQ983071 DEM983069:DEM983071 DOI983069:DOI983071 DYE983069:DYE983071 EIA983069:EIA983071 ERW983069:ERW983071 FBS983069:FBS983071 FLO983069:FLO983071 FVK983069:FVK983071 GFG983069:GFG983071 GPC983069:GPC983071 GYY983069:GYY983071 HIU983069:HIU983071 HSQ983069:HSQ983071 ICM983069:ICM983071 IMI983069:IMI983071 IWE983069:IWE983071 JGA983069:JGA983071 JPW983069:JPW983071 JZS983069:JZS983071 KJO983069:KJO983071 KTK983069:KTK983071 LDG983069:LDG983071 LNC983069:LNC983071 LWY983069:LWY983071 MGU983069:MGU983071 MQQ983069:MQQ983071 NAM983069:NAM983071 NKI983069:NKI983071 NUE983069:NUE983071 OEA983069:OEA983071 ONW983069:ONW983071 OXS983069:OXS983071 PHO983069:PHO983071 PRK983069:PRK983071 QBG983069:QBG983071 QLC983069:QLC983071 QUY983069:QUY983071 REU983069:REU983071 ROQ983069:ROQ983071 RYM983069:RYM983071 SII983069:SII983071 SSE983069:SSE983071 TCA983069:TCA983071 TLW983069:TLW983071 TVS983069:TVS983071 UFO983069:UFO983071 UPK983069:UPK983071 UZG983069:UZG983071 VJC983069:VJC983071 VSY983069:VSY983071 WCU983069:WCU983071 WMQ983069:WMQ983071 WWM983069:WWM983071 AD1 JZ1 TV1 ADR1 ANN1 AXJ1 BHF1 BRB1 CAX1 CKT1 CUP1 DEL1 DOH1 DYD1 EHZ1 ERV1 FBR1 FLN1 FVJ1 GFF1 GPB1 GYX1 HIT1 HSP1 ICL1 IMH1 IWD1 JFZ1 JPV1 JZR1 KJN1 KTJ1 LDF1 LNB1 LWX1 MGT1 MQP1 NAL1 NKH1 NUD1 ODZ1 ONV1 OXR1 PHN1 PRJ1 QBF1 QLB1 QUX1 RET1 ROP1 RYL1 SIH1 SSD1 TBZ1 TLV1 TVR1 UFN1 UPJ1 UZF1 VJB1 VSX1 WCT1 WMP1 WWL1 AD4:AD65537 JZ4:JZ65537 TV4:TV65537 ADR4:ADR65537 ANN4:ANN65537 AXJ4:AXJ65537 BHF4:BHF65537 BRB4:BRB65537 CAX4:CAX65537 CKT4:CKT65537 CUP4:CUP65537 DEL4:DEL65537 DOH4:DOH65537 DYD4:DYD65537 EHZ4:EHZ65537 ERV4:ERV65537 FBR4:FBR65537 FLN4:FLN65537 FVJ4:FVJ65537 GFF4:GFF65537 GPB4:GPB65537 GYX4:GYX65537 HIT4:HIT65537 HSP4:HSP65537 ICL4:ICL65537 IMH4:IMH65537 IWD4:IWD65537 JFZ4:JFZ65537 JPV4:JPV65537 JZR4:JZR65537 KJN4:KJN65537 KTJ4:KTJ65537 LDF4:LDF65537 LNB4:LNB65537 LWX4:LWX65537 MGT4:MGT65537 MQP4:MQP65537 NAL4:NAL65537 NKH4:NKH65537 NUD4:NUD65537 ODZ4:ODZ65537 ONV4:ONV65537 OXR4:OXR65537 PHN4:PHN65537 PRJ4:PRJ65537 QBF4:QBF65537 QLB4:QLB65537 QUX4:QUX65537 RET4:RET65537 ROP4:ROP65537 RYL4:RYL65537 SIH4:SIH65537 SSD4:SSD65537 TBZ4:TBZ65537 TLV4:TLV65537 TVR4:TVR65537 UFN4:UFN65537 UPJ4:UPJ65537 UZF4:UZF65537 VJB4:VJB65537 VSX4:VSX65537 WCT4:WCT65537 WMP4:WMP65537 WWL4:WWL65537 AD65540:AD131073 JZ65540:JZ131073 TV65540:TV131073 ADR65540:ADR131073 ANN65540:ANN131073 AXJ65540:AXJ131073 BHF65540:BHF131073 BRB65540:BRB131073 CAX65540:CAX131073 CKT65540:CKT131073 CUP65540:CUP131073 DEL65540:DEL131073 DOH65540:DOH131073 DYD65540:DYD131073 EHZ65540:EHZ131073 ERV65540:ERV131073 FBR65540:FBR131073 FLN65540:FLN131073 FVJ65540:FVJ131073 GFF65540:GFF131073 GPB65540:GPB131073 GYX65540:GYX131073 HIT65540:HIT131073 HSP65540:HSP131073 ICL65540:ICL131073 IMH65540:IMH131073 IWD65540:IWD131073 JFZ65540:JFZ131073 JPV65540:JPV131073 JZR65540:JZR131073 KJN65540:KJN131073 KTJ65540:KTJ131073 LDF65540:LDF131073 LNB65540:LNB131073 LWX65540:LWX131073 MGT65540:MGT131073 MQP65540:MQP131073 NAL65540:NAL131073 NKH65540:NKH131073 NUD65540:NUD131073 ODZ65540:ODZ131073 ONV65540:ONV131073 OXR65540:OXR131073 PHN65540:PHN131073 PRJ65540:PRJ131073 QBF65540:QBF131073 QLB65540:QLB131073 QUX65540:QUX131073 RET65540:RET131073 ROP65540:ROP131073 RYL65540:RYL131073 SIH65540:SIH131073 SSD65540:SSD131073 TBZ65540:TBZ131073 TLV65540:TLV131073 TVR65540:TVR131073 UFN65540:UFN131073 UPJ65540:UPJ131073 UZF65540:UZF131073 VJB65540:VJB131073 VSX65540:VSX131073 WCT65540:WCT131073 WMP65540:WMP131073 WWL65540:WWL131073 AD131076:AD196609 JZ131076:JZ196609 TV131076:TV196609 ADR131076:ADR196609 ANN131076:ANN196609 AXJ131076:AXJ196609 BHF131076:BHF196609 BRB131076:BRB196609 CAX131076:CAX196609 CKT131076:CKT196609 CUP131076:CUP196609 DEL131076:DEL196609 DOH131076:DOH196609 DYD131076:DYD196609 EHZ131076:EHZ196609 ERV131076:ERV196609 FBR131076:FBR196609 FLN131076:FLN196609 FVJ131076:FVJ196609 GFF131076:GFF196609 GPB131076:GPB196609 GYX131076:GYX196609 HIT131076:HIT196609 HSP131076:HSP196609 ICL131076:ICL196609 IMH131076:IMH196609 IWD131076:IWD196609 JFZ131076:JFZ196609 JPV131076:JPV196609 JZR131076:JZR196609 KJN131076:KJN196609 KTJ131076:KTJ196609 LDF131076:LDF196609 LNB131076:LNB196609 LWX131076:LWX196609 MGT131076:MGT196609 MQP131076:MQP196609 NAL131076:NAL196609 NKH131076:NKH196609 NUD131076:NUD196609 ODZ131076:ODZ196609 ONV131076:ONV196609 OXR131076:OXR196609 PHN131076:PHN196609 PRJ131076:PRJ196609 QBF131076:QBF196609 QLB131076:QLB196609 QUX131076:QUX196609 RET131076:RET196609 ROP131076:ROP196609 RYL131076:RYL196609 SIH131076:SIH196609 SSD131076:SSD196609 TBZ131076:TBZ196609 TLV131076:TLV196609 TVR131076:TVR196609 UFN131076:UFN196609 UPJ131076:UPJ196609 UZF131076:UZF196609 VJB131076:VJB196609 VSX131076:VSX196609 WCT131076:WCT196609 WMP131076:WMP196609 WWL131076:WWL196609 AD196612:AD262145 JZ196612:JZ262145 TV196612:TV262145 ADR196612:ADR262145 ANN196612:ANN262145 AXJ196612:AXJ262145 BHF196612:BHF262145 BRB196612:BRB262145 CAX196612:CAX262145 CKT196612:CKT262145 CUP196612:CUP262145 DEL196612:DEL262145 DOH196612:DOH262145 DYD196612:DYD262145 EHZ196612:EHZ262145 ERV196612:ERV262145 FBR196612:FBR262145 FLN196612:FLN262145 FVJ196612:FVJ262145 GFF196612:GFF262145 GPB196612:GPB262145 GYX196612:GYX262145 HIT196612:HIT262145 HSP196612:HSP262145 ICL196612:ICL262145 IMH196612:IMH262145 IWD196612:IWD262145 JFZ196612:JFZ262145 JPV196612:JPV262145 JZR196612:JZR262145 KJN196612:KJN262145 KTJ196612:KTJ262145 LDF196612:LDF262145 LNB196612:LNB262145 LWX196612:LWX262145 MGT196612:MGT262145 MQP196612:MQP262145 NAL196612:NAL262145 NKH196612:NKH262145 NUD196612:NUD262145 ODZ196612:ODZ262145 ONV196612:ONV262145 OXR196612:OXR262145 PHN196612:PHN262145 PRJ196612:PRJ262145 QBF196612:QBF262145 QLB196612:QLB262145 QUX196612:QUX262145 RET196612:RET262145 ROP196612:ROP262145 RYL196612:RYL262145 SIH196612:SIH262145 SSD196612:SSD262145 TBZ196612:TBZ262145 TLV196612:TLV262145 TVR196612:TVR262145 UFN196612:UFN262145 UPJ196612:UPJ262145 UZF196612:UZF262145 VJB196612:VJB262145 VSX196612:VSX262145 WCT196612:WCT262145 WMP196612:WMP262145 WWL196612:WWL262145 AD262148:AD327681 JZ262148:JZ327681 TV262148:TV327681 ADR262148:ADR327681 ANN262148:ANN327681 AXJ262148:AXJ327681 BHF262148:BHF327681 BRB262148:BRB327681 CAX262148:CAX327681 CKT262148:CKT327681 CUP262148:CUP327681 DEL262148:DEL327681 DOH262148:DOH327681 DYD262148:DYD327681 EHZ262148:EHZ327681 ERV262148:ERV327681 FBR262148:FBR327681 FLN262148:FLN327681 FVJ262148:FVJ327681 GFF262148:GFF327681 GPB262148:GPB327681 GYX262148:GYX327681 HIT262148:HIT327681 HSP262148:HSP327681 ICL262148:ICL327681 IMH262148:IMH327681 IWD262148:IWD327681 JFZ262148:JFZ327681 JPV262148:JPV327681 JZR262148:JZR327681 KJN262148:KJN327681 KTJ262148:KTJ327681 LDF262148:LDF327681 LNB262148:LNB327681 LWX262148:LWX327681 MGT262148:MGT327681 MQP262148:MQP327681 NAL262148:NAL327681 NKH262148:NKH327681 NUD262148:NUD327681 ODZ262148:ODZ327681 ONV262148:ONV327681 OXR262148:OXR327681 PHN262148:PHN327681 PRJ262148:PRJ327681 QBF262148:QBF327681 QLB262148:QLB327681 QUX262148:QUX327681 RET262148:RET327681 ROP262148:ROP327681 RYL262148:RYL327681 SIH262148:SIH327681 SSD262148:SSD327681 TBZ262148:TBZ327681 TLV262148:TLV327681 TVR262148:TVR327681 UFN262148:UFN327681 UPJ262148:UPJ327681 UZF262148:UZF327681 VJB262148:VJB327681 VSX262148:VSX327681 WCT262148:WCT327681 WMP262148:WMP327681 WWL262148:WWL327681 AD327684:AD393217 JZ327684:JZ393217 TV327684:TV393217 ADR327684:ADR393217 ANN327684:ANN393217 AXJ327684:AXJ393217 BHF327684:BHF393217 BRB327684:BRB393217 CAX327684:CAX393217 CKT327684:CKT393217 CUP327684:CUP393217 DEL327684:DEL393217 DOH327684:DOH393217 DYD327684:DYD393217 EHZ327684:EHZ393217 ERV327684:ERV393217 FBR327684:FBR393217 FLN327684:FLN393217 FVJ327684:FVJ393217 GFF327684:GFF393217 GPB327684:GPB393217 GYX327684:GYX393217 HIT327684:HIT393217 HSP327684:HSP393217 ICL327684:ICL393217 IMH327684:IMH393217 IWD327684:IWD393217 JFZ327684:JFZ393217 JPV327684:JPV393217 JZR327684:JZR393217 KJN327684:KJN393217 KTJ327684:KTJ393217 LDF327684:LDF393217 LNB327684:LNB393217 LWX327684:LWX393217 MGT327684:MGT393217 MQP327684:MQP393217 NAL327684:NAL393217 NKH327684:NKH393217 NUD327684:NUD393217 ODZ327684:ODZ393217 ONV327684:ONV393217 OXR327684:OXR393217 PHN327684:PHN393217 PRJ327684:PRJ393217 QBF327684:QBF393217 QLB327684:QLB393217 QUX327684:QUX393217 RET327684:RET393217 ROP327684:ROP393217 RYL327684:RYL393217 SIH327684:SIH393217 SSD327684:SSD393217 TBZ327684:TBZ393217 TLV327684:TLV393217 TVR327684:TVR393217 UFN327684:UFN393217 UPJ327684:UPJ393217 UZF327684:UZF393217 VJB327684:VJB393217 VSX327684:VSX393217 WCT327684:WCT393217 WMP327684:WMP393217 WWL327684:WWL393217 AD393220:AD458753 JZ393220:JZ458753 TV393220:TV458753 ADR393220:ADR458753 ANN393220:ANN458753 AXJ393220:AXJ458753 BHF393220:BHF458753 BRB393220:BRB458753 CAX393220:CAX458753 CKT393220:CKT458753 CUP393220:CUP458753 DEL393220:DEL458753 DOH393220:DOH458753 DYD393220:DYD458753 EHZ393220:EHZ458753 ERV393220:ERV458753 FBR393220:FBR458753 FLN393220:FLN458753 FVJ393220:FVJ458753 GFF393220:GFF458753 GPB393220:GPB458753 GYX393220:GYX458753 HIT393220:HIT458753 HSP393220:HSP458753 ICL393220:ICL458753 IMH393220:IMH458753 IWD393220:IWD458753 JFZ393220:JFZ458753 JPV393220:JPV458753 JZR393220:JZR458753 KJN393220:KJN458753 KTJ393220:KTJ458753 LDF393220:LDF458753 LNB393220:LNB458753 LWX393220:LWX458753 MGT393220:MGT458753 MQP393220:MQP458753 NAL393220:NAL458753 NKH393220:NKH458753 NUD393220:NUD458753 ODZ393220:ODZ458753 ONV393220:ONV458753 OXR393220:OXR458753 PHN393220:PHN458753 PRJ393220:PRJ458753 QBF393220:QBF458753 QLB393220:QLB458753 QUX393220:QUX458753 RET393220:RET458753 ROP393220:ROP458753 RYL393220:RYL458753 SIH393220:SIH458753 SSD393220:SSD458753 TBZ393220:TBZ458753 TLV393220:TLV458753 TVR393220:TVR458753 UFN393220:UFN458753 UPJ393220:UPJ458753 UZF393220:UZF458753 VJB393220:VJB458753 VSX393220:VSX458753 WCT393220:WCT458753 WMP393220:WMP458753 WWL393220:WWL458753 AD458756:AD524289 JZ458756:JZ524289 TV458756:TV524289 ADR458756:ADR524289 ANN458756:ANN524289 AXJ458756:AXJ524289 BHF458756:BHF524289 BRB458756:BRB524289 CAX458756:CAX524289 CKT458756:CKT524289 CUP458756:CUP524289 DEL458756:DEL524289 DOH458756:DOH524289 DYD458756:DYD524289 EHZ458756:EHZ524289 ERV458756:ERV524289 FBR458756:FBR524289 FLN458756:FLN524289 FVJ458756:FVJ524289 GFF458756:GFF524289 GPB458756:GPB524289 GYX458756:GYX524289 HIT458756:HIT524289 HSP458756:HSP524289 ICL458756:ICL524289 IMH458756:IMH524289 IWD458756:IWD524289 JFZ458756:JFZ524289 JPV458756:JPV524289 JZR458756:JZR524289 KJN458756:KJN524289 KTJ458756:KTJ524289 LDF458756:LDF524289 LNB458756:LNB524289 LWX458756:LWX524289 MGT458756:MGT524289 MQP458756:MQP524289 NAL458756:NAL524289 NKH458756:NKH524289 NUD458756:NUD524289 ODZ458756:ODZ524289 ONV458756:ONV524289 OXR458756:OXR524289 PHN458756:PHN524289 PRJ458756:PRJ524289 QBF458756:QBF524289 QLB458756:QLB524289 QUX458756:QUX524289 RET458756:RET524289 ROP458756:ROP524289 RYL458756:RYL524289 SIH458756:SIH524289 SSD458756:SSD524289 TBZ458756:TBZ524289 TLV458756:TLV524289 TVR458756:TVR524289 UFN458756:UFN524289 UPJ458756:UPJ524289 UZF458756:UZF524289 VJB458756:VJB524289 VSX458756:VSX524289 WCT458756:WCT524289 WMP458756:WMP524289 WWL458756:WWL524289 AD524292:AD589825 JZ524292:JZ589825 TV524292:TV589825 ADR524292:ADR589825 ANN524292:ANN589825 AXJ524292:AXJ589825 BHF524292:BHF589825 BRB524292:BRB589825 CAX524292:CAX589825 CKT524292:CKT589825 CUP524292:CUP589825 DEL524292:DEL589825 DOH524292:DOH589825 DYD524292:DYD589825 EHZ524292:EHZ589825 ERV524292:ERV589825 FBR524292:FBR589825 FLN524292:FLN589825 FVJ524292:FVJ589825 GFF524292:GFF589825 GPB524292:GPB589825 GYX524292:GYX589825 HIT524292:HIT589825 HSP524292:HSP589825 ICL524292:ICL589825 IMH524292:IMH589825 IWD524292:IWD589825 JFZ524292:JFZ589825 JPV524292:JPV589825 JZR524292:JZR589825 KJN524292:KJN589825 KTJ524292:KTJ589825 LDF524292:LDF589825 LNB524292:LNB589825 LWX524292:LWX589825 MGT524292:MGT589825 MQP524292:MQP589825 NAL524292:NAL589825 NKH524292:NKH589825 NUD524292:NUD589825 ODZ524292:ODZ589825 ONV524292:ONV589825 OXR524292:OXR589825 PHN524292:PHN589825 PRJ524292:PRJ589825 QBF524292:QBF589825 QLB524292:QLB589825 QUX524292:QUX589825 RET524292:RET589825 ROP524292:ROP589825 RYL524292:RYL589825 SIH524292:SIH589825 SSD524292:SSD589825 TBZ524292:TBZ589825 TLV524292:TLV589825 TVR524292:TVR589825 UFN524292:UFN589825 UPJ524292:UPJ589825 UZF524292:UZF589825 VJB524292:VJB589825 VSX524292:VSX589825 WCT524292:WCT589825 WMP524292:WMP589825 WWL524292:WWL589825 AD589828:AD655361 JZ589828:JZ655361 TV589828:TV655361 ADR589828:ADR655361 ANN589828:ANN655361 AXJ589828:AXJ655361 BHF589828:BHF655361 BRB589828:BRB655361 CAX589828:CAX655361 CKT589828:CKT655361 CUP589828:CUP655361 DEL589828:DEL655361 DOH589828:DOH655361 DYD589828:DYD655361 EHZ589828:EHZ655361 ERV589828:ERV655361 FBR589828:FBR655361 FLN589828:FLN655361 FVJ589828:FVJ655361 GFF589828:GFF655361 GPB589828:GPB655361 GYX589828:GYX655361 HIT589828:HIT655361 HSP589828:HSP655361 ICL589828:ICL655361 IMH589828:IMH655361 IWD589828:IWD655361 JFZ589828:JFZ655361 JPV589828:JPV655361 JZR589828:JZR655361 KJN589828:KJN655361 KTJ589828:KTJ655361 LDF589828:LDF655361 LNB589828:LNB655361 LWX589828:LWX655361 MGT589828:MGT655361 MQP589828:MQP655361 NAL589828:NAL655361 NKH589828:NKH655361 NUD589828:NUD655361 ODZ589828:ODZ655361 ONV589828:ONV655361 OXR589828:OXR655361 PHN589828:PHN655361 PRJ589828:PRJ655361 QBF589828:QBF655361 QLB589828:QLB655361 QUX589828:QUX655361 RET589828:RET655361 ROP589828:ROP655361 RYL589828:RYL655361 SIH589828:SIH655361 SSD589828:SSD655361 TBZ589828:TBZ655361 TLV589828:TLV655361 TVR589828:TVR655361 UFN589828:UFN655361 UPJ589828:UPJ655361 UZF589828:UZF655361 VJB589828:VJB655361 VSX589828:VSX655361 WCT589828:WCT655361 WMP589828:WMP655361 WWL589828:WWL655361 AD655364:AD720897 JZ655364:JZ720897 TV655364:TV720897 ADR655364:ADR720897 ANN655364:ANN720897 AXJ655364:AXJ720897 BHF655364:BHF720897 BRB655364:BRB720897 CAX655364:CAX720897 CKT655364:CKT720897 CUP655364:CUP720897 DEL655364:DEL720897 DOH655364:DOH720897 DYD655364:DYD720897 EHZ655364:EHZ720897 ERV655364:ERV720897 FBR655364:FBR720897 FLN655364:FLN720897 FVJ655364:FVJ720897 GFF655364:GFF720897 GPB655364:GPB720897 GYX655364:GYX720897 HIT655364:HIT720897 HSP655364:HSP720897 ICL655364:ICL720897 IMH655364:IMH720897 IWD655364:IWD720897 JFZ655364:JFZ720897 JPV655364:JPV720897 JZR655364:JZR720897 KJN655364:KJN720897 KTJ655364:KTJ720897 LDF655364:LDF720897 LNB655364:LNB720897 LWX655364:LWX720897 MGT655364:MGT720897 MQP655364:MQP720897 NAL655364:NAL720897 NKH655364:NKH720897 NUD655364:NUD720897 ODZ655364:ODZ720897 ONV655364:ONV720897 OXR655364:OXR720897 PHN655364:PHN720897 PRJ655364:PRJ720897 QBF655364:QBF720897 QLB655364:QLB720897 QUX655364:QUX720897 RET655364:RET720897 ROP655364:ROP720897 RYL655364:RYL720897 SIH655364:SIH720897 SSD655364:SSD720897 TBZ655364:TBZ720897 TLV655364:TLV720897 TVR655364:TVR720897 UFN655364:UFN720897 UPJ655364:UPJ720897 UZF655364:UZF720897 VJB655364:VJB720897 VSX655364:VSX720897 WCT655364:WCT720897 WMP655364:WMP720897 WWL655364:WWL720897 AD720900:AD786433 JZ720900:JZ786433 TV720900:TV786433 ADR720900:ADR786433 ANN720900:ANN786433 AXJ720900:AXJ786433 BHF720900:BHF786433 BRB720900:BRB786433 CAX720900:CAX786433 CKT720900:CKT786433 CUP720900:CUP786433 DEL720900:DEL786433 DOH720900:DOH786433 DYD720900:DYD786433 EHZ720900:EHZ786433 ERV720900:ERV786433 FBR720900:FBR786433 FLN720900:FLN786433 FVJ720900:FVJ786433 GFF720900:GFF786433 GPB720900:GPB786433 GYX720900:GYX786433 HIT720900:HIT786433 HSP720900:HSP786433 ICL720900:ICL786433 IMH720900:IMH786433 IWD720900:IWD786433 JFZ720900:JFZ786433 JPV720900:JPV786433 JZR720900:JZR786433 KJN720900:KJN786433 KTJ720900:KTJ786433 LDF720900:LDF786433 LNB720900:LNB786433 LWX720900:LWX786433 MGT720900:MGT786433 MQP720900:MQP786433 NAL720900:NAL786433 NKH720900:NKH786433 NUD720900:NUD786433 ODZ720900:ODZ786433 ONV720900:ONV786433 OXR720900:OXR786433 PHN720900:PHN786433 PRJ720900:PRJ786433 QBF720900:QBF786433 QLB720900:QLB786433 QUX720900:QUX786433 RET720900:RET786433 ROP720900:ROP786433 RYL720900:RYL786433 SIH720900:SIH786433 SSD720900:SSD786433 TBZ720900:TBZ786433 TLV720900:TLV786433 TVR720900:TVR786433 UFN720900:UFN786433 UPJ720900:UPJ786433 UZF720900:UZF786433 VJB720900:VJB786433 VSX720900:VSX786433 WCT720900:WCT786433 WMP720900:WMP786433 WWL720900:WWL786433 AD786436:AD851969 JZ786436:JZ851969 TV786436:TV851969 ADR786436:ADR851969 ANN786436:ANN851969 AXJ786436:AXJ851969 BHF786436:BHF851969 BRB786436:BRB851969 CAX786436:CAX851969 CKT786436:CKT851969 CUP786436:CUP851969 DEL786436:DEL851969 DOH786436:DOH851969 DYD786436:DYD851969 EHZ786436:EHZ851969 ERV786436:ERV851969 FBR786436:FBR851969 FLN786436:FLN851969 FVJ786436:FVJ851969 GFF786436:GFF851969 GPB786436:GPB851969 GYX786436:GYX851969 HIT786436:HIT851969 HSP786436:HSP851969 ICL786436:ICL851969 IMH786436:IMH851969 IWD786436:IWD851969 JFZ786436:JFZ851969 JPV786436:JPV851969 JZR786436:JZR851969 KJN786436:KJN851969 KTJ786436:KTJ851969 LDF786436:LDF851969 LNB786436:LNB851969 LWX786436:LWX851969 MGT786436:MGT851969 MQP786436:MQP851969 NAL786436:NAL851969 NKH786436:NKH851969 NUD786436:NUD851969 ODZ786436:ODZ851969 ONV786436:ONV851969 OXR786436:OXR851969 PHN786436:PHN851969 PRJ786436:PRJ851969 QBF786436:QBF851969 QLB786436:QLB851969 QUX786436:QUX851969 RET786436:RET851969 ROP786436:ROP851969 RYL786436:RYL851969 SIH786436:SIH851969 SSD786436:SSD851969 TBZ786436:TBZ851969 TLV786436:TLV851969 TVR786436:TVR851969 UFN786436:UFN851969 UPJ786436:UPJ851969 UZF786436:UZF851969 VJB786436:VJB851969 VSX786436:VSX851969 WCT786436:WCT851969 WMP786436:WMP851969 WWL786436:WWL851969 AD851972:AD917505 JZ851972:JZ917505 TV851972:TV917505 ADR851972:ADR917505 ANN851972:ANN917505 AXJ851972:AXJ917505 BHF851972:BHF917505 BRB851972:BRB917505 CAX851972:CAX917505 CKT851972:CKT917505 CUP851972:CUP917505 DEL851972:DEL917505 DOH851972:DOH917505 DYD851972:DYD917505 EHZ851972:EHZ917505 ERV851972:ERV917505 FBR851972:FBR917505 FLN851972:FLN917505 FVJ851972:FVJ917505 GFF851972:GFF917505 GPB851972:GPB917505 GYX851972:GYX917505 HIT851972:HIT917505 HSP851972:HSP917505 ICL851972:ICL917505 IMH851972:IMH917505 IWD851972:IWD917505 JFZ851972:JFZ917505 JPV851972:JPV917505 JZR851972:JZR917505 KJN851972:KJN917505 KTJ851972:KTJ917505 LDF851972:LDF917505 LNB851972:LNB917505 LWX851972:LWX917505 MGT851972:MGT917505 MQP851972:MQP917505 NAL851972:NAL917505 NKH851972:NKH917505 NUD851972:NUD917505 ODZ851972:ODZ917505 ONV851972:ONV917505 OXR851972:OXR917505 PHN851972:PHN917505 PRJ851972:PRJ917505 QBF851972:QBF917505 QLB851972:QLB917505 QUX851972:QUX917505 RET851972:RET917505 ROP851972:ROP917505 RYL851972:RYL917505 SIH851972:SIH917505 SSD851972:SSD917505 TBZ851972:TBZ917505 TLV851972:TLV917505 TVR851972:TVR917505 UFN851972:UFN917505 UPJ851972:UPJ917505 UZF851972:UZF917505 VJB851972:VJB917505 VSX851972:VSX917505 WCT851972:WCT917505 WMP851972:WMP917505 WWL851972:WWL917505 AD917508:AD983041 JZ917508:JZ983041 TV917508:TV983041 ADR917508:ADR983041 ANN917508:ANN983041 AXJ917508:AXJ983041 BHF917508:BHF983041 BRB917508:BRB983041 CAX917508:CAX983041 CKT917508:CKT983041 CUP917508:CUP983041 DEL917508:DEL983041 DOH917508:DOH983041 DYD917508:DYD983041 EHZ917508:EHZ983041 ERV917508:ERV983041 FBR917508:FBR983041 FLN917508:FLN983041 FVJ917508:FVJ983041 GFF917508:GFF983041 GPB917508:GPB983041 GYX917508:GYX983041 HIT917508:HIT983041 HSP917508:HSP983041 ICL917508:ICL983041 IMH917508:IMH983041 IWD917508:IWD983041 JFZ917508:JFZ983041 JPV917508:JPV983041 JZR917508:JZR983041 KJN917508:KJN983041 KTJ917508:KTJ983041 LDF917508:LDF983041 LNB917508:LNB983041 LWX917508:LWX983041 MGT917508:MGT983041 MQP917508:MQP983041 NAL917508:NAL983041 NKH917508:NKH983041 NUD917508:NUD983041 ODZ917508:ODZ983041 ONV917508:ONV983041 OXR917508:OXR983041 PHN917508:PHN983041 PRJ917508:PRJ983041 QBF917508:QBF983041 QLB917508:QLB983041 QUX917508:QUX983041 RET917508:RET983041 ROP917508:ROP983041 RYL917508:RYL983041 SIH917508:SIH983041 SSD917508:SSD983041 TBZ917508:TBZ983041 TLV917508:TLV983041 TVR917508:TVR983041 UFN917508:UFN983041 UPJ917508:UPJ983041 UZF917508:UZF983041 VJB917508:VJB983041 VSX917508:VSX983041 WCT917508:WCT983041 WMP917508:WMP983041 WWL917508:WWL983041 AE10 KA10 TW10 ADS10 ANO10 AXK10 BHG10 BRC10 CAY10 CKU10 CUQ10 DEM10 DOI10 DYE10 EIA10 ERW10 FBS10 FLO10 FVK10 GFG10 GPC10 GYY10 HIU10 HSQ10 ICM10 IMI10 IWE10 JGA10 JPW10 JZS10 KJO10 KTK10 LDG10 LNC10 LWY10 MGU10 MQQ10 NAM10 NKI10 NUE10 OEA10 ONW10 OXS10 PHO10 PRK10 QBG10 QLC10 QUY10 REU10 ROQ10 RYM10 SII10 SSE10 TCA10 TLW10 TVS10 UFO10 UPK10 UZG10 VJC10 VSY10 WCU10 WMQ10 WWM10 AE65546 KA65546 TW65546 ADS65546 ANO65546 AXK65546 BHG65546 BRC65546 CAY65546 CKU65546 CUQ65546 DEM65546 DOI65546 DYE65546 EIA65546 ERW65546 FBS65546 FLO65546 FVK65546 GFG65546 GPC65546 GYY65546 HIU65546 HSQ65546 ICM65546 IMI65546 IWE65546 JGA65546 JPW65546 JZS65546 KJO65546 KTK65546 LDG65546 LNC65546 LWY65546 MGU65546 MQQ65546 NAM65546 NKI65546 NUE65546 OEA65546 ONW65546 OXS65546 PHO65546 PRK65546 QBG65546 QLC65546 QUY65546 REU65546 ROQ65546 RYM65546 SII65546 SSE65546 TCA65546 TLW65546 TVS65546 UFO65546 UPK65546 UZG65546 VJC65546 VSY65546 WCU65546 WMQ65546 WWM65546 AE131082 KA131082 TW131082 ADS131082 ANO131082 AXK131082 BHG131082 BRC131082 CAY131082 CKU131082 CUQ131082 DEM131082 DOI131082 DYE131082 EIA131082 ERW131082 FBS131082 FLO131082 FVK131082 GFG131082 GPC131082 GYY131082 HIU131082 HSQ131082 ICM131082 IMI131082 IWE131082 JGA131082 JPW131082 JZS131082 KJO131082 KTK131082 LDG131082 LNC131082 LWY131082 MGU131082 MQQ131082 NAM131082 NKI131082 NUE131082 OEA131082 ONW131082 OXS131082 PHO131082 PRK131082 QBG131082 QLC131082 QUY131082 REU131082 ROQ131082 RYM131082 SII131082 SSE131082 TCA131082 TLW131082 TVS131082 UFO131082 UPK131082 UZG131082 VJC131082 VSY131082 WCU131082 WMQ131082 WWM131082 AE196618 KA196618 TW196618 ADS196618 ANO196618 AXK196618 BHG196618 BRC196618 CAY196618 CKU196618 CUQ196618 DEM196618 DOI196618 DYE196618 EIA196618 ERW196618 FBS196618 FLO196618 FVK196618 GFG196618 GPC196618 GYY196618 HIU196618 HSQ196618 ICM196618 IMI196618 IWE196618 JGA196618 JPW196618 JZS196618 KJO196618 KTK196618 LDG196618 LNC196618 LWY196618 MGU196618 MQQ196618 NAM196618 NKI196618 NUE196618 OEA196618 ONW196618 OXS196618 PHO196618 PRK196618 QBG196618 QLC196618 QUY196618 REU196618 ROQ196618 RYM196618 SII196618 SSE196618 TCA196618 TLW196618 TVS196618 UFO196618 UPK196618 UZG196618 VJC196618 VSY196618 WCU196618 WMQ196618 WWM196618 AE262154 KA262154 TW262154 ADS262154 ANO262154 AXK262154 BHG262154 BRC262154 CAY262154 CKU262154 CUQ262154 DEM262154 DOI262154 DYE262154 EIA262154 ERW262154 FBS262154 FLO262154 FVK262154 GFG262154 GPC262154 GYY262154 HIU262154 HSQ262154 ICM262154 IMI262154 IWE262154 JGA262154 JPW262154 JZS262154 KJO262154 KTK262154 LDG262154 LNC262154 LWY262154 MGU262154 MQQ262154 NAM262154 NKI262154 NUE262154 OEA262154 ONW262154 OXS262154 PHO262154 PRK262154 QBG262154 QLC262154 QUY262154 REU262154 ROQ262154 RYM262154 SII262154 SSE262154 TCA262154 TLW262154 TVS262154 UFO262154 UPK262154 UZG262154 VJC262154 VSY262154 WCU262154 WMQ262154 WWM262154 AE327690 KA327690 TW327690 ADS327690 ANO327690 AXK327690 BHG327690 BRC327690 CAY327690 CKU327690 CUQ327690 DEM327690 DOI327690 DYE327690 EIA327690 ERW327690 FBS327690 FLO327690 FVK327690 GFG327690 GPC327690 GYY327690 HIU327690 HSQ327690 ICM327690 IMI327690 IWE327690 JGA327690 JPW327690 JZS327690 KJO327690 KTK327690 LDG327690 LNC327690 LWY327690 MGU327690 MQQ327690 NAM327690 NKI327690 NUE327690 OEA327690 ONW327690 OXS327690 PHO327690 PRK327690 QBG327690 QLC327690 QUY327690 REU327690 ROQ327690 RYM327690 SII327690 SSE327690 TCA327690 TLW327690 TVS327690 UFO327690 UPK327690 UZG327690 VJC327690 VSY327690 WCU327690 WMQ327690 WWM327690 AE393226 KA393226 TW393226 ADS393226 ANO393226 AXK393226 BHG393226 BRC393226 CAY393226 CKU393226 CUQ393226 DEM393226 DOI393226 DYE393226 EIA393226 ERW393226 FBS393226 FLO393226 FVK393226 GFG393226 GPC393226 GYY393226 HIU393226 HSQ393226 ICM393226 IMI393226 IWE393226 JGA393226 JPW393226 JZS393226 KJO393226 KTK393226 LDG393226 LNC393226 LWY393226 MGU393226 MQQ393226 NAM393226 NKI393226 NUE393226 OEA393226 ONW393226 OXS393226 PHO393226 PRK393226 QBG393226 QLC393226 QUY393226 REU393226 ROQ393226 RYM393226 SII393226 SSE393226 TCA393226 TLW393226 TVS393226 UFO393226 UPK393226 UZG393226 VJC393226 VSY393226 WCU393226 WMQ393226 WWM393226 AE458762 KA458762 TW458762 ADS458762 ANO458762 AXK458762 BHG458762 BRC458762 CAY458762 CKU458762 CUQ458762 DEM458762 DOI458762 DYE458762 EIA458762 ERW458762 FBS458762 FLO458762 FVK458762 GFG458762 GPC458762 GYY458762 HIU458762 HSQ458762 ICM458762 IMI458762 IWE458762 JGA458762 JPW458762 JZS458762 KJO458762 KTK458762 LDG458762 LNC458762 LWY458762 MGU458762 MQQ458762 NAM458762 NKI458762 NUE458762 OEA458762 ONW458762 OXS458762 PHO458762 PRK458762 QBG458762 QLC458762 QUY458762 REU458762 ROQ458762 RYM458762 SII458762 SSE458762 TCA458762 TLW458762 TVS458762 UFO458762 UPK458762 UZG458762 VJC458762 VSY458762 WCU458762 WMQ458762 WWM458762 AE524298 KA524298 TW524298 ADS524298 ANO524298 AXK524298 BHG524298 BRC524298 CAY524298 CKU524298 CUQ524298 DEM524298 DOI524298 DYE524298 EIA524298 ERW524298 FBS524298 FLO524298 FVK524298 GFG524298 GPC524298 GYY524298 HIU524298 HSQ524298 ICM524298 IMI524298 IWE524298 JGA524298 JPW524298 JZS524298 KJO524298 KTK524298 LDG524298 LNC524298 LWY524298 MGU524298 MQQ524298 NAM524298 NKI524298 NUE524298 OEA524298 ONW524298 OXS524298 PHO524298 PRK524298 QBG524298 QLC524298 QUY524298 REU524298 ROQ524298 RYM524298 SII524298 SSE524298 TCA524298 TLW524298 TVS524298 UFO524298 UPK524298 UZG524298 VJC524298 VSY524298 WCU524298 WMQ524298 WWM524298 AE589834 KA589834 TW589834 ADS589834 ANO589834 AXK589834 BHG589834 BRC589834 CAY589834 CKU589834 CUQ589834 DEM589834 DOI589834 DYE589834 EIA589834 ERW589834 FBS589834 FLO589834 FVK589834 GFG589834 GPC589834 GYY589834 HIU589834 HSQ589834 ICM589834 IMI589834 IWE589834 JGA589834 JPW589834 JZS589834 KJO589834 KTK589834 LDG589834 LNC589834 LWY589834 MGU589834 MQQ589834 NAM589834 NKI589834 NUE589834 OEA589834 ONW589834 OXS589834 PHO589834 PRK589834 QBG589834 QLC589834 QUY589834 REU589834 ROQ589834 RYM589834 SII589834 SSE589834 TCA589834 TLW589834 TVS589834 UFO589834 UPK589834 UZG589834 VJC589834 VSY589834 WCU589834 WMQ589834 WWM589834 AE655370 KA655370 TW655370 ADS655370 ANO655370 AXK655370 BHG655370 BRC655370 CAY655370 CKU655370 CUQ655370 DEM655370 DOI655370 DYE655370 EIA655370 ERW655370 FBS655370 FLO655370 FVK655370 GFG655370 GPC655370 GYY655370 HIU655370 HSQ655370 ICM655370 IMI655370 IWE655370 JGA655370 JPW655370 JZS655370 KJO655370 KTK655370 LDG655370 LNC655370 LWY655370 MGU655370 MQQ655370 NAM655370 NKI655370 NUE655370 OEA655370 ONW655370 OXS655370 PHO655370 PRK655370 QBG655370 QLC655370 QUY655370 REU655370 ROQ655370 RYM655370 SII655370 SSE655370 TCA655370 TLW655370 TVS655370 UFO655370 UPK655370 UZG655370 VJC655370 VSY655370 WCU655370 WMQ655370 WWM655370 AE720906 KA720906 TW720906 ADS720906 ANO720906 AXK720906 BHG720906 BRC720906 CAY720906 CKU720906 CUQ720906 DEM720906 DOI720906 DYE720906 EIA720906 ERW720906 FBS720906 FLO720906 FVK720906 GFG720906 GPC720906 GYY720906 HIU720906 HSQ720906 ICM720906 IMI720906 IWE720906 JGA720906 JPW720906 JZS720906 KJO720906 KTK720906 LDG720906 LNC720906 LWY720906 MGU720906 MQQ720906 NAM720906 NKI720906 NUE720906 OEA720906 ONW720906 OXS720906 PHO720906 PRK720906 QBG720906 QLC720906 QUY720906 REU720906 ROQ720906 RYM720906 SII720906 SSE720906 TCA720906 TLW720906 TVS720906 UFO720906 UPK720906 UZG720906 VJC720906 VSY720906 WCU720906 WMQ720906 WWM720906 AE786442 KA786442 TW786442 ADS786442 ANO786442 AXK786442 BHG786442 BRC786442 CAY786442 CKU786442 CUQ786442 DEM786442 DOI786442 DYE786442 EIA786442 ERW786442 FBS786442 FLO786442 FVK786442 GFG786442 GPC786442 GYY786442 HIU786442 HSQ786442 ICM786442 IMI786442 IWE786442 JGA786442 JPW786442 JZS786442 KJO786442 KTK786442 LDG786442 LNC786442 LWY786442 MGU786442 MQQ786442 NAM786442 NKI786442 NUE786442 OEA786442 ONW786442 OXS786442 PHO786442 PRK786442 QBG786442 QLC786442 QUY786442 REU786442 ROQ786442 RYM786442 SII786442 SSE786442 TCA786442 TLW786442 TVS786442 UFO786442 UPK786442 UZG786442 VJC786442 VSY786442 WCU786442 WMQ786442 WWM786442 AE851978 KA851978 TW851978 ADS851978 ANO851978 AXK851978 BHG851978 BRC851978 CAY851978 CKU851978 CUQ851978 DEM851978 DOI851978 DYE851978 EIA851978 ERW851978 FBS851978 FLO851978 FVK851978 GFG851978 GPC851978 GYY851978 HIU851978 HSQ851978 ICM851978 IMI851978 IWE851978 JGA851978 JPW851978 JZS851978 KJO851978 KTK851978 LDG851978 LNC851978 LWY851978 MGU851978 MQQ851978 NAM851978 NKI851978 NUE851978 OEA851978 ONW851978 OXS851978 PHO851978 PRK851978 QBG851978 QLC851978 QUY851978 REU851978 ROQ851978 RYM851978 SII851978 SSE851978 TCA851978 TLW851978 TVS851978 UFO851978 UPK851978 UZG851978 VJC851978 VSY851978 WCU851978 WMQ851978 WWM851978 AE917514 KA917514 TW917514 ADS917514 ANO917514 AXK917514 BHG917514 BRC917514 CAY917514 CKU917514 CUQ917514 DEM917514 DOI917514 DYE917514 EIA917514 ERW917514 FBS917514 FLO917514 FVK917514 GFG917514 GPC917514 GYY917514 HIU917514 HSQ917514 ICM917514 IMI917514 IWE917514 JGA917514 JPW917514 JZS917514 KJO917514 KTK917514 LDG917514 LNC917514 LWY917514 MGU917514 MQQ917514 NAM917514 NKI917514 NUE917514 OEA917514 ONW917514 OXS917514 PHO917514 PRK917514 QBG917514 QLC917514 QUY917514 REU917514 ROQ917514 RYM917514 SII917514 SSE917514 TCA917514 TLW917514 TVS917514 UFO917514 UPK917514 UZG917514 VJC917514 VSY917514 WCU917514 WMQ917514 WWM917514 AE983050 KA983050 TW983050 ADS983050 ANO983050 AXK983050 BHG983050 BRC983050 CAY983050 CKU983050 CUQ983050 DEM983050 DOI983050 DYE983050 EIA983050 ERW983050 FBS983050 FLO983050 FVK983050 GFG983050 GPC983050 GYY983050 HIU983050 HSQ983050 ICM983050 IMI983050 IWE983050 JGA983050 JPW983050 JZS983050 KJO983050 KTK983050 LDG983050 LNC983050 LWY983050 MGU983050 MQQ983050 NAM983050 NKI983050 NUE983050 OEA983050 ONW983050 OXS983050 PHO983050 PRK983050 QBG983050 QLC983050 QUY983050 REU983050 ROQ983050 RYM983050 SII983050 SSE983050 TCA983050 TLW983050 TVS983050 UFO983050 UPK983050 UZG983050 VJC983050 VSY983050 WCU983050 WMQ983050 WWM983050 AE1:AE8 KA1:KA8 TW1:TW8 ADS1:ADS8 ANO1:ANO8 AXK1:AXK8 BHG1:BHG8 BRC1:BRC8 CAY1:CAY8 CKU1:CKU8 CUQ1:CUQ8 DEM1:DEM8 DOI1:DOI8 DYE1:DYE8 EIA1:EIA8 ERW1:ERW8 FBS1:FBS8 FLO1:FLO8 FVK1:FVK8 GFG1:GFG8 GPC1:GPC8 GYY1:GYY8 HIU1:HIU8 HSQ1:HSQ8 ICM1:ICM8 IMI1:IMI8 IWE1:IWE8 JGA1:JGA8 JPW1:JPW8 JZS1:JZS8 KJO1:KJO8 KTK1:KTK8 LDG1:LDG8 LNC1:LNC8 LWY1:LWY8 MGU1:MGU8 MQQ1:MQQ8 NAM1:NAM8 NKI1:NKI8 NUE1:NUE8 OEA1:OEA8 ONW1:ONW8 OXS1:OXS8 PHO1:PHO8 PRK1:PRK8 QBG1:QBG8 QLC1:QLC8 QUY1:QUY8 REU1:REU8 ROQ1:ROQ8 RYM1:RYM8 SII1:SII8 SSE1:SSE8 TCA1:TCA8 TLW1:TLW8 TVS1:TVS8 UFO1:UFO8 UPK1:UPK8 UZG1:UZG8 VJC1:VJC8 VSY1:VSY8 WCU1:WCU8 WMQ1:WMQ8 WWM1:WWM8 AE38:AE65544 KA38:KA65544 TW38:TW65544 ADS38:ADS65544 ANO38:ANO65544 AXK38:AXK65544 BHG38:BHG65544 BRC38:BRC65544 CAY38:CAY65544 CKU38:CKU65544 CUQ38:CUQ65544 DEM38:DEM65544 DOI38:DOI65544 DYE38:DYE65544 EIA38:EIA65544 ERW38:ERW65544 FBS38:FBS65544 FLO38:FLO65544 FVK38:FVK65544 GFG38:GFG65544 GPC38:GPC65544 GYY38:GYY65544 HIU38:HIU65544 HSQ38:HSQ65544 ICM38:ICM65544 IMI38:IMI65544 IWE38:IWE65544 JGA38:JGA65544 JPW38:JPW65544 JZS38:JZS65544 KJO38:KJO65544 KTK38:KTK65544 LDG38:LDG65544 LNC38:LNC65544 LWY38:LWY65544 MGU38:MGU65544 MQQ38:MQQ65544 NAM38:NAM65544 NKI38:NKI65544 NUE38:NUE65544 OEA38:OEA65544 ONW38:ONW65544 OXS38:OXS65544 PHO38:PHO65544 PRK38:PRK65544 QBG38:QBG65544 QLC38:QLC65544 QUY38:QUY65544 REU38:REU65544 ROQ38:ROQ65544 RYM38:RYM65544 SII38:SII65544 SSE38:SSE65544 TCA38:TCA65544 TLW38:TLW65544 TVS38:TVS65544 UFO38:UFO65544 UPK38:UPK65544 UZG38:UZG65544 VJC38:VJC65544 VSY38:VSY65544 WCU38:WCU65544 WMQ38:WMQ65544 WWM38:WWM65544 AE65574:AE131080 KA65574:KA131080 TW65574:TW131080 ADS65574:ADS131080 ANO65574:ANO131080 AXK65574:AXK131080 BHG65574:BHG131080 BRC65574:BRC131080 CAY65574:CAY131080 CKU65574:CKU131080 CUQ65574:CUQ131080 DEM65574:DEM131080 DOI65574:DOI131080 DYE65574:DYE131080 EIA65574:EIA131080 ERW65574:ERW131080 FBS65574:FBS131080 FLO65574:FLO131080 FVK65574:FVK131080 GFG65574:GFG131080 GPC65574:GPC131080 GYY65574:GYY131080 HIU65574:HIU131080 HSQ65574:HSQ131080 ICM65574:ICM131080 IMI65574:IMI131080 IWE65574:IWE131080 JGA65574:JGA131080 JPW65574:JPW131080 JZS65574:JZS131080 KJO65574:KJO131080 KTK65574:KTK131080 LDG65574:LDG131080 LNC65574:LNC131080 LWY65574:LWY131080 MGU65574:MGU131080 MQQ65574:MQQ131080 NAM65574:NAM131080 NKI65574:NKI131080 NUE65574:NUE131080 OEA65574:OEA131080 ONW65574:ONW131080 OXS65574:OXS131080 PHO65574:PHO131080 PRK65574:PRK131080 QBG65574:QBG131080 QLC65574:QLC131080 QUY65574:QUY131080 REU65574:REU131080 ROQ65574:ROQ131080 RYM65574:RYM131080 SII65574:SII131080 SSE65574:SSE131080 TCA65574:TCA131080 TLW65574:TLW131080 TVS65574:TVS131080 UFO65574:UFO131080 UPK65574:UPK131080 UZG65574:UZG131080 VJC65574:VJC131080 VSY65574:VSY131080 WCU65574:WCU131080 WMQ65574:WMQ131080 WWM65574:WWM131080 AE131110:AE196616 KA131110:KA196616 TW131110:TW196616 ADS131110:ADS196616 ANO131110:ANO196616 AXK131110:AXK196616 BHG131110:BHG196616 BRC131110:BRC196616 CAY131110:CAY196616 CKU131110:CKU196616 CUQ131110:CUQ196616 DEM131110:DEM196616 DOI131110:DOI196616 DYE131110:DYE196616 EIA131110:EIA196616 ERW131110:ERW196616 FBS131110:FBS196616 FLO131110:FLO196616 FVK131110:FVK196616 GFG131110:GFG196616 GPC131110:GPC196616 GYY131110:GYY196616 HIU131110:HIU196616 HSQ131110:HSQ196616 ICM131110:ICM196616 IMI131110:IMI196616 IWE131110:IWE196616 JGA131110:JGA196616 JPW131110:JPW196616 JZS131110:JZS196616 KJO131110:KJO196616 KTK131110:KTK196616 LDG131110:LDG196616 LNC131110:LNC196616 LWY131110:LWY196616 MGU131110:MGU196616 MQQ131110:MQQ196616 NAM131110:NAM196616 NKI131110:NKI196616 NUE131110:NUE196616 OEA131110:OEA196616 ONW131110:ONW196616 OXS131110:OXS196616 PHO131110:PHO196616 PRK131110:PRK196616 QBG131110:QBG196616 QLC131110:QLC196616 QUY131110:QUY196616 REU131110:REU196616 ROQ131110:ROQ196616 RYM131110:RYM196616 SII131110:SII196616 SSE131110:SSE196616 TCA131110:TCA196616 TLW131110:TLW196616 TVS131110:TVS196616 UFO131110:UFO196616 UPK131110:UPK196616 UZG131110:UZG196616 VJC131110:VJC196616 VSY131110:VSY196616 WCU131110:WCU196616 WMQ131110:WMQ196616 WWM131110:WWM196616 AE196646:AE262152 KA196646:KA262152 TW196646:TW262152 ADS196646:ADS262152 ANO196646:ANO262152 AXK196646:AXK262152 BHG196646:BHG262152 BRC196646:BRC262152 CAY196646:CAY262152 CKU196646:CKU262152 CUQ196646:CUQ262152 DEM196646:DEM262152 DOI196646:DOI262152 DYE196646:DYE262152 EIA196646:EIA262152 ERW196646:ERW262152 FBS196646:FBS262152 FLO196646:FLO262152 FVK196646:FVK262152 GFG196646:GFG262152 GPC196646:GPC262152 GYY196646:GYY262152 HIU196646:HIU262152 HSQ196646:HSQ262152 ICM196646:ICM262152 IMI196646:IMI262152 IWE196646:IWE262152 JGA196646:JGA262152 JPW196646:JPW262152 JZS196646:JZS262152 KJO196646:KJO262152 KTK196646:KTK262152 LDG196646:LDG262152 LNC196646:LNC262152 LWY196646:LWY262152 MGU196646:MGU262152 MQQ196646:MQQ262152 NAM196646:NAM262152 NKI196646:NKI262152 NUE196646:NUE262152 OEA196646:OEA262152 ONW196646:ONW262152 OXS196646:OXS262152 PHO196646:PHO262152 PRK196646:PRK262152 QBG196646:QBG262152 QLC196646:QLC262152 QUY196646:QUY262152 REU196646:REU262152 ROQ196646:ROQ262152 RYM196646:RYM262152 SII196646:SII262152 SSE196646:SSE262152 TCA196646:TCA262152 TLW196646:TLW262152 TVS196646:TVS262152 UFO196646:UFO262152 UPK196646:UPK262152 UZG196646:UZG262152 VJC196646:VJC262152 VSY196646:VSY262152 WCU196646:WCU262152 WMQ196646:WMQ262152 WWM196646:WWM262152 AE262182:AE327688 KA262182:KA327688 TW262182:TW327688 ADS262182:ADS327688 ANO262182:ANO327688 AXK262182:AXK327688 BHG262182:BHG327688 BRC262182:BRC327688 CAY262182:CAY327688 CKU262182:CKU327688 CUQ262182:CUQ327688 DEM262182:DEM327688 DOI262182:DOI327688 DYE262182:DYE327688 EIA262182:EIA327688 ERW262182:ERW327688 FBS262182:FBS327688 FLO262182:FLO327688 FVK262182:FVK327688 GFG262182:GFG327688 GPC262182:GPC327688 GYY262182:GYY327688 HIU262182:HIU327688 HSQ262182:HSQ327688 ICM262182:ICM327688 IMI262182:IMI327688 IWE262182:IWE327688 JGA262182:JGA327688 JPW262182:JPW327688 JZS262182:JZS327688 KJO262182:KJO327688 KTK262182:KTK327688 LDG262182:LDG327688 LNC262182:LNC327688 LWY262182:LWY327688 MGU262182:MGU327688 MQQ262182:MQQ327688 NAM262182:NAM327688 NKI262182:NKI327688 NUE262182:NUE327688 OEA262182:OEA327688 ONW262182:ONW327688 OXS262182:OXS327688 PHO262182:PHO327688 PRK262182:PRK327688 QBG262182:QBG327688 QLC262182:QLC327688 QUY262182:QUY327688 REU262182:REU327688 ROQ262182:ROQ327688 RYM262182:RYM327688 SII262182:SII327688 SSE262182:SSE327688 TCA262182:TCA327688 TLW262182:TLW327688 TVS262182:TVS327688 UFO262182:UFO327688 UPK262182:UPK327688 UZG262182:UZG327688 VJC262182:VJC327688 VSY262182:VSY327688 WCU262182:WCU327688 WMQ262182:WMQ327688 WWM262182:WWM327688 AE327718:AE393224 KA327718:KA393224 TW327718:TW393224 ADS327718:ADS393224 ANO327718:ANO393224 AXK327718:AXK393224 BHG327718:BHG393224 BRC327718:BRC393224 CAY327718:CAY393224 CKU327718:CKU393224 CUQ327718:CUQ393224 DEM327718:DEM393224 DOI327718:DOI393224 DYE327718:DYE393224 EIA327718:EIA393224 ERW327718:ERW393224 FBS327718:FBS393224 FLO327718:FLO393224 FVK327718:FVK393224 GFG327718:GFG393224 GPC327718:GPC393224 GYY327718:GYY393224 HIU327718:HIU393224 HSQ327718:HSQ393224 ICM327718:ICM393224 IMI327718:IMI393224 IWE327718:IWE393224 JGA327718:JGA393224 JPW327718:JPW393224 JZS327718:JZS393224 KJO327718:KJO393224 KTK327718:KTK393224 LDG327718:LDG393224 LNC327718:LNC393224 LWY327718:LWY393224 MGU327718:MGU393224 MQQ327718:MQQ393224 NAM327718:NAM393224 NKI327718:NKI393224 NUE327718:NUE393224 OEA327718:OEA393224 ONW327718:ONW393224 OXS327718:OXS393224 PHO327718:PHO393224 PRK327718:PRK393224 QBG327718:QBG393224 QLC327718:QLC393224 QUY327718:QUY393224 REU327718:REU393224 ROQ327718:ROQ393224 RYM327718:RYM393224 SII327718:SII393224 SSE327718:SSE393224 TCA327718:TCA393224 TLW327718:TLW393224 TVS327718:TVS393224 UFO327718:UFO393224 UPK327718:UPK393224 UZG327718:UZG393224 VJC327718:VJC393224 VSY327718:VSY393224 WCU327718:WCU393224 WMQ327718:WMQ393224 WWM327718:WWM393224 AE393254:AE458760 KA393254:KA458760 TW393254:TW458760 ADS393254:ADS458760 ANO393254:ANO458760 AXK393254:AXK458760 BHG393254:BHG458760 BRC393254:BRC458760 CAY393254:CAY458760 CKU393254:CKU458760 CUQ393254:CUQ458760 DEM393254:DEM458760 DOI393254:DOI458760 DYE393254:DYE458760 EIA393254:EIA458760 ERW393254:ERW458760 FBS393254:FBS458760 FLO393254:FLO458760 FVK393254:FVK458760 GFG393254:GFG458760 GPC393254:GPC458760 GYY393254:GYY458760 HIU393254:HIU458760 HSQ393254:HSQ458760 ICM393254:ICM458760 IMI393254:IMI458760 IWE393254:IWE458760 JGA393254:JGA458760 JPW393254:JPW458760 JZS393254:JZS458760 KJO393254:KJO458760 KTK393254:KTK458760 LDG393254:LDG458760 LNC393254:LNC458760 LWY393254:LWY458760 MGU393254:MGU458760 MQQ393254:MQQ458760 NAM393254:NAM458760 NKI393254:NKI458760 NUE393254:NUE458760 OEA393254:OEA458760 ONW393254:ONW458760 OXS393254:OXS458760 PHO393254:PHO458760 PRK393254:PRK458760 QBG393254:QBG458760 QLC393254:QLC458760 QUY393254:QUY458760 REU393254:REU458760 ROQ393254:ROQ458760 RYM393254:RYM458760 SII393254:SII458760 SSE393254:SSE458760 TCA393254:TCA458760 TLW393254:TLW458760 TVS393254:TVS458760 UFO393254:UFO458760 UPK393254:UPK458760 UZG393254:UZG458760 VJC393254:VJC458760 VSY393254:VSY458760 WCU393254:WCU458760 WMQ393254:WMQ458760 WWM393254:WWM458760 AE458790:AE524296 KA458790:KA524296 TW458790:TW524296 ADS458790:ADS524296 ANO458790:ANO524296 AXK458790:AXK524296 BHG458790:BHG524296 BRC458790:BRC524296 CAY458790:CAY524296 CKU458790:CKU524296 CUQ458790:CUQ524296 DEM458790:DEM524296 DOI458790:DOI524296 DYE458790:DYE524296 EIA458790:EIA524296 ERW458790:ERW524296 FBS458790:FBS524296 FLO458790:FLO524296 FVK458790:FVK524296 GFG458790:GFG524296 GPC458790:GPC524296 GYY458790:GYY524296 HIU458790:HIU524296 HSQ458790:HSQ524296 ICM458790:ICM524296 IMI458790:IMI524296 IWE458790:IWE524296 JGA458790:JGA524296 JPW458790:JPW524296 JZS458790:JZS524296 KJO458790:KJO524296 KTK458790:KTK524296 LDG458790:LDG524296 LNC458790:LNC524296 LWY458790:LWY524296 MGU458790:MGU524296 MQQ458790:MQQ524296 NAM458790:NAM524296 NKI458790:NKI524296 NUE458790:NUE524296 OEA458790:OEA524296 ONW458790:ONW524296 OXS458790:OXS524296 PHO458790:PHO524296 PRK458790:PRK524296 QBG458790:QBG524296 QLC458790:QLC524296 QUY458790:QUY524296 REU458790:REU524296 ROQ458790:ROQ524296 RYM458790:RYM524296 SII458790:SII524296 SSE458790:SSE524296 TCA458790:TCA524296 TLW458790:TLW524296 TVS458790:TVS524296 UFO458790:UFO524296 UPK458790:UPK524296 UZG458790:UZG524296 VJC458790:VJC524296 VSY458790:VSY524296 WCU458790:WCU524296 WMQ458790:WMQ524296 WWM458790:WWM524296 AE524326:AE589832 KA524326:KA589832 TW524326:TW589832 ADS524326:ADS589832 ANO524326:ANO589832 AXK524326:AXK589832 BHG524326:BHG589832 BRC524326:BRC589832 CAY524326:CAY589832 CKU524326:CKU589832 CUQ524326:CUQ589832 DEM524326:DEM589832 DOI524326:DOI589832 DYE524326:DYE589832 EIA524326:EIA589832 ERW524326:ERW589832 FBS524326:FBS589832 FLO524326:FLO589832 FVK524326:FVK589832 GFG524326:GFG589832 GPC524326:GPC589832 GYY524326:GYY589832 HIU524326:HIU589832 HSQ524326:HSQ589832 ICM524326:ICM589832 IMI524326:IMI589832 IWE524326:IWE589832 JGA524326:JGA589832 JPW524326:JPW589832 JZS524326:JZS589832 KJO524326:KJO589832 KTK524326:KTK589832 LDG524326:LDG589832 LNC524326:LNC589832 LWY524326:LWY589832 MGU524326:MGU589832 MQQ524326:MQQ589832 NAM524326:NAM589832 NKI524326:NKI589832 NUE524326:NUE589832 OEA524326:OEA589832 ONW524326:ONW589832 OXS524326:OXS589832 PHO524326:PHO589832 PRK524326:PRK589832 QBG524326:QBG589832 QLC524326:QLC589832 QUY524326:QUY589832 REU524326:REU589832 ROQ524326:ROQ589832 RYM524326:RYM589832 SII524326:SII589832 SSE524326:SSE589832 TCA524326:TCA589832 TLW524326:TLW589832 TVS524326:TVS589832 UFO524326:UFO589832 UPK524326:UPK589832 UZG524326:UZG589832 VJC524326:VJC589832 VSY524326:VSY589832 WCU524326:WCU589832 WMQ524326:WMQ589832 WWM524326:WWM589832 AE589862:AE655368 KA589862:KA655368 TW589862:TW655368 ADS589862:ADS655368 ANO589862:ANO655368 AXK589862:AXK655368 BHG589862:BHG655368 BRC589862:BRC655368 CAY589862:CAY655368 CKU589862:CKU655368 CUQ589862:CUQ655368 DEM589862:DEM655368 DOI589862:DOI655368 DYE589862:DYE655368 EIA589862:EIA655368 ERW589862:ERW655368 FBS589862:FBS655368 FLO589862:FLO655368 FVK589862:FVK655368 GFG589862:GFG655368 GPC589862:GPC655368 GYY589862:GYY655368 HIU589862:HIU655368 HSQ589862:HSQ655368 ICM589862:ICM655368 IMI589862:IMI655368 IWE589862:IWE655368 JGA589862:JGA655368 JPW589862:JPW655368 JZS589862:JZS655368 KJO589862:KJO655368 KTK589862:KTK655368 LDG589862:LDG655368 LNC589862:LNC655368 LWY589862:LWY655368 MGU589862:MGU655368 MQQ589862:MQQ655368 NAM589862:NAM655368 NKI589862:NKI655368 NUE589862:NUE655368 OEA589862:OEA655368 ONW589862:ONW655368 OXS589862:OXS655368 PHO589862:PHO655368 PRK589862:PRK655368 QBG589862:QBG655368 QLC589862:QLC655368 QUY589862:QUY655368 REU589862:REU655368 ROQ589862:ROQ655368 RYM589862:RYM655368 SII589862:SII655368 SSE589862:SSE655368 TCA589862:TCA655368 TLW589862:TLW655368 TVS589862:TVS655368 UFO589862:UFO655368 UPK589862:UPK655368 UZG589862:UZG655368 VJC589862:VJC655368 VSY589862:VSY655368 WCU589862:WCU655368 WMQ589862:WMQ655368 WWM589862:WWM655368 AE655398:AE720904 KA655398:KA720904 TW655398:TW720904 ADS655398:ADS720904 ANO655398:ANO720904 AXK655398:AXK720904 BHG655398:BHG720904 BRC655398:BRC720904 CAY655398:CAY720904 CKU655398:CKU720904 CUQ655398:CUQ720904 DEM655398:DEM720904 DOI655398:DOI720904 DYE655398:DYE720904 EIA655398:EIA720904 ERW655398:ERW720904 FBS655398:FBS720904 FLO655398:FLO720904 FVK655398:FVK720904 GFG655398:GFG720904 GPC655398:GPC720904 GYY655398:GYY720904 HIU655398:HIU720904 HSQ655398:HSQ720904 ICM655398:ICM720904 IMI655398:IMI720904 IWE655398:IWE720904 JGA655398:JGA720904 JPW655398:JPW720904 JZS655398:JZS720904 KJO655398:KJO720904 KTK655398:KTK720904 LDG655398:LDG720904 LNC655398:LNC720904 LWY655398:LWY720904 MGU655398:MGU720904 MQQ655398:MQQ720904 NAM655398:NAM720904 NKI655398:NKI720904 NUE655398:NUE720904 OEA655398:OEA720904 ONW655398:ONW720904 OXS655398:OXS720904 PHO655398:PHO720904 PRK655398:PRK720904 QBG655398:QBG720904 QLC655398:QLC720904 QUY655398:QUY720904 REU655398:REU720904 ROQ655398:ROQ720904 RYM655398:RYM720904 SII655398:SII720904 SSE655398:SSE720904 TCA655398:TCA720904 TLW655398:TLW720904 TVS655398:TVS720904 UFO655398:UFO720904 UPK655398:UPK720904 UZG655398:UZG720904 VJC655398:VJC720904 VSY655398:VSY720904 WCU655398:WCU720904 WMQ655398:WMQ720904 WWM655398:WWM720904 AE720934:AE786440 KA720934:KA786440 TW720934:TW786440 ADS720934:ADS786440 ANO720934:ANO786440 AXK720934:AXK786440 BHG720934:BHG786440 BRC720934:BRC786440 CAY720934:CAY786440 CKU720934:CKU786440 CUQ720934:CUQ786440 DEM720934:DEM786440 DOI720934:DOI786440 DYE720934:DYE786440 EIA720934:EIA786440 ERW720934:ERW786440 FBS720934:FBS786440 FLO720934:FLO786440 FVK720934:FVK786440 GFG720934:GFG786440 GPC720934:GPC786440 GYY720934:GYY786440 HIU720934:HIU786440 HSQ720934:HSQ786440 ICM720934:ICM786440 IMI720934:IMI786440 IWE720934:IWE786440 JGA720934:JGA786440 JPW720934:JPW786440 JZS720934:JZS786440 KJO720934:KJO786440 KTK720934:KTK786440 LDG720934:LDG786440 LNC720934:LNC786440 LWY720934:LWY786440 MGU720934:MGU786440 MQQ720934:MQQ786440 NAM720934:NAM786440 NKI720934:NKI786440 NUE720934:NUE786440 OEA720934:OEA786440 ONW720934:ONW786440 OXS720934:OXS786440 PHO720934:PHO786440 PRK720934:PRK786440 QBG720934:QBG786440 QLC720934:QLC786440 QUY720934:QUY786440 REU720934:REU786440 ROQ720934:ROQ786440 RYM720934:RYM786440 SII720934:SII786440 SSE720934:SSE786440 TCA720934:TCA786440 TLW720934:TLW786440 TVS720934:TVS786440 UFO720934:UFO786440 UPK720934:UPK786440 UZG720934:UZG786440 VJC720934:VJC786440 VSY720934:VSY786440 WCU720934:WCU786440 WMQ720934:WMQ786440 WWM720934:WWM786440 AE786470:AE851976 KA786470:KA851976 TW786470:TW851976 ADS786470:ADS851976 ANO786470:ANO851976 AXK786470:AXK851976 BHG786470:BHG851976 BRC786470:BRC851976 CAY786470:CAY851976 CKU786470:CKU851976 CUQ786470:CUQ851976 DEM786470:DEM851976 DOI786470:DOI851976 DYE786470:DYE851976 EIA786470:EIA851976 ERW786470:ERW851976 FBS786470:FBS851976 FLO786470:FLO851976 FVK786470:FVK851976 GFG786470:GFG851976 GPC786470:GPC851976 GYY786470:GYY851976 HIU786470:HIU851976 HSQ786470:HSQ851976 ICM786470:ICM851976 IMI786470:IMI851976 IWE786470:IWE851976 JGA786470:JGA851976 JPW786470:JPW851976 JZS786470:JZS851976 KJO786470:KJO851976 KTK786470:KTK851976 LDG786470:LDG851976 LNC786470:LNC851976 LWY786470:LWY851976 MGU786470:MGU851976 MQQ786470:MQQ851976 NAM786470:NAM851976 NKI786470:NKI851976 NUE786470:NUE851976 OEA786470:OEA851976 ONW786470:ONW851976 OXS786470:OXS851976 PHO786470:PHO851976 PRK786470:PRK851976 QBG786470:QBG851976 QLC786470:QLC851976 QUY786470:QUY851976 REU786470:REU851976 ROQ786470:ROQ851976 RYM786470:RYM851976 SII786470:SII851976 SSE786470:SSE851976 TCA786470:TCA851976 TLW786470:TLW851976 TVS786470:TVS851976 UFO786470:UFO851976 UPK786470:UPK851976 UZG786470:UZG851976 VJC786470:VJC851976 VSY786470:VSY851976 WCU786470:WCU851976 WMQ786470:WMQ851976 WWM786470:WWM851976 AE852006:AE917512 KA852006:KA917512 TW852006:TW917512 ADS852006:ADS917512 ANO852006:ANO917512 AXK852006:AXK917512 BHG852006:BHG917512 BRC852006:BRC917512 CAY852006:CAY917512 CKU852006:CKU917512 CUQ852006:CUQ917512 DEM852006:DEM917512 DOI852006:DOI917512 DYE852006:DYE917512 EIA852006:EIA917512 ERW852006:ERW917512 FBS852006:FBS917512 FLO852006:FLO917512 FVK852006:FVK917512 GFG852006:GFG917512 GPC852006:GPC917512 GYY852006:GYY917512 HIU852006:HIU917512 HSQ852006:HSQ917512 ICM852006:ICM917512 IMI852006:IMI917512 IWE852006:IWE917512 JGA852006:JGA917512 JPW852006:JPW917512 JZS852006:JZS917512 KJO852006:KJO917512 KTK852006:KTK917512 LDG852006:LDG917512 LNC852006:LNC917512 LWY852006:LWY917512 MGU852006:MGU917512 MQQ852006:MQQ917512 NAM852006:NAM917512 NKI852006:NKI917512 NUE852006:NUE917512 OEA852006:OEA917512 ONW852006:ONW917512 OXS852006:OXS917512 PHO852006:PHO917512 PRK852006:PRK917512 QBG852006:QBG917512 QLC852006:QLC917512 QUY852006:QUY917512 REU852006:REU917512 ROQ852006:ROQ917512 RYM852006:RYM917512 SII852006:SII917512 SSE852006:SSE917512 TCA852006:TCA917512 TLW852006:TLW917512 TVS852006:TVS917512 UFO852006:UFO917512 UPK852006:UPK917512 UZG852006:UZG917512 VJC852006:VJC917512 VSY852006:VSY917512 WCU852006:WCU917512 WMQ852006:WMQ917512 WWM852006:WWM917512 AE917542:AE983048 KA917542:KA983048 TW917542:TW983048 ADS917542:ADS983048 ANO917542:ANO983048 AXK917542:AXK983048 BHG917542:BHG983048 BRC917542:BRC983048 CAY917542:CAY983048 CKU917542:CKU983048 CUQ917542:CUQ983048 DEM917542:DEM983048 DOI917542:DOI983048 DYE917542:DYE983048 EIA917542:EIA983048 ERW917542:ERW983048 FBS917542:FBS983048 FLO917542:FLO983048 FVK917542:FVK983048 GFG917542:GFG983048 GPC917542:GPC983048 GYY917542:GYY983048 HIU917542:HIU983048 HSQ917542:HSQ983048 ICM917542:ICM983048 IMI917542:IMI983048 IWE917542:IWE983048 JGA917542:JGA983048 JPW917542:JPW983048 JZS917542:JZS983048 KJO917542:KJO983048 KTK917542:KTK983048 LDG917542:LDG983048 LNC917542:LNC983048 LWY917542:LWY983048 MGU917542:MGU983048 MQQ917542:MQQ983048 NAM917542:NAM983048 NKI917542:NKI983048 NUE917542:NUE983048 OEA917542:OEA983048 ONW917542:ONW983048 OXS917542:OXS983048 PHO917542:PHO983048 PRK917542:PRK983048 QBG917542:QBG983048 QLC917542:QLC983048 QUY917542:QUY983048 REU917542:REU983048 ROQ917542:ROQ983048 RYM917542:RYM983048 SII917542:SII983048 SSE917542:SSE983048 TCA917542:TCA983048 TLW917542:TLW983048 TVS917542:TVS983048 UFO917542:UFO983048 UPK917542:UPK983048 UZG917542:UZG983048 VJC917542:VJC983048 VSY917542:VSY983048 WCU917542:WCU983048 WMQ917542:WMQ983048 WWM917542:WWM983048 AE13:AE14 KA13:KA14 TW13:TW14 ADS13:ADS14 ANO13:ANO14 AXK13:AXK14 BHG13:BHG14 BRC13:BRC14 CAY13:CAY14 CKU13:CKU14 CUQ13:CUQ14 DEM13:DEM14 DOI13:DOI14 DYE13:DYE14 EIA13:EIA14 ERW13:ERW14 FBS13:FBS14 FLO13:FLO14 FVK13:FVK14 GFG13:GFG14 GPC13:GPC14 GYY13:GYY14 HIU13:HIU14 HSQ13:HSQ14 ICM13:ICM14 IMI13:IMI14 IWE13:IWE14 JGA13:JGA14 JPW13:JPW14 JZS13:JZS14 KJO13:KJO14 KTK13:KTK14 LDG13:LDG14 LNC13:LNC14 LWY13:LWY14 MGU13:MGU14 MQQ13:MQQ14 NAM13:NAM14 NKI13:NKI14 NUE13:NUE14 OEA13:OEA14 ONW13:ONW14 OXS13:OXS14 PHO13:PHO14 PRK13:PRK14 QBG13:QBG14 QLC13:QLC14 QUY13:QUY14 REU13:REU14 ROQ13:ROQ14 RYM13:RYM14 SII13:SII14 SSE13:SSE14 TCA13:TCA14 TLW13:TLW14 TVS13:TVS14 UFO13:UFO14 UPK13:UPK14 UZG13:UZG14 VJC13:VJC14 VSY13:VSY14 WCU13:WCU14 WMQ13:WMQ14 WWM13:WWM14 AE65549:AE65550 KA65549:KA65550 TW65549:TW65550 ADS65549:ADS65550 ANO65549:ANO65550 AXK65549:AXK65550 BHG65549:BHG65550 BRC65549:BRC65550 CAY65549:CAY65550 CKU65549:CKU65550 CUQ65549:CUQ65550 DEM65549:DEM65550 DOI65549:DOI65550 DYE65549:DYE65550 EIA65549:EIA65550 ERW65549:ERW65550 FBS65549:FBS65550 FLO65549:FLO65550 FVK65549:FVK65550 GFG65549:GFG65550 GPC65549:GPC65550 GYY65549:GYY65550 HIU65549:HIU65550 HSQ65549:HSQ65550 ICM65549:ICM65550 IMI65549:IMI65550 IWE65549:IWE65550 JGA65549:JGA65550 JPW65549:JPW65550 JZS65549:JZS65550 KJO65549:KJO65550 KTK65549:KTK65550 LDG65549:LDG65550 LNC65549:LNC65550 LWY65549:LWY65550 MGU65549:MGU65550 MQQ65549:MQQ65550 NAM65549:NAM65550 NKI65549:NKI65550 NUE65549:NUE65550 OEA65549:OEA65550 ONW65549:ONW65550 OXS65549:OXS65550 PHO65549:PHO65550 PRK65549:PRK65550 QBG65549:QBG65550 QLC65549:QLC65550 QUY65549:QUY65550 REU65549:REU65550 ROQ65549:ROQ65550 RYM65549:RYM65550 SII65549:SII65550 SSE65549:SSE65550 TCA65549:TCA65550 TLW65549:TLW65550 TVS65549:TVS65550 UFO65549:UFO65550 UPK65549:UPK65550 UZG65549:UZG65550 VJC65549:VJC65550 VSY65549:VSY65550 WCU65549:WCU65550 WMQ65549:WMQ65550 WWM65549:WWM65550 AE131085:AE131086 KA131085:KA131086 TW131085:TW131086 ADS131085:ADS131086 ANO131085:ANO131086 AXK131085:AXK131086 BHG131085:BHG131086 BRC131085:BRC131086 CAY131085:CAY131086 CKU131085:CKU131086 CUQ131085:CUQ131086 DEM131085:DEM131086 DOI131085:DOI131086 DYE131085:DYE131086 EIA131085:EIA131086 ERW131085:ERW131086 FBS131085:FBS131086 FLO131085:FLO131086 FVK131085:FVK131086 GFG131085:GFG131086 GPC131085:GPC131086 GYY131085:GYY131086 HIU131085:HIU131086 HSQ131085:HSQ131086 ICM131085:ICM131086 IMI131085:IMI131086 IWE131085:IWE131086 JGA131085:JGA131086 JPW131085:JPW131086 JZS131085:JZS131086 KJO131085:KJO131086 KTK131085:KTK131086 LDG131085:LDG131086 LNC131085:LNC131086 LWY131085:LWY131086 MGU131085:MGU131086 MQQ131085:MQQ131086 NAM131085:NAM131086 NKI131085:NKI131086 NUE131085:NUE131086 OEA131085:OEA131086 ONW131085:ONW131086 OXS131085:OXS131086 PHO131085:PHO131086 PRK131085:PRK131086 QBG131085:QBG131086 QLC131085:QLC131086 QUY131085:QUY131086 REU131085:REU131086 ROQ131085:ROQ131086 RYM131085:RYM131086 SII131085:SII131086 SSE131085:SSE131086 TCA131085:TCA131086 TLW131085:TLW131086 TVS131085:TVS131086 UFO131085:UFO131086 UPK131085:UPK131086 UZG131085:UZG131086 VJC131085:VJC131086 VSY131085:VSY131086 WCU131085:WCU131086 WMQ131085:WMQ131086 WWM131085:WWM131086 AE196621:AE196622 KA196621:KA196622 TW196621:TW196622 ADS196621:ADS196622 ANO196621:ANO196622 AXK196621:AXK196622 BHG196621:BHG196622 BRC196621:BRC196622 CAY196621:CAY196622 CKU196621:CKU196622 CUQ196621:CUQ196622 DEM196621:DEM196622 DOI196621:DOI196622 DYE196621:DYE196622 EIA196621:EIA196622 ERW196621:ERW196622 FBS196621:FBS196622 FLO196621:FLO196622 FVK196621:FVK196622 GFG196621:GFG196622 GPC196621:GPC196622 GYY196621:GYY196622 HIU196621:HIU196622 HSQ196621:HSQ196622 ICM196621:ICM196622 IMI196621:IMI196622 IWE196621:IWE196622 JGA196621:JGA196622 JPW196621:JPW196622 JZS196621:JZS196622 KJO196621:KJO196622 KTK196621:KTK196622 LDG196621:LDG196622 LNC196621:LNC196622 LWY196621:LWY196622 MGU196621:MGU196622 MQQ196621:MQQ196622 NAM196621:NAM196622 NKI196621:NKI196622 NUE196621:NUE196622 OEA196621:OEA196622 ONW196621:ONW196622 OXS196621:OXS196622 PHO196621:PHO196622 PRK196621:PRK196622 QBG196621:QBG196622 QLC196621:QLC196622 QUY196621:QUY196622 REU196621:REU196622 ROQ196621:ROQ196622 RYM196621:RYM196622 SII196621:SII196622 SSE196621:SSE196622 TCA196621:TCA196622 TLW196621:TLW196622 TVS196621:TVS196622 UFO196621:UFO196622 UPK196621:UPK196622 UZG196621:UZG196622 VJC196621:VJC196622 VSY196621:VSY196622 WCU196621:WCU196622 WMQ196621:WMQ196622 WWM196621:WWM196622 AE262157:AE262158 KA262157:KA262158 TW262157:TW262158 ADS262157:ADS262158 ANO262157:ANO262158 AXK262157:AXK262158 BHG262157:BHG262158 BRC262157:BRC262158 CAY262157:CAY262158 CKU262157:CKU262158 CUQ262157:CUQ262158 DEM262157:DEM262158 DOI262157:DOI262158 DYE262157:DYE262158 EIA262157:EIA262158 ERW262157:ERW262158 FBS262157:FBS262158 FLO262157:FLO262158 FVK262157:FVK262158 GFG262157:GFG262158 GPC262157:GPC262158 GYY262157:GYY262158 HIU262157:HIU262158 HSQ262157:HSQ262158 ICM262157:ICM262158 IMI262157:IMI262158 IWE262157:IWE262158 JGA262157:JGA262158 JPW262157:JPW262158 JZS262157:JZS262158 KJO262157:KJO262158 KTK262157:KTK262158 LDG262157:LDG262158 LNC262157:LNC262158 LWY262157:LWY262158 MGU262157:MGU262158 MQQ262157:MQQ262158 NAM262157:NAM262158 NKI262157:NKI262158 NUE262157:NUE262158 OEA262157:OEA262158 ONW262157:ONW262158 OXS262157:OXS262158 PHO262157:PHO262158 PRK262157:PRK262158 QBG262157:QBG262158 QLC262157:QLC262158 QUY262157:QUY262158 REU262157:REU262158 ROQ262157:ROQ262158 RYM262157:RYM262158 SII262157:SII262158 SSE262157:SSE262158 TCA262157:TCA262158 TLW262157:TLW262158 TVS262157:TVS262158 UFO262157:UFO262158 UPK262157:UPK262158 UZG262157:UZG262158 VJC262157:VJC262158 VSY262157:VSY262158 WCU262157:WCU262158 WMQ262157:WMQ262158 WWM262157:WWM262158 AE327693:AE327694 KA327693:KA327694 TW327693:TW327694 ADS327693:ADS327694 ANO327693:ANO327694 AXK327693:AXK327694 BHG327693:BHG327694 BRC327693:BRC327694 CAY327693:CAY327694 CKU327693:CKU327694 CUQ327693:CUQ327694 DEM327693:DEM327694 DOI327693:DOI327694 DYE327693:DYE327694 EIA327693:EIA327694 ERW327693:ERW327694 FBS327693:FBS327694 FLO327693:FLO327694 FVK327693:FVK327694 GFG327693:GFG327694 GPC327693:GPC327694 GYY327693:GYY327694 HIU327693:HIU327694 HSQ327693:HSQ327694 ICM327693:ICM327694 IMI327693:IMI327694 IWE327693:IWE327694 JGA327693:JGA327694 JPW327693:JPW327694 JZS327693:JZS327694 KJO327693:KJO327694 KTK327693:KTK327694 LDG327693:LDG327694 LNC327693:LNC327694 LWY327693:LWY327694 MGU327693:MGU327694 MQQ327693:MQQ327694 NAM327693:NAM327694 NKI327693:NKI327694 NUE327693:NUE327694 OEA327693:OEA327694 ONW327693:ONW327694 OXS327693:OXS327694 PHO327693:PHO327694 PRK327693:PRK327694 QBG327693:QBG327694 QLC327693:QLC327694 QUY327693:QUY327694 REU327693:REU327694 ROQ327693:ROQ327694 RYM327693:RYM327694 SII327693:SII327694 SSE327693:SSE327694 TCA327693:TCA327694 TLW327693:TLW327694 TVS327693:TVS327694 UFO327693:UFO327694 UPK327693:UPK327694 UZG327693:UZG327694 VJC327693:VJC327694 VSY327693:VSY327694 WCU327693:WCU327694 WMQ327693:WMQ327694 WWM327693:WWM327694 AE393229:AE393230 KA393229:KA393230 TW393229:TW393230 ADS393229:ADS393230 ANO393229:ANO393230 AXK393229:AXK393230 BHG393229:BHG393230 BRC393229:BRC393230 CAY393229:CAY393230 CKU393229:CKU393230 CUQ393229:CUQ393230 DEM393229:DEM393230 DOI393229:DOI393230 DYE393229:DYE393230 EIA393229:EIA393230 ERW393229:ERW393230 FBS393229:FBS393230 FLO393229:FLO393230 FVK393229:FVK393230 GFG393229:GFG393230 GPC393229:GPC393230 GYY393229:GYY393230 HIU393229:HIU393230 HSQ393229:HSQ393230 ICM393229:ICM393230 IMI393229:IMI393230 IWE393229:IWE393230 JGA393229:JGA393230 JPW393229:JPW393230 JZS393229:JZS393230 KJO393229:KJO393230 KTK393229:KTK393230 LDG393229:LDG393230 LNC393229:LNC393230 LWY393229:LWY393230 MGU393229:MGU393230 MQQ393229:MQQ393230 NAM393229:NAM393230 NKI393229:NKI393230 NUE393229:NUE393230 OEA393229:OEA393230 ONW393229:ONW393230 OXS393229:OXS393230 PHO393229:PHO393230 PRK393229:PRK393230 QBG393229:QBG393230 QLC393229:QLC393230 QUY393229:QUY393230 REU393229:REU393230 ROQ393229:ROQ393230 RYM393229:RYM393230 SII393229:SII393230 SSE393229:SSE393230 TCA393229:TCA393230 TLW393229:TLW393230 TVS393229:TVS393230 UFO393229:UFO393230 UPK393229:UPK393230 UZG393229:UZG393230 VJC393229:VJC393230 VSY393229:VSY393230 WCU393229:WCU393230 WMQ393229:WMQ393230 WWM393229:WWM393230 AE458765:AE458766 KA458765:KA458766 TW458765:TW458766 ADS458765:ADS458766 ANO458765:ANO458766 AXK458765:AXK458766 BHG458765:BHG458766 BRC458765:BRC458766 CAY458765:CAY458766 CKU458765:CKU458766 CUQ458765:CUQ458766 DEM458765:DEM458766 DOI458765:DOI458766 DYE458765:DYE458766 EIA458765:EIA458766 ERW458765:ERW458766 FBS458765:FBS458766 FLO458765:FLO458766 FVK458765:FVK458766 GFG458765:GFG458766 GPC458765:GPC458766 GYY458765:GYY458766 HIU458765:HIU458766 HSQ458765:HSQ458766 ICM458765:ICM458766 IMI458765:IMI458766 IWE458765:IWE458766 JGA458765:JGA458766 JPW458765:JPW458766 JZS458765:JZS458766 KJO458765:KJO458766 KTK458765:KTK458766 LDG458765:LDG458766 LNC458765:LNC458766 LWY458765:LWY458766 MGU458765:MGU458766 MQQ458765:MQQ458766 NAM458765:NAM458766 NKI458765:NKI458766 NUE458765:NUE458766 OEA458765:OEA458766 ONW458765:ONW458766 OXS458765:OXS458766 PHO458765:PHO458766 PRK458765:PRK458766 QBG458765:QBG458766 QLC458765:QLC458766 QUY458765:QUY458766 REU458765:REU458766 ROQ458765:ROQ458766 RYM458765:RYM458766 SII458765:SII458766 SSE458765:SSE458766 TCA458765:TCA458766 TLW458765:TLW458766 TVS458765:TVS458766 UFO458765:UFO458766 UPK458765:UPK458766 UZG458765:UZG458766 VJC458765:VJC458766 VSY458765:VSY458766 WCU458765:WCU458766 WMQ458765:WMQ458766 WWM458765:WWM458766 AE524301:AE524302 KA524301:KA524302 TW524301:TW524302 ADS524301:ADS524302 ANO524301:ANO524302 AXK524301:AXK524302 BHG524301:BHG524302 BRC524301:BRC524302 CAY524301:CAY524302 CKU524301:CKU524302 CUQ524301:CUQ524302 DEM524301:DEM524302 DOI524301:DOI524302 DYE524301:DYE524302 EIA524301:EIA524302 ERW524301:ERW524302 FBS524301:FBS524302 FLO524301:FLO524302 FVK524301:FVK524302 GFG524301:GFG524302 GPC524301:GPC524302 GYY524301:GYY524302 HIU524301:HIU524302 HSQ524301:HSQ524302 ICM524301:ICM524302 IMI524301:IMI524302 IWE524301:IWE524302 JGA524301:JGA524302 JPW524301:JPW524302 JZS524301:JZS524302 KJO524301:KJO524302 KTK524301:KTK524302 LDG524301:LDG524302 LNC524301:LNC524302 LWY524301:LWY524302 MGU524301:MGU524302 MQQ524301:MQQ524302 NAM524301:NAM524302 NKI524301:NKI524302 NUE524301:NUE524302 OEA524301:OEA524302 ONW524301:ONW524302 OXS524301:OXS524302 PHO524301:PHO524302 PRK524301:PRK524302 QBG524301:QBG524302 QLC524301:QLC524302 QUY524301:QUY524302 REU524301:REU524302 ROQ524301:ROQ524302 RYM524301:RYM524302 SII524301:SII524302 SSE524301:SSE524302 TCA524301:TCA524302 TLW524301:TLW524302 TVS524301:TVS524302 UFO524301:UFO524302 UPK524301:UPK524302 UZG524301:UZG524302 VJC524301:VJC524302 VSY524301:VSY524302 WCU524301:WCU524302 WMQ524301:WMQ524302 WWM524301:WWM524302 AE589837:AE589838 KA589837:KA589838 TW589837:TW589838 ADS589837:ADS589838 ANO589837:ANO589838 AXK589837:AXK589838 BHG589837:BHG589838 BRC589837:BRC589838 CAY589837:CAY589838 CKU589837:CKU589838 CUQ589837:CUQ589838 DEM589837:DEM589838 DOI589837:DOI589838 DYE589837:DYE589838 EIA589837:EIA589838 ERW589837:ERW589838 FBS589837:FBS589838 FLO589837:FLO589838 FVK589837:FVK589838 GFG589837:GFG589838 GPC589837:GPC589838 GYY589837:GYY589838 HIU589837:HIU589838 HSQ589837:HSQ589838 ICM589837:ICM589838 IMI589837:IMI589838 IWE589837:IWE589838 JGA589837:JGA589838 JPW589837:JPW589838 JZS589837:JZS589838 KJO589837:KJO589838 KTK589837:KTK589838 LDG589837:LDG589838 LNC589837:LNC589838 LWY589837:LWY589838 MGU589837:MGU589838 MQQ589837:MQQ589838 NAM589837:NAM589838 NKI589837:NKI589838 NUE589837:NUE589838 OEA589837:OEA589838 ONW589837:ONW589838 OXS589837:OXS589838 PHO589837:PHO589838 PRK589837:PRK589838 QBG589837:QBG589838 QLC589837:QLC589838 QUY589837:QUY589838 REU589837:REU589838 ROQ589837:ROQ589838 RYM589837:RYM589838 SII589837:SII589838 SSE589837:SSE589838 TCA589837:TCA589838 TLW589837:TLW589838 TVS589837:TVS589838 UFO589837:UFO589838 UPK589837:UPK589838 UZG589837:UZG589838 VJC589837:VJC589838 VSY589837:VSY589838 WCU589837:WCU589838 WMQ589837:WMQ589838 WWM589837:WWM589838 AE655373:AE655374 KA655373:KA655374 TW655373:TW655374 ADS655373:ADS655374 ANO655373:ANO655374 AXK655373:AXK655374 BHG655373:BHG655374 BRC655373:BRC655374 CAY655373:CAY655374 CKU655373:CKU655374 CUQ655373:CUQ655374 DEM655373:DEM655374 DOI655373:DOI655374 DYE655373:DYE655374 EIA655373:EIA655374 ERW655373:ERW655374 FBS655373:FBS655374 FLO655373:FLO655374 FVK655373:FVK655374 GFG655373:GFG655374 GPC655373:GPC655374 GYY655373:GYY655374 HIU655373:HIU655374 HSQ655373:HSQ655374 ICM655373:ICM655374 IMI655373:IMI655374 IWE655373:IWE655374 JGA655373:JGA655374 JPW655373:JPW655374 JZS655373:JZS655374 KJO655373:KJO655374 KTK655373:KTK655374 LDG655373:LDG655374 LNC655373:LNC655374 LWY655373:LWY655374 MGU655373:MGU655374 MQQ655373:MQQ655374 NAM655373:NAM655374 NKI655373:NKI655374 NUE655373:NUE655374 OEA655373:OEA655374 ONW655373:ONW655374 OXS655373:OXS655374 PHO655373:PHO655374 PRK655373:PRK655374 QBG655373:QBG655374 QLC655373:QLC655374 QUY655373:QUY655374 REU655373:REU655374 ROQ655373:ROQ655374 RYM655373:RYM655374 SII655373:SII655374 SSE655373:SSE655374 TCA655373:TCA655374 TLW655373:TLW655374 TVS655373:TVS655374 UFO655373:UFO655374 UPK655373:UPK655374 UZG655373:UZG655374 VJC655373:VJC655374 VSY655373:VSY655374 WCU655373:WCU655374 WMQ655373:WMQ655374 WWM655373:WWM655374 AE720909:AE720910 KA720909:KA720910 TW720909:TW720910 ADS720909:ADS720910 ANO720909:ANO720910 AXK720909:AXK720910 BHG720909:BHG720910 BRC720909:BRC720910 CAY720909:CAY720910 CKU720909:CKU720910 CUQ720909:CUQ720910 DEM720909:DEM720910 DOI720909:DOI720910 DYE720909:DYE720910 EIA720909:EIA720910 ERW720909:ERW720910 FBS720909:FBS720910 FLO720909:FLO720910 FVK720909:FVK720910 GFG720909:GFG720910 GPC720909:GPC720910 GYY720909:GYY720910 HIU720909:HIU720910 HSQ720909:HSQ720910 ICM720909:ICM720910 IMI720909:IMI720910 IWE720909:IWE720910 JGA720909:JGA720910 JPW720909:JPW720910 JZS720909:JZS720910 KJO720909:KJO720910 KTK720909:KTK720910 LDG720909:LDG720910 LNC720909:LNC720910 LWY720909:LWY720910 MGU720909:MGU720910 MQQ720909:MQQ720910 NAM720909:NAM720910 NKI720909:NKI720910 NUE720909:NUE720910 OEA720909:OEA720910 ONW720909:ONW720910 OXS720909:OXS720910 PHO720909:PHO720910 PRK720909:PRK720910 QBG720909:QBG720910 QLC720909:QLC720910 QUY720909:QUY720910 REU720909:REU720910 ROQ720909:ROQ720910 RYM720909:RYM720910 SII720909:SII720910 SSE720909:SSE720910 TCA720909:TCA720910 TLW720909:TLW720910 TVS720909:TVS720910 UFO720909:UFO720910 UPK720909:UPK720910 UZG720909:UZG720910 VJC720909:VJC720910 VSY720909:VSY720910 WCU720909:WCU720910 WMQ720909:WMQ720910 WWM720909:WWM720910 AE786445:AE786446 KA786445:KA786446 TW786445:TW786446 ADS786445:ADS786446 ANO786445:ANO786446 AXK786445:AXK786446 BHG786445:BHG786446 BRC786445:BRC786446 CAY786445:CAY786446 CKU786445:CKU786446 CUQ786445:CUQ786446 DEM786445:DEM786446 DOI786445:DOI786446 DYE786445:DYE786446 EIA786445:EIA786446 ERW786445:ERW786446 FBS786445:FBS786446 FLO786445:FLO786446 FVK786445:FVK786446 GFG786445:GFG786446 GPC786445:GPC786446 GYY786445:GYY786446 HIU786445:HIU786446 HSQ786445:HSQ786446 ICM786445:ICM786446 IMI786445:IMI786446 IWE786445:IWE786446 JGA786445:JGA786446 JPW786445:JPW786446 JZS786445:JZS786446 KJO786445:KJO786446 KTK786445:KTK786446 LDG786445:LDG786446 LNC786445:LNC786446 LWY786445:LWY786446 MGU786445:MGU786446 MQQ786445:MQQ786446 NAM786445:NAM786446 NKI786445:NKI786446 NUE786445:NUE786446 OEA786445:OEA786446 ONW786445:ONW786446 OXS786445:OXS786446 PHO786445:PHO786446 PRK786445:PRK786446 QBG786445:QBG786446 QLC786445:QLC786446 QUY786445:QUY786446 REU786445:REU786446 ROQ786445:ROQ786446 RYM786445:RYM786446 SII786445:SII786446 SSE786445:SSE786446 TCA786445:TCA786446 TLW786445:TLW786446 TVS786445:TVS786446 UFO786445:UFO786446 UPK786445:UPK786446 UZG786445:UZG786446 VJC786445:VJC786446 VSY786445:VSY786446 WCU786445:WCU786446 WMQ786445:WMQ786446 WWM786445:WWM786446 AE851981:AE851982 KA851981:KA851982 TW851981:TW851982 ADS851981:ADS851982 ANO851981:ANO851982 AXK851981:AXK851982 BHG851981:BHG851982 BRC851981:BRC851982 CAY851981:CAY851982 CKU851981:CKU851982 CUQ851981:CUQ851982 DEM851981:DEM851982 DOI851981:DOI851982 DYE851981:DYE851982 EIA851981:EIA851982 ERW851981:ERW851982 FBS851981:FBS851982 FLO851981:FLO851982 FVK851981:FVK851982 GFG851981:GFG851982 GPC851981:GPC851982 GYY851981:GYY851982 HIU851981:HIU851982 HSQ851981:HSQ851982 ICM851981:ICM851982 IMI851981:IMI851982 IWE851981:IWE851982 JGA851981:JGA851982 JPW851981:JPW851982 JZS851981:JZS851982 KJO851981:KJO851982 KTK851981:KTK851982 LDG851981:LDG851982 LNC851981:LNC851982 LWY851981:LWY851982 MGU851981:MGU851982 MQQ851981:MQQ851982 NAM851981:NAM851982 NKI851981:NKI851982 NUE851981:NUE851982 OEA851981:OEA851982 ONW851981:ONW851982 OXS851981:OXS851982 PHO851981:PHO851982 PRK851981:PRK851982 QBG851981:QBG851982 QLC851981:QLC851982 QUY851981:QUY851982 REU851981:REU851982 ROQ851981:ROQ851982 RYM851981:RYM851982 SII851981:SII851982 SSE851981:SSE851982 TCA851981:TCA851982 TLW851981:TLW851982 TVS851981:TVS851982 UFO851981:UFO851982 UPK851981:UPK851982 UZG851981:UZG851982 VJC851981:VJC851982 VSY851981:VSY851982 WCU851981:WCU851982 WMQ851981:WMQ851982 WWM851981:WWM851982 AE917517:AE917518 KA917517:KA917518 TW917517:TW917518 ADS917517:ADS917518 ANO917517:ANO917518 AXK917517:AXK917518 BHG917517:BHG917518 BRC917517:BRC917518 CAY917517:CAY917518 CKU917517:CKU917518 CUQ917517:CUQ917518 DEM917517:DEM917518 DOI917517:DOI917518 DYE917517:DYE917518 EIA917517:EIA917518 ERW917517:ERW917518 FBS917517:FBS917518 FLO917517:FLO917518 FVK917517:FVK917518 GFG917517:GFG917518 GPC917517:GPC917518 GYY917517:GYY917518 HIU917517:HIU917518 HSQ917517:HSQ917518 ICM917517:ICM917518 IMI917517:IMI917518 IWE917517:IWE917518 JGA917517:JGA917518 JPW917517:JPW917518 JZS917517:JZS917518 KJO917517:KJO917518 KTK917517:KTK917518 LDG917517:LDG917518 LNC917517:LNC917518 LWY917517:LWY917518 MGU917517:MGU917518 MQQ917517:MQQ917518 NAM917517:NAM917518 NKI917517:NKI917518 NUE917517:NUE917518 OEA917517:OEA917518 ONW917517:ONW917518 OXS917517:OXS917518 PHO917517:PHO917518 PRK917517:PRK917518 QBG917517:QBG917518 QLC917517:QLC917518 QUY917517:QUY917518 REU917517:REU917518 ROQ917517:ROQ917518 RYM917517:RYM917518 SII917517:SII917518 SSE917517:SSE917518 TCA917517:TCA917518 TLW917517:TLW917518 TVS917517:TVS917518 UFO917517:UFO917518 UPK917517:UPK917518 UZG917517:UZG917518 VJC917517:VJC917518 VSY917517:VSY917518 WCU917517:WCU917518 WMQ917517:WMQ917518 WWM917517:WWM917518 AE983053:AE983054 KA983053:KA983054 TW983053:TW983054 ADS983053:ADS983054 ANO983053:ANO983054 AXK983053:AXK983054 BHG983053:BHG983054 BRC983053:BRC983054 CAY983053:CAY983054 CKU983053:CKU983054 CUQ983053:CUQ983054 DEM983053:DEM983054 DOI983053:DOI983054 DYE983053:DYE983054 EIA983053:EIA983054 ERW983053:ERW983054 FBS983053:FBS983054 FLO983053:FLO983054 FVK983053:FVK983054 GFG983053:GFG983054 GPC983053:GPC983054 GYY983053:GYY983054 HIU983053:HIU983054 HSQ983053:HSQ983054 ICM983053:ICM983054 IMI983053:IMI983054 IWE983053:IWE983054 JGA983053:JGA983054 JPW983053:JPW983054 JZS983053:JZS983054 KJO983053:KJO983054 KTK983053:KTK983054 LDG983053:LDG983054 LNC983053:LNC983054 LWY983053:LWY983054 MGU983053:MGU983054 MQQ983053:MQQ983054 NAM983053:NAM983054 NKI983053:NKI983054 NUE983053:NUE983054 OEA983053:OEA983054 ONW983053:ONW983054 OXS983053:OXS983054 PHO983053:PHO983054 PRK983053:PRK983054 QBG983053:QBG983054 QLC983053:QLC983054 QUY983053:QUY983054 REU983053:REU983054 ROQ983053:ROQ983054 RYM983053:RYM983054 SII983053:SII983054 SSE983053:SSE983054 TCA983053:TCA983054 TLW983053:TLW983054 TVS983053:TVS983054 UFO983053:UFO983054 UPK983053:UPK983054 UZG983053:UZG983054 VJC983053:VJC983054 VSY983053:VSY983054 WCU983053:WCU983054 WMQ983053:WMQ983054 WWM983053:WWM983054 AE16 KA16 TW16 ADS16 ANO16 AXK16 BHG16 BRC16 CAY16 CKU16 CUQ16 DEM16 DOI16 DYE16 EIA16 ERW16 FBS16 FLO16 FVK16 GFG16 GPC16 GYY16 HIU16 HSQ16 ICM16 IMI16 IWE16 JGA16 JPW16 JZS16 KJO16 KTK16 LDG16 LNC16 LWY16 MGU16 MQQ16 NAM16 NKI16 NUE16 OEA16 ONW16 OXS16 PHO16 PRK16 QBG16 QLC16 QUY16 REU16 ROQ16 RYM16 SII16 SSE16 TCA16 TLW16 TVS16 UFO16 UPK16 UZG16 VJC16 VSY16 WCU16 WMQ16 WWM16 AE65552 KA65552 TW65552 ADS65552 ANO65552 AXK65552 BHG65552 BRC65552 CAY65552 CKU65552 CUQ65552 DEM65552 DOI65552 DYE65552 EIA65552 ERW65552 FBS65552 FLO65552 FVK65552 GFG65552 GPC65552 GYY65552 HIU65552 HSQ65552 ICM65552 IMI65552 IWE65552 JGA65552 JPW65552 JZS65552 KJO65552 KTK65552 LDG65552 LNC65552 LWY65552 MGU65552 MQQ65552 NAM65552 NKI65552 NUE65552 OEA65552 ONW65552 OXS65552 PHO65552 PRK65552 QBG65552 QLC65552 QUY65552 REU65552 ROQ65552 RYM65552 SII65552 SSE65552 TCA65552 TLW65552 TVS65552 UFO65552 UPK65552 UZG65552 VJC65552 VSY65552 WCU65552 WMQ65552 WWM65552 AE131088 KA131088 TW131088 ADS131088 ANO131088 AXK131088 BHG131088 BRC131088 CAY131088 CKU131088 CUQ131088 DEM131088 DOI131088 DYE131088 EIA131088 ERW131088 FBS131088 FLO131088 FVK131088 GFG131088 GPC131088 GYY131088 HIU131088 HSQ131088 ICM131088 IMI131088 IWE131088 JGA131088 JPW131088 JZS131088 KJO131088 KTK131088 LDG131088 LNC131088 LWY131088 MGU131088 MQQ131088 NAM131088 NKI131088 NUE131088 OEA131088 ONW131088 OXS131088 PHO131088 PRK131088 QBG131088 QLC131088 QUY131088 REU131088 ROQ131088 RYM131088 SII131088 SSE131088 TCA131088 TLW131088 TVS131088 UFO131088 UPK131088 UZG131088 VJC131088 VSY131088 WCU131088 WMQ131088 WWM131088 AE196624 KA196624 TW196624 ADS196624 ANO196624 AXK196624 BHG196624 BRC196624 CAY196624 CKU196624 CUQ196624 DEM196624 DOI196624 DYE196624 EIA196624 ERW196624 FBS196624 FLO196624 FVK196624 GFG196624 GPC196624 GYY196624 HIU196624 HSQ196624 ICM196624 IMI196624 IWE196624 JGA196624 JPW196624 JZS196624 KJO196624 KTK196624 LDG196624 LNC196624 LWY196624 MGU196624 MQQ196624 NAM196624 NKI196624 NUE196624 OEA196624 ONW196624 OXS196624 PHO196624 PRK196624 QBG196624 QLC196624 QUY196624 REU196624 ROQ196624 RYM196624 SII196624 SSE196624 TCA196624 TLW196624 TVS196624 UFO196624 UPK196624 UZG196624 VJC196624 VSY196624 WCU196624 WMQ196624 WWM196624 AE262160 KA262160 TW262160 ADS262160 ANO262160 AXK262160 BHG262160 BRC262160 CAY262160 CKU262160 CUQ262160 DEM262160 DOI262160 DYE262160 EIA262160 ERW262160 FBS262160 FLO262160 FVK262160 GFG262160 GPC262160 GYY262160 HIU262160 HSQ262160 ICM262160 IMI262160 IWE262160 JGA262160 JPW262160 JZS262160 KJO262160 KTK262160 LDG262160 LNC262160 LWY262160 MGU262160 MQQ262160 NAM262160 NKI262160 NUE262160 OEA262160 ONW262160 OXS262160 PHO262160 PRK262160 QBG262160 QLC262160 QUY262160 REU262160 ROQ262160 RYM262160 SII262160 SSE262160 TCA262160 TLW262160 TVS262160 UFO262160 UPK262160 UZG262160 VJC262160 VSY262160 WCU262160 WMQ262160 WWM262160 AE327696 KA327696 TW327696 ADS327696 ANO327696 AXK327696 BHG327696 BRC327696 CAY327696 CKU327696 CUQ327696 DEM327696 DOI327696 DYE327696 EIA327696 ERW327696 FBS327696 FLO327696 FVK327696 GFG327696 GPC327696 GYY327696 HIU327696 HSQ327696 ICM327696 IMI327696 IWE327696 JGA327696 JPW327696 JZS327696 KJO327696 KTK327696 LDG327696 LNC327696 LWY327696 MGU327696 MQQ327696 NAM327696 NKI327696 NUE327696 OEA327696 ONW327696 OXS327696 PHO327696 PRK327696 QBG327696 QLC327696 QUY327696 REU327696 ROQ327696 RYM327696 SII327696 SSE327696 TCA327696 TLW327696 TVS327696 UFO327696 UPK327696 UZG327696 VJC327696 VSY327696 WCU327696 WMQ327696 WWM327696 AE393232 KA393232 TW393232 ADS393232 ANO393232 AXK393232 BHG393232 BRC393232 CAY393232 CKU393232 CUQ393232 DEM393232 DOI393232 DYE393232 EIA393232 ERW393232 FBS393232 FLO393232 FVK393232 GFG393232 GPC393232 GYY393232 HIU393232 HSQ393232 ICM393232 IMI393232 IWE393232 JGA393232 JPW393232 JZS393232 KJO393232 KTK393232 LDG393232 LNC393232 LWY393232 MGU393232 MQQ393232 NAM393232 NKI393232 NUE393232 OEA393232 ONW393232 OXS393232 PHO393232 PRK393232 QBG393232 QLC393232 QUY393232 REU393232 ROQ393232 RYM393232 SII393232 SSE393232 TCA393232 TLW393232 TVS393232 UFO393232 UPK393232 UZG393232 VJC393232 VSY393232 WCU393232 WMQ393232 WWM393232 AE458768 KA458768 TW458768 ADS458768 ANO458768 AXK458768 BHG458768 BRC458768 CAY458768 CKU458768 CUQ458768 DEM458768 DOI458768 DYE458768 EIA458768 ERW458768 FBS458768 FLO458768 FVK458768 GFG458768 GPC458768 GYY458768 HIU458768 HSQ458768 ICM458768 IMI458768 IWE458768 JGA458768 JPW458768 JZS458768 KJO458768 KTK458768 LDG458768 LNC458768 LWY458768 MGU458768 MQQ458768 NAM458768 NKI458768 NUE458768 OEA458768 ONW458768 OXS458768 PHO458768 PRK458768 QBG458768 QLC458768 QUY458768 REU458768 ROQ458768 RYM458768 SII458768 SSE458768 TCA458768 TLW458768 TVS458768 UFO458768 UPK458768 UZG458768 VJC458768 VSY458768 WCU458768 WMQ458768 WWM458768 AE524304 KA524304 TW524304 ADS524304 ANO524304 AXK524304 BHG524304 BRC524304 CAY524304 CKU524304 CUQ524304 DEM524304 DOI524304 DYE524304 EIA524304 ERW524304 FBS524304 FLO524304 FVK524304 GFG524304 GPC524304 GYY524304 HIU524304 HSQ524304 ICM524304 IMI524304 IWE524304 JGA524304 JPW524304 JZS524304 KJO524304 KTK524304 LDG524304 LNC524304 LWY524304 MGU524304 MQQ524304 NAM524304 NKI524304 NUE524304 OEA524304 ONW524304 OXS524304 PHO524304 PRK524304 QBG524304 QLC524304 QUY524304 REU524304 ROQ524304 RYM524304 SII524304 SSE524304 TCA524304 TLW524304 TVS524304 UFO524304 UPK524304 UZG524304 VJC524304 VSY524304 WCU524304 WMQ524304 WWM524304 AE589840 KA589840 TW589840 ADS589840 ANO589840 AXK589840 BHG589840 BRC589840 CAY589840 CKU589840 CUQ589840 DEM589840 DOI589840 DYE589840 EIA589840 ERW589840 FBS589840 FLO589840 FVK589840 GFG589840 GPC589840 GYY589840 HIU589840 HSQ589840 ICM589840 IMI589840 IWE589840 JGA589840 JPW589840 JZS589840 KJO589840 KTK589840 LDG589840 LNC589840 LWY589840 MGU589840 MQQ589840 NAM589840 NKI589840 NUE589840 OEA589840 ONW589840 OXS589840 PHO589840 PRK589840 QBG589840 QLC589840 QUY589840 REU589840 ROQ589840 RYM589840 SII589840 SSE589840 TCA589840 TLW589840 TVS589840 UFO589840 UPK589840 UZG589840 VJC589840 VSY589840 WCU589840 WMQ589840 WWM589840 AE655376 KA655376 TW655376 ADS655376 ANO655376 AXK655376 BHG655376 BRC655376 CAY655376 CKU655376 CUQ655376 DEM655376 DOI655376 DYE655376 EIA655376 ERW655376 FBS655376 FLO655376 FVK655376 GFG655376 GPC655376 GYY655376 HIU655376 HSQ655376 ICM655376 IMI655376 IWE655376 JGA655376 JPW655376 JZS655376 KJO655376 KTK655376 LDG655376 LNC655376 LWY655376 MGU655376 MQQ655376 NAM655376 NKI655376 NUE655376 OEA655376 ONW655376 OXS655376 PHO655376 PRK655376 QBG655376 QLC655376 QUY655376 REU655376 ROQ655376 RYM655376 SII655376 SSE655376 TCA655376 TLW655376 TVS655376 UFO655376 UPK655376 UZG655376 VJC655376 VSY655376 WCU655376 WMQ655376 WWM655376 AE720912 KA720912 TW720912 ADS720912 ANO720912 AXK720912 BHG720912 BRC720912 CAY720912 CKU720912 CUQ720912 DEM720912 DOI720912 DYE720912 EIA720912 ERW720912 FBS720912 FLO720912 FVK720912 GFG720912 GPC720912 GYY720912 HIU720912 HSQ720912 ICM720912 IMI720912 IWE720912 JGA720912 JPW720912 JZS720912 KJO720912 KTK720912 LDG720912 LNC720912 LWY720912 MGU720912 MQQ720912 NAM720912 NKI720912 NUE720912 OEA720912 ONW720912 OXS720912 PHO720912 PRK720912 QBG720912 QLC720912 QUY720912 REU720912 ROQ720912 RYM720912 SII720912 SSE720912 TCA720912 TLW720912 TVS720912 UFO720912 UPK720912 UZG720912 VJC720912 VSY720912 WCU720912 WMQ720912 WWM720912 AE786448 KA786448 TW786448 ADS786448 ANO786448 AXK786448 BHG786448 BRC786448 CAY786448 CKU786448 CUQ786448 DEM786448 DOI786448 DYE786448 EIA786448 ERW786448 FBS786448 FLO786448 FVK786448 GFG786448 GPC786448 GYY786448 HIU786448 HSQ786448 ICM786448 IMI786448 IWE786448 JGA786448 JPW786448 JZS786448 KJO786448 KTK786448 LDG786448 LNC786448 LWY786448 MGU786448 MQQ786448 NAM786448 NKI786448 NUE786448 OEA786448 ONW786448 OXS786448 PHO786448 PRK786448 QBG786448 QLC786448 QUY786448 REU786448 ROQ786448 RYM786448 SII786448 SSE786448 TCA786448 TLW786448 TVS786448 UFO786448 UPK786448 UZG786448 VJC786448 VSY786448 WCU786448 WMQ786448 WWM786448 AE851984 KA851984 TW851984 ADS851984 ANO851984 AXK851984 BHG851984 BRC851984 CAY851984 CKU851984 CUQ851984 DEM851984 DOI851984 DYE851984 EIA851984 ERW851984 FBS851984 FLO851984 FVK851984 GFG851984 GPC851984 GYY851984 HIU851984 HSQ851984 ICM851984 IMI851984 IWE851984 JGA851984 JPW851984 JZS851984 KJO851984 KTK851984 LDG851984 LNC851984 LWY851984 MGU851984 MQQ851984 NAM851984 NKI851984 NUE851984 OEA851984 ONW851984 OXS851984 PHO851984 PRK851984 QBG851984 QLC851984 QUY851984 REU851984 ROQ851984 RYM851984 SII851984 SSE851984 TCA851984 TLW851984 TVS851984 UFO851984 UPK851984 UZG851984 VJC851984 VSY851984 WCU851984 WMQ851984 WWM851984 AE917520 KA917520 TW917520 ADS917520 ANO917520 AXK917520 BHG917520 BRC917520 CAY917520 CKU917520 CUQ917520 DEM917520 DOI917520 DYE917520 EIA917520 ERW917520 FBS917520 FLO917520 FVK917520 GFG917520 GPC917520 GYY917520 HIU917520 HSQ917520 ICM917520 IMI917520 IWE917520 JGA917520 JPW917520 JZS917520 KJO917520 KTK917520 LDG917520 LNC917520 LWY917520 MGU917520 MQQ917520 NAM917520 NKI917520 NUE917520 OEA917520 ONW917520 OXS917520 PHO917520 PRK917520 QBG917520 QLC917520 QUY917520 REU917520 ROQ917520 RYM917520 SII917520 SSE917520 TCA917520 TLW917520 TVS917520 UFO917520 UPK917520 UZG917520 VJC917520 VSY917520 WCU917520 WMQ917520 WWM917520 AE983056 KA983056 TW983056 ADS983056 ANO983056 AXK983056 BHG983056 BRC983056 CAY983056 CKU983056 CUQ983056 DEM983056 DOI983056 DYE983056 EIA983056 ERW983056 FBS983056 FLO983056 FVK983056 GFG983056 GPC983056 GYY983056 HIU983056 HSQ983056 ICM983056 IMI983056 IWE983056 JGA983056 JPW983056 JZS983056 KJO983056 KTK983056 LDG983056 LNC983056 LWY983056 MGU983056 MQQ983056 NAM983056 NKI983056 NUE983056 OEA983056 ONW983056 OXS983056 PHO983056 PRK983056 QBG983056 QLC983056 QUY983056 REU983056 ROQ983056 RYM983056 SII983056 SSE983056 TCA983056 TLW983056 TVS983056 UFO983056 UPK983056 UZG983056 VJC983056 VSY983056 WCU983056 WMQ983056 WWM983056 AE19 KA19 TW19 ADS19 ANO19 AXK19 BHG19 BRC19 CAY19 CKU19 CUQ19 DEM19 DOI19 DYE19 EIA19 ERW19 FBS19 FLO19 FVK19 GFG19 GPC19 GYY19 HIU19 HSQ19 ICM19 IMI19 IWE19 JGA19 JPW19 JZS19 KJO19 KTK19 LDG19 LNC19 LWY19 MGU19 MQQ19 NAM19 NKI19 NUE19 OEA19 ONW19 OXS19 PHO19 PRK19 QBG19 QLC19 QUY19 REU19 ROQ19 RYM19 SII19 SSE19 TCA19 TLW19 TVS19 UFO19 UPK19 UZG19 VJC19 VSY19 WCU19 WMQ19 WWM19 AE65555 KA65555 TW65555 ADS65555 ANO65555 AXK65555 BHG65555 BRC65555 CAY65555 CKU65555 CUQ65555 DEM65555 DOI65555 DYE65555 EIA65555 ERW65555 FBS65555 FLO65555 FVK65555 GFG65555 GPC65555 GYY65555 HIU65555 HSQ65555 ICM65555 IMI65555 IWE65555 JGA65555 JPW65555 JZS65555 KJO65555 KTK65555 LDG65555 LNC65555 LWY65555 MGU65555 MQQ65555 NAM65555 NKI65555 NUE65555 OEA65555 ONW65555 OXS65555 PHO65555 PRK65555 QBG65555 QLC65555 QUY65555 REU65555 ROQ65555 RYM65555 SII65555 SSE65555 TCA65555 TLW65555 TVS65555 UFO65555 UPK65555 UZG65555 VJC65555 VSY65555 WCU65555 WMQ65555 WWM65555 AE131091 KA131091 TW131091 ADS131091 ANO131091 AXK131091 BHG131091 BRC131091 CAY131091 CKU131091 CUQ131091 DEM131091 DOI131091 DYE131091 EIA131091 ERW131091 FBS131091 FLO131091 FVK131091 GFG131091 GPC131091 GYY131091 HIU131091 HSQ131091 ICM131091 IMI131091 IWE131091 JGA131091 JPW131091 JZS131091 KJO131091 KTK131091 LDG131091 LNC131091 LWY131091 MGU131091 MQQ131091 NAM131091 NKI131091 NUE131091 OEA131091 ONW131091 OXS131091 PHO131091 PRK131091 QBG131091 QLC131091 QUY131091 REU131091 ROQ131091 RYM131091 SII131091 SSE131091 TCA131091 TLW131091 TVS131091 UFO131091 UPK131091 UZG131091 VJC131091 VSY131091 WCU131091 WMQ131091 WWM131091 AE196627 KA196627 TW196627 ADS196627 ANO196627 AXK196627 BHG196627 BRC196627 CAY196627 CKU196627 CUQ196627 DEM196627 DOI196627 DYE196627 EIA196627 ERW196627 FBS196627 FLO196627 FVK196627 GFG196627 GPC196627 GYY196627 HIU196627 HSQ196627 ICM196627 IMI196627 IWE196627 JGA196627 JPW196627 JZS196627 KJO196627 KTK196627 LDG196627 LNC196627 LWY196627 MGU196627 MQQ196627 NAM196627 NKI196627 NUE196627 OEA196627 ONW196627 OXS196627 PHO196627 PRK196627 QBG196627 QLC196627 QUY196627 REU196627 ROQ196627 RYM196627 SII196627 SSE196627 TCA196627 TLW196627 TVS196627 UFO196627 UPK196627 UZG196627 VJC196627 VSY196627 WCU196627 WMQ196627 WWM196627 AE262163 KA262163 TW262163 ADS262163 ANO262163 AXK262163 BHG262163 BRC262163 CAY262163 CKU262163 CUQ262163 DEM262163 DOI262163 DYE262163 EIA262163 ERW262163 FBS262163 FLO262163 FVK262163 GFG262163 GPC262163 GYY262163 HIU262163 HSQ262163 ICM262163 IMI262163 IWE262163 JGA262163 JPW262163 JZS262163 KJO262163 KTK262163 LDG262163 LNC262163 LWY262163 MGU262163 MQQ262163 NAM262163 NKI262163 NUE262163 OEA262163 ONW262163 OXS262163 PHO262163 PRK262163 QBG262163 QLC262163 QUY262163 REU262163 ROQ262163 RYM262163 SII262163 SSE262163 TCA262163 TLW262163 TVS262163 UFO262163 UPK262163 UZG262163 VJC262163 VSY262163 WCU262163 WMQ262163 WWM262163 AE327699 KA327699 TW327699 ADS327699 ANO327699 AXK327699 BHG327699 BRC327699 CAY327699 CKU327699 CUQ327699 DEM327699 DOI327699 DYE327699 EIA327699 ERW327699 FBS327699 FLO327699 FVK327699 GFG327699 GPC327699 GYY327699 HIU327699 HSQ327699 ICM327699 IMI327699 IWE327699 JGA327699 JPW327699 JZS327699 KJO327699 KTK327699 LDG327699 LNC327699 LWY327699 MGU327699 MQQ327699 NAM327699 NKI327699 NUE327699 OEA327699 ONW327699 OXS327699 PHO327699 PRK327699 QBG327699 QLC327699 QUY327699 REU327699 ROQ327699 RYM327699 SII327699 SSE327699 TCA327699 TLW327699 TVS327699 UFO327699 UPK327699 UZG327699 VJC327699 VSY327699 WCU327699 WMQ327699 WWM327699 AE393235 KA393235 TW393235 ADS393235 ANO393235 AXK393235 BHG393235 BRC393235 CAY393235 CKU393235 CUQ393235 DEM393235 DOI393235 DYE393235 EIA393235 ERW393235 FBS393235 FLO393235 FVK393235 GFG393235 GPC393235 GYY393235 HIU393235 HSQ393235 ICM393235 IMI393235 IWE393235 JGA393235 JPW393235 JZS393235 KJO393235 KTK393235 LDG393235 LNC393235 LWY393235 MGU393235 MQQ393235 NAM393235 NKI393235 NUE393235 OEA393235 ONW393235 OXS393235 PHO393235 PRK393235 QBG393235 QLC393235 QUY393235 REU393235 ROQ393235 RYM393235 SII393235 SSE393235 TCA393235 TLW393235 TVS393235 UFO393235 UPK393235 UZG393235 VJC393235 VSY393235 WCU393235 WMQ393235 WWM393235 AE458771 KA458771 TW458771 ADS458771 ANO458771 AXK458771 BHG458771 BRC458771 CAY458771 CKU458771 CUQ458771 DEM458771 DOI458771 DYE458771 EIA458771 ERW458771 FBS458771 FLO458771 FVK458771 GFG458771 GPC458771 GYY458771 HIU458771 HSQ458771 ICM458771 IMI458771 IWE458771 JGA458771 JPW458771 JZS458771 KJO458771 KTK458771 LDG458771 LNC458771 LWY458771 MGU458771 MQQ458771 NAM458771 NKI458771 NUE458771 OEA458771 ONW458771 OXS458771 PHO458771 PRK458771 QBG458771 QLC458771 QUY458771 REU458771 ROQ458771 RYM458771 SII458771 SSE458771 TCA458771 TLW458771 TVS458771 UFO458771 UPK458771 UZG458771 VJC458771 VSY458771 WCU458771 WMQ458771 WWM458771 AE524307 KA524307 TW524307 ADS524307 ANO524307 AXK524307 BHG524307 BRC524307 CAY524307 CKU524307 CUQ524307 DEM524307 DOI524307 DYE524307 EIA524307 ERW524307 FBS524307 FLO524307 FVK524307 GFG524307 GPC524307 GYY524307 HIU524307 HSQ524307 ICM524307 IMI524307 IWE524307 JGA524307 JPW524307 JZS524307 KJO524307 KTK524307 LDG524307 LNC524307 LWY524307 MGU524307 MQQ524307 NAM524307 NKI524307 NUE524307 OEA524307 ONW524307 OXS524307 PHO524307 PRK524307 QBG524307 QLC524307 QUY524307 REU524307 ROQ524307 RYM524307 SII524307 SSE524307 TCA524307 TLW524307 TVS524307 UFO524307 UPK524307 UZG524307 VJC524307 VSY524307 WCU524307 WMQ524307 WWM524307 AE589843 KA589843 TW589843 ADS589843 ANO589843 AXK589843 BHG589843 BRC589843 CAY589843 CKU589843 CUQ589843 DEM589843 DOI589843 DYE589843 EIA589843 ERW589843 FBS589843 FLO589843 FVK589843 GFG589843 GPC589843 GYY589843 HIU589843 HSQ589843 ICM589843 IMI589843 IWE589843 JGA589843 JPW589843 JZS589843 KJO589843 KTK589843 LDG589843 LNC589843 LWY589843 MGU589843 MQQ589843 NAM589843 NKI589843 NUE589843 OEA589843 ONW589843 OXS589843 PHO589843 PRK589843 QBG589843 QLC589843 QUY589843 REU589843 ROQ589843 RYM589843 SII589843 SSE589843 TCA589843 TLW589843 TVS589843 UFO589843 UPK589843 UZG589843 VJC589843 VSY589843 WCU589843 WMQ589843 WWM589843 AE655379 KA655379 TW655379 ADS655379 ANO655379 AXK655379 BHG655379 BRC655379 CAY655379 CKU655379 CUQ655379 DEM655379 DOI655379 DYE655379 EIA655379 ERW655379 FBS655379 FLO655379 FVK655379 GFG655379 GPC655379 GYY655379 HIU655379 HSQ655379 ICM655379 IMI655379 IWE655379 JGA655379 JPW655379 JZS655379 KJO655379 KTK655379 LDG655379 LNC655379 LWY655379 MGU655379 MQQ655379 NAM655379 NKI655379 NUE655379 OEA655379 ONW655379 OXS655379 PHO655379 PRK655379 QBG655379 QLC655379 QUY655379 REU655379 ROQ655379 RYM655379 SII655379 SSE655379 TCA655379 TLW655379 TVS655379 UFO655379 UPK655379 UZG655379 VJC655379 VSY655379 WCU655379 WMQ655379 WWM655379 AE720915 KA720915 TW720915 ADS720915 ANO720915 AXK720915 BHG720915 BRC720915 CAY720915 CKU720915 CUQ720915 DEM720915 DOI720915 DYE720915 EIA720915 ERW720915 FBS720915 FLO720915 FVK720915 GFG720915 GPC720915 GYY720915 HIU720915 HSQ720915 ICM720915 IMI720915 IWE720915 JGA720915 JPW720915 JZS720915 KJO720915 KTK720915 LDG720915 LNC720915 LWY720915 MGU720915 MQQ720915 NAM720915 NKI720915 NUE720915 OEA720915 ONW720915 OXS720915 PHO720915 PRK720915 QBG720915 QLC720915 QUY720915 REU720915 ROQ720915 RYM720915 SII720915 SSE720915 TCA720915 TLW720915 TVS720915 UFO720915 UPK720915 UZG720915 VJC720915 VSY720915 WCU720915 WMQ720915 WWM720915 AE786451 KA786451 TW786451 ADS786451 ANO786451 AXK786451 BHG786451 BRC786451 CAY786451 CKU786451 CUQ786451 DEM786451 DOI786451 DYE786451 EIA786451 ERW786451 FBS786451 FLO786451 FVK786451 GFG786451 GPC786451 GYY786451 HIU786451 HSQ786451 ICM786451 IMI786451 IWE786451 JGA786451 JPW786451 JZS786451 KJO786451 KTK786451 LDG786451 LNC786451 LWY786451 MGU786451 MQQ786451 NAM786451 NKI786451 NUE786451 OEA786451 ONW786451 OXS786451 PHO786451 PRK786451 QBG786451 QLC786451 QUY786451 REU786451 ROQ786451 RYM786451 SII786451 SSE786451 TCA786451 TLW786451 TVS786451 UFO786451 UPK786451 UZG786451 VJC786451 VSY786451 WCU786451 WMQ786451 WWM786451 AE851987 KA851987 TW851987 ADS851987 ANO851987 AXK851987 BHG851987 BRC851987 CAY851987 CKU851987 CUQ851987 DEM851987 DOI851987 DYE851987 EIA851987 ERW851987 FBS851987 FLO851987 FVK851987 GFG851987 GPC851987 GYY851987 HIU851987 HSQ851987 ICM851987 IMI851987 IWE851987 JGA851987 JPW851987 JZS851987 KJO851987 KTK851987 LDG851987 LNC851987 LWY851987 MGU851987 MQQ851987 NAM851987 NKI851987 NUE851987 OEA851987 ONW851987 OXS851987 PHO851987 PRK851987 QBG851987 QLC851987 QUY851987 REU851987 ROQ851987 RYM851987 SII851987 SSE851987 TCA851987 TLW851987 TVS851987 UFO851987 UPK851987 UZG851987 VJC851987 VSY851987 WCU851987 WMQ851987 WWM851987 AE917523 KA917523 TW917523 ADS917523 ANO917523 AXK917523 BHG917523 BRC917523 CAY917523 CKU917523 CUQ917523 DEM917523 DOI917523 DYE917523 EIA917523 ERW917523 FBS917523 FLO917523 FVK917523 GFG917523 GPC917523 GYY917523 HIU917523 HSQ917523 ICM917523 IMI917523 IWE917523 JGA917523 JPW917523 JZS917523 KJO917523 KTK917523 LDG917523 LNC917523 LWY917523 MGU917523 MQQ917523 NAM917523 NKI917523 NUE917523 OEA917523 ONW917523 OXS917523 PHO917523 PRK917523 QBG917523 QLC917523 QUY917523 REU917523 ROQ917523 RYM917523 SII917523 SSE917523 TCA917523 TLW917523 TVS917523 UFO917523 UPK917523 UZG917523 VJC917523 VSY917523 WCU917523 WMQ917523 WWM917523 AE983059 KA983059 TW983059 ADS983059 ANO983059 AXK983059 BHG983059 BRC983059 CAY983059 CKU983059 CUQ983059 DEM983059 DOI983059 DYE983059 EIA983059 ERW983059 FBS983059 FLO983059 FVK983059 GFG983059 GPC983059 GYY983059 HIU983059 HSQ983059 ICM983059 IMI983059 IWE983059 JGA983059 JPW983059 JZS983059 KJO983059 KTK983059 LDG983059 LNC983059 LWY983059 MGU983059 MQQ983059 NAM983059 NKI983059 NUE983059 OEA983059 ONW983059 OXS983059 PHO983059 PRK983059 QBG983059 QLC983059 QUY983059 REU983059 ROQ983059 RYM983059 SII983059 SSE983059 TCA983059 TLW983059 TVS983059 UFO983059 UPK983059 UZG983059 VJC983059 VSY983059 WCU983059 WMQ983059 WWM983059 AE23:AE27 KA23:KA27 TW23:TW27 ADS23:ADS27 ANO23:ANO27 AXK23:AXK27 BHG23:BHG27 BRC23:BRC27 CAY23:CAY27 CKU23:CKU27 CUQ23:CUQ27 DEM23:DEM27 DOI23:DOI27 DYE23:DYE27 EIA23:EIA27 ERW23:ERW27 FBS23:FBS27 FLO23:FLO27 FVK23:FVK27 GFG23:GFG27 GPC23:GPC27 GYY23:GYY27 HIU23:HIU27 HSQ23:HSQ27 ICM23:ICM27 IMI23:IMI27 IWE23:IWE27 JGA23:JGA27 JPW23:JPW27 JZS23:JZS27 KJO23:KJO27 KTK23:KTK27 LDG23:LDG27 LNC23:LNC27 LWY23:LWY27 MGU23:MGU27 MQQ23:MQQ27 NAM23:NAM27 NKI23:NKI27 NUE23:NUE27 OEA23:OEA27 ONW23:ONW27 OXS23:OXS27 PHO23:PHO27 PRK23:PRK27 QBG23:QBG27 QLC23:QLC27 QUY23:QUY27 REU23:REU27 ROQ23:ROQ27 RYM23:RYM27 SII23:SII27 SSE23:SSE27 TCA23:TCA27 TLW23:TLW27 TVS23:TVS27 UFO23:UFO27 UPK23:UPK27 UZG23:UZG27 VJC23:VJC27 VSY23:VSY27 WCU23:WCU27 WMQ23:WMQ27 WWM23:WWM27 AE65559:AE65563 KA65559:KA65563 TW65559:TW65563 ADS65559:ADS65563 ANO65559:ANO65563 AXK65559:AXK65563 BHG65559:BHG65563 BRC65559:BRC65563 CAY65559:CAY65563 CKU65559:CKU65563 CUQ65559:CUQ65563 DEM65559:DEM65563 DOI65559:DOI65563 DYE65559:DYE65563 EIA65559:EIA65563 ERW65559:ERW65563 FBS65559:FBS65563 FLO65559:FLO65563 FVK65559:FVK65563 GFG65559:GFG65563 GPC65559:GPC65563 GYY65559:GYY65563 HIU65559:HIU65563 HSQ65559:HSQ65563 ICM65559:ICM65563 IMI65559:IMI65563 IWE65559:IWE65563 JGA65559:JGA65563 JPW65559:JPW65563 JZS65559:JZS65563 KJO65559:KJO65563 KTK65559:KTK65563 LDG65559:LDG65563 LNC65559:LNC65563 LWY65559:LWY65563 MGU65559:MGU65563 MQQ65559:MQQ65563 NAM65559:NAM65563 NKI65559:NKI65563 NUE65559:NUE65563 OEA65559:OEA65563 ONW65559:ONW65563 OXS65559:OXS65563 PHO65559:PHO65563 PRK65559:PRK65563 QBG65559:QBG65563 QLC65559:QLC65563 QUY65559:QUY65563 REU65559:REU65563 ROQ65559:ROQ65563 RYM65559:RYM65563 SII65559:SII65563 SSE65559:SSE65563 TCA65559:TCA65563 TLW65559:TLW65563 TVS65559:TVS65563 UFO65559:UFO65563 UPK65559:UPK65563 UZG65559:UZG65563 VJC65559:VJC65563 VSY65559:VSY65563 WCU65559:WCU65563 WMQ65559:WMQ65563 WWM65559:WWM65563 AE131095:AE131099 KA131095:KA131099 TW131095:TW131099 ADS131095:ADS131099 ANO131095:ANO131099 AXK131095:AXK131099 BHG131095:BHG131099 BRC131095:BRC131099 CAY131095:CAY131099 CKU131095:CKU131099 CUQ131095:CUQ131099 DEM131095:DEM131099 DOI131095:DOI131099 DYE131095:DYE131099 EIA131095:EIA131099 ERW131095:ERW131099 FBS131095:FBS131099 FLO131095:FLO131099 FVK131095:FVK131099 GFG131095:GFG131099 GPC131095:GPC131099 GYY131095:GYY131099 HIU131095:HIU131099 HSQ131095:HSQ131099 ICM131095:ICM131099 IMI131095:IMI131099 IWE131095:IWE131099 JGA131095:JGA131099 JPW131095:JPW131099 JZS131095:JZS131099 KJO131095:KJO131099 KTK131095:KTK131099 LDG131095:LDG131099 LNC131095:LNC131099 LWY131095:LWY131099 MGU131095:MGU131099 MQQ131095:MQQ131099 NAM131095:NAM131099 NKI131095:NKI131099 NUE131095:NUE131099 OEA131095:OEA131099 ONW131095:ONW131099 OXS131095:OXS131099 PHO131095:PHO131099 PRK131095:PRK131099 QBG131095:QBG131099 QLC131095:QLC131099 QUY131095:QUY131099 REU131095:REU131099 ROQ131095:ROQ131099 RYM131095:RYM131099 SII131095:SII131099 SSE131095:SSE131099 TCA131095:TCA131099 TLW131095:TLW131099 TVS131095:TVS131099 UFO131095:UFO131099 UPK131095:UPK131099 UZG131095:UZG131099 VJC131095:VJC131099 VSY131095:VSY131099 WCU131095:WCU131099 WMQ131095:WMQ131099 WWM131095:WWM131099 AE196631:AE196635 KA196631:KA196635 TW196631:TW196635 ADS196631:ADS196635 ANO196631:ANO196635 AXK196631:AXK196635 BHG196631:BHG196635 BRC196631:BRC196635 CAY196631:CAY196635 CKU196631:CKU196635 CUQ196631:CUQ196635 DEM196631:DEM196635 DOI196631:DOI196635 DYE196631:DYE196635 EIA196631:EIA196635 ERW196631:ERW196635 FBS196631:FBS196635 FLO196631:FLO196635 FVK196631:FVK196635 GFG196631:GFG196635 GPC196631:GPC196635 GYY196631:GYY196635 HIU196631:HIU196635 HSQ196631:HSQ196635 ICM196631:ICM196635 IMI196631:IMI196635 IWE196631:IWE196635 JGA196631:JGA196635 JPW196631:JPW196635 JZS196631:JZS196635 KJO196631:KJO196635 KTK196631:KTK196635 LDG196631:LDG196635 LNC196631:LNC196635 LWY196631:LWY196635 MGU196631:MGU196635 MQQ196631:MQQ196635 NAM196631:NAM196635 NKI196631:NKI196635 NUE196631:NUE196635 OEA196631:OEA196635 ONW196631:ONW196635 OXS196631:OXS196635 PHO196631:PHO196635 PRK196631:PRK196635 QBG196631:QBG196635 QLC196631:QLC196635 QUY196631:QUY196635 REU196631:REU196635 ROQ196631:ROQ196635 RYM196631:RYM196635 SII196631:SII196635 SSE196631:SSE196635 TCA196631:TCA196635 TLW196631:TLW196635 TVS196631:TVS196635 UFO196631:UFO196635 UPK196631:UPK196635 UZG196631:UZG196635 VJC196631:VJC196635 VSY196631:VSY196635 WCU196631:WCU196635 WMQ196631:WMQ196635 WWM196631:WWM196635 AE262167:AE262171 KA262167:KA262171 TW262167:TW262171 ADS262167:ADS262171 ANO262167:ANO262171 AXK262167:AXK262171 BHG262167:BHG262171 BRC262167:BRC262171 CAY262167:CAY262171 CKU262167:CKU262171 CUQ262167:CUQ262171 DEM262167:DEM262171 DOI262167:DOI262171 DYE262167:DYE262171 EIA262167:EIA262171 ERW262167:ERW262171 FBS262167:FBS262171 FLO262167:FLO262171 FVK262167:FVK262171 GFG262167:GFG262171 GPC262167:GPC262171 GYY262167:GYY262171 HIU262167:HIU262171 HSQ262167:HSQ262171 ICM262167:ICM262171 IMI262167:IMI262171 IWE262167:IWE262171 JGA262167:JGA262171 JPW262167:JPW262171 JZS262167:JZS262171 KJO262167:KJO262171 KTK262167:KTK262171 LDG262167:LDG262171 LNC262167:LNC262171 LWY262167:LWY262171 MGU262167:MGU262171 MQQ262167:MQQ262171 NAM262167:NAM262171 NKI262167:NKI262171 NUE262167:NUE262171 OEA262167:OEA262171 ONW262167:ONW262171 OXS262167:OXS262171 PHO262167:PHO262171 PRK262167:PRK262171 QBG262167:QBG262171 QLC262167:QLC262171 QUY262167:QUY262171 REU262167:REU262171 ROQ262167:ROQ262171 RYM262167:RYM262171 SII262167:SII262171 SSE262167:SSE262171 TCA262167:TCA262171 TLW262167:TLW262171 TVS262167:TVS262171 UFO262167:UFO262171 UPK262167:UPK262171 UZG262167:UZG262171 VJC262167:VJC262171 VSY262167:VSY262171 WCU262167:WCU262171 WMQ262167:WMQ262171 WWM262167:WWM262171 AE327703:AE327707 KA327703:KA327707 TW327703:TW327707 ADS327703:ADS327707 ANO327703:ANO327707 AXK327703:AXK327707 BHG327703:BHG327707 BRC327703:BRC327707 CAY327703:CAY327707 CKU327703:CKU327707 CUQ327703:CUQ327707 DEM327703:DEM327707 DOI327703:DOI327707 DYE327703:DYE327707 EIA327703:EIA327707 ERW327703:ERW327707 FBS327703:FBS327707 FLO327703:FLO327707 FVK327703:FVK327707 GFG327703:GFG327707 GPC327703:GPC327707 GYY327703:GYY327707 HIU327703:HIU327707 HSQ327703:HSQ327707 ICM327703:ICM327707 IMI327703:IMI327707 IWE327703:IWE327707 JGA327703:JGA327707 JPW327703:JPW327707 JZS327703:JZS327707 KJO327703:KJO327707 KTK327703:KTK327707 LDG327703:LDG327707 LNC327703:LNC327707 LWY327703:LWY327707 MGU327703:MGU327707 MQQ327703:MQQ327707 NAM327703:NAM327707 NKI327703:NKI327707 NUE327703:NUE327707 OEA327703:OEA327707 ONW327703:ONW327707 OXS327703:OXS327707 PHO327703:PHO327707 PRK327703:PRK327707 QBG327703:QBG327707 QLC327703:QLC327707 QUY327703:QUY327707 REU327703:REU327707 ROQ327703:ROQ327707 RYM327703:RYM327707 SII327703:SII327707 SSE327703:SSE327707 TCA327703:TCA327707 TLW327703:TLW327707 TVS327703:TVS327707 UFO327703:UFO327707 UPK327703:UPK327707 UZG327703:UZG327707 VJC327703:VJC327707 VSY327703:VSY327707 WCU327703:WCU327707 WMQ327703:WMQ327707 WWM327703:WWM327707 AE393239:AE393243 KA393239:KA393243 TW393239:TW393243 ADS393239:ADS393243 ANO393239:ANO393243 AXK393239:AXK393243 BHG393239:BHG393243 BRC393239:BRC393243 CAY393239:CAY393243 CKU393239:CKU393243 CUQ393239:CUQ393243 DEM393239:DEM393243 DOI393239:DOI393243 DYE393239:DYE393243 EIA393239:EIA393243 ERW393239:ERW393243 FBS393239:FBS393243 FLO393239:FLO393243 FVK393239:FVK393243 GFG393239:GFG393243 GPC393239:GPC393243 GYY393239:GYY393243 HIU393239:HIU393243 HSQ393239:HSQ393243 ICM393239:ICM393243 IMI393239:IMI393243 IWE393239:IWE393243 JGA393239:JGA393243 JPW393239:JPW393243 JZS393239:JZS393243 KJO393239:KJO393243 KTK393239:KTK393243 LDG393239:LDG393243 LNC393239:LNC393243 LWY393239:LWY393243 MGU393239:MGU393243 MQQ393239:MQQ393243 NAM393239:NAM393243 NKI393239:NKI393243 NUE393239:NUE393243 OEA393239:OEA393243 ONW393239:ONW393243 OXS393239:OXS393243 PHO393239:PHO393243 PRK393239:PRK393243 QBG393239:QBG393243 QLC393239:QLC393243 QUY393239:QUY393243 REU393239:REU393243 ROQ393239:ROQ393243 RYM393239:RYM393243 SII393239:SII393243 SSE393239:SSE393243 TCA393239:TCA393243 TLW393239:TLW393243 TVS393239:TVS393243 UFO393239:UFO393243 UPK393239:UPK393243 UZG393239:UZG393243 VJC393239:VJC393243 VSY393239:VSY393243 WCU393239:WCU393243 WMQ393239:WMQ393243 WWM393239:WWM393243 AE458775:AE458779 KA458775:KA458779 TW458775:TW458779 ADS458775:ADS458779 ANO458775:ANO458779 AXK458775:AXK458779 BHG458775:BHG458779 BRC458775:BRC458779 CAY458775:CAY458779 CKU458775:CKU458779 CUQ458775:CUQ458779 DEM458775:DEM458779 DOI458775:DOI458779 DYE458775:DYE458779 EIA458775:EIA458779 ERW458775:ERW458779 FBS458775:FBS458779 FLO458775:FLO458779 FVK458775:FVK458779 GFG458775:GFG458779 GPC458775:GPC458779 GYY458775:GYY458779 HIU458775:HIU458779 HSQ458775:HSQ458779 ICM458775:ICM458779 IMI458775:IMI458779 IWE458775:IWE458779 JGA458775:JGA458779 JPW458775:JPW458779 JZS458775:JZS458779 KJO458775:KJO458779 KTK458775:KTK458779 LDG458775:LDG458779 LNC458775:LNC458779 LWY458775:LWY458779 MGU458775:MGU458779 MQQ458775:MQQ458779 NAM458775:NAM458779 NKI458775:NKI458779 NUE458775:NUE458779 OEA458775:OEA458779 ONW458775:ONW458779 OXS458775:OXS458779 PHO458775:PHO458779 PRK458775:PRK458779 QBG458775:QBG458779 QLC458775:QLC458779 QUY458775:QUY458779 REU458775:REU458779 ROQ458775:ROQ458779 RYM458775:RYM458779 SII458775:SII458779 SSE458775:SSE458779 TCA458775:TCA458779 TLW458775:TLW458779 TVS458775:TVS458779 UFO458775:UFO458779 UPK458775:UPK458779 UZG458775:UZG458779 VJC458775:VJC458779 VSY458775:VSY458779 WCU458775:WCU458779 WMQ458775:WMQ458779 WWM458775:WWM458779 AE524311:AE524315 KA524311:KA524315 TW524311:TW524315 ADS524311:ADS524315 ANO524311:ANO524315 AXK524311:AXK524315 BHG524311:BHG524315 BRC524311:BRC524315 CAY524311:CAY524315 CKU524311:CKU524315 CUQ524311:CUQ524315 DEM524311:DEM524315 DOI524311:DOI524315 DYE524311:DYE524315 EIA524311:EIA524315 ERW524311:ERW524315 FBS524311:FBS524315 FLO524311:FLO524315 FVK524311:FVK524315 GFG524311:GFG524315 GPC524311:GPC524315 GYY524311:GYY524315 HIU524311:HIU524315 HSQ524311:HSQ524315 ICM524311:ICM524315 IMI524311:IMI524315 IWE524311:IWE524315 JGA524311:JGA524315 JPW524311:JPW524315 JZS524311:JZS524315 KJO524311:KJO524315 KTK524311:KTK524315 LDG524311:LDG524315 LNC524311:LNC524315 LWY524311:LWY524315 MGU524311:MGU524315 MQQ524311:MQQ524315 NAM524311:NAM524315 NKI524311:NKI524315 NUE524311:NUE524315 OEA524311:OEA524315 ONW524311:ONW524315 OXS524311:OXS524315 PHO524311:PHO524315 PRK524311:PRK524315 QBG524311:QBG524315 QLC524311:QLC524315 QUY524311:QUY524315 REU524311:REU524315 ROQ524311:ROQ524315 RYM524311:RYM524315 SII524311:SII524315 SSE524311:SSE524315 TCA524311:TCA524315 TLW524311:TLW524315 TVS524311:TVS524315 UFO524311:UFO524315 UPK524311:UPK524315 UZG524311:UZG524315 VJC524311:VJC524315 VSY524311:VSY524315 WCU524311:WCU524315 WMQ524311:WMQ524315 WWM524311:WWM524315 AE589847:AE589851 KA589847:KA589851 TW589847:TW589851 ADS589847:ADS589851 ANO589847:ANO589851 AXK589847:AXK589851 BHG589847:BHG589851 BRC589847:BRC589851 CAY589847:CAY589851 CKU589847:CKU589851 CUQ589847:CUQ589851 DEM589847:DEM589851 DOI589847:DOI589851 DYE589847:DYE589851 EIA589847:EIA589851 ERW589847:ERW589851 FBS589847:FBS589851 FLO589847:FLO589851 FVK589847:FVK589851 GFG589847:GFG589851 GPC589847:GPC589851 GYY589847:GYY589851 HIU589847:HIU589851 HSQ589847:HSQ589851 ICM589847:ICM589851 IMI589847:IMI589851 IWE589847:IWE589851 JGA589847:JGA589851 JPW589847:JPW589851 JZS589847:JZS589851 KJO589847:KJO589851 KTK589847:KTK589851 LDG589847:LDG589851 LNC589847:LNC589851 LWY589847:LWY589851 MGU589847:MGU589851 MQQ589847:MQQ589851 NAM589847:NAM589851 NKI589847:NKI589851 NUE589847:NUE589851 OEA589847:OEA589851 ONW589847:ONW589851 OXS589847:OXS589851 PHO589847:PHO589851 PRK589847:PRK589851 QBG589847:QBG589851 QLC589847:QLC589851 QUY589847:QUY589851 REU589847:REU589851 ROQ589847:ROQ589851 RYM589847:RYM589851 SII589847:SII589851 SSE589847:SSE589851 TCA589847:TCA589851 TLW589847:TLW589851 TVS589847:TVS589851 UFO589847:UFO589851 UPK589847:UPK589851 UZG589847:UZG589851 VJC589847:VJC589851 VSY589847:VSY589851 WCU589847:WCU589851 WMQ589847:WMQ589851 WWM589847:WWM589851 AE655383:AE655387 KA655383:KA655387 TW655383:TW655387 ADS655383:ADS655387 ANO655383:ANO655387 AXK655383:AXK655387 BHG655383:BHG655387 BRC655383:BRC655387 CAY655383:CAY655387 CKU655383:CKU655387 CUQ655383:CUQ655387 DEM655383:DEM655387 DOI655383:DOI655387 DYE655383:DYE655387 EIA655383:EIA655387 ERW655383:ERW655387 FBS655383:FBS655387 FLO655383:FLO655387 FVK655383:FVK655387 GFG655383:GFG655387 GPC655383:GPC655387 GYY655383:GYY655387 HIU655383:HIU655387 HSQ655383:HSQ655387 ICM655383:ICM655387 IMI655383:IMI655387 IWE655383:IWE655387 JGA655383:JGA655387 JPW655383:JPW655387 JZS655383:JZS655387 KJO655383:KJO655387 KTK655383:KTK655387 LDG655383:LDG655387 LNC655383:LNC655387 LWY655383:LWY655387 MGU655383:MGU655387 MQQ655383:MQQ655387 NAM655383:NAM655387 NKI655383:NKI655387 NUE655383:NUE655387 OEA655383:OEA655387 ONW655383:ONW655387 OXS655383:OXS655387 PHO655383:PHO655387 PRK655383:PRK655387 QBG655383:QBG655387 QLC655383:QLC655387 QUY655383:QUY655387 REU655383:REU655387 ROQ655383:ROQ655387 RYM655383:RYM655387 SII655383:SII655387 SSE655383:SSE655387 TCA655383:TCA655387 TLW655383:TLW655387 TVS655383:TVS655387 UFO655383:UFO655387 UPK655383:UPK655387 UZG655383:UZG655387 VJC655383:VJC655387 VSY655383:VSY655387 WCU655383:WCU655387 WMQ655383:WMQ655387 WWM655383:WWM655387 AE720919:AE720923 KA720919:KA720923 TW720919:TW720923 ADS720919:ADS720923 ANO720919:ANO720923 AXK720919:AXK720923 BHG720919:BHG720923 BRC720919:BRC720923 CAY720919:CAY720923 CKU720919:CKU720923 CUQ720919:CUQ720923 DEM720919:DEM720923 DOI720919:DOI720923 DYE720919:DYE720923 EIA720919:EIA720923 ERW720919:ERW720923 FBS720919:FBS720923 FLO720919:FLO720923 FVK720919:FVK720923 GFG720919:GFG720923 GPC720919:GPC720923 GYY720919:GYY720923 HIU720919:HIU720923 HSQ720919:HSQ720923 ICM720919:ICM720923 IMI720919:IMI720923 IWE720919:IWE720923 JGA720919:JGA720923 JPW720919:JPW720923 JZS720919:JZS720923 KJO720919:KJO720923 KTK720919:KTK720923 LDG720919:LDG720923 LNC720919:LNC720923 LWY720919:LWY720923 MGU720919:MGU720923 MQQ720919:MQQ720923 NAM720919:NAM720923 NKI720919:NKI720923 NUE720919:NUE720923 OEA720919:OEA720923 ONW720919:ONW720923 OXS720919:OXS720923 PHO720919:PHO720923 PRK720919:PRK720923 QBG720919:QBG720923 QLC720919:QLC720923 QUY720919:QUY720923 REU720919:REU720923 ROQ720919:ROQ720923 RYM720919:RYM720923 SII720919:SII720923 SSE720919:SSE720923 TCA720919:TCA720923 TLW720919:TLW720923 TVS720919:TVS720923 UFO720919:UFO720923 UPK720919:UPK720923 UZG720919:UZG720923 VJC720919:VJC720923 VSY720919:VSY720923 WCU720919:WCU720923 WMQ720919:WMQ720923 WWM720919:WWM720923 AE786455:AE786459 KA786455:KA786459 TW786455:TW786459 ADS786455:ADS786459 ANO786455:ANO786459 AXK786455:AXK786459 BHG786455:BHG786459 BRC786455:BRC786459 CAY786455:CAY786459 CKU786455:CKU786459 CUQ786455:CUQ786459 DEM786455:DEM786459 DOI786455:DOI786459 DYE786455:DYE786459 EIA786455:EIA786459 ERW786455:ERW786459 FBS786455:FBS786459 FLO786455:FLO786459 FVK786455:FVK786459 GFG786455:GFG786459 GPC786455:GPC786459 GYY786455:GYY786459 HIU786455:HIU786459 HSQ786455:HSQ786459 ICM786455:ICM786459 IMI786455:IMI786459 IWE786455:IWE786459 JGA786455:JGA786459 JPW786455:JPW786459 JZS786455:JZS786459 KJO786455:KJO786459 KTK786455:KTK786459 LDG786455:LDG786459 LNC786455:LNC786459 LWY786455:LWY786459 MGU786455:MGU786459 MQQ786455:MQQ786459 NAM786455:NAM786459 NKI786455:NKI786459 NUE786455:NUE786459 OEA786455:OEA786459 ONW786455:ONW786459 OXS786455:OXS786459 PHO786455:PHO786459 PRK786455:PRK786459 QBG786455:QBG786459 QLC786455:QLC786459 QUY786455:QUY786459 REU786455:REU786459 ROQ786455:ROQ786459 RYM786455:RYM786459 SII786455:SII786459 SSE786455:SSE786459 TCA786455:TCA786459 TLW786455:TLW786459 TVS786455:TVS786459 UFO786455:UFO786459 UPK786455:UPK786459 UZG786455:UZG786459 VJC786455:VJC786459 VSY786455:VSY786459 WCU786455:WCU786459 WMQ786455:WMQ786459 WWM786455:WWM786459 AE851991:AE851995 KA851991:KA851995 TW851991:TW851995 ADS851991:ADS851995 ANO851991:ANO851995 AXK851991:AXK851995 BHG851991:BHG851995 BRC851991:BRC851995 CAY851991:CAY851995 CKU851991:CKU851995 CUQ851991:CUQ851995 DEM851991:DEM851995 DOI851991:DOI851995 DYE851991:DYE851995 EIA851991:EIA851995 ERW851991:ERW851995 FBS851991:FBS851995 FLO851991:FLO851995 FVK851991:FVK851995 GFG851991:GFG851995 GPC851991:GPC851995 GYY851991:GYY851995 HIU851991:HIU851995 HSQ851991:HSQ851995 ICM851991:ICM851995 IMI851991:IMI851995 IWE851991:IWE851995 JGA851991:JGA851995 JPW851991:JPW851995 JZS851991:JZS851995 KJO851991:KJO851995 KTK851991:KTK851995 LDG851991:LDG851995 LNC851991:LNC851995 LWY851991:LWY851995 MGU851991:MGU851995 MQQ851991:MQQ851995 NAM851991:NAM851995 NKI851991:NKI851995 NUE851991:NUE851995 OEA851991:OEA851995 ONW851991:ONW851995 OXS851991:OXS851995 PHO851991:PHO851995 PRK851991:PRK851995 QBG851991:QBG851995 QLC851991:QLC851995 QUY851991:QUY851995 REU851991:REU851995 ROQ851991:ROQ851995 RYM851991:RYM851995 SII851991:SII851995 SSE851991:SSE851995 TCA851991:TCA851995 TLW851991:TLW851995 TVS851991:TVS851995 UFO851991:UFO851995 UPK851991:UPK851995 UZG851991:UZG851995 VJC851991:VJC851995 VSY851991:VSY851995 WCU851991:WCU851995 WMQ851991:WMQ851995 WWM851991:WWM851995 AE917527:AE917531 KA917527:KA917531 TW917527:TW917531 ADS917527:ADS917531 ANO917527:ANO917531 AXK917527:AXK917531 BHG917527:BHG917531 BRC917527:BRC917531 CAY917527:CAY917531 CKU917527:CKU917531 CUQ917527:CUQ917531 DEM917527:DEM917531 DOI917527:DOI917531 DYE917527:DYE917531 EIA917527:EIA917531 ERW917527:ERW917531 FBS917527:FBS917531 FLO917527:FLO917531 FVK917527:FVK917531 GFG917527:GFG917531 GPC917527:GPC917531 GYY917527:GYY917531 HIU917527:HIU917531 HSQ917527:HSQ917531 ICM917527:ICM917531 IMI917527:IMI917531 IWE917527:IWE917531 JGA917527:JGA917531 JPW917527:JPW917531 JZS917527:JZS917531 KJO917527:KJO917531 KTK917527:KTK917531 LDG917527:LDG917531 LNC917527:LNC917531 LWY917527:LWY917531 MGU917527:MGU917531 MQQ917527:MQQ917531 NAM917527:NAM917531 NKI917527:NKI917531 NUE917527:NUE917531 OEA917527:OEA917531 ONW917527:ONW917531 OXS917527:OXS917531 PHO917527:PHO917531 PRK917527:PRK917531 QBG917527:QBG917531 QLC917527:QLC917531 QUY917527:QUY917531 REU917527:REU917531 ROQ917527:ROQ917531 RYM917527:RYM917531 SII917527:SII917531 SSE917527:SSE917531 TCA917527:TCA917531 TLW917527:TLW917531 TVS917527:TVS917531 UFO917527:UFO917531 UPK917527:UPK917531 UZG917527:UZG917531 VJC917527:VJC917531 VSY917527:VSY917531 WCU917527:WCU917531 WMQ917527:WMQ917531 WWM917527:WWM917531 AE983063:AE983067 KA983063:KA983067 TW983063:TW983067 ADS983063:ADS983067 ANO983063:ANO983067 AXK983063:AXK983067 BHG983063:BHG983067 BRC983063:BRC983067 CAY983063:CAY983067 CKU983063:CKU983067 CUQ983063:CUQ983067 DEM983063:DEM983067 DOI983063:DOI983067 DYE983063:DYE983067 EIA983063:EIA983067 ERW983063:ERW983067 FBS983063:FBS983067 FLO983063:FLO983067 FVK983063:FVK983067 GFG983063:GFG983067 GPC983063:GPC983067 GYY983063:GYY983067 HIU983063:HIU983067 HSQ983063:HSQ983067 ICM983063:ICM983067 IMI983063:IMI983067 IWE983063:IWE983067 JGA983063:JGA983067 JPW983063:JPW983067 JZS983063:JZS983067 KJO983063:KJO983067 KTK983063:KTK983067 LDG983063:LDG983067 LNC983063:LNC983067 LWY983063:LWY983067 MGU983063:MGU983067 MQQ983063:MQQ983067 NAM983063:NAM983067 NKI983063:NKI983067 NUE983063:NUE983067 OEA983063:OEA983067 ONW983063:ONW983067 OXS983063:OXS983067 PHO983063:PHO983067 PRK983063:PRK983067 QBG983063:QBG983067 QLC983063:QLC983067 QUY983063:QUY983067 REU983063:REU983067 ROQ983063:ROQ983067 RYM983063:RYM983067 SII983063:SII983067 SSE983063:SSE983067 TCA983063:TCA983067 TLW983063:TLW983067 TVS983063:TVS983067 UFO983063:UFO983067 UPK983063:UPK983067 UZG983063:UZG983067 VJC983063:VJC983067 VSY983063:VSY983067 WCU983063:WCU983067 WMQ983063:WMQ983067 WWM983063:WWM983067 AD983044:AD1048576 JZ983044:JZ1048576 TV983044:TV1048576 ADR983044:ADR1048576 ANN983044:ANN1048576 AXJ983044:AXJ1048576 BHF983044:BHF1048576 BRB983044:BRB1048576 CAX983044:CAX1048576 CKT983044:CKT1048576 CUP983044:CUP1048576 DEL983044:DEL1048576 DOH983044:DOH1048576 DYD983044:DYD1048576 EHZ983044:EHZ1048576 ERV983044:ERV1048576 FBR983044:FBR1048576 FLN983044:FLN1048576 FVJ983044:FVJ1048576 GFF983044:GFF1048576 GPB983044:GPB1048576 GYX983044:GYX1048576 HIT983044:HIT1048576 HSP983044:HSP1048576 ICL983044:ICL1048576 IMH983044:IMH1048576 IWD983044:IWD1048576 JFZ983044:JFZ1048576 JPV983044:JPV1048576 JZR983044:JZR1048576 KJN983044:KJN1048576 KTJ983044:KTJ1048576 LDF983044:LDF1048576 LNB983044:LNB1048576 LWX983044:LWX1048576 MGT983044:MGT1048576 MQP983044:MQP1048576 NAL983044:NAL1048576 NKH983044:NKH1048576 NUD983044:NUD1048576 ODZ983044:ODZ1048576 ONV983044:ONV1048576 OXR983044:OXR1048576 PHN983044:PHN1048576 PRJ983044:PRJ1048576 QBF983044:QBF1048576 QLB983044:QLB1048576 QUX983044:QUX1048576 RET983044:RET1048576 ROP983044:ROP1048576 RYL983044:RYL1048576 SIH983044:SIH1048576 SSD983044:SSD1048576 TBZ983044:TBZ1048576 TLV983044:TLV1048576 TVR983044:TVR1048576 UFN983044:UFN1048576 UPJ983044:UPJ1048576 UZF983044:UZF1048576 VJB983044:VJB1048576 VSX983044:VSX1048576 WCT983044:WCT1048576 WMP983044:WMP1048576 WWL983044:WWL1048576 AE35 KA35 TW35 ADS35 ANO35 AXK35 BHG35 BRC35 CAY35 CKU35 CUQ35 DEM35 DOI35 DYE35 EIA35 ERW35 FBS35 FLO35 FVK35 GFG35 GPC35 GYY35 HIU35 HSQ35 ICM35 IMI35 IWE35 JGA35 JPW35 JZS35 KJO35 KTK35 LDG35 LNC35 LWY35 MGU35 MQQ35 NAM35 NKI35 NUE35 OEA35 ONW35 OXS35 PHO35 PRK35 QBG35 QLC35 QUY35 REU35 ROQ35 RYM35 SII35 SSE35 TCA35 TLW35 TVS35 UFO35 UPK35 UZG35 VJC35 VSY35 WCU35 WMQ35 WWM35 AE65571 KA65571 TW65571 ADS65571 ANO65571 AXK65571 BHG65571 BRC65571 CAY65571 CKU65571 CUQ65571 DEM65571 DOI65571 DYE65571 EIA65571 ERW65571 FBS65571 FLO65571 FVK65571 GFG65571 GPC65571 GYY65571 HIU65571 HSQ65571 ICM65571 IMI65571 IWE65571 JGA65571 JPW65571 JZS65571 KJO65571 KTK65571 LDG65571 LNC65571 LWY65571 MGU65571 MQQ65571 NAM65571 NKI65571 NUE65571 OEA65571 ONW65571 OXS65571 PHO65571 PRK65571 QBG65571 QLC65571 QUY65571 REU65571 ROQ65571 RYM65571 SII65571 SSE65571 TCA65571 TLW65571 TVS65571 UFO65571 UPK65571 UZG65571 VJC65571 VSY65571 WCU65571 WMQ65571 WWM65571 AE131107 KA131107 TW131107 ADS131107 ANO131107 AXK131107 BHG131107 BRC131107 CAY131107 CKU131107 CUQ131107 DEM131107 DOI131107 DYE131107 EIA131107 ERW131107 FBS131107 FLO131107 FVK131107 GFG131107 GPC131107 GYY131107 HIU131107 HSQ131107 ICM131107 IMI131107 IWE131107 JGA131107 JPW131107 JZS131107 KJO131107 KTK131107 LDG131107 LNC131107 LWY131107 MGU131107 MQQ131107 NAM131107 NKI131107 NUE131107 OEA131107 ONW131107 OXS131107 PHO131107 PRK131107 QBG131107 QLC131107 QUY131107 REU131107 ROQ131107 RYM131107 SII131107 SSE131107 TCA131107 TLW131107 TVS131107 UFO131107 UPK131107 UZG131107 VJC131107 VSY131107 WCU131107 WMQ131107 WWM131107 AE196643 KA196643 TW196643 ADS196643 ANO196643 AXK196643 BHG196643 BRC196643 CAY196643 CKU196643 CUQ196643 DEM196643 DOI196643 DYE196643 EIA196643 ERW196643 FBS196643 FLO196643 FVK196643 GFG196643 GPC196643 GYY196643 HIU196643 HSQ196643 ICM196643 IMI196643 IWE196643 JGA196643 JPW196643 JZS196643 KJO196643 KTK196643 LDG196643 LNC196643 LWY196643 MGU196643 MQQ196643 NAM196643 NKI196643 NUE196643 OEA196643 ONW196643 OXS196643 PHO196643 PRK196643 QBG196643 QLC196643 QUY196643 REU196643 ROQ196643 RYM196643 SII196643 SSE196643 TCA196643 TLW196643 TVS196643 UFO196643 UPK196643 UZG196643 VJC196643 VSY196643 WCU196643 WMQ196643 WWM196643 AE262179 KA262179 TW262179 ADS262179 ANO262179 AXK262179 BHG262179 BRC262179 CAY262179 CKU262179 CUQ262179 DEM262179 DOI262179 DYE262179 EIA262179 ERW262179 FBS262179 FLO262179 FVK262179 GFG262179 GPC262179 GYY262179 HIU262179 HSQ262179 ICM262179 IMI262179 IWE262179 JGA262179 JPW262179 JZS262179 KJO262179 KTK262179 LDG262179 LNC262179 LWY262179 MGU262179 MQQ262179 NAM262179 NKI262179 NUE262179 OEA262179 ONW262179 OXS262179 PHO262179 PRK262179 QBG262179 QLC262179 QUY262179 REU262179 ROQ262179 RYM262179 SII262179 SSE262179 TCA262179 TLW262179 TVS262179 UFO262179 UPK262179 UZG262179 VJC262179 VSY262179 WCU262179 WMQ262179 WWM262179 AE327715 KA327715 TW327715 ADS327715 ANO327715 AXK327715 BHG327715 BRC327715 CAY327715 CKU327715 CUQ327715 DEM327715 DOI327715 DYE327715 EIA327715 ERW327715 FBS327715 FLO327715 FVK327715 GFG327715 GPC327715 GYY327715 HIU327715 HSQ327715 ICM327715 IMI327715 IWE327715 JGA327715 JPW327715 JZS327715 KJO327715 KTK327715 LDG327715 LNC327715 LWY327715 MGU327715 MQQ327715 NAM327715 NKI327715 NUE327715 OEA327715 ONW327715 OXS327715 PHO327715 PRK327715 QBG327715 QLC327715 QUY327715 REU327715 ROQ327715 RYM327715 SII327715 SSE327715 TCA327715 TLW327715 TVS327715 UFO327715 UPK327715 UZG327715 VJC327715 VSY327715 WCU327715 WMQ327715 WWM327715 AE393251 KA393251 TW393251 ADS393251 ANO393251 AXK393251 BHG393251 BRC393251 CAY393251 CKU393251 CUQ393251 DEM393251 DOI393251 DYE393251 EIA393251 ERW393251 FBS393251 FLO393251 FVK393251 GFG393251 GPC393251 GYY393251 HIU393251 HSQ393251 ICM393251 IMI393251 IWE393251 JGA393251 JPW393251 JZS393251 KJO393251 KTK393251 LDG393251 LNC393251 LWY393251 MGU393251 MQQ393251 NAM393251 NKI393251 NUE393251 OEA393251 ONW393251 OXS393251 PHO393251 PRK393251 QBG393251 QLC393251 QUY393251 REU393251 ROQ393251 RYM393251 SII393251 SSE393251 TCA393251 TLW393251 TVS393251 UFO393251 UPK393251 UZG393251 VJC393251 VSY393251 WCU393251 WMQ393251 WWM393251 AE458787 KA458787 TW458787 ADS458787 ANO458787 AXK458787 BHG458787 BRC458787 CAY458787 CKU458787 CUQ458787 DEM458787 DOI458787 DYE458787 EIA458787 ERW458787 FBS458787 FLO458787 FVK458787 GFG458787 GPC458787 GYY458787 HIU458787 HSQ458787 ICM458787 IMI458787 IWE458787 JGA458787 JPW458787 JZS458787 KJO458787 KTK458787 LDG458787 LNC458787 LWY458787 MGU458787 MQQ458787 NAM458787 NKI458787 NUE458787 OEA458787 ONW458787 OXS458787 PHO458787 PRK458787 QBG458787 QLC458787 QUY458787 REU458787 ROQ458787 RYM458787 SII458787 SSE458787 TCA458787 TLW458787 TVS458787 UFO458787 UPK458787 UZG458787 VJC458787 VSY458787 WCU458787 WMQ458787 WWM458787 AE524323 KA524323 TW524323 ADS524323 ANO524323 AXK524323 BHG524323 BRC524323 CAY524323 CKU524323 CUQ524323 DEM524323 DOI524323 DYE524323 EIA524323 ERW524323 FBS524323 FLO524323 FVK524323 GFG524323 GPC524323 GYY524323 HIU524323 HSQ524323 ICM524323 IMI524323 IWE524323 JGA524323 JPW524323 JZS524323 KJO524323 KTK524323 LDG524323 LNC524323 LWY524323 MGU524323 MQQ524323 NAM524323 NKI524323 NUE524323 OEA524323 ONW524323 OXS524323 PHO524323 PRK524323 QBG524323 QLC524323 QUY524323 REU524323 ROQ524323 RYM524323 SII524323 SSE524323 TCA524323 TLW524323 TVS524323 UFO524323 UPK524323 UZG524323 VJC524323 VSY524323 WCU524323 WMQ524323 WWM524323 AE589859 KA589859 TW589859 ADS589859 ANO589859 AXK589859 BHG589859 BRC589859 CAY589859 CKU589859 CUQ589859 DEM589859 DOI589859 DYE589859 EIA589859 ERW589859 FBS589859 FLO589859 FVK589859 GFG589859 GPC589859 GYY589859 HIU589859 HSQ589859 ICM589859 IMI589859 IWE589859 JGA589859 JPW589859 JZS589859 KJO589859 KTK589859 LDG589859 LNC589859 LWY589859 MGU589859 MQQ589859 NAM589859 NKI589859 NUE589859 OEA589859 ONW589859 OXS589859 PHO589859 PRK589859 QBG589859 QLC589859 QUY589859 REU589859 ROQ589859 RYM589859 SII589859 SSE589859 TCA589859 TLW589859 TVS589859 UFO589859 UPK589859 UZG589859 VJC589859 VSY589859 WCU589859 WMQ589859 WWM589859 AE655395 KA655395 TW655395 ADS655395 ANO655395 AXK655395 BHG655395 BRC655395 CAY655395 CKU655395 CUQ655395 DEM655395 DOI655395 DYE655395 EIA655395 ERW655395 FBS655395 FLO655395 FVK655395 GFG655395 GPC655395 GYY655395 HIU655395 HSQ655395 ICM655395 IMI655395 IWE655395 JGA655395 JPW655395 JZS655395 KJO655395 KTK655395 LDG655395 LNC655395 LWY655395 MGU655395 MQQ655395 NAM655395 NKI655395 NUE655395 OEA655395 ONW655395 OXS655395 PHO655395 PRK655395 QBG655395 QLC655395 QUY655395 REU655395 ROQ655395 RYM655395 SII655395 SSE655395 TCA655395 TLW655395 TVS655395 UFO655395 UPK655395 UZG655395 VJC655395 VSY655395 WCU655395 WMQ655395 WWM655395 AE720931 KA720931 TW720931 ADS720931 ANO720931 AXK720931 BHG720931 BRC720931 CAY720931 CKU720931 CUQ720931 DEM720931 DOI720931 DYE720931 EIA720931 ERW720931 FBS720931 FLO720931 FVK720931 GFG720931 GPC720931 GYY720931 HIU720931 HSQ720931 ICM720931 IMI720931 IWE720931 JGA720931 JPW720931 JZS720931 KJO720931 KTK720931 LDG720931 LNC720931 LWY720931 MGU720931 MQQ720931 NAM720931 NKI720931 NUE720931 OEA720931 ONW720931 OXS720931 PHO720931 PRK720931 QBG720931 QLC720931 QUY720931 REU720931 ROQ720931 RYM720931 SII720931 SSE720931 TCA720931 TLW720931 TVS720931 UFO720931 UPK720931 UZG720931 VJC720931 VSY720931 WCU720931 WMQ720931 WWM720931 AE786467 KA786467 TW786467 ADS786467 ANO786467 AXK786467 BHG786467 BRC786467 CAY786467 CKU786467 CUQ786467 DEM786467 DOI786467 DYE786467 EIA786467 ERW786467 FBS786467 FLO786467 FVK786467 GFG786467 GPC786467 GYY786467 HIU786467 HSQ786467 ICM786467 IMI786467 IWE786467 JGA786467 JPW786467 JZS786467 KJO786467 KTK786467 LDG786467 LNC786467 LWY786467 MGU786467 MQQ786467 NAM786467 NKI786467 NUE786467 OEA786467 ONW786467 OXS786467 PHO786467 PRK786467 QBG786467 QLC786467 QUY786467 REU786467 ROQ786467 RYM786467 SII786467 SSE786467 TCA786467 TLW786467 TVS786467 UFO786467 UPK786467 UZG786467 VJC786467 VSY786467 WCU786467 WMQ786467 WWM786467 AE852003 KA852003 TW852003 ADS852003 ANO852003 AXK852003 BHG852003 BRC852003 CAY852003 CKU852003 CUQ852003 DEM852003 DOI852003 DYE852003 EIA852003 ERW852003 FBS852003 FLO852003 FVK852003 GFG852003 GPC852003 GYY852003 HIU852003 HSQ852003 ICM852003 IMI852003 IWE852003 JGA852003 JPW852003 JZS852003 KJO852003 KTK852003 LDG852003 LNC852003 LWY852003 MGU852003 MQQ852003 NAM852003 NKI852003 NUE852003 OEA852003 ONW852003 OXS852003 PHO852003 PRK852003 QBG852003 QLC852003 QUY852003 REU852003 ROQ852003 RYM852003 SII852003 SSE852003 TCA852003 TLW852003 TVS852003 UFO852003 UPK852003 UZG852003 VJC852003 VSY852003 WCU852003 WMQ852003 WWM852003 AE917539 KA917539 TW917539 ADS917539 ANO917539 AXK917539 BHG917539 BRC917539 CAY917539 CKU917539 CUQ917539 DEM917539 DOI917539 DYE917539 EIA917539 ERW917539 FBS917539 FLO917539 FVK917539 GFG917539 GPC917539 GYY917539 HIU917539 HSQ917539 ICM917539 IMI917539 IWE917539 JGA917539 JPW917539 JZS917539 KJO917539 KTK917539 LDG917539 LNC917539 LWY917539 MGU917539 MQQ917539 NAM917539 NKI917539 NUE917539 OEA917539 ONW917539 OXS917539 PHO917539 PRK917539 QBG917539 QLC917539 QUY917539 REU917539 ROQ917539 RYM917539 SII917539 SSE917539 TCA917539 TLW917539 TVS917539 UFO917539 UPK917539 UZG917539 VJC917539 VSY917539 WCU917539 WMQ917539 WWM917539 AE983075 KA983075 TW983075 ADS983075 ANO983075 AXK983075 BHG983075 BRC983075 CAY983075 CKU983075 CUQ983075 DEM983075 DOI983075 DYE983075 EIA983075 ERW983075 FBS983075 FLO983075 FVK983075 GFG983075 GPC983075 GYY983075 HIU983075 HSQ983075 ICM983075 IMI983075 IWE983075 JGA983075 JPW983075 JZS983075 KJO983075 KTK983075 LDG983075 LNC983075 LWY983075 MGU983075 MQQ983075 NAM983075 NKI983075 NUE983075 OEA983075 ONW983075 OXS983075 PHO983075 PRK983075 QBG983075 QLC983075 QUY983075 REU983075 ROQ983075 RYM983075 SII983075 SSE983075 TCA983075 TLW983075 TVS983075 UFO983075 UPK983075 UZG983075 VJC983075 VSY983075 WCU983075 WMQ983075 WWM983075 AE983078:AE1048576 KA983078:KA1048576 TW983078:TW1048576 ADS983078:ADS1048576 ANO983078:ANO1048576 AXK983078:AXK1048576 BHG983078:BHG1048576 BRC983078:BRC1048576 CAY983078:CAY1048576 CKU983078:CKU1048576 CUQ983078:CUQ1048576 DEM983078:DEM1048576 DOI983078:DOI1048576 DYE983078:DYE1048576 EIA983078:EIA1048576 ERW983078:ERW1048576 FBS983078:FBS1048576 FLO983078:FLO1048576 FVK983078:FVK1048576 GFG983078:GFG1048576 GPC983078:GPC1048576 GYY983078:GYY1048576 HIU983078:HIU1048576 HSQ983078:HSQ1048576 ICM983078:ICM1048576 IMI983078:IMI1048576 IWE983078:IWE1048576 JGA983078:JGA1048576 JPW983078:JPW1048576 JZS983078:JZS1048576 KJO983078:KJO1048576 KTK983078:KTK1048576 LDG983078:LDG1048576 LNC983078:LNC1048576 LWY983078:LWY1048576 MGU983078:MGU1048576 MQQ983078:MQQ1048576 NAM983078:NAM1048576 NKI983078:NKI1048576 NUE983078:NUE1048576 OEA983078:OEA1048576 ONW983078:ONW1048576 OXS983078:OXS1048576 PHO983078:PHO1048576 PRK983078:PRK1048576 QBG983078:QBG1048576 QLC983078:QLC1048576 QUY983078:QUY1048576 REU983078:REU1048576 ROQ983078:ROQ1048576 RYM983078:RYM1048576 SII983078:SII1048576 SSE983078:SSE1048576 TCA983078:TCA1048576 TLW983078:TLW1048576 TVS983078:TVS1048576 UFO983078:UFO1048576 UPK983078:UPK1048576 UZG983078:UZG1048576 VJC983078:VJC1048576 VSY983078:VSY1048576 WCU983078:WCU1048576 WMQ983078:WMQ1048576 WWM983078:WWM1048576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5139A-520C-4B93-A522-0629198FEAAD}">
  <dimension ref="A1:AI119"/>
  <sheetViews>
    <sheetView showRuler="0" zoomScale="70" zoomScaleNormal="70" workbookViewId="0">
      <selection activeCell="F8" sqref="F8"/>
    </sheetView>
  </sheetViews>
  <sheetFormatPr baseColWidth="10" defaultRowHeight="12.75" x14ac:dyDescent="0.2"/>
  <cols>
    <col min="1" max="1" width="4" style="330" customWidth="1"/>
    <col min="2" max="2" width="11" style="330" customWidth="1"/>
    <col min="3" max="3" width="21.5703125" style="330" customWidth="1"/>
    <col min="4" max="4" width="24.28515625" style="330" customWidth="1"/>
    <col min="5" max="5" width="5.140625" style="330" customWidth="1"/>
    <col min="6" max="6" width="50.7109375" style="330" customWidth="1"/>
    <col min="7" max="7" width="26" style="330" hidden="1" customWidth="1"/>
    <col min="8" max="8" width="45.7109375" style="330" hidden="1" customWidth="1"/>
    <col min="9" max="9" width="39" style="330" hidden="1" customWidth="1"/>
    <col min="10" max="11" width="15" style="330" hidden="1" customWidth="1"/>
    <col min="12" max="12" width="19" style="330" hidden="1" customWidth="1"/>
    <col min="13" max="13" width="13" style="330" hidden="1" customWidth="1"/>
    <col min="14" max="14" width="16" style="330" hidden="1" customWidth="1"/>
    <col min="15" max="15" width="13" style="330" hidden="1" customWidth="1"/>
    <col min="16" max="16" width="24" style="330" hidden="1" customWidth="1"/>
    <col min="17" max="17" width="8.140625" style="615" customWidth="1"/>
    <col min="18" max="18" width="16" style="330" customWidth="1"/>
    <col min="19" max="22" width="9.140625" style="330" customWidth="1"/>
    <col min="23" max="23" width="23.5703125" style="330" customWidth="1"/>
    <col min="24" max="26" width="9.140625" style="330" customWidth="1"/>
    <col min="27" max="27" width="34.85546875" style="330" customWidth="1"/>
    <col min="28" max="28" width="33.5703125" style="330" customWidth="1"/>
    <col min="29" max="29" width="22" style="330" customWidth="1"/>
    <col min="30" max="30" width="16.42578125" style="330" customWidth="1"/>
    <col min="31" max="31" width="14.7109375" style="330" customWidth="1"/>
    <col min="32" max="32" width="9.140625" style="330" hidden="1" customWidth="1"/>
    <col min="33" max="257" width="9.140625" style="330" customWidth="1"/>
    <col min="258" max="16384" width="11.42578125" style="330"/>
  </cols>
  <sheetData>
    <row r="1" spans="1:35" ht="30.75" customHeight="1" thickBot="1" x14ac:dyDescent="0.25">
      <c r="A1" s="334"/>
      <c r="B1" s="335"/>
      <c r="C1" s="618" t="s">
        <v>1161</v>
      </c>
      <c r="D1" s="336"/>
      <c r="E1" s="336"/>
      <c r="F1" s="336"/>
      <c r="G1" s="336"/>
      <c r="H1" s="336"/>
      <c r="I1" s="336"/>
      <c r="J1" s="336"/>
      <c r="K1" s="336"/>
      <c r="L1" s="336"/>
      <c r="M1" s="336"/>
      <c r="N1" s="336"/>
      <c r="O1" s="336"/>
      <c r="P1" s="336"/>
      <c r="Q1" s="336"/>
      <c r="R1" s="336"/>
    </row>
    <row r="2" spans="1:35" ht="15.75" x14ac:dyDescent="0.25">
      <c r="A2" s="335"/>
      <c r="B2" s="335"/>
      <c r="C2" s="335"/>
      <c r="D2" s="335"/>
      <c r="E2" s="335"/>
      <c r="F2" s="335"/>
      <c r="G2" s="335"/>
      <c r="H2" s="335"/>
      <c r="I2" s="335"/>
      <c r="J2" s="335"/>
      <c r="K2" s="335"/>
      <c r="L2" s="335"/>
      <c r="M2" s="335"/>
      <c r="N2" s="335"/>
      <c r="O2" s="335"/>
      <c r="P2" s="335"/>
      <c r="S2" s="389" t="s">
        <v>245</v>
      </c>
      <c r="T2" s="390"/>
      <c r="U2" s="390"/>
      <c r="V2" s="390"/>
      <c r="W2" s="390"/>
      <c r="X2" s="390"/>
      <c r="Y2" s="390"/>
      <c r="Z2" s="390"/>
      <c r="AA2" s="390"/>
      <c r="AB2" s="390"/>
      <c r="AC2" s="390"/>
      <c r="AD2" s="390"/>
      <c r="AE2" s="390"/>
      <c r="AF2" s="391"/>
    </row>
    <row r="3" spans="1:35" ht="16.5" thickBot="1" x14ac:dyDescent="0.25">
      <c r="A3" s="455" t="s">
        <v>246</v>
      </c>
      <c r="B3" s="455"/>
      <c r="C3" s="455"/>
      <c r="D3" s="455"/>
      <c r="E3" s="455"/>
      <c r="F3" s="455"/>
      <c r="G3" s="455"/>
      <c r="H3" s="455"/>
      <c r="I3" s="455"/>
      <c r="J3" s="455"/>
      <c r="K3" s="455"/>
      <c r="L3" s="455"/>
      <c r="M3" s="455"/>
      <c r="N3" s="455"/>
      <c r="O3" s="455"/>
      <c r="P3" s="455"/>
      <c r="S3" s="585" t="s">
        <v>248</v>
      </c>
      <c r="T3" s="392"/>
      <c r="U3" s="392"/>
      <c r="V3" s="392"/>
      <c r="W3" s="392"/>
      <c r="X3" s="392" t="s">
        <v>249</v>
      </c>
      <c r="Y3" s="392"/>
      <c r="Z3" s="392"/>
      <c r="AA3" s="392"/>
      <c r="AB3" s="393" t="s">
        <v>250</v>
      </c>
      <c r="AC3" s="395" t="s">
        <v>251</v>
      </c>
      <c r="AD3" s="395" t="s">
        <v>232</v>
      </c>
      <c r="AE3" s="395" t="s">
        <v>252</v>
      </c>
      <c r="AF3" s="586" t="s">
        <v>253</v>
      </c>
    </row>
    <row r="4" spans="1:35" ht="150" thickBot="1" x14ac:dyDescent="0.25">
      <c r="A4" s="622" t="s">
        <v>504</v>
      </c>
      <c r="B4" s="623" t="s">
        <v>255</v>
      </c>
      <c r="C4" s="623" t="s">
        <v>257</v>
      </c>
      <c r="D4" s="623" t="s">
        <v>258</v>
      </c>
      <c r="E4" s="624" t="s">
        <v>1013</v>
      </c>
      <c r="F4" s="623" t="s">
        <v>505</v>
      </c>
      <c r="G4" s="623" t="s">
        <v>261</v>
      </c>
      <c r="H4" s="623" t="s">
        <v>263</v>
      </c>
      <c r="I4" s="623" t="s">
        <v>834</v>
      </c>
      <c r="J4" s="623" t="s">
        <v>262</v>
      </c>
      <c r="K4" s="623" t="s">
        <v>506</v>
      </c>
      <c r="L4" s="623" t="s">
        <v>507</v>
      </c>
      <c r="M4" s="623" t="s">
        <v>508</v>
      </c>
      <c r="N4" s="623" t="s">
        <v>509</v>
      </c>
      <c r="O4" s="623" t="s">
        <v>273</v>
      </c>
      <c r="P4" s="623" t="s">
        <v>274</v>
      </c>
      <c r="Q4" s="625" t="s">
        <v>275</v>
      </c>
      <c r="R4" s="623" t="s">
        <v>276</v>
      </c>
      <c r="S4" s="587" t="s">
        <v>868</v>
      </c>
      <c r="T4" s="249" t="s">
        <v>278</v>
      </c>
      <c r="U4" s="249" t="s">
        <v>279</v>
      </c>
      <c r="V4" s="249" t="s">
        <v>280</v>
      </c>
      <c r="W4" s="245" t="s">
        <v>281</v>
      </c>
      <c r="X4" s="247" t="s">
        <v>282</v>
      </c>
      <c r="Y4" s="247" t="s">
        <v>283</v>
      </c>
      <c r="Z4" s="248" t="s">
        <v>284</v>
      </c>
      <c r="AA4" s="248" t="s">
        <v>285</v>
      </c>
      <c r="AB4" s="394"/>
      <c r="AC4" s="396"/>
      <c r="AD4" s="396"/>
      <c r="AE4" s="396"/>
      <c r="AF4" s="588"/>
    </row>
    <row r="5" spans="1:35" ht="165.75" x14ac:dyDescent="0.2">
      <c r="A5" s="662">
        <v>405</v>
      </c>
      <c r="B5" s="663" t="s">
        <v>96</v>
      </c>
      <c r="C5" s="663" t="s">
        <v>1012</v>
      </c>
      <c r="D5" s="663" t="s">
        <v>511</v>
      </c>
      <c r="E5" s="664">
        <v>1028</v>
      </c>
      <c r="F5" s="664" t="s">
        <v>512</v>
      </c>
      <c r="G5" s="664" t="s">
        <v>322</v>
      </c>
      <c r="H5" s="664" t="s">
        <v>513</v>
      </c>
      <c r="I5" s="664" t="s">
        <v>867</v>
      </c>
      <c r="J5" s="664" t="s">
        <v>514</v>
      </c>
      <c r="K5" s="664" t="s">
        <v>515</v>
      </c>
      <c r="L5" s="664" t="s">
        <v>516</v>
      </c>
      <c r="M5" s="664" t="s">
        <v>517</v>
      </c>
      <c r="N5" s="664" t="s">
        <v>518</v>
      </c>
      <c r="O5" s="665">
        <v>30</v>
      </c>
      <c r="P5" s="666">
        <v>45516</v>
      </c>
      <c r="Q5" s="667">
        <v>351</v>
      </c>
      <c r="R5" s="746" t="s">
        <v>519</v>
      </c>
      <c r="S5" s="756" t="s">
        <v>325</v>
      </c>
      <c r="T5" s="254" t="s">
        <v>325</v>
      </c>
      <c r="U5" s="255" t="s">
        <v>872</v>
      </c>
      <c r="V5" s="697" t="s">
        <v>872</v>
      </c>
      <c r="W5" s="250" t="s">
        <v>1090</v>
      </c>
      <c r="X5" s="456" t="s">
        <v>325</v>
      </c>
      <c r="Y5" s="457" t="s">
        <v>874</v>
      </c>
      <c r="Z5" s="545" t="s">
        <v>874</v>
      </c>
      <c r="AA5" s="668" t="s">
        <v>1162</v>
      </c>
      <c r="AB5" s="250" t="str">
        <f>CONCATENATE("Actividad de Control Id ",E5,": ",W5," 
","Indicador ",Q5,": ",AA5)</f>
        <v>Actividad de Control Id 1028: Último reporte efectuado el 07/10/24.
Control trimestral.
Anexan Link con evidencias 
Indicador 351: Indicador trimestral con medición, analisis y soportes en el corte 3° trimestre.</v>
      </c>
      <c r="AC5" s="250" t="s">
        <v>222</v>
      </c>
      <c r="AD5" s="356" t="s">
        <v>222</v>
      </c>
      <c r="AE5" s="730">
        <f>VLOOKUP(AD5,CONV!$B$45:$C$48,2,0)</f>
        <v>1</v>
      </c>
      <c r="AF5" s="757"/>
      <c r="AG5" s="616"/>
      <c r="AH5" s="616"/>
      <c r="AI5" s="616"/>
    </row>
    <row r="6" spans="1:35" ht="114.75" x14ac:dyDescent="0.2">
      <c r="A6" s="671"/>
      <c r="B6" s="626" t="str">
        <f t="shared" ref="B6:B9" si="0">B5</f>
        <v>MEIT-RG-1</v>
      </c>
      <c r="C6" s="626" t="str">
        <f t="shared" ref="C6:C9" si="1">C5</f>
        <v>Posibilidad de Pérdida Económica por Estructurar proyectos no articulados con los planes y programas del gobierno nacional,  planificación de la infraestructura, lineamientos de la entidad y/o necesidades de los usuarios debido a Deficiencias en el suministro de la información secundaria utilizada p</v>
      </c>
      <c r="D6" s="626" t="str">
        <f t="shared" ref="D6:D9" si="2">D5</f>
        <v xml:space="preserve">- ESTRUCTURACIÓN DE PROYECTOS DE INFRAESTRUCTURA DE TRANSPORTE
</v>
      </c>
      <c r="E6" s="627">
        <v>1106</v>
      </c>
      <c r="F6" s="627" t="s">
        <v>523</v>
      </c>
      <c r="G6" s="627" t="s">
        <v>322</v>
      </c>
      <c r="H6" s="627"/>
      <c r="I6" s="627" t="s">
        <v>867</v>
      </c>
      <c r="J6" s="627" t="s">
        <v>514</v>
      </c>
      <c r="K6" s="627" t="s">
        <v>515</v>
      </c>
      <c r="L6" s="627" t="s">
        <v>516</v>
      </c>
      <c r="M6" s="627" t="s">
        <v>517</v>
      </c>
      <c r="N6" s="627" t="s">
        <v>518</v>
      </c>
      <c r="O6" s="628">
        <v>30</v>
      </c>
      <c r="P6" s="629">
        <v>45516</v>
      </c>
      <c r="Q6" s="630">
        <v>335</v>
      </c>
      <c r="R6" s="747" t="s">
        <v>1020</v>
      </c>
      <c r="S6" s="230" t="s">
        <v>325</v>
      </c>
      <c r="T6" s="259" t="s">
        <v>325</v>
      </c>
      <c r="U6" s="260" t="s">
        <v>872</v>
      </c>
      <c r="V6" s="633"/>
      <c r="W6" s="242" t="s">
        <v>1090</v>
      </c>
      <c r="X6" s="470" t="s">
        <v>325</v>
      </c>
      <c r="Y6" s="471" t="s">
        <v>874</v>
      </c>
      <c r="Z6" s="492"/>
      <c r="AA6" s="631" t="s">
        <v>1162</v>
      </c>
      <c r="AB6" s="242" t="str">
        <f t="shared" ref="AB6:AB17" si="3">CONCATENATE("Actividad de Control Id ",E6,": ",W6," 
","Indicador ",Q6,": ",AA6)</f>
        <v>Actividad de Control Id 1106: Último reporte efectuado el 07/10/24.
Control trimestral.
Anexan Link con evidencias 
Indicador 335: Indicador trimestral con medición, analisis y soportes en el corte 3° trimestre.</v>
      </c>
      <c r="AC6" s="242" t="s">
        <v>222</v>
      </c>
      <c r="AD6" s="375"/>
      <c r="AE6" s="731"/>
      <c r="AF6" s="757"/>
      <c r="AG6" s="616"/>
      <c r="AH6" s="616"/>
      <c r="AI6" s="616"/>
    </row>
    <row r="7" spans="1:35" ht="140.25" x14ac:dyDescent="0.2">
      <c r="A7" s="671"/>
      <c r="B7" s="626" t="str">
        <f t="shared" si="0"/>
        <v>MEIT-RG-1</v>
      </c>
      <c r="C7" s="626" t="str">
        <f t="shared" si="1"/>
        <v>Posibilidad de Pérdida Económica por Estructurar proyectos no articulados con los planes y programas del gobierno nacional,  planificación de la infraestructura, lineamientos de la entidad y/o necesidades de los usuarios debido a Deficiencias en el suministro de la información secundaria utilizada p</v>
      </c>
      <c r="D7" s="626" t="str">
        <f t="shared" si="2"/>
        <v xml:space="preserve">- ESTRUCTURACIÓN DE PROYECTOS DE INFRAESTRUCTURA DE TRANSPORTE
</v>
      </c>
      <c r="E7" s="627">
        <v>1107</v>
      </c>
      <c r="F7" s="627" t="s">
        <v>527</v>
      </c>
      <c r="G7" s="627" t="s">
        <v>322</v>
      </c>
      <c r="H7" s="627"/>
      <c r="I7" s="627" t="s">
        <v>867</v>
      </c>
      <c r="J7" s="627" t="s">
        <v>528</v>
      </c>
      <c r="K7" s="627" t="s">
        <v>515</v>
      </c>
      <c r="L7" s="627" t="s">
        <v>516</v>
      </c>
      <c r="M7" s="627" t="s">
        <v>556</v>
      </c>
      <c r="N7" s="627" t="s">
        <v>518</v>
      </c>
      <c r="O7" s="628">
        <v>40</v>
      </c>
      <c r="P7" s="629">
        <v>45516</v>
      </c>
      <c r="Q7" s="630">
        <v>443</v>
      </c>
      <c r="R7" s="747" t="s">
        <v>529</v>
      </c>
      <c r="S7" s="230" t="s">
        <v>325</v>
      </c>
      <c r="T7" s="259" t="s">
        <v>325</v>
      </c>
      <c r="U7" s="260" t="s">
        <v>872</v>
      </c>
      <c r="V7" s="633"/>
      <c r="W7" s="242" t="s">
        <v>1090</v>
      </c>
      <c r="X7" s="470" t="s">
        <v>37</v>
      </c>
      <c r="Y7" s="471" t="s">
        <v>37</v>
      </c>
      <c r="Z7" s="492"/>
      <c r="AA7" s="631" t="s">
        <v>1163</v>
      </c>
      <c r="AB7" s="242" t="str">
        <f t="shared" si="3"/>
        <v>Actividad de Control Id 1107: Último reporte efectuado el 07/10/24.
Control trimestral.
Anexan Link con evidencias 
Indicador 443: Según texto del análisi no aplicó en el periodo.</v>
      </c>
      <c r="AC7" s="242" t="s">
        <v>222</v>
      </c>
      <c r="AD7" s="375"/>
      <c r="AE7" s="731"/>
      <c r="AF7" s="757"/>
      <c r="AG7" s="616"/>
      <c r="AH7" s="616"/>
      <c r="AI7" s="616"/>
    </row>
    <row r="8" spans="1:35" ht="89.25" x14ac:dyDescent="0.2">
      <c r="A8" s="671"/>
      <c r="B8" s="626" t="str">
        <f t="shared" si="0"/>
        <v>MEIT-RG-1</v>
      </c>
      <c r="C8" s="626" t="str">
        <f t="shared" si="1"/>
        <v>Posibilidad de Pérdida Económica por Estructurar proyectos no articulados con los planes y programas del gobierno nacional,  planificación de la infraestructura, lineamientos de la entidad y/o necesidades de los usuarios debido a Deficiencias en el suministro de la información secundaria utilizada p</v>
      </c>
      <c r="D8" s="626" t="str">
        <f t="shared" si="2"/>
        <v xml:space="preserve">- ESTRUCTURACIÓN DE PROYECTOS DE INFRAESTRUCTURA DE TRANSPORTE
</v>
      </c>
      <c r="E8" s="627">
        <v>1108</v>
      </c>
      <c r="F8" s="627" t="s">
        <v>532</v>
      </c>
      <c r="G8" s="627" t="s">
        <v>313</v>
      </c>
      <c r="H8" s="627"/>
      <c r="I8" s="627" t="s">
        <v>867</v>
      </c>
      <c r="J8" s="627" t="s">
        <v>528</v>
      </c>
      <c r="K8" s="627" t="s">
        <v>515</v>
      </c>
      <c r="L8" s="627" t="s">
        <v>516</v>
      </c>
      <c r="M8" s="627" t="s">
        <v>517</v>
      </c>
      <c r="N8" s="627" t="s">
        <v>518</v>
      </c>
      <c r="O8" s="628">
        <v>40</v>
      </c>
      <c r="P8" s="629">
        <v>45516</v>
      </c>
      <c r="Q8" s="630">
        <v>444</v>
      </c>
      <c r="R8" s="747" t="s">
        <v>1021</v>
      </c>
      <c r="S8" s="230" t="s">
        <v>325</v>
      </c>
      <c r="T8" s="259" t="s">
        <v>325</v>
      </c>
      <c r="U8" s="260" t="s">
        <v>872</v>
      </c>
      <c r="V8" s="633"/>
      <c r="W8" s="242" t="s">
        <v>1090</v>
      </c>
      <c r="X8" s="470" t="s">
        <v>37</v>
      </c>
      <c r="Y8" s="471" t="s">
        <v>37</v>
      </c>
      <c r="Z8" s="492"/>
      <c r="AA8" s="631" t="s">
        <v>1163</v>
      </c>
      <c r="AB8" s="242" t="str">
        <f t="shared" si="3"/>
        <v>Actividad de Control Id 1108: Último reporte efectuado el 07/10/24.
Control trimestral.
Anexan Link con evidencias 
Indicador 444: Según texto del análisi no aplicó en el periodo.</v>
      </c>
      <c r="AC8" s="242" t="s">
        <v>222</v>
      </c>
      <c r="AD8" s="375"/>
      <c r="AE8" s="731"/>
      <c r="AF8" s="757"/>
      <c r="AG8" s="616"/>
      <c r="AH8" s="616"/>
      <c r="AI8" s="616"/>
    </row>
    <row r="9" spans="1:35" ht="77.25" thickBot="1" x14ac:dyDescent="0.25">
      <c r="A9" s="732"/>
      <c r="B9" s="646" t="str">
        <f t="shared" si="0"/>
        <v>MEIT-RG-1</v>
      </c>
      <c r="C9" s="646" t="str">
        <f t="shared" si="1"/>
        <v>Posibilidad de Pérdida Económica por Estructurar proyectos no articulados con los planes y programas del gobierno nacional,  planificación de la infraestructura, lineamientos de la entidad y/o necesidades de los usuarios debido a Deficiencias en el suministro de la información secundaria utilizada p</v>
      </c>
      <c r="D9" s="646" t="str">
        <f t="shared" si="2"/>
        <v xml:space="preserve">- ESTRUCTURACIÓN DE PROYECTOS DE INFRAESTRUCTURA DE TRANSPORTE
</v>
      </c>
      <c r="E9" s="641">
        <v>1109</v>
      </c>
      <c r="F9" s="641" t="s">
        <v>534</v>
      </c>
      <c r="G9" s="641" t="s">
        <v>322</v>
      </c>
      <c r="H9" s="641"/>
      <c r="I9" s="641" t="s">
        <v>867</v>
      </c>
      <c r="J9" s="641" t="s">
        <v>528</v>
      </c>
      <c r="K9" s="641" t="s">
        <v>515</v>
      </c>
      <c r="L9" s="641" t="s">
        <v>516</v>
      </c>
      <c r="M9" s="641" t="s">
        <v>517</v>
      </c>
      <c r="N9" s="641" t="s">
        <v>518</v>
      </c>
      <c r="O9" s="642">
        <v>40</v>
      </c>
      <c r="P9" s="643">
        <v>45516</v>
      </c>
      <c r="Q9" s="644">
        <v>335</v>
      </c>
      <c r="R9" s="748" t="s">
        <v>524</v>
      </c>
      <c r="S9" s="231" t="s">
        <v>325</v>
      </c>
      <c r="T9" s="281" t="s">
        <v>325</v>
      </c>
      <c r="U9" s="282" t="s">
        <v>872</v>
      </c>
      <c r="V9" s="725"/>
      <c r="W9" s="246" t="s">
        <v>1090</v>
      </c>
      <c r="X9" s="706"/>
      <c r="Y9" s="707"/>
      <c r="Z9" s="556"/>
      <c r="AA9" s="709"/>
      <c r="AB9" s="246" t="str">
        <f t="shared" si="3"/>
        <v xml:space="preserve">Actividad de Control Id 1109: Último reporte efectuado el 07/10/24.
Control trimestral.
Anexan Link con evidencias 
Indicador 335: </v>
      </c>
      <c r="AC9" s="246" t="s">
        <v>222</v>
      </c>
      <c r="AD9" s="362"/>
      <c r="AE9" s="731"/>
      <c r="AF9" s="757"/>
      <c r="AG9" s="616"/>
      <c r="AH9" s="616"/>
      <c r="AI9" s="616"/>
    </row>
    <row r="10" spans="1:35" ht="114.75" x14ac:dyDescent="0.2">
      <c r="A10" s="662">
        <v>406</v>
      </c>
      <c r="B10" s="663" t="s">
        <v>89</v>
      </c>
      <c r="C10" s="663" t="s">
        <v>536</v>
      </c>
      <c r="D10" s="663" t="s">
        <v>537</v>
      </c>
      <c r="E10" s="664">
        <v>1030</v>
      </c>
      <c r="F10" s="664" t="s">
        <v>538</v>
      </c>
      <c r="G10" s="664" t="s">
        <v>322</v>
      </c>
      <c r="H10" s="664" t="s">
        <v>539</v>
      </c>
      <c r="I10" s="664" t="s">
        <v>1011</v>
      </c>
      <c r="J10" s="664" t="s">
        <v>528</v>
      </c>
      <c r="K10" s="664" t="s">
        <v>515</v>
      </c>
      <c r="L10" s="664" t="s">
        <v>516</v>
      </c>
      <c r="M10" s="664" t="s">
        <v>517</v>
      </c>
      <c r="N10" s="664" t="s">
        <v>518</v>
      </c>
      <c r="O10" s="665">
        <v>40</v>
      </c>
      <c r="P10" s="666">
        <v>44988</v>
      </c>
      <c r="Q10" s="667">
        <v>362</v>
      </c>
      <c r="R10" s="746" t="s">
        <v>1022</v>
      </c>
      <c r="S10" s="756" t="s">
        <v>36</v>
      </c>
      <c r="T10" s="254" t="s">
        <v>36</v>
      </c>
      <c r="U10" s="255" t="s">
        <v>871</v>
      </c>
      <c r="V10" s="721" t="s">
        <v>871</v>
      </c>
      <c r="W10" s="250" t="s">
        <v>1091</v>
      </c>
      <c r="X10" s="456" t="s">
        <v>37</v>
      </c>
      <c r="Y10" s="457" t="s">
        <v>37</v>
      </c>
      <c r="Z10" s="698" t="s">
        <v>37</v>
      </c>
      <c r="AA10" s="668" t="s">
        <v>1163</v>
      </c>
      <c r="AB10" s="250" t="str">
        <f t="shared" si="3"/>
        <v>Actividad de Control Id 1030: Último reporte efectuado el 15/08/24.
Control trimestral.
Reporta que "en el segundo trimestre no hubo novedad se continua con la normatividad vigente" 
Indicador 362: Según texto del análisi no aplicó en el periodo.</v>
      </c>
      <c r="AC10" s="250" t="s">
        <v>219</v>
      </c>
      <c r="AD10" s="728" t="s">
        <v>219</v>
      </c>
      <c r="AE10" s="733">
        <f>VLOOKUP(AD10,CONV!$B$45:$C$48,2,0)</f>
        <v>0.25</v>
      </c>
      <c r="AF10" s="757"/>
      <c r="AG10" s="616"/>
      <c r="AH10" s="616"/>
      <c r="AI10" s="616"/>
    </row>
    <row r="11" spans="1:35" ht="128.25" thickBot="1" x14ac:dyDescent="0.25">
      <c r="A11" s="673"/>
      <c r="B11" s="674" t="str">
        <f>B10</f>
        <v>MPIT-RG-1</v>
      </c>
      <c r="C11" s="674" t="str">
        <f>C10</f>
        <v>Posibilidad de Pérdida Económica por Estudios y diseños con dificultades para su materialización en obra debido a Desactualización en estudios y diseños por cambios en la normatividad vigente aplicable en los proyectos</v>
      </c>
      <c r="D11" s="674" t="str">
        <f>D10</f>
        <v xml:space="preserve">- PLANIFICACIÓN DE LA INFRAESTRUCTURA DE TRANSPORTE
</v>
      </c>
      <c r="E11" s="675">
        <v>1031</v>
      </c>
      <c r="F11" s="675" t="s">
        <v>543</v>
      </c>
      <c r="G11" s="675" t="s">
        <v>322</v>
      </c>
      <c r="H11" s="675" t="s">
        <v>539</v>
      </c>
      <c r="I11" s="675" t="s">
        <v>1011</v>
      </c>
      <c r="J11" s="675" t="s">
        <v>514</v>
      </c>
      <c r="K11" s="675" t="s">
        <v>515</v>
      </c>
      <c r="L11" s="675" t="s">
        <v>516</v>
      </c>
      <c r="M11" s="675" t="s">
        <v>517</v>
      </c>
      <c r="N11" s="675" t="s">
        <v>518</v>
      </c>
      <c r="O11" s="676">
        <v>30</v>
      </c>
      <c r="P11" s="677">
        <v>44988</v>
      </c>
      <c r="Q11" s="678">
        <v>363</v>
      </c>
      <c r="R11" s="749" t="s">
        <v>1023</v>
      </c>
      <c r="S11" s="758" t="s">
        <v>316</v>
      </c>
      <c r="T11" s="267" t="s">
        <v>37</v>
      </c>
      <c r="U11" s="268" t="s">
        <v>37</v>
      </c>
      <c r="V11" s="722"/>
      <c r="W11" s="263" t="s">
        <v>1092</v>
      </c>
      <c r="X11" s="479" t="s">
        <v>37</v>
      </c>
      <c r="Y11" s="484" t="s">
        <v>37</v>
      </c>
      <c r="Z11" s="548"/>
      <c r="AA11" s="680" t="s">
        <v>1163</v>
      </c>
      <c r="AB11" s="263" t="str">
        <f t="shared" si="3"/>
        <v>Actividad de Control Id 1031: Último reporte efectuado el 16/09/24.
Control trimestral.
Reporta que "En el seguimiento a los contratos de estudios que se encuentran en ejecución, no hubo cambios en la normatividad." 
Indicador 363: Según texto del análisi no aplicó en el periodo.</v>
      </c>
      <c r="AC11" s="263" t="s">
        <v>217</v>
      </c>
      <c r="AD11" s="729"/>
      <c r="AE11" s="734"/>
      <c r="AF11" s="757"/>
      <c r="AG11" s="616"/>
      <c r="AH11" s="616"/>
      <c r="AI11" s="616"/>
    </row>
    <row r="12" spans="1:35" ht="141" thickBot="1" x14ac:dyDescent="0.25">
      <c r="A12" s="735">
        <v>407</v>
      </c>
      <c r="B12" s="617" t="s">
        <v>90</v>
      </c>
      <c r="C12" s="617" t="s">
        <v>546</v>
      </c>
      <c r="D12" s="617" t="s">
        <v>537</v>
      </c>
      <c r="E12" s="617">
        <v>1033</v>
      </c>
      <c r="F12" s="617" t="s">
        <v>547</v>
      </c>
      <c r="G12" s="617" t="s">
        <v>313</v>
      </c>
      <c r="H12" s="617" t="s">
        <v>548</v>
      </c>
      <c r="I12" s="617" t="s">
        <v>1011</v>
      </c>
      <c r="J12" s="617" t="s">
        <v>528</v>
      </c>
      <c r="K12" s="617" t="s">
        <v>549</v>
      </c>
      <c r="L12" s="617" t="s">
        <v>516</v>
      </c>
      <c r="M12" s="617" t="s">
        <v>517</v>
      </c>
      <c r="N12" s="617" t="s">
        <v>518</v>
      </c>
      <c r="O12" s="649">
        <v>50</v>
      </c>
      <c r="P12" s="650">
        <v>44988</v>
      </c>
      <c r="Q12" s="651">
        <v>364</v>
      </c>
      <c r="R12" s="750" t="s">
        <v>1024</v>
      </c>
      <c r="S12" s="759" t="s">
        <v>316</v>
      </c>
      <c r="T12" s="301" t="s">
        <v>37</v>
      </c>
      <c r="U12" s="302" t="s">
        <v>37</v>
      </c>
      <c r="V12" s="726" t="s">
        <v>37</v>
      </c>
      <c r="W12" s="276" t="s">
        <v>1093</v>
      </c>
      <c r="X12" s="537" t="s">
        <v>37</v>
      </c>
      <c r="Y12" s="538" t="s">
        <v>37</v>
      </c>
      <c r="Z12" s="727" t="s">
        <v>37</v>
      </c>
      <c r="AA12" s="652" t="s">
        <v>1164</v>
      </c>
      <c r="AB12" s="276" t="str">
        <f t="shared" si="3"/>
        <v>Actividad de Control Id 1033: Último reporte efectuado el 26/09/24.
Control anual.
Reporta que "Se adquirieron las Licencias en el año 2023 las cuales están vigentes. anexo orden de compra ELA - ESRI." 
Indicador 364: Indicador anual con medición, analisis y soportes en el corte 3° trimestre.</v>
      </c>
      <c r="AC12" s="276" t="s">
        <v>217</v>
      </c>
      <c r="AD12" s="276" t="s">
        <v>217</v>
      </c>
      <c r="AE12" s="736">
        <f>VLOOKUP(AD12,CONV!$B$45:$C$48,2,0)</f>
        <v>0</v>
      </c>
      <c r="AF12" s="760"/>
      <c r="AG12" s="616"/>
      <c r="AH12" s="616"/>
      <c r="AI12" s="616"/>
    </row>
    <row r="13" spans="1:35" ht="140.25" x14ac:dyDescent="0.2">
      <c r="A13" s="662">
        <v>408</v>
      </c>
      <c r="B13" s="663" t="s">
        <v>97</v>
      </c>
      <c r="C13" s="663" t="s">
        <v>553</v>
      </c>
      <c r="D13" s="663" t="s">
        <v>337</v>
      </c>
      <c r="E13" s="664">
        <v>1035</v>
      </c>
      <c r="F13" s="664" t="s">
        <v>554</v>
      </c>
      <c r="G13" s="664" t="s">
        <v>313</v>
      </c>
      <c r="H13" s="664" t="s">
        <v>555</v>
      </c>
      <c r="I13" s="664" t="s">
        <v>843</v>
      </c>
      <c r="J13" s="664" t="s">
        <v>528</v>
      </c>
      <c r="K13" s="664" t="s">
        <v>515</v>
      </c>
      <c r="L13" s="664" t="s">
        <v>516</v>
      </c>
      <c r="M13" s="664" t="s">
        <v>556</v>
      </c>
      <c r="N13" s="664" t="s">
        <v>518</v>
      </c>
      <c r="O13" s="665">
        <v>40</v>
      </c>
      <c r="P13" s="666">
        <v>44988</v>
      </c>
      <c r="Q13" s="667">
        <v>359</v>
      </c>
      <c r="R13" s="746" t="s">
        <v>1025</v>
      </c>
      <c r="S13" s="756" t="s">
        <v>36</v>
      </c>
      <c r="T13" s="254" t="s">
        <v>36</v>
      </c>
      <c r="U13" s="255" t="s">
        <v>192</v>
      </c>
      <c r="V13" s="376" t="s">
        <v>192</v>
      </c>
      <c r="W13" s="459" t="s">
        <v>1094</v>
      </c>
      <c r="X13" s="456" t="s">
        <v>36</v>
      </c>
      <c r="Y13" s="457" t="s">
        <v>904</v>
      </c>
      <c r="Z13" s="461" t="s">
        <v>904</v>
      </c>
      <c r="AA13" s="459" t="s">
        <v>902</v>
      </c>
      <c r="AB13" s="250" t="str">
        <f t="shared" si="3"/>
        <v>Actividad de Control Id 1035: Control anul sin reportes en 2023 y 2024, lo que permite inferir que no se ejecuta. 
Indicador 359: El indicador asociado a la actividad de control no cuenta con medición ni análisis durante el 1°, 2° ni 3° trimestre de 2024.</v>
      </c>
      <c r="AC13" s="250" t="s">
        <v>217</v>
      </c>
      <c r="AD13" s="356" t="s">
        <v>217</v>
      </c>
      <c r="AE13" s="694">
        <f>VLOOKUP(AD13,CONV!$B$45:$C$48,2,0)</f>
        <v>0</v>
      </c>
      <c r="AF13" s="757"/>
      <c r="AG13" s="616"/>
      <c r="AH13" s="616"/>
      <c r="AI13" s="616"/>
    </row>
    <row r="14" spans="1:35" ht="102" x14ac:dyDescent="0.2">
      <c r="A14" s="671"/>
      <c r="B14" s="626" t="str">
        <f t="shared" ref="B14:B15" si="4">B13</f>
        <v>MRPI-RG-1</v>
      </c>
      <c r="C14" s="626" t="str">
        <f t="shared" ref="C14:C15" si="5">C13</f>
        <v>Posibilidad de Pérdida Económica y Reputacional por Intervención de la infraestructura vial SIN tener en cuenta la interacción del entorno  debido a No coordinación técnica con el ordenamiento territorial del área de influencia de la infraestructura de transporte</v>
      </c>
      <c r="D14" s="626" t="str">
        <f t="shared" ref="D14:D15" si="6">D13</f>
        <v xml:space="preserve">- GESTIÓN DEL RIESGO DE PROYECTOS DE INFRAESTRUCTURA DE TRANSPORTE
</v>
      </c>
      <c r="E14" s="627">
        <v>1036</v>
      </c>
      <c r="F14" s="627" t="s">
        <v>561</v>
      </c>
      <c r="G14" s="627" t="s">
        <v>313</v>
      </c>
      <c r="H14" s="627" t="s">
        <v>555</v>
      </c>
      <c r="I14" s="627" t="s">
        <v>843</v>
      </c>
      <c r="J14" s="627" t="s">
        <v>528</v>
      </c>
      <c r="K14" s="627" t="s">
        <v>515</v>
      </c>
      <c r="L14" s="627" t="s">
        <v>516</v>
      </c>
      <c r="M14" s="627" t="s">
        <v>556</v>
      </c>
      <c r="N14" s="627" t="s">
        <v>518</v>
      </c>
      <c r="O14" s="628">
        <v>40</v>
      </c>
      <c r="P14" s="629">
        <v>44988</v>
      </c>
      <c r="Q14" s="630">
        <v>360</v>
      </c>
      <c r="R14" s="747" t="s">
        <v>1026</v>
      </c>
      <c r="S14" s="230" t="s">
        <v>36</v>
      </c>
      <c r="T14" s="259" t="s">
        <v>36</v>
      </c>
      <c r="U14" s="260" t="s">
        <v>192</v>
      </c>
      <c r="V14" s="636"/>
      <c r="W14" s="490" t="s">
        <v>1124</v>
      </c>
      <c r="X14" s="470" t="s">
        <v>36</v>
      </c>
      <c r="Y14" s="471" t="s">
        <v>904</v>
      </c>
      <c r="Z14" s="492"/>
      <c r="AA14" s="490" t="s">
        <v>902</v>
      </c>
      <c r="AB14" s="242" t="str">
        <f t="shared" si="3"/>
        <v>Actividad de Control Id 1036: Control anual sin reportes en 2023 y 2024, lo que permite inferir que no se ejecuta. 
Indicador 360: El indicador asociado a la actividad de control no cuenta con medición ni análisis durante el 1°, 2° ni 3° trimestre de 2024.</v>
      </c>
      <c r="AC14" s="242" t="s">
        <v>222</v>
      </c>
      <c r="AD14" s="375"/>
      <c r="AE14" s="672"/>
      <c r="AF14" s="757"/>
      <c r="AG14" s="616"/>
      <c r="AH14" s="616"/>
      <c r="AI14" s="616"/>
    </row>
    <row r="15" spans="1:35" ht="102.75" thickBot="1" x14ac:dyDescent="0.25">
      <c r="A15" s="673"/>
      <c r="B15" s="674" t="str">
        <f t="shared" si="4"/>
        <v>MRPI-RG-1</v>
      </c>
      <c r="C15" s="674" t="str">
        <f t="shared" si="5"/>
        <v>Posibilidad de Pérdida Económica y Reputacional por Intervención de la infraestructura vial SIN tener en cuenta la interacción del entorno  debido a No coordinación técnica con el ordenamiento territorial del área de influencia de la infraestructura de transporte</v>
      </c>
      <c r="D15" s="674" t="str">
        <f t="shared" si="6"/>
        <v xml:space="preserve">- GESTIÓN DEL RIESGO DE PROYECTOS DE INFRAESTRUCTURA DE TRANSPORTE
</v>
      </c>
      <c r="E15" s="675">
        <v>1037</v>
      </c>
      <c r="F15" s="675" t="s">
        <v>563</v>
      </c>
      <c r="G15" s="675" t="s">
        <v>313</v>
      </c>
      <c r="H15" s="675" t="s">
        <v>555</v>
      </c>
      <c r="I15" s="675" t="s">
        <v>843</v>
      </c>
      <c r="J15" s="675" t="s">
        <v>528</v>
      </c>
      <c r="K15" s="675" t="s">
        <v>515</v>
      </c>
      <c r="L15" s="675" t="s">
        <v>516</v>
      </c>
      <c r="M15" s="675" t="s">
        <v>556</v>
      </c>
      <c r="N15" s="675" t="s">
        <v>518</v>
      </c>
      <c r="O15" s="676">
        <v>40</v>
      </c>
      <c r="P15" s="677">
        <v>44988</v>
      </c>
      <c r="Q15" s="678">
        <v>361</v>
      </c>
      <c r="R15" s="749" t="s">
        <v>1027</v>
      </c>
      <c r="S15" s="758" t="s">
        <v>36</v>
      </c>
      <c r="T15" s="267" t="s">
        <v>36</v>
      </c>
      <c r="U15" s="268" t="s">
        <v>192</v>
      </c>
      <c r="V15" s="679"/>
      <c r="W15" s="510" t="s">
        <v>1094</v>
      </c>
      <c r="X15" s="479" t="s">
        <v>36</v>
      </c>
      <c r="Y15" s="484" t="s">
        <v>904</v>
      </c>
      <c r="Z15" s="548"/>
      <c r="AA15" s="510" t="s">
        <v>902</v>
      </c>
      <c r="AB15" s="263" t="str">
        <f t="shared" si="3"/>
        <v>Actividad de Control Id 1037: Control anul sin reportes en 2023 y 2024, lo que permite inferir que no se ejecuta. 
Indicador 361: El indicador asociado a la actividad de control no cuenta con medición ni análisis durante el 1°, 2° ni 3° trimestre de 2024.</v>
      </c>
      <c r="AC15" s="263" t="s">
        <v>222</v>
      </c>
      <c r="AD15" s="357"/>
      <c r="AE15" s="681"/>
      <c r="AF15" s="757"/>
      <c r="AG15" s="616"/>
      <c r="AH15" s="616"/>
      <c r="AI15" s="616"/>
    </row>
    <row r="16" spans="1:35" ht="204.75" thickBot="1" x14ac:dyDescent="0.25">
      <c r="A16" s="735">
        <v>409</v>
      </c>
      <c r="B16" s="617" t="s">
        <v>86</v>
      </c>
      <c r="C16" s="617" t="s">
        <v>565</v>
      </c>
      <c r="D16" s="617" t="s">
        <v>350</v>
      </c>
      <c r="E16" s="617">
        <v>1039</v>
      </c>
      <c r="F16" s="617" t="s">
        <v>566</v>
      </c>
      <c r="G16" s="617" t="s">
        <v>322</v>
      </c>
      <c r="H16" s="617" t="s">
        <v>567</v>
      </c>
      <c r="I16" s="617" t="s">
        <v>1010</v>
      </c>
      <c r="J16" s="617" t="s">
        <v>528</v>
      </c>
      <c r="K16" s="617" t="s">
        <v>515</v>
      </c>
      <c r="L16" s="617" t="s">
        <v>516</v>
      </c>
      <c r="M16" s="617" t="s">
        <v>517</v>
      </c>
      <c r="N16" s="617" t="s">
        <v>518</v>
      </c>
      <c r="O16" s="649">
        <v>40</v>
      </c>
      <c r="P16" s="650">
        <v>45516</v>
      </c>
      <c r="Q16" s="651">
        <v>383</v>
      </c>
      <c r="R16" s="750" t="s">
        <v>568</v>
      </c>
      <c r="S16" s="759" t="s">
        <v>325</v>
      </c>
      <c r="T16" s="301" t="s">
        <v>325</v>
      </c>
      <c r="U16" s="302" t="s">
        <v>872</v>
      </c>
      <c r="V16" s="653" t="s">
        <v>872</v>
      </c>
      <c r="W16" s="276" t="s">
        <v>1095</v>
      </c>
      <c r="X16" s="537" t="s">
        <v>325</v>
      </c>
      <c r="Y16" s="538" t="s">
        <v>874</v>
      </c>
      <c r="Z16" s="654" t="s">
        <v>874</v>
      </c>
      <c r="AA16" s="652" t="s">
        <v>1165</v>
      </c>
      <c r="AB16" s="276" t="str">
        <f t="shared" si="3"/>
        <v>Actividad de Control Id 1039: Último reporte efectuado el 30/09/24.
Control trimestral.
Reporte con anexo. 
Indicador 383: Indicador medido , analizado y con soportes en el corte 3T.</v>
      </c>
      <c r="AC16" s="276" t="s">
        <v>222</v>
      </c>
      <c r="AD16" s="276" t="s">
        <v>222</v>
      </c>
      <c r="AE16" s="737">
        <f>VLOOKUP(AD16,CONV!$B$45:$C$48,2,0)</f>
        <v>1</v>
      </c>
      <c r="AF16" s="760"/>
      <c r="AG16" s="616"/>
      <c r="AH16" s="616"/>
      <c r="AI16" s="616"/>
    </row>
    <row r="17" spans="1:35" ht="115.5" thickBot="1" x14ac:dyDescent="0.25">
      <c r="A17" s="682">
        <v>410</v>
      </c>
      <c r="B17" s="683" t="s">
        <v>88</v>
      </c>
      <c r="C17" s="683" t="s">
        <v>571</v>
      </c>
      <c r="D17" s="683" t="s">
        <v>311</v>
      </c>
      <c r="E17" s="683">
        <v>1041</v>
      </c>
      <c r="F17" s="683" t="s">
        <v>572</v>
      </c>
      <c r="G17" s="683" t="s">
        <v>289</v>
      </c>
      <c r="H17" s="683"/>
      <c r="I17" s="683" t="s">
        <v>841</v>
      </c>
      <c r="J17" s="683" t="s">
        <v>528</v>
      </c>
      <c r="K17" s="683" t="s">
        <v>515</v>
      </c>
      <c r="L17" s="683" t="s">
        <v>516</v>
      </c>
      <c r="M17" s="683" t="s">
        <v>517</v>
      </c>
      <c r="N17" s="683" t="s">
        <v>518</v>
      </c>
      <c r="O17" s="684">
        <v>40</v>
      </c>
      <c r="P17" s="685">
        <v>44988</v>
      </c>
      <c r="Q17" s="686">
        <v>356</v>
      </c>
      <c r="R17" s="751" t="s">
        <v>1028</v>
      </c>
      <c r="S17" s="761" t="s">
        <v>325</v>
      </c>
      <c r="T17" s="289" t="s">
        <v>325</v>
      </c>
      <c r="U17" s="292" t="s">
        <v>872</v>
      </c>
      <c r="V17" s="691" t="s">
        <v>872</v>
      </c>
      <c r="W17" s="286" t="s">
        <v>1096</v>
      </c>
      <c r="X17" s="527" t="s">
        <v>37</v>
      </c>
      <c r="Y17" s="528" t="s">
        <v>37</v>
      </c>
      <c r="Z17" s="689"/>
      <c r="AA17" s="687" t="s">
        <v>1163</v>
      </c>
      <c r="AB17" s="286" t="str">
        <f t="shared" si="3"/>
        <v>Actividad de Control Id 1041: Último reporte efectuado el 03/10/24.
Control mensual.
Reporte con anexo. 
Indicador 356: Según texto del análisi no aplicó en el periodo.</v>
      </c>
      <c r="AC17" s="286" t="s">
        <v>222</v>
      </c>
      <c r="AD17" s="286" t="s">
        <v>222</v>
      </c>
      <c r="AE17" s="724">
        <f>VLOOKUP(AD17,CONV!$B$45:$C$48,2,0)</f>
        <v>1</v>
      </c>
      <c r="AF17" s="760"/>
      <c r="AG17" s="616"/>
      <c r="AH17" s="616"/>
      <c r="AI17" s="616"/>
    </row>
    <row r="18" spans="1:35" ht="165.75" x14ac:dyDescent="0.2">
      <c r="A18" s="738">
        <v>411</v>
      </c>
      <c r="B18" s="655" t="s">
        <v>102</v>
      </c>
      <c r="C18" s="655" t="s">
        <v>577</v>
      </c>
      <c r="D18" s="655" t="s">
        <v>287</v>
      </c>
      <c r="E18" s="656">
        <v>1043</v>
      </c>
      <c r="F18" s="656" t="s">
        <v>578</v>
      </c>
      <c r="G18" s="656" t="s">
        <v>313</v>
      </c>
      <c r="H18" s="656"/>
      <c r="I18" s="656" t="s">
        <v>840</v>
      </c>
      <c r="J18" s="656" t="s">
        <v>528</v>
      </c>
      <c r="K18" s="656" t="s">
        <v>515</v>
      </c>
      <c r="L18" s="656" t="s">
        <v>516</v>
      </c>
      <c r="M18" s="656" t="s">
        <v>517</v>
      </c>
      <c r="N18" s="656" t="s">
        <v>518</v>
      </c>
      <c r="O18" s="657">
        <v>40</v>
      </c>
      <c r="P18" s="658">
        <v>44988</v>
      </c>
      <c r="Q18" s="659">
        <v>478</v>
      </c>
      <c r="R18" s="752" t="s">
        <v>1029</v>
      </c>
      <c r="S18" s="228" t="s">
        <v>301</v>
      </c>
      <c r="T18" s="274" t="s">
        <v>301</v>
      </c>
      <c r="U18" s="313" t="s">
        <v>871</v>
      </c>
      <c r="V18" s="712" t="s">
        <v>871</v>
      </c>
      <c r="W18" s="270" t="s">
        <v>1097</v>
      </c>
      <c r="X18" s="519" t="s">
        <v>36</v>
      </c>
      <c r="Y18" s="520" t="s">
        <v>904</v>
      </c>
      <c r="Z18" s="543" t="s">
        <v>904</v>
      </c>
      <c r="AA18" s="521" t="s">
        <v>1166</v>
      </c>
      <c r="AB18" s="521" t="s">
        <v>896</v>
      </c>
      <c r="AC18" s="270" t="s">
        <v>219</v>
      </c>
      <c r="AD18" s="361" t="s">
        <v>219</v>
      </c>
      <c r="AE18" s="739">
        <f>VLOOKUP(AD18,CONV!$B$45:$C$48,2,0)</f>
        <v>0.25</v>
      </c>
      <c r="AF18" s="757"/>
      <c r="AG18" s="616"/>
      <c r="AH18" s="616"/>
      <c r="AI18" s="616"/>
    </row>
    <row r="19" spans="1:35" ht="165.75" x14ac:dyDescent="0.2">
      <c r="A19" s="671"/>
      <c r="B19" s="626" t="str">
        <f t="shared" ref="B19:B20" si="7">B18</f>
        <v>MEPI-RG-1</v>
      </c>
      <c r="C19" s="626" t="str">
        <f t="shared" ref="C19:C20" si="8">C18</f>
        <v>Posibilidad de Pérdida Reputacional por desatención a la conectividad regional debido a escasos recursos financieros para la ejecución total de los programas y/o proyectos, demoras por parte de los entes territoriales en los procesos de selección, contratación, liquidación  y/o retrasos en la ejecuc</v>
      </c>
      <c r="D19" s="626" t="str">
        <f t="shared" ref="D19:D20" si="9">D18</f>
        <v xml:space="preserve">- EJECUCIÓN Y OPERACIÓN DE PROYECTOS DE INFRAESTRUCTURA DE TRANSPORTE
</v>
      </c>
      <c r="E19" s="627">
        <v>1044</v>
      </c>
      <c r="F19" s="627" t="s">
        <v>582</v>
      </c>
      <c r="G19" s="627" t="s">
        <v>322</v>
      </c>
      <c r="H19" s="627"/>
      <c r="I19" s="627" t="s">
        <v>840</v>
      </c>
      <c r="J19" s="627" t="s">
        <v>514</v>
      </c>
      <c r="K19" s="627" t="s">
        <v>515</v>
      </c>
      <c r="L19" s="627" t="s">
        <v>516</v>
      </c>
      <c r="M19" s="627" t="s">
        <v>517</v>
      </c>
      <c r="N19" s="627" t="s">
        <v>518</v>
      </c>
      <c r="O19" s="628">
        <v>30</v>
      </c>
      <c r="P19" s="629">
        <v>44988</v>
      </c>
      <c r="Q19" s="630">
        <v>366</v>
      </c>
      <c r="R19" s="747" t="s">
        <v>1030</v>
      </c>
      <c r="S19" s="230" t="s">
        <v>301</v>
      </c>
      <c r="T19" s="259" t="s">
        <v>301</v>
      </c>
      <c r="U19" s="260" t="s">
        <v>871</v>
      </c>
      <c r="V19" s="635"/>
      <c r="W19" s="242" t="s">
        <v>1098</v>
      </c>
      <c r="X19" s="470" t="s">
        <v>325</v>
      </c>
      <c r="Y19" s="471" t="s">
        <v>874</v>
      </c>
      <c r="Z19" s="492"/>
      <c r="AA19" s="631" t="s">
        <v>1165</v>
      </c>
      <c r="AB19" s="627"/>
      <c r="AC19" s="242" t="s">
        <v>219</v>
      </c>
      <c r="AD19" s="375"/>
      <c r="AE19" s="672"/>
      <c r="AF19" s="757"/>
      <c r="AG19" s="616"/>
      <c r="AH19" s="616"/>
      <c r="AI19" s="616"/>
    </row>
    <row r="20" spans="1:35" ht="166.5" customHeight="1" thickBot="1" x14ac:dyDescent="0.25">
      <c r="A20" s="732"/>
      <c r="B20" s="646" t="str">
        <f t="shared" si="7"/>
        <v>MEPI-RG-1</v>
      </c>
      <c r="C20" s="646" t="str">
        <f t="shared" si="8"/>
        <v>Posibilidad de Pérdida Reputacional por desatención a la conectividad regional debido a escasos recursos financieros para la ejecución total de los programas y/o proyectos, demoras por parte de los entes territoriales en los procesos de selección, contratación, liquidación  y/o retrasos en la ejecuc</v>
      </c>
      <c r="D20" s="646" t="str">
        <f t="shared" si="9"/>
        <v xml:space="preserve">- EJECUCIÓN Y OPERACIÓN DE PROYECTOS DE INFRAESTRUCTURA DE TRANSPORTE
</v>
      </c>
      <c r="E20" s="641">
        <v>1045</v>
      </c>
      <c r="F20" s="641" t="s">
        <v>584</v>
      </c>
      <c r="G20" s="641" t="s">
        <v>322</v>
      </c>
      <c r="H20" s="641"/>
      <c r="I20" s="641" t="s">
        <v>840</v>
      </c>
      <c r="J20" s="641" t="s">
        <v>514</v>
      </c>
      <c r="K20" s="641" t="s">
        <v>515</v>
      </c>
      <c r="L20" s="641" t="s">
        <v>516</v>
      </c>
      <c r="M20" s="641" t="s">
        <v>517</v>
      </c>
      <c r="N20" s="641" t="s">
        <v>518</v>
      </c>
      <c r="O20" s="642">
        <v>30</v>
      </c>
      <c r="P20" s="643">
        <v>44988</v>
      </c>
      <c r="Q20" s="644">
        <v>367</v>
      </c>
      <c r="R20" s="748" t="s">
        <v>1031</v>
      </c>
      <c r="S20" s="231" t="s">
        <v>301</v>
      </c>
      <c r="T20" s="281" t="s">
        <v>301</v>
      </c>
      <c r="U20" s="282" t="s">
        <v>871</v>
      </c>
      <c r="V20" s="710"/>
      <c r="W20" s="246" t="s">
        <v>1098</v>
      </c>
      <c r="X20" s="554" t="s">
        <v>325</v>
      </c>
      <c r="Y20" s="555" t="s">
        <v>874</v>
      </c>
      <c r="Z20" s="556"/>
      <c r="AA20" s="645" t="s">
        <v>1165</v>
      </c>
      <c r="AB20" s="641"/>
      <c r="AC20" s="246" t="s">
        <v>219</v>
      </c>
      <c r="AD20" s="362"/>
      <c r="AE20" s="740"/>
      <c r="AF20" s="757"/>
      <c r="AG20" s="616"/>
      <c r="AH20" s="616"/>
      <c r="AI20" s="616"/>
    </row>
    <row r="21" spans="1:35" ht="127.5" x14ac:dyDescent="0.2">
      <c r="A21" s="662">
        <v>412</v>
      </c>
      <c r="B21" s="663" t="s">
        <v>103</v>
      </c>
      <c r="C21" s="663" t="s">
        <v>586</v>
      </c>
      <c r="D21" s="663" t="s">
        <v>287</v>
      </c>
      <c r="E21" s="664">
        <v>1047</v>
      </c>
      <c r="F21" s="664" t="s">
        <v>587</v>
      </c>
      <c r="G21" s="664" t="s">
        <v>313</v>
      </c>
      <c r="H21" s="664"/>
      <c r="I21" s="664" t="s">
        <v>840</v>
      </c>
      <c r="J21" s="664" t="s">
        <v>528</v>
      </c>
      <c r="K21" s="664" t="s">
        <v>515</v>
      </c>
      <c r="L21" s="664" t="s">
        <v>516</v>
      </c>
      <c r="M21" s="664" t="s">
        <v>517</v>
      </c>
      <c r="N21" s="664" t="s">
        <v>518</v>
      </c>
      <c r="O21" s="665">
        <v>40</v>
      </c>
      <c r="P21" s="666">
        <v>44988</v>
      </c>
      <c r="Q21" s="667">
        <v>479</v>
      </c>
      <c r="R21" s="746" t="s">
        <v>1032</v>
      </c>
      <c r="S21" s="756" t="s">
        <v>301</v>
      </c>
      <c r="T21" s="254" t="s">
        <v>301</v>
      </c>
      <c r="U21" s="255" t="s">
        <v>871</v>
      </c>
      <c r="V21" s="721" t="s">
        <v>871</v>
      </c>
      <c r="W21" s="250" t="s">
        <v>1097</v>
      </c>
      <c r="X21" s="456" t="s">
        <v>36</v>
      </c>
      <c r="Y21" s="457" t="s">
        <v>904</v>
      </c>
      <c r="Z21" s="461" t="s">
        <v>904</v>
      </c>
      <c r="AA21" s="668" t="s">
        <v>902</v>
      </c>
      <c r="AB21" s="664"/>
      <c r="AC21" s="250" t="s">
        <v>219</v>
      </c>
      <c r="AD21" s="356" t="s">
        <v>219</v>
      </c>
      <c r="AE21" s="723">
        <f>VLOOKUP(AD21,CONV!$B$45:$C$48,2,0)</f>
        <v>0.25</v>
      </c>
      <c r="AF21" s="757"/>
      <c r="AG21" s="616"/>
      <c r="AH21" s="616"/>
      <c r="AI21" s="616"/>
    </row>
    <row r="22" spans="1:35" ht="140.25" x14ac:dyDescent="0.2">
      <c r="A22" s="671"/>
      <c r="B22" s="626" t="str">
        <f t="shared" ref="B22:B23" si="10">B21</f>
        <v>MEPI-RG-2</v>
      </c>
      <c r="C22" s="626" t="str">
        <f t="shared" ref="C22:C23" si="11">C21</f>
        <v>Posibilidad de Pérdida Económica y Reputacional por desmejoramiento de la infraestructura vial intermodal debido a escasos recursos financieros para la ejecución de los programas y/o proyectos y complejidad o contingencias en relación con permisos ambientales, sociales, trámites prediales, normativi</v>
      </c>
      <c r="D22" s="626" t="str">
        <f t="shared" ref="D22:D23" si="12">D21</f>
        <v xml:space="preserve">- EJECUCIÓN Y OPERACIÓN DE PROYECTOS DE INFRAESTRUCTURA DE TRANSPORTE
</v>
      </c>
      <c r="E22" s="627">
        <v>1048</v>
      </c>
      <c r="F22" s="627" t="s">
        <v>589</v>
      </c>
      <c r="G22" s="627" t="s">
        <v>322</v>
      </c>
      <c r="H22" s="627"/>
      <c r="I22" s="627" t="s">
        <v>840</v>
      </c>
      <c r="J22" s="627" t="s">
        <v>514</v>
      </c>
      <c r="K22" s="627" t="s">
        <v>515</v>
      </c>
      <c r="L22" s="627" t="s">
        <v>516</v>
      </c>
      <c r="M22" s="627" t="s">
        <v>517</v>
      </c>
      <c r="N22" s="627" t="s">
        <v>518</v>
      </c>
      <c r="O22" s="628">
        <v>30</v>
      </c>
      <c r="P22" s="629">
        <v>44988</v>
      </c>
      <c r="Q22" s="630">
        <v>369</v>
      </c>
      <c r="R22" s="747" t="s">
        <v>1033</v>
      </c>
      <c r="S22" s="230" t="s">
        <v>301</v>
      </c>
      <c r="T22" s="259" t="s">
        <v>301</v>
      </c>
      <c r="U22" s="260" t="s">
        <v>871</v>
      </c>
      <c r="V22" s="632"/>
      <c r="W22" s="242" t="s">
        <v>1098</v>
      </c>
      <c r="X22" s="470" t="s">
        <v>36</v>
      </c>
      <c r="Y22" s="471" t="s">
        <v>904</v>
      </c>
      <c r="Z22" s="492"/>
      <c r="AA22" s="490" t="s">
        <v>1167</v>
      </c>
      <c r="AB22" s="627"/>
      <c r="AC22" s="242" t="s">
        <v>219</v>
      </c>
      <c r="AD22" s="375"/>
      <c r="AE22" s="672"/>
      <c r="AF22" s="757"/>
      <c r="AG22" s="616"/>
      <c r="AH22" s="616"/>
      <c r="AI22" s="616"/>
    </row>
    <row r="23" spans="1:35" ht="115.5" thickBot="1" x14ac:dyDescent="0.25">
      <c r="A23" s="673"/>
      <c r="B23" s="674" t="str">
        <f t="shared" si="10"/>
        <v>MEPI-RG-2</v>
      </c>
      <c r="C23" s="674" t="str">
        <f t="shared" si="11"/>
        <v>Posibilidad de Pérdida Económica y Reputacional por desmejoramiento de la infraestructura vial intermodal debido a escasos recursos financieros para la ejecución de los programas y/o proyectos y complejidad o contingencias en relación con permisos ambientales, sociales, trámites prediales, normativi</v>
      </c>
      <c r="D23" s="674" t="str">
        <f t="shared" si="12"/>
        <v xml:space="preserve">- EJECUCIÓN Y OPERACIÓN DE PROYECTOS DE INFRAESTRUCTURA DE TRANSPORTE
</v>
      </c>
      <c r="E23" s="675">
        <v>1049</v>
      </c>
      <c r="F23" s="675" t="s">
        <v>591</v>
      </c>
      <c r="G23" s="675" t="s">
        <v>322</v>
      </c>
      <c r="H23" s="675"/>
      <c r="I23" s="675" t="s">
        <v>840</v>
      </c>
      <c r="J23" s="675" t="s">
        <v>514</v>
      </c>
      <c r="K23" s="675" t="s">
        <v>515</v>
      </c>
      <c r="L23" s="675" t="s">
        <v>516</v>
      </c>
      <c r="M23" s="675" t="s">
        <v>517</v>
      </c>
      <c r="N23" s="675" t="s">
        <v>518</v>
      </c>
      <c r="O23" s="676">
        <v>30</v>
      </c>
      <c r="P23" s="677">
        <v>44988</v>
      </c>
      <c r="Q23" s="678">
        <v>370</v>
      </c>
      <c r="R23" s="749" t="s">
        <v>1034</v>
      </c>
      <c r="S23" s="758" t="s">
        <v>301</v>
      </c>
      <c r="T23" s="267" t="s">
        <v>301</v>
      </c>
      <c r="U23" s="268" t="s">
        <v>871</v>
      </c>
      <c r="V23" s="701"/>
      <c r="W23" s="263" t="s">
        <v>1098</v>
      </c>
      <c r="X23" s="479" t="s">
        <v>36</v>
      </c>
      <c r="Y23" s="484" t="s">
        <v>904</v>
      </c>
      <c r="Z23" s="548"/>
      <c r="AA23" s="680" t="s">
        <v>1167</v>
      </c>
      <c r="AB23" s="675"/>
      <c r="AC23" s="263" t="s">
        <v>219</v>
      </c>
      <c r="AD23" s="357"/>
      <c r="AE23" s="681"/>
      <c r="AF23" s="757"/>
      <c r="AG23" s="616"/>
      <c r="AH23" s="616"/>
      <c r="AI23" s="616"/>
    </row>
    <row r="24" spans="1:35" ht="115.5" customHeight="1" x14ac:dyDescent="0.2">
      <c r="A24" s="738">
        <v>414</v>
      </c>
      <c r="B24" s="655" t="s">
        <v>1009</v>
      </c>
      <c r="C24" s="655" t="s">
        <v>1008</v>
      </c>
      <c r="D24" s="655" t="s">
        <v>472</v>
      </c>
      <c r="E24" s="656">
        <v>1396</v>
      </c>
      <c r="F24" s="656" t="s">
        <v>1007</v>
      </c>
      <c r="G24" s="656" t="s">
        <v>313</v>
      </c>
      <c r="H24" s="656" t="s">
        <v>915</v>
      </c>
      <c r="I24" s="656" t="s">
        <v>914</v>
      </c>
      <c r="J24" s="656" t="s">
        <v>528</v>
      </c>
      <c r="K24" s="656" t="s">
        <v>515</v>
      </c>
      <c r="L24" s="656" t="s">
        <v>516</v>
      </c>
      <c r="M24" s="656" t="s">
        <v>517</v>
      </c>
      <c r="N24" s="656" t="s">
        <v>518</v>
      </c>
      <c r="O24" s="657">
        <v>40</v>
      </c>
      <c r="P24" s="658">
        <v>45510</v>
      </c>
      <c r="Q24" s="659">
        <v>494</v>
      </c>
      <c r="R24" s="752" t="s">
        <v>1035</v>
      </c>
      <c r="S24" s="228" t="s">
        <v>36</v>
      </c>
      <c r="T24" s="274" t="s">
        <v>36</v>
      </c>
      <c r="U24" s="313" t="s">
        <v>192</v>
      </c>
      <c r="V24" s="352" t="s">
        <v>192</v>
      </c>
      <c r="W24" s="521" t="s">
        <v>1099</v>
      </c>
      <c r="X24" s="519" t="s">
        <v>37</v>
      </c>
      <c r="Y24" s="520" t="s">
        <v>37</v>
      </c>
      <c r="Z24" s="560" t="s">
        <v>874</v>
      </c>
      <c r="AA24" s="660" t="s">
        <v>1152</v>
      </c>
      <c r="AB24" s="656"/>
      <c r="AC24" s="270" t="s">
        <v>220</v>
      </c>
      <c r="AD24" s="361" t="s">
        <v>220</v>
      </c>
      <c r="AE24" s="741">
        <f>VLOOKUP(AD24,CONV!$B$45:$C$48,2,0)</f>
        <v>0.5</v>
      </c>
      <c r="AF24" s="757"/>
      <c r="AG24" s="616"/>
      <c r="AH24" s="616"/>
      <c r="AI24" s="616"/>
    </row>
    <row r="25" spans="1:35" ht="76.5" x14ac:dyDescent="0.2">
      <c r="A25" s="671"/>
      <c r="B25" s="626" t="str">
        <f t="shared" ref="B25:B26" si="13">B24</f>
        <v>ETHU-RG-2</v>
      </c>
      <c r="C25" s="626" t="str">
        <f t="shared" ref="C25:C26" si="14">C24</f>
        <v>Posibilidad de Pérdida Económica y Reputacional por Dificultades en el cumplimiento de las actividades de bienestar de los funcionarios debido a Falta de oportunidad en la disponibilidad de recursos</v>
      </c>
      <c r="D25" s="626" t="str">
        <f t="shared" ref="D25:D26" si="15">D24</f>
        <v xml:space="preserve">- GESTIÓN HUMANA
</v>
      </c>
      <c r="E25" s="627">
        <v>1397</v>
      </c>
      <c r="F25" s="627" t="s">
        <v>1006</v>
      </c>
      <c r="G25" s="627" t="s">
        <v>313</v>
      </c>
      <c r="H25" s="627" t="s">
        <v>915</v>
      </c>
      <c r="I25" s="627" t="s">
        <v>1005</v>
      </c>
      <c r="J25" s="627" t="s">
        <v>528</v>
      </c>
      <c r="K25" s="627" t="s">
        <v>515</v>
      </c>
      <c r="L25" s="627" t="s">
        <v>516</v>
      </c>
      <c r="M25" s="627" t="s">
        <v>517</v>
      </c>
      <c r="N25" s="627" t="s">
        <v>518</v>
      </c>
      <c r="O25" s="628">
        <v>40</v>
      </c>
      <c r="P25" s="629">
        <v>45510</v>
      </c>
      <c r="Q25" s="630">
        <v>495</v>
      </c>
      <c r="R25" s="747" t="s">
        <v>1036</v>
      </c>
      <c r="S25" s="230" t="s">
        <v>36</v>
      </c>
      <c r="T25" s="259" t="s">
        <v>36</v>
      </c>
      <c r="U25" s="260" t="s">
        <v>192</v>
      </c>
      <c r="V25" s="636"/>
      <c r="W25" s="490" t="s">
        <v>1099</v>
      </c>
      <c r="X25" s="470" t="s">
        <v>37</v>
      </c>
      <c r="Y25" s="471" t="s">
        <v>37</v>
      </c>
      <c r="Z25" s="491"/>
      <c r="AA25" s="631" t="s">
        <v>1152</v>
      </c>
      <c r="AB25" s="627"/>
      <c r="AC25" s="242" t="s">
        <v>220</v>
      </c>
      <c r="AD25" s="375"/>
      <c r="AE25" s="672"/>
      <c r="AF25" s="757"/>
      <c r="AG25" s="616"/>
      <c r="AH25" s="616"/>
      <c r="AI25" s="616"/>
    </row>
    <row r="26" spans="1:35" ht="77.25" thickBot="1" x14ac:dyDescent="0.25">
      <c r="A26" s="732"/>
      <c r="B26" s="646" t="str">
        <f t="shared" si="13"/>
        <v>ETHU-RG-2</v>
      </c>
      <c r="C26" s="646" t="str">
        <f t="shared" si="14"/>
        <v>Posibilidad de Pérdida Económica y Reputacional por Dificultades en el cumplimiento de las actividades de bienestar de los funcionarios debido a Falta de oportunidad en la disponibilidad de recursos</v>
      </c>
      <c r="D26" s="646" t="str">
        <f t="shared" si="15"/>
        <v xml:space="preserve">- GESTIÓN HUMANA
</v>
      </c>
      <c r="E26" s="641">
        <v>1398</v>
      </c>
      <c r="F26" s="641" t="s">
        <v>1004</v>
      </c>
      <c r="G26" s="641" t="s">
        <v>322</v>
      </c>
      <c r="H26" s="641" t="s">
        <v>915</v>
      </c>
      <c r="I26" s="641" t="s">
        <v>914</v>
      </c>
      <c r="J26" s="641" t="s">
        <v>514</v>
      </c>
      <c r="K26" s="641" t="s">
        <v>515</v>
      </c>
      <c r="L26" s="641" t="s">
        <v>516</v>
      </c>
      <c r="M26" s="641" t="s">
        <v>517</v>
      </c>
      <c r="N26" s="641" t="s">
        <v>518</v>
      </c>
      <c r="O26" s="642">
        <v>30</v>
      </c>
      <c r="P26" s="643">
        <v>45510</v>
      </c>
      <c r="Q26" s="644">
        <v>303</v>
      </c>
      <c r="R26" s="748" t="s">
        <v>1037</v>
      </c>
      <c r="S26" s="231" t="s">
        <v>325</v>
      </c>
      <c r="T26" s="281" t="s">
        <v>325</v>
      </c>
      <c r="U26" s="282" t="s">
        <v>872</v>
      </c>
      <c r="V26" s="648"/>
      <c r="W26" s="720" t="s">
        <v>1098</v>
      </c>
      <c r="X26" s="554" t="s">
        <v>325</v>
      </c>
      <c r="Y26" s="555" t="s">
        <v>874</v>
      </c>
      <c r="Z26" s="562"/>
      <c r="AA26" s="645" t="s">
        <v>1155</v>
      </c>
      <c r="AB26" s="641"/>
      <c r="AC26" s="246" t="s">
        <v>220</v>
      </c>
      <c r="AD26" s="362"/>
      <c r="AE26" s="740"/>
      <c r="AF26" s="757"/>
      <c r="AG26" s="616"/>
      <c r="AH26" s="616"/>
      <c r="AI26" s="616"/>
    </row>
    <row r="27" spans="1:35" ht="89.25" x14ac:dyDescent="0.2">
      <c r="A27" s="662">
        <v>415</v>
      </c>
      <c r="B27" s="663" t="s">
        <v>1003</v>
      </c>
      <c r="C27" s="663" t="s">
        <v>1002</v>
      </c>
      <c r="D27" s="663" t="s">
        <v>472</v>
      </c>
      <c r="E27" s="664">
        <v>1399</v>
      </c>
      <c r="F27" s="664" t="s">
        <v>1001</v>
      </c>
      <c r="G27" s="664" t="s">
        <v>289</v>
      </c>
      <c r="H27" s="664" t="s">
        <v>999</v>
      </c>
      <c r="I27" s="664" t="s">
        <v>922</v>
      </c>
      <c r="J27" s="664" t="s">
        <v>528</v>
      </c>
      <c r="K27" s="664" t="s">
        <v>515</v>
      </c>
      <c r="L27" s="664" t="s">
        <v>516</v>
      </c>
      <c r="M27" s="664" t="s">
        <v>517</v>
      </c>
      <c r="N27" s="664" t="s">
        <v>518</v>
      </c>
      <c r="O27" s="665">
        <v>40</v>
      </c>
      <c r="P27" s="666">
        <v>45513</v>
      </c>
      <c r="Q27" s="667">
        <v>496</v>
      </c>
      <c r="R27" s="746" t="s">
        <v>1038</v>
      </c>
      <c r="S27" s="756" t="s">
        <v>301</v>
      </c>
      <c r="T27" s="254" t="s">
        <v>301</v>
      </c>
      <c r="U27" s="255" t="s">
        <v>871</v>
      </c>
      <c r="V27" s="721" t="s">
        <v>871</v>
      </c>
      <c r="W27" s="459" t="s">
        <v>1100</v>
      </c>
      <c r="X27" s="456" t="s">
        <v>325</v>
      </c>
      <c r="Y27" s="457" t="s">
        <v>874</v>
      </c>
      <c r="Z27" s="545" t="s">
        <v>874</v>
      </c>
      <c r="AA27" s="668" t="s">
        <v>1155</v>
      </c>
      <c r="AB27" s="664"/>
      <c r="AC27" s="250" t="s">
        <v>220</v>
      </c>
      <c r="AD27" s="356" t="s">
        <v>220</v>
      </c>
      <c r="AE27" s="670">
        <f>VLOOKUP(AD27,CONV!$B$45:$C$48,2,0)</f>
        <v>0.5</v>
      </c>
      <c r="AF27" s="757"/>
      <c r="AG27" s="616"/>
      <c r="AH27" s="616"/>
      <c r="AI27" s="616"/>
    </row>
    <row r="28" spans="1:35" ht="77.25" thickBot="1" x14ac:dyDescent="0.25">
      <c r="A28" s="673"/>
      <c r="B28" s="674" t="str">
        <f>B27</f>
        <v>ETHU-RG-3</v>
      </c>
      <c r="C28" s="674" t="str">
        <f>C27</f>
        <v>Posibilidad de Pérdida Económica por Adelantar el tramite para el  reconocimiento de las incapacidades por parte de las EPS  debido a Reporte inoportuno o incompleto de la incapacidad por parte del funcionario</v>
      </c>
      <c r="D28" s="674" t="str">
        <f>D27</f>
        <v xml:space="preserve">- GESTIÓN HUMANA
</v>
      </c>
      <c r="E28" s="675">
        <v>1400</v>
      </c>
      <c r="F28" s="675" t="s">
        <v>1000</v>
      </c>
      <c r="G28" s="675" t="s">
        <v>289</v>
      </c>
      <c r="H28" s="675" t="s">
        <v>999</v>
      </c>
      <c r="I28" s="675" t="s">
        <v>914</v>
      </c>
      <c r="J28" s="675" t="s">
        <v>610</v>
      </c>
      <c r="K28" s="675" t="s">
        <v>515</v>
      </c>
      <c r="L28" s="675" t="s">
        <v>516</v>
      </c>
      <c r="M28" s="675" t="s">
        <v>517</v>
      </c>
      <c r="N28" s="675" t="s">
        <v>518</v>
      </c>
      <c r="O28" s="676">
        <v>25</v>
      </c>
      <c r="P28" s="677">
        <v>45513</v>
      </c>
      <c r="Q28" s="678">
        <v>497</v>
      </c>
      <c r="R28" s="749" t="s">
        <v>1039</v>
      </c>
      <c r="S28" s="758" t="s">
        <v>36</v>
      </c>
      <c r="T28" s="267" t="s">
        <v>36</v>
      </c>
      <c r="U28" s="268" t="s">
        <v>192</v>
      </c>
      <c r="V28" s="722"/>
      <c r="W28" s="510" t="s">
        <v>1099</v>
      </c>
      <c r="X28" s="479" t="s">
        <v>325</v>
      </c>
      <c r="Y28" s="484" t="s">
        <v>874</v>
      </c>
      <c r="Z28" s="549"/>
      <c r="AA28" s="680" t="s">
        <v>1155</v>
      </c>
      <c r="AB28" s="675"/>
      <c r="AC28" s="263" t="s">
        <v>220</v>
      </c>
      <c r="AD28" s="357"/>
      <c r="AE28" s="681"/>
      <c r="AF28" s="757"/>
      <c r="AG28" s="616"/>
      <c r="AH28" s="616"/>
      <c r="AI28" s="616"/>
    </row>
    <row r="29" spans="1:35" ht="141" thickBot="1" x14ac:dyDescent="0.25">
      <c r="A29" s="735">
        <v>416</v>
      </c>
      <c r="B29" s="617" t="s">
        <v>998</v>
      </c>
      <c r="C29" s="617" t="s">
        <v>611</v>
      </c>
      <c r="D29" s="617" t="s">
        <v>472</v>
      </c>
      <c r="E29" s="617">
        <v>1059</v>
      </c>
      <c r="F29" s="617" t="s">
        <v>612</v>
      </c>
      <c r="G29" s="617" t="s">
        <v>313</v>
      </c>
      <c r="H29" s="617" t="s">
        <v>613</v>
      </c>
      <c r="I29" s="617" t="s">
        <v>997</v>
      </c>
      <c r="J29" s="617" t="s">
        <v>528</v>
      </c>
      <c r="K29" s="617" t="s">
        <v>515</v>
      </c>
      <c r="L29" s="617" t="s">
        <v>516</v>
      </c>
      <c r="M29" s="617" t="s">
        <v>517</v>
      </c>
      <c r="N29" s="617" t="s">
        <v>518</v>
      </c>
      <c r="O29" s="649">
        <v>40</v>
      </c>
      <c r="P29" s="650">
        <v>45013</v>
      </c>
      <c r="Q29" s="651">
        <v>450</v>
      </c>
      <c r="R29" s="750" t="s">
        <v>1040</v>
      </c>
      <c r="S29" s="759" t="s">
        <v>36</v>
      </c>
      <c r="T29" s="301" t="s">
        <v>36</v>
      </c>
      <c r="U29" s="302" t="s">
        <v>192</v>
      </c>
      <c r="V29" s="318" t="s">
        <v>192</v>
      </c>
      <c r="W29" s="540" t="s">
        <v>1101</v>
      </c>
      <c r="X29" s="537" t="s">
        <v>36</v>
      </c>
      <c r="Y29" s="538" t="s">
        <v>904</v>
      </c>
      <c r="Z29" s="463" t="s">
        <v>904</v>
      </c>
      <c r="AA29" s="652" t="s">
        <v>1123</v>
      </c>
      <c r="AB29" s="617"/>
      <c r="AC29" s="276" t="s">
        <v>217</v>
      </c>
      <c r="AD29" s="276" t="s">
        <v>217</v>
      </c>
      <c r="AE29" s="742">
        <f>VLOOKUP(AD29,CONV!$B$45:$C$48,2,0)</f>
        <v>0</v>
      </c>
      <c r="AF29" s="760"/>
      <c r="AG29" s="616"/>
      <c r="AH29" s="616"/>
      <c r="AI29" s="616"/>
    </row>
    <row r="30" spans="1:35" ht="114.75" x14ac:dyDescent="0.2">
      <c r="A30" s="662">
        <v>417</v>
      </c>
      <c r="B30" s="663" t="s">
        <v>92</v>
      </c>
      <c r="C30" s="663" t="s">
        <v>616</v>
      </c>
      <c r="D30" s="663" t="s">
        <v>458</v>
      </c>
      <c r="E30" s="664">
        <v>1061</v>
      </c>
      <c r="F30" s="664" t="s">
        <v>617</v>
      </c>
      <c r="G30" s="664" t="s">
        <v>313</v>
      </c>
      <c r="H30" s="664" t="s">
        <v>618</v>
      </c>
      <c r="I30" s="664" t="s">
        <v>996</v>
      </c>
      <c r="J30" s="664" t="s">
        <v>528</v>
      </c>
      <c r="K30" s="664" t="s">
        <v>515</v>
      </c>
      <c r="L30" s="664" t="s">
        <v>516</v>
      </c>
      <c r="M30" s="664" t="s">
        <v>517</v>
      </c>
      <c r="N30" s="664" t="s">
        <v>518</v>
      </c>
      <c r="O30" s="665">
        <v>40</v>
      </c>
      <c r="P30" s="666">
        <v>45013</v>
      </c>
      <c r="Q30" s="667">
        <v>434</v>
      </c>
      <c r="R30" s="746" t="s">
        <v>1041</v>
      </c>
      <c r="S30" s="756" t="s">
        <v>36</v>
      </c>
      <c r="T30" s="254" t="s">
        <v>36</v>
      </c>
      <c r="U30" s="255" t="s">
        <v>192</v>
      </c>
      <c r="V30" s="376" t="s">
        <v>192</v>
      </c>
      <c r="W30" s="459" t="s">
        <v>1102</v>
      </c>
      <c r="X30" s="456" t="s">
        <v>37</v>
      </c>
      <c r="Y30" s="457" t="s">
        <v>37</v>
      </c>
      <c r="Z30" s="698" t="s">
        <v>37</v>
      </c>
      <c r="AA30" s="668" t="s">
        <v>1168</v>
      </c>
      <c r="AB30" s="664"/>
      <c r="AC30" s="250" t="s">
        <v>217</v>
      </c>
      <c r="AD30" s="356" t="s">
        <v>217</v>
      </c>
      <c r="AE30" s="694">
        <f>VLOOKUP(AD30,CONV!$B$45:$C$48,2,0)</f>
        <v>0</v>
      </c>
      <c r="AF30" s="757"/>
      <c r="AG30" s="616"/>
      <c r="AH30" s="616"/>
      <c r="AI30" s="616"/>
    </row>
    <row r="31" spans="1:35" ht="141" thickBot="1" x14ac:dyDescent="0.25">
      <c r="A31" s="673"/>
      <c r="B31" s="674" t="str">
        <f>B30</f>
        <v>ETIC-RG-1</v>
      </c>
      <c r="C31" s="674" t="str">
        <f>C30</f>
        <v>Posibilidad de Pérdida Reputacional por baja capacidad de prevención, detección y respuesta de recuperación ante una interrupción o por fallas u obsolescencia en los Sistemas de Información  debido a Obsolescencia de infraestructura y SI. y aplicativos.</v>
      </c>
      <c r="D31" s="674" t="str">
        <f>D30</f>
        <v xml:space="preserve">- GESTIÓN DE TECNOLOGÍAS DE LA INFORMACIÓN Y COMUNICACIONES
</v>
      </c>
      <c r="E31" s="675">
        <v>1062</v>
      </c>
      <c r="F31" s="675" t="s">
        <v>623</v>
      </c>
      <c r="G31" s="675" t="s">
        <v>313</v>
      </c>
      <c r="H31" s="675" t="s">
        <v>618</v>
      </c>
      <c r="I31" s="675" t="s">
        <v>996</v>
      </c>
      <c r="J31" s="675" t="s">
        <v>528</v>
      </c>
      <c r="K31" s="675" t="s">
        <v>515</v>
      </c>
      <c r="L31" s="675" t="s">
        <v>516</v>
      </c>
      <c r="M31" s="675" t="s">
        <v>517</v>
      </c>
      <c r="N31" s="675" t="s">
        <v>518</v>
      </c>
      <c r="O31" s="676">
        <v>40</v>
      </c>
      <c r="P31" s="677">
        <v>45013</v>
      </c>
      <c r="Q31" s="678">
        <v>435</v>
      </c>
      <c r="R31" s="749" t="s">
        <v>1042</v>
      </c>
      <c r="S31" s="758" t="s">
        <v>36</v>
      </c>
      <c r="T31" s="267" t="s">
        <v>36</v>
      </c>
      <c r="U31" s="268" t="s">
        <v>192</v>
      </c>
      <c r="V31" s="679"/>
      <c r="W31" s="510" t="s">
        <v>1103</v>
      </c>
      <c r="X31" s="479" t="s">
        <v>37</v>
      </c>
      <c r="Y31" s="484" t="s">
        <v>37</v>
      </c>
      <c r="Z31" s="548"/>
      <c r="AA31" s="680" t="s">
        <v>1168</v>
      </c>
      <c r="AB31" s="675"/>
      <c r="AC31" s="263" t="s">
        <v>217</v>
      </c>
      <c r="AD31" s="357"/>
      <c r="AE31" s="681"/>
      <c r="AF31" s="757"/>
      <c r="AG31" s="616"/>
      <c r="AH31" s="616"/>
      <c r="AI31" s="616"/>
    </row>
    <row r="32" spans="1:35" ht="102" x14ac:dyDescent="0.2">
      <c r="A32" s="738">
        <v>419</v>
      </c>
      <c r="B32" s="655" t="s">
        <v>94</v>
      </c>
      <c r="C32" s="655" t="s">
        <v>626</v>
      </c>
      <c r="D32" s="655" t="s">
        <v>458</v>
      </c>
      <c r="E32" s="656">
        <v>1066</v>
      </c>
      <c r="F32" s="656" t="s">
        <v>627</v>
      </c>
      <c r="G32" s="656" t="s">
        <v>313</v>
      </c>
      <c r="H32" s="656" t="s">
        <v>628</v>
      </c>
      <c r="I32" s="656" t="s">
        <v>957</v>
      </c>
      <c r="J32" s="656" t="s">
        <v>528</v>
      </c>
      <c r="K32" s="656" t="s">
        <v>515</v>
      </c>
      <c r="L32" s="656" t="s">
        <v>516</v>
      </c>
      <c r="M32" s="656" t="s">
        <v>517</v>
      </c>
      <c r="N32" s="656" t="s">
        <v>518</v>
      </c>
      <c r="O32" s="657">
        <v>40</v>
      </c>
      <c r="P32" s="658">
        <v>45013</v>
      </c>
      <c r="Q32" s="659">
        <v>436</v>
      </c>
      <c r="R32" s="752" t="s">
        <v>1043</v>
      </c>
      <c r="S32" s="228" t="s">
        <v>36</v>
      </c>
      <c r="T32" s="274" t="s">
        <v>36</v>
      </c>
      <c r="U32" s="313" t="s">
        <v>192</v>
      </c>
      <c r="V32" s="352" t="s">
        <v>192</v>
      </c>
      <c r="W32" s="521" t="s">
        <v>1102</v>
      </c>
      <c r="X32" s="519" t="s">
        <v>37</v>
      </c>
      <c r="Y32" s="520" t="s">
        <v>37</v>
      </c>
      <c r="Z32" s="543" t="s">
        <v>904</v>
      </c>
      <c r="AA32" s="660" t="s">
        <v>1168</v>
      </c>
      <c r="AB32" s="656"/>
      <c r="AC32" s="270" t="s">
        <v>217</v>
      </c>
      <c r="AD32" s="361" t="s">
        <v>217</v>
      </c>
      <c r="AE32" s="743">
        <f>VLOOKUP(AD32,CONV!$B$45:$C$48,2,0)</f>
        <v>0</v>
      </c>
      <c r="AF32" s="757"/>
      <c r="AG32" s="616"/>
      <c r="AH32" s="616"/>
      <c r="AI32" s="616"/>
    </row>
    <row r="33" spans="1:35" ht="63.75" x14ac:dyDescent="0.2">
      <c r="A33" s="671"/>
      <c r="B33" s="626" t="str">
        <f t="shared" ref="B33:B34" si="16">B32</f>
        <v>ETIC-RG-3</v>
      </c>
      <c r="C33" s="626" t="str">
        <f t="shared" ref="C33:C34" si="17">C32</f>
        <v>Posibilidad de Pérdida Económica por incumplimiento en la ejecución de Proyectos registrados en el Plan Estratégico de Tecnologías de Información  PETI debido a Deficiencias en la planeación y estructuración de proyectos TIC</v>
      </c>
      <c r="D33" s="626" t="str">
        <f t="shared" ref="D33:D34" si="18">D32</f>
        <v xml:space="preserve">- GESTIÓN DE TECNOLOGÍAS DE LA INFORMACIÓN Y COMUNICACIONES
</v>
      </c>
      <c r="E33" s="627">
        <v>1067</v>
      </c>
      <c r="F33" s="627" t="s">
        <v>630</v>
      </c>
      <c r="G33" s="627" t="s">
        <v>631</v>
      </c>
      <c r="H33" s="627" t="s">
        <v>628</v>
      </c>
      <c r="I33" s="627" t="s">
        <v>957</v>
      </c>
      <c r="J33" s="627" t="s">
        <v>514</v>
      </c>
      <c r="K33" s="627" t="s">
        <v>515</v>
      </c>
      <c r="L33" s="627" t="s">
        <v>516</v>
      </c>
      <c r="M33" s="627" t="s">
        <v>517</v>
      </c>
      <c r="N33" s="627" t="s">
        <v>518</v>
      </c>
      <c r="O33" s="628">
        <v>30</v>
      </c>
      <c r="P33" s="629">
        <v>45013</v>
      </c>
      <c r="Q33" s="630">
        <v>437</v>
      </c>
      <c r="R33" s="747" t="s">
        <v>1044</v>
      </c>
      <c r="S33" s="230" t="s">
        <v>36</v>
      </c>
      <c r="T33" s="259" t="s">
        <v>36</v>
      </c>
      <c r="U33" s="260" t="s">
        <v>192</v>
      </c>
      <c r="V33" s="636"/>
      <c r="W33" s="631" t="s">
        <v>1125</v>
      </c>
      <c r="X33" s="470" t="s">
        <v>37</v>
      </c>
      <c r="Y33" s="471" t="s">
        <v>37</v>
      </c>
      <c r="Z33" s="492"/>
      <c r="AA33" s="631" t="s">
        <v>1168</v>
      </c>
      <c r="AB33" s="627"/>
      <c r="AC33" s="242" t="s">
        <v>217</v>
      </c>
      <c r="AD33" s="375"/>
      <c r="AE33" s="672"/>
      <c r="AF33" s="757"/>
      <c r="AG33" s="616"/>
      <c r="AH33" s="616"/>
      <c r="AI33" s="616"/>
    </row>
    <row r="34" spans="1:35" ht="77.25" thickBot="1" x14ac:dyDescent="0.25">
      <c r="A34" s="732"/>
      <c r="B34" s="646" t="str">
        <f t="shared" si="16"/>
        <v>ETIC-RG-3</v>
      </c>
      <c r="C34" s="646" t="str">
        <f t="shared" si="17"/>
        <v>Posibilidad de Pérdida Económica por incumplimiento en la ejecución de Proyectos registrados en el Plan Estratégico de Tecnologías de Información  PETI debido a Deficiencias en la planeación y estructuración de proyectos TIC</v>
      </c>
      <c r="D34" s="646" t="str">
        <f t="shared" si="18"/>
        <v xml:space="preserve">- GESTIÓN DE TECNOLOGÍAS DE LA INFORMACIÓN Y COMUNICACIONES
</v>
      </c>
      <c r="E34" s="641">
        <v>1068</v>
      </c>
      <c r="F34" s="641" t="s">
        <v>633</v>
      </c>
      <c r="G34" s="641" t="s">
        <v>289</v>
      </c>
      <c r="H34" s="641" t="s">
        <v>628</v>
      </c>
      <c r="I34" s="641" t="s">
        <v>957</v>
      </c>
      <c r="J34" s="641" t="s">
        <v>514</v>
      </c>
      <c r="K34" s="641" t="s">
        <v>515</v>
      </c>
      <c r="L34" s="641" t="s">
        <v>516</v>
      </c>
      <c r="M34" s="641" t="s">
        <v>517</v>
      </c>
      <c r="N34" s="641" t="s">
        <v>518</v>
      </c>
      <c r="O34" s="642">
        <v>30</v>
      </c>
      <c r="P34" s="643">
        <v>45013</v>
      </c>
      <c r="Q34" s="644">
        <v>331</v>
      </c>
      <c r="R34" s="748" t="s">
        <v>1045</v>
      </c>
      <c r="S34" s="231" t="s">
        <v>36</v>
      </c>
      <c r="T34" s="281" t="s">
        <v>36</v>
      </c>
      <c r="U34" s="282" t="s">
        <v>192</v>
      </c>
      <c r="V34" s="648"/>
      <c r="W34" s="557" t="s">
        <v>1126</v>
      </c>
      <c r="X34" s="554" t="s">
        <v>36</v>
      </c>
      <c r="Y34" s="555" t="s">
        <v>904</v>
      </c>
      <c r="Z34" s="556"/>
      <c r="AA34" s="645" t="s">
        <v>1169</v>
      </c>
      <c r="AB34" s="641"/>
      <c r="AC34" s="246" t="s">
        <v>217</v>
      </c>
      <c r="AD34" s="375"/>
      <c r="AE34" s="672"/>
      <c r="AF34" s="757"/>
      <c r="AG34" s="616"/>
      <c r="AH34" s="616"/>
      <c r="AI34" s="616"/>
    </row>
    <row r="35" spans="1:35" ht="115.5" customHeight="1" x14ac:dyDescent="0.2">
      <c r="A35" s="662">
        <v>420</v>
      </c>
      <c r="B35" s="663" t="s">
        <v>637</v>
      </c>
      <c r="C35" s="663" t="s">
        <v>638</v>
      </c>
      <c r="D35" s="663" t="s">
        <v>478</v>
      </c>
      <c r="E35" s="664">
        <v>1071</v>
      </c>
      <c r="F35" s="664" t="s">
        <v>639</v>
      </c>
      <c r="G35" s="664" t="s">
        <v>322</v>
      </c>
      <c r="H35" s="664"/>
      <c r="I35" s="664" t="s">
        <v>995</v>
      </c>
      <c r="J35" s="664" t="s">
        <v>528</v>
      </c>
      <c r="K35" s="664" t="s">
        <v>515</v>
      </c>
      <c r="L35" s="664" t="s">
        <v>516</v>
      </c>
      <c r="M35" s="664" t="s">
        <v>517</v>
      </c>
      <c r="N35" s="664" t="s">
        <v>518</v>
      </c>
      <c r="O35" s="665">
        <v>40</v>
      </c>
      <c r="P35" s="666">
        <v>45456</v>
      </c>
      <c r="Q35" s="667">
        <v>313</v>
      </c>
      <c r="R35" s="746" t="s">
        <v>1046</v>
      </c>
      <c r="S35" s="756" t="s">
        <v>325</v>
      </c>
      <c r="T35" s="254" t="s">
        <v>325</v>
      </c>
      <c r="U35" s="255" t="s">
        <v>872</v>
      </c>
      <c r="V35" s="697" t="s">
        <v>872</v>
      </c>
      <c r="W35" s="459" t="s">
        <v>1127</v>
      </c>
      <c r="X35" s="456" t="s">
        <v>325</v>
      </c>
      <c r="Y35" s="457" t="s">
        <v>874</v>
      </c>
      <c r="Z35" s="715"/>
      <c r="AA35" s="668" t="s">
        <v>1170</v>
      </c>
      <c r="AB35" s="664"/>
      <c r="AC35" s="716" t="s">
        <v>222</v>
      </c>
      <c r="AD35" s="714" t="s">
        <v>222</v>
      </c>
      <c r="AE35" s="744">
        <f>VLOOKUP(AD35,CONV!$B$45:$C$48,2,0)</f>
        <v>1</v>
      </c>
      <c r="AF35" s="757"/>
      <c r="AG35" s="616"/>
      <c r="AH35" s="616"/>
      <c r="AI35" s="616"/>
    </row>
    <row r="36" spans="1:35" ht="76.5" x14ac:dyDescent="0.2">
      <c r="A36" s="671"/>
      <c r="B36" s="626" t="str">
        <f t="shared" ref="B36:B38" si="19">B35</f>
        <v>EDEP-RG-1</v>
      </c>
      <c r="C36" s="626" t="str">
        <f t="shared" ref="C36:C38" si="20">C35</f>
        <v>Posibilidad de Pérdida Económica y Reputacional por Materialización de hechos de corrupción y/o gestión debido a Debilidades por parte de los líderes de proceso en la identificación de riesgos y definición de actividades de control para mitigarlos</v>
      </c>
      <c r="D36" s="626" t="str">
        <f t="shared" ref="D36:D38" si="21">D35</f>
        <v xml:space="preserve">- DIRECCIONAMIENTO ESTRATÉGICO Y PLANEACIÓN INSTITUCIONAL
</v>
      </c>
      <c r="E36" s="627">
        <v>1072</v>
      </c>
      <c r="F36" s="627" t="s">
        <v>644</v>
      </c>
      <c r="G36" s="627" t="s">
        <v>313</v>
      </c>
      <c r="H36" s="627"/>
      <c r="I36" s="627" t="s">
        <v>995</v>
      </c>
      <c r="J36" s="627" t="s">
        <v>528</v>
      </c>
      <c r="K36" s="627" t="s">
        <v>515</v>
      </c>
      <c r="L36" s="627" t="s">
        <v>516</v>
      </c>
      <c r="M36" s="627" t="s">
        <v>517</v>
      </c>
      <c r="N36" s="627" t="s">
        <v>518</v>
      </c>
      <c r="O36" s="628">
        <v>40</v>
      </c>
      <c r="P36" s="629">
        <v>45013</v>
      </c>
      <c r="Q36" s="630">
        <v>313</v>
      </c>
      <c r="R36" s="747" t="s">
        <v>1046</v>
      </c>
      <c r="S36" s="230" t="s">
        <v>316</v>
      </c>
      <c r="T36" s="259" t="s">
        <v>37</v>
      </c>
      <c r="U36" s="260" t="s">
        <v>37</v>
      </c>
      <c r="V36" s="632"/>
      <c r="W36" s="490" t="s">
        <v>1128</v>
      </c>
      <c r="X36" s="493"/>
      <c r="Y36" s="494"/>
      <c r="Z36" s="638"/>
      <c r="AA36" s="634"/>
      <c r="AB36" s="627"/>
      <c r="AC36" s="717" t="s">
        <v>222</v>
      </c>
      <c r="AD36" s="714"/>
      <c r="AE36" s="672"/>
      <c r="AF36" s="757"/>
      <c r="AG36" s="616"/>
      <c r="AH36" s="616"/>
      <c r="AI36" s="616"/>
    </row>
    <row r="37" spans="1:35" ht="179.25" customHeight="1" x14ac:dyDescent="0.2">
      <c r="A37" s="671"/>
      <c r="B37" s="626" t="str">
        <f t="shared" si="19"/>
        <v>EDEP-RG-1</v>
      </c>
      <c r="C37" s="626" t="str">
        <f t="shared" si="20"/>
        <v>Posibilidad de Pérdida Económica y Reputacional por Materialización de hechos de corrupción y/o gestión debido a Debilidades por parte de los líderes de proceso en la identificación de riesgos y definición de actividades de control para mitigarlos</v>
      </c>
      <c r="D37" s="626" t="str">
        <f t="shared" si="21"/>
        <v xml:space="preserve">- DIRECCIONAMIENTO ESTRATÉGICO Y PLANEACIÓN INSTITUCIONAL
</v>
      </c>
      <c r="E37" s="627">
        <v>1074</v>
      </c>
      <c r="F37" s="627" t="s">
        <v>645</v>
      </c>
      <c r="G37" s="627" t="s">
        <v>322</v>
      </c>
      <c r="H37" s="627"/>
      <c r="I37" s="627" t="s">
        <v>995</v>
      </c>
      <c r="J37" s="627" t="s">
        <v>610</v>
      </c>
      <c r="K37" s="627" t="s">
        <v>515</v>
      </c>
      <c r="L37" s="627" t="s">
        <v>516</v>
      </c>
      <c r="M37" s="627" t="s">
        <v>517</v>
      </c>
      <c r="N37" s="627" t="s">
        <v>518</v>
      </c>
      <c r="O37" s="628">
        <v>25</v>
      </c>
      <c r="P37" s="629">
        <v>45013</v>
      </c>
      <c r="Q37" s="639" t="s">
        <v>646</v>
      </c>
      <c r="R37" s="747" t="s">
        <v>1047</v>
      </c>
      <c r="S37" s="230" t="s">
        <v>316</v>
      </c>
      <c r="T37" s="259" t="s">
        <v>37</v>
      </c>
      <c r="U37" s="260" t="s">
        <v>37</v>
      </c>
      <c r="V37" s="632"/>
      <c r="W37" s="490" t="s">
        <v>1129</v>
      </c>
      <c r="X37" s="470" t="s">
        <v>37</v>
      </c>
      <c r="Y37" s="471" t="s">
        <v>37</v>
      </c>
      <c r="Z37" s="637"/>
      <c r="AA37" s="631" t="s">
        <v>1171</v>
      </c>
      <c r="AB37" s="627"/>
      <c r="AC37" s="717" t="s">
        <v>222</v>
      </c>
      <c r="AD37" s="714"/>
      <c r="AE37" s="672"/>
      <c r="AF37" s="757"/>
      <c r="AG37" s="616"/>
      <c r="AH37" s="616"/>
      <c r="AI37" s="616"/>
    </row>
    <row r="38" spans="1:35" ht="179.25" thickBot="1" x14ac:dyDescent="0.25">
      <c r="A38" s="673"/>
      <c r="B38" s="674" t="str">
        <f t="shared" si="19"/>
        <v>EDEP-RG-1</v>
      </c>
      <c r="C38" s="674" t="str">
        <f t="shared" si="20"/>
        <v>Posibilidad de Pérdida Económica y Reputacional por Materialización de hechos de corrupción y/o gestión debido a Debilidades por parte de los líderes de proceso en la identificación de riesgos y definición de actividades de control para mitigarlos</v>
      </c>
      <c r="D38" s="674" t="str">
        <f t="shared" si="21"/>
        <v xml:space="preserve">- DIRECCIONAMIENTO ESTRATÉGICO Y PLANEACIÓN INSTITUCIONAL
</v>
      </c>
      <c r="E38" s="675">
        <v>1386</v>
      </c>
      <c r="F38" s="675" t="s">
        <v>649</v>
      </c>
      <c r="G38" s="675" t="s">
        <v>322</v>
      </c>
      <c r="H38" s="675"/>
      <c r="I38" s="675" t="s">
        <v>995</v>
      </c>
      <c r="J38" s="675" t="s">
        <v>514</v>
      </c>
      <c r="K38" s="675" t="s">
        <v>515</v>
      </c>
      <c r="L38" s="675" t="s">
        <v>516</v>
      </c>
      <c r="M38" s="675" t="s">
        <v>517</v>
      </c>
      <c r="N38" s="675" t="s">
        <v>518</v>
      </c>
      <c r="O38" s="676">
        <v>30</v>
      </c>
      <c r="P38" s="677">
        <v>45456</v>
      </c>
      <c r="Q38" s="678">
        <v>487</v>
      </c>
      <c r="R38" s="749" t="s">
        <v>1048</v>
      </c>
      <c r="S38" s="758" t="s">
        <v>325</v>
      </c>
      <c r="T38" s="267" t="s">
        <v>325</v>
      </c>
      <c r="U38" s="268" t="s">
        <v>872</v>
      </c>
      <c r="V38" s="701"/>
      <c r="W38" s="510" t="s">
        <v>1127</v>
      </c>
      <c r="X38" s="479" t="s">
        <v>325</v>
      </c>
      <c r="Y38" s="484" t="s">
        <v>874</v>
      </c>
      <c r="Z38" s="718"/>
      <c r="AA38" s="680" t="s">
        <v>1172</v>
      </c>
      <c r="AB38" s="675"/>
      <c r="AC38" s="719" t="s">
        <v>222</v>
      </c>
      <c r="AD38" s="714"/>
      <c r="AE38" s="672"/>
      <c r="AF38" s="757"/>
      <c r="AG38" s="616"/>
      <c r="AH38" s="616"/>
      <c r="AI38" s="616"/>
    </row>
    <row r="39" spans="1:35" ht="128.25" customHeight="1" x14ac:dyDescent="0.2">
      <c r="A39" s="738">
        <v>422</v>
      </c>
      <c r="B39" s="655" t="s">
        <v>653</v>
      </c>
      <c r="C39" s="655" t="s">
        <v>654</v>
      </c>
      <c r="D39" s="655" t="s">
        <v>478</v>
      </c>
      <c r="E39" s="656">
        <v>1080</v>
      </c>
      <c r="F39" s="656" t="s">
        <v>655</v>
      </c>
      <c r="G39" s="656" t="s">
        <v>313</v>
      </c>
      <c r="H39" s="656" t="s">
        <v>656</v>
      </c>
      <c r="I39" s="656" t="s">
        <v>994</v>
      </c>
      <c r="J39" s="656" t="s">
        <v>528</v>
      </c>
      <c r="K39" s="656" t="s">
        <v>515</v>
      </c>
      <c r="L39" s="656" t="s">
        <v>516</v>
      </c>
      <c r="M39" s="656" t="s">
        <v>517</v>
      </c>
      <c r="N39" s="656" t="s">
        <v>518</v>
      </c>
      <c r="O39" s="657">
        <v>40</v>
      </c>
      <c r="P39" s="658">
        <v>45013</v>
      </c>
      <c r="Q39" s="659">
        <v>467</v>
      </c>
      <c r="R39" s="752" t="s">
        <v>1049</v>
      </c>
      <c r="S39" s="228" t="s">
        <v>316</v>
      </c>
      <c r="T39" s="274" t="s">
        <v>37</v>
      </c>
      <c r="U39" s="313" t="s">
        <v>37</v>
      </c>
      <c r="V39" s="704" t="s">
        <v>37</v>
      </c>
      <c r="W39" s="521" t="s">
        <v>1128</v>
      </c>
      <c r="X39" s="519" t="s">
        <v>37</v>
      </c>
      <c r="Y39" s="520" t="s">
        <v>37</v>
      </c>
      <c r="Z39" s="619" t="s">
        <v>37</v>
      </c>
      <c r="AA39" s="660" t="s">
        <v>1173</v>
      </c>
      <c r="AB39" s="656"/>
      <c r="AC39" s="270" t="s">
        <v>222</v>
      </c>
      <c r="AD39" s="375" t="s">
        <v>222</v>
      </c>
      <c r="AE39" s="744">
        <f>VLOOKUP(AD39,CONV!$B$45:$C$48,2,0)</f>
        <v>1</v>
      </c>
      <c r="AF39" s="757"/>
      <c r="AG39" s="616"/>
      <c r="AH39" s="616"/>
      <c r="AI39" s="616"/>
    </row>
    <row r="40" spans="1:35" ht="89.25" x14ac:dyDescent="0.2">
      <c r="A40" s="671"/>
      <c r="B40" s="626" t="str">
        <f t="shared" ref="B40:B41" si="22">B39</f>
        <v>EDEP-RG-3</v>
      </c>
      <c r="C40" s="626" t="str">
        <f t="shared" ref="C40:C41" si="23">C39</f>
        <v>Posibilidad de Pérdida Reputacional por Desarticulación de los Planes debido a Desconocimiento de las políticas de largo plazo y de los instrumentos de planeación</v>
      </c>
      <c r="D40" s="626" t="str">
        <f t="shared" ref="D40:D41" si="24">D39</f>
        <v xml:space="preserve">- DIRECCIONAMIENTO ESTRATÉGICO Y PLANEACIÓN INSTITUCIONAL
</v>
      </c>
      <c r="E40" s="627">
        <v>1081</v>
      </c>
      <c r="F40" s="627" t="s">
        <v>659</v>
      </c>
      <c r="G40" s="627" t="s">
        <v>313</v>
      </c>
      <c r="H40" s="627" t="s">
        <v>656</v>
      </c>
      <c r="I40" s="627" t="s">
        <v>994</v>
      </c>
      <c r="J40" s="627" t="s">
        <v>528</v>
      </c>
      <c r="K40" s="627" t="s">
        <v>515</v>
      </c>
      <c r="L40" s="627" t="s">
        <v>516</v>
      </c>
      <c r="M40" s="627" t="s">
        <v>517</v>
      </c>
      <c r="N40" s="627" t="s">
        <v>518</v>
      </c>
      <c r="O40" s="628">
        <v>40</v>
      </c>
      <c r="P40" s="629">
        <v>45013</v>
      </c>
      <c r="Q40" s="630">
        <v>468</v>
      </c>
      <c r="R40" s="747" t="s">
        <v>1050</v>
      </c>
      <c r="S40" s="230" t="s">
        <v>316</v>
      </c>
      <c r="T40" s="259" t="s">
        <v>37</v>
      </c>
      <c r="U40" s="260" t="s">
        <v>37</v>
      </c>
      <c r="V40" s="640"/>
      <c r="W40" s="490" t="s">
        <v>1130</v>
      </c>
      <c r="X40" s="470" t="s">
        <v>37</v>
      </c>
      <c r="Y40" s="471" t="s">
        <v>37</v>
      </c>
      <c r="Z40" s="492"/>
      <c r="AA40" s="631" t="s">
        <v>1173</v>
      </c>
      <c r="AB40" s="627"/>
      <c r="AC40" s="242" t="s">
        <v>222</v>
      </c>
      <c r="AD40" s="375"/>
      <c r="AE40" s="672"/>
      <c r="AF40" s="757"/>
      <c r="AG40" s="616"/>
      <c r="AH40" s="616"/>
      <c r="AI40" s="616"/>
    </row>
    <row r="41" spans="1:35" ht="102.75" thickBot="1" x14ac:dyDescent="0.25">
      <c r="A41" s="732"/>
      <c r="B41" s="646" t="str">
        <f t="shared" si="22"/>
        <v>EDEP-RG-3</v>
      </c>
      <c r="C41" s="646" t="str">
        <f t="shared" si="23"/>
        <v>Posibilidad de Pérdida Reputacional por Desarticulación de los Planes debido a Desconocimiento de las políticas de largo plazo y de los instrumentos de planeación</v>
      </c>
      <c r="D41" s="646" t="str">
        <f t="shared" si="24"/>
        <v xml:space="preserve">- DIRECCIONAMIENTO ESTRATÉGICO Y PLANEACIÓN INSTITUCIONAL
</v>
      </c>
      <c r="E41" s="641">
        <v>1082</v>
      </c>
      <c r="F41" s="641" t="s">
        <v>661</v>
      </c>
      <c r="G41" s="641" t="s">
        <v>313</v>
      </c>
      <c r="H41" s="641" t="s">
        <v>656</v>
      </c>
      <c r="I41" s="641" t="s">
        <v>993</v>
      </c>
      <c r="J41" s="641" t="s">
        <v>514</v>
      </c>
      <c r="K41" s="641" t="s">
        <v>515</v>
      </c>
      <c r="L41" s="641" t="s">
        <v>516</v>
      </c>
      <c r="M41" s="641" t="s">
        <v>517</v>
      </c>
      <c r="N41" s="641" t="s">
        <v>518</v>
      </c>
      <c r="O41" s="642">
        <v>30</v>
      </c>
      <c r="P41" s="643">
        <v>45013</v>
      </c>
      <c r="Q41" s="644">
        <v>469</v>
      </c>
      <c r="R41" s="748" t="s">
        <v>1051</v>
      </c>
      <c r="S41" s="231" t="s">
        <v>316</v>
      </c>
      <c r="T41" s="281" t="s">
        <v>37</v>
      </c>
      <c r="U41" s="282" t="s">
        <v>37</v>
      </c>
      <c r="V41" s="702"/>
      <c r="W41" s="557" t="s">
        <v>1131</v>
      </c>
      <c r="X41" s="554" t="s">
        <v>37</v>
      </c>
      <c r="Y41" s="555" t="s">
        <v>37</v>
      </c>
      <c r="Z41" s="556"/>
      <c r="AA41" s="645" t="s">
        <v>1173</v>
      </c>
      <c r="AB41" s="641"/>
      <c r="AC41" s="246" t="s">
        <v>222</v>
      </c>
      <c r="AD41" s="362"/>
      <c r="AE41" s="740"/>
      <c r="AF41" s="757"/>
      <c r="AG41" s="616"/>
      <c r="AH41" s="616"/>
      <c r="AI41" s="616"/>
    </row>
    <row r="42" spans="1:35" ht="128.25" customHeight="1" x14ac:dyDescent="0.2">
      <c r="A42" s="662">
        <v>423</v>
      </c>
      <c r="B42" s="663" t="s">
        <v>663</v>
      </c>
      <c r="C42" s="663" t="s">
        <v>664</v>
      </c>
      <c r="D42" s="663" t="s">
        <v>478</v>
      </c>
      <c r="E42" s="664">
        <v>1084</v>
      </c>
      <c r="F42" s="664" t="s">
        <v>665</v>
      </c>
      <c r="G42" s="664" t="s">
        <v>313</v>
      </c>
      <c r="H42" s="664" t="s">
        <v>666</v>
      </c>
      <c r="I42" s="664" t="s">
        <v>992</v>
      </c>
      <c r="J42" s="664" t="s">
        <v>528</v>
      </c>
      <c r="K42" s="664" t="s">
        <v>515</v>
      </c>
      <c r="L42" s="664" t="s">
        <v>516</v>
      </c>
      <c r="M42" s="664" t="s">
        <v>517</v>
      </c>
      <c r="N42" s="664" t="s">
        <v>518</v>
      </c>
      <c r="O42" s="665">
        <v>40</v>
      </c>
      <c r="P42" s="666">
        <v>45456</v>
      </c>
      <c r="Q42" s="667">
        <v>470</v>
      </c>
      <c r="R42" s="746" t="s">
        <v>1052</v>
      </c>
      <c r="S42" s="756" t="s">
        <v>316</v>
      </c>
      <c r="T42" s="254" t="s">
        <v>37</v>
      </c>
      <c r="U42" s="255" t="s">
        <v>37</v>
      </c>
      <c r="V42" s="713" t="s">
        <v>37</v>
      </c>
      <c r="W42" s="459" t="s">
        <v>1132</v>
      </c>
      <c r="X42" s="456" t="s">
        <v>37</v>
      </c>
      <c r="Y42" s="457" t="s">
        <v>37</v>
      </c>
      <c r="Z42" s="698" t="s">
        <v>37</v>
      </c>
      <c r="AA42" s="668" t="s">
        <v>1173</v>
      </c>
      <c r="AB42" s="664"/>
      <c r="AC42" s="250" t="s">
        <v>222</v>
      </c>
      <c r="AD42" s="356" t="s">
        <v>222</v>
      </c>
      <c r="AE42" s="699">
        <f>VLOOKUP(AD42,CONV!$B$45:$C$48,2,0)</f>
        <v>1</v>
      </c>
      <c r="AF42" s="757"/>
      <c r="AG42" s="616"/>
      <c r="AH42" s="616"/>
      <c r="AI42" s="616"/>
    </row>
    <row r="43" spans="1:35" ht="102" x14ac:dyDescent="0.2">
      <c r="A43" s="671"/>
      <c r="B43" s="626" t="str">
        <f t="shared" ref="B43:B45" si="25">B42</f>
        <v>EDEP-RG-4</v>
      </c>
      <c r="C43" s="626" t="str">
        <f t="shared" ref="C43:C45" si="26">C42</f>
        <v>Posibilidad de Pérdida Reputacional por Errores y/o inoportunidad en la formulación y posterior presentación del anteproyecto de presupuesto de funcionamiento, deuda e inversión y registro de necesidades de inversión en la PIIP debido a Entrega de información de  funcionamiento, deuda  y proyectos d</v>
      </c>
      <c r="D43" s="626" t="str">
        <f t="shared" ref="D43:D45" si="27">D42</f>
        <v xml:space="preserve">- DIRECCIONAMIENTO ESTRATÉGICO Y PLANEACIÓN INSTITUCIONAL
</v>
      </c>
      <c r="E43" s="627">
        <v>1085</v>
      </c>
      <c r="F43" s="627" t="s">
        <v>668</v>
      </c>
      <c r="G43" s="627" t="s">
        <v>313</v>
      </c>
      <c r="H43" s="627" t="s">
        <v>666</v>
      </c>
      <c r="I43" s="627" t="s">
        <v>991</v>
      </c>
      <c r="J43" s="627" t="s">
        <v>514</v>
      </c>
      <c r="K43" s="627" t="s">
        <v>515</v>
      </c>
      <c r="L43" s="627" t="s">
        <v>516</v>
      </c>
      <c r="M43" s="627" t="s">
        <v>517</v>
      </c>
      <c r="N43" s="627" t="s">
        <v>518</v>
      </c>
      <c r="O43" s="628">
        <v>30</v>
      </c>
      <c r="P43" s="629">
        <v>45456</v>
      </c>
      <c r="Q43" s="630">
        <v>471</v>
      </c>
      <c r="R43" s="747" t="s">
        <v>1053</v>
      </c>
      <c r="S43" s="230" t="s">
        <v>316</v>
      </c>
      <c r="T43" s="259" t="s">
        <v>37</v>
      </c>
      <c r="U43" s="260" t="s">
        <v>37</v>
      </c>
      <c r="V43" s="632"/>
      <c r="W43" s="490" t="s">
        <v>1133</v>
      </c>
      <c r="X43" s="470" t="s">
        <v>37</v>
      </c>
      <c r="Y43" s="471" t="s">
        <v>37</v>
      </c>
      <c r="Z43" s="492"/>
      <c r="AA43" s="631" t="s">
        <v>1173</v>
      </c>
      <c r="AB43" s="627"/>
      <c r="AC43" s="242" t="s">
        <v>222</v>
      </c>
      <c r="AD43" s="375"/>
      <c r="AE43" s="672"/>
      <c r="AF43" s="757"/>
      <c r="AG43" s="616"/>
      <c r="AH43" s="616"/>
      <c r="AI43" s="616"/>
    </row>
    <row r="44" spans="1:35" ht="76.5" x14ac:dyDescent="0.2">
      <c r="A44" s="671"/>
      <c r="B44" s="626" t="str">
        <f t="shared" si="25"/>
        <v>EDEP-RG-4</v>
      </c>
      <c r="C44" s="626" t="str">
        <f t="shared" si="26"/>
        <v>Posibilidad de Pérdida Reputacional por Errores y/o inoportunidad en la formulación y posterior presentación del anteproyecto de presupuesto de funcionamiento, deuda e inversión y registro de necesidades de inversión en la PIIP debido a Entrega de información de  funcionamiento, deuda  y proyectos d</v>
      </c>
      <c r="D44" s="626" t="str">
        <f t="shared" si="27"/>
        <v xml:space="preserve">- DIRECCIONAMIENTO ESTRATÉGICO Y PLANEACIÓN INSTITUCIONAL
</v>
      </c>
      <c r="E44" s="627">
        <v>1086</v>
      </c>
      <c r="F44" s="627" t="s">
        <v>670</v>
      </c>
      <c r="G44" s="627" t="s">
        <v>313</v>
      </c>
      <c r="H44" s="627" t="s">
        <v>666</v>
      </c>
      <c r="I44" s="627" t="s">
        <v>990</v>
      </c>
      <c r="J44" s="627" t="s">
        <v>528</v>
      </c>
      <c r="K44" s="627" t="s">
        <v>515</v>
      </c>
      <c r="L44" s="627" t="s">
        <v>516</v>
      </c>
      <c r="M44" s="627" t="s">
        <v>517</v>
      </c>
      <c r="N44" s="627" t="s">
        <v>518</v>
      </c>
      <c r="O44" s="628">
        <v>40</v>
      </c>
      <c r="P44" s="629">
        <v>45456</v>
      </c>
      <c r="Q44" s="630">
        <v>472</v>
      </c>
      <c r="R44" s="747" t="s">
        <v>1054</v>
      </c>
      <c r="S44" s="230" t="s">
        <v>316</v>
      </c>
      <c r="T44" s="259" t="s">
        <v>37</v>
      </c>
      <c r="U44" s="260" t="s">
        <v>37</v>
      </c>
      <c r="V44" s="632"/>
      <c r="W44" s="490" t="s">
        <v>1132</v>
      </c>
      <c r="X44" s="470" t="s">
        <v>37</v>
      </c>
      <c r="Y44" s="471" t="s">
        <v>37</v>
      </c>
      <c r="Z44" s="492"/>
      <c r="AA44" s="631" t="s">
        <v>1173</v>
      </c>
      <c r="AB44" s="627"/>
      <c r="AC44" s="242" t="s">
        <v>222</v>
      </c>
      <c r="AD44" s="375"/>
      <c r="AE44" s="672"/>
      <c r="AF44" s="757"/>
      <c r="AG44" s="616"/>
      <c r="AH44" s="616"/>
      <c r="AI44" s="616"/>
    </row>
    <row r="45" spans="1:35" ht="153.75" thickBot="1" x14ac:dyDescent="0.25">
      <c r="A45" s="673"/>
      <c r="B45" s="674" t="str">
        <f t="shared" si="25"/>
        <v>EDEP-RG-4</v>
      </c>
      <c r="C45" s="674" t="str">
        <f t="shared" si="26"/>
        <v>Posibilidad de Pérdida Reputacional por Errores y/o inoportunidad en la formulación y posterior presentación del anteproyecto de presupuesto de funcionamiento, deuda e inversión y registro de necesidades de inversión en la PIIP debido a Entrega de información de  funcionamiento, deuda  y proyectos d</v>
      </c>
      <c r="D45" s="674" t="str">
        <f t="shared" si="27"/>
        <v xml:space="preserve">- DIRECCIONAMIENTO ESTRATÉGICO Y PLANEACIÓN INSTITUCIONAL
</v>
      </c>
      <c r="E45" s="675">
        <v>1385</v>
      </c>
      <c r="F45" s="675" t="s">
        <v>672</v>
      </c>
      <c r="G45" s="675" t="s">
        <v>313</v>
      </c>
      <c r="H45" s="675" t="s">
        <v>673</v>
      </c>
      <c r="I45" s="675" t="s">
        <v>990</v>
      </c>
      <c r="J45" s="675" t="s">
        <v>528</v>
      </c>
      <c r="K45" s="675" t="s">
        <v>515</v>
      </c>
      <c r="L45" s="675" t="s">
        <v>516</v>
      </c>
      <c r="M45" s="675" t="s">
        <v>517</v>
      </c>
      <c r="N45" s="675" t="s">
        <v>518</v>
      </c>
      <c r="O45" s="676">
        <v>40</v>
      </c>
      <c r="P45" s="677">
        <v>45456</v>
      </c>
      <c r="Q45" s="678">
        <v>486</v>
      </c>
      <c r="R45" s="749" t="s">
        <v>1055</v>
      </c>
      <c r="S45" s="758" t="s">
        <v>316</v>
      </c>
      <c r="T45" s="267" t="s">
        <v>37</v>
      </c>
      <c r="U45" s="268" t="s">
        <v>37</v>
      </c>
      <c r="V45" s="701"/>
      <c r="W45" s="510" t="s">
        <v>1132</v>
      </c>
      <c r="X45" s="479" t="s">
        <v>37</v>
      </c>
      <c r="Y45" s="484" t="s">
        <v>37</v>
      </c>
      <c r="Z45" s="548"/>
      <c r="AA45" s="680" t="s">
        <v>1174</v>
      </c>
      <c r="AB45" s="675"/>
      <c r="AC45" s="263" t="s">
        <v>222</v>
      </c>
      <c r="AD45" s="357"/>
      <c r="AE45" s="681"/>
      <c r="AF45" s="757"/>
      <c r="AG45" s="616"/>
      <c r="AH45" s="616"/>
      <c r="AI45" s="616"/>
    </row>
    <row r="46" spans="1:35" ht="178.5" x14ac:dyDescent="0.2">
      <c r="A46" s="738">
        <v>425</v>
      </c>
      <c r="B46" s="655" t="s">
        <v>105</v>
      </c>
      <c r="C46" s="655" t="s">
        <v>685</v>
      </c>
      <c r="D46" s="655" t="s">
        <v>404</v>
      </c>
      <c r="E46" s="656">
        <v>1092</v>
      </c>
      <c r="F46" s="656" t="s">
        <v>989</v>
      </c>
      <c r="G46" s="656" t="s">
        <v>289</v>
      </c>
      <c r="H46" s="656" t="s">
        <v>687</v>
      </c>
      <c r="I46" s="656" t="s">
        <v>988</v>
      </c>
      <c r="J46" s="656" t="s">
        <v>528</v>
      </c>
      <c r="K46" s="656" t="s">
        <v>515</v>
      </c>
      <c r="L46" s="656" t="s">
        <v>605</v>
      </c>
      <c r="M46" s="656" t="s">
        <v>517</v>
      </c>
      <c r="N46" s="656" t="s">
        <v>518</v>
      </c>
      <c r="O46" s="657">
        <v>40</v>
      </c>
      <c r="P46" s="658">
        <v>45498</v>
      </c>
      <c r="Q46" s="659">
        <v>410</v>
      </c>
      <c r="R46" s="752" t="s">
        <v>1056</v>
      </c>
      <c r="S46" s="228" t="s">
        <v>36</v>
      </c>
      <c r="T46" s="274" t="s">
        <v>36</v>
      </c>
      <c r="U46" s="313" t="s">
        <v>871</v>
      </c>
      <c r="V46" s="712" t="s">
        <v>871</v>
      </c>
      <c r="W46" s="521" t="s">
        <v>1104</v>
      </c>
      <c r="X46" s="519" t="s">
        <v>36</v>
      </c>
      <c r="Y46" s="520" t="s">
        <v>904</v>
      </c>
      <c r="Z46" s="543" t="s">
        <v>904</v>
      </c>
      <c r="AA46" s="521" t="s">
        <v>902</v>
      </c>
      <c r="AB46" s="656"/>
      <c r="AC46" s="270" t="s">
        <v>219</v>
      </c>
      <c r="AD46" s="361" t="s">
        <v>217</v>
      </c>
      <c r="AE46" s="743">
        <f>VLOOKUP(AD46,CONV!$B$45:$C$48,2,0)</f>
        <v>0</v>
      </c>
      <c r="AF46" s="757"/>
      <c r="AG46" s="616"/>
      <c r="AH46" s="616"/>
      <c r="AI46" s="616"/>
    </row>
    <row r="47" spans="1:35" ht="165.75" x14ac:dyDescent="0.2">
      <c r="A47" s="671"/>
      <c r="B47" s="626" t="str">
        <f t="shared" ref="B47:B50" si="28">B46</f>
        <v>AFIN-RG-1</v>
      </c>
      <c r="C47" s="626" t="str">
        <f t="shared" ref="C47:C50" si="29">C46</f>
        <v>Posibilidad de Pérdida Reputacional por generar informes y estados financieros no razonables debido a No reporte de informacin de hechos econmicos  ocurridos en cualquier dependencia de la entidad</v>
      </c>
      <c r="D47" s="626" t="str">
        <f t="shared" ref="D47:D50" si="30">D46</f>
        <v xml:space="preserve">- GESTIÓN FINANCIERA
</v>
      </c>
      <c r="E47" s="627">
        <v>1093</v>
      </c>
      <c r="F47" s="627" t="s">
        <v>691</v>
      </c>
      <c r="G47" s="627" t="s">
        <v>322</v>
      </c>
      <c r="H47" s="627"/>
      <c r="I47" s="627" t="s">
        <v>987</v>
      </c>
      <c r="J47" s="627" t="s">
        <v>514</v>
      </c>
      <c r="K47" s="627" t="s">
        <v>515</v>
      </c>
      <c r="L47" s="627" t="s">
        <v>516</v>
      </c>
      <c r="M47" s="627" t="s">
        <v>517</v>
      </c>
      <c r="N47" s="627" t="s">
        <v>518</v>
      </c>
      <c r="O47" s="628">
        <v>30</v>
      </c>
      <c r="P47" s="629">
        <v>45498</v>
      </c>
      <c r="Q47" s="630">
        <v>411</v>
      </c>
      <c r="R47" s="747" t="s">
        <v>1057</v>
      </c>
      <c r="S47" s="230" t="s">
        <v>36</v>
      </c>
      <c r="T47" s="259" t="s">
        <v>36</v>
      </c>
      <c r="U47" s="260" t="s">
        <v>871</v>
      </c>
      <c r="V47" s="635"/>
      <c r="W47" s="490" t="s">
        <v>1105</v>
      </c>
      <c r="X47" s="470" t="s">
        <v>36</v>
      </c>
      <c r="Y47" s="471" t="s">
        <v>904</v>
      </c>
      <c r="Z47" s="492"/>
      <c r="AA47" s="490" t="s">
        <v>902</v>
      </c>
      <c r="AB47" s="627"/>
      <c r="AC47" s="242" t="s">
        <v>219</v>
      </c>
      <c r="AD47" s="375"/>
      <c r="AE47" s="672"/>
      <c r="AF47" s="757"/>
      <c r="AG47" s="616"/>
      <c r="AH47" s="616"/>
      <c r="AI47" s="616"/>
    </row>
    <row r="48" spans="1:35" ht="127.5" x14ac:dyDescent="0.2">
      <c r="A48" s="671"/>
      <c r="B48" s="626" t="str">
        <f t="shared" si="28"/>
        <v>AFIN-RG-1</v>
      </c>
      <c r="C48" s="626" t="str">
        <f t="shared" si="29"/>
        <v>Posibilidad de Pérdida Reputacional por generar informes y estados financieros no razonables debido a No reporte de informacin de hechos econmicos  ocurridos en cualquier dependencia de la entidad</v>
      </c>
      <c r="D48" s="626" t="str">
        <f t="shared" si="30"/>
        <v xml:space="preserve">- GESTIÓN FINANCIERA
</v>
      </c>
      <c r="E48" s="627">
        <v>1094</v>
      </c>
      <c r="F48" s="627" t="s">
        <v>986</v>
      </c>
      <c r="G48" s="627" t="s">
        <v>289</v>
      </c>
      <c r="H48" s="627" t="s">
        <v>687</v>
      </c>
      <c r="I48" s="627" t="s">
        <v>985</v>
      </c>
      <c r="J48" s="627" t="s">
        <v>528</v>
      </c>
      <c r="K48" s="627" t="s">
        <v>515</v>
      </c>
      <c r="L48" s="627" t="s">
        <v>516</v>
      </c>
      <c r="M48" s="627" t="s">
        <v>517</v>
      </c>
      <c r="N48" s="627" t="s">
        <v>518</v>
      </c>
      <c r="O48" s="628">
        <v>40</v>
      </c>
      <c r="P48" s="629">
        <v>45498</v>
      </c>
      <c r="Q48" s="630">
        <v>412</v>
      </c>
      <c r="R48" s="747" t="s">
        <v>1058</v>
      </c>
      <c r="S48" s="230" t="s">
        <v>36</v>
      </c>
      <c r="T48" s="259" t="s">
        <v>36</v>
      </c>
      <c r="U48" s="260" t="s">
        <v>871</v>
      </c>
      <c r="V48" s="635"/>
      <c r="W48" s="490" t="s">
        <v>1104</v>
      </c>
      <c r="X48" s="470" t="s">
        <v>36</v>
      </c>
      <c r="Y48" s="471" t="s">
        <v>904</v>
      </c>
      <c r="Z48" s="492"/>
      <c r="AA48" s="490" t="s">
        <v>902</v>
      </c>
      <c r="AB48" s="627"/>
      <c r="AC48" s="242" t="s">
        <v>219</v>
      </c>
      <c r="AD48" s="375"/>
      <c r="AE48" s="672"/>
      <c r="AF48" s="757"/>
      <c r="AG48" s="616"/>
      <c r="AH48" s="616"/>
      <c r="AI48" s="616"/>
    </row>
    <row r="49" spans="1:35" ht="191.25" x14ac:dyDescent="0.2">
      <c r="A49" s="671"/>
      <c r="B49" s="626" t="str">
        <f t="shared" si="28"/>
        <v>AFIN-RG-1</v>
      </c>
      <c r="C49" s="626" t="str">
        <f t="shared" si="29"/>
        <v>Posibilidad de Pérdida Reputacional por generar informes y estados financieros no razonables debido a No reporte de informacin de hechos econmicos  ocurridos en cualquier dependencia de la entidad</v>
      </c>
      <c r="D49" s="626" t="str">
        <f t="shared" si="30"/>
        <v xml:space="preserve">- GESTIÓN FINANCIERA
</v>
      </c>
      <c r="E49" s="627">
        <v>1095</v>
      </c>
      <c r="F49" s="627" t="s">
        <v>697</v>
      </c>
      <c r="G49" s="627" t="s">
        <v>313</v>
      </c>
      <c r="H49" s="627" t="s">
        <v>687</v>
      </c>
      <c r="I49" s="627" t="s">
        <v>984</v>
      </c>
      <c r="J49" s="627" t="s">
        <v>528</v>
      </c>
      <c r="K49" s="627" t="s">
        <v>515</v>
      </c>
      <c r="L49" s="627" t="s">
        <v>516</v>
      </c>
      <c r="M49" s="627" t="s">
        <v>517</v>
      </c>
      <c r="N49" s="627" t="s">
        <v>518</v>
      </c>
      <c r="O49" s="628">
        <v>40</v>
      </c>
      <c r="P49" s="629">
        <v>45498</v>
      </c>
      <c r="Q49" s="630">
        <v>413</v>
      </c>
      <c r="R49" s="747" t="s">
        <v>1059</v>
      </c>
      <c r="S49" s="230" t="s">
        <v>316</v>
      </c>
      <c r="T49" s="259" t="s">
        <v>37</v>
      </c>
      <c r="U49" s="260" t="s">
        <v>37</v>
      </c>
      <c r="V49" s="635"/>
      <c r="W49" s="490" t="s">
        <v>1106</v>
      </c>
      <c r="X49" s="470" t="s">
        <v>37</v>
      </c>
      <c r="Y49" s="471" t="s">
        <v>37</v>
      </c>
      <c r="Z49" s="492"/>
      <c r="AA49" s="631" t="s">
        <v>1156</v>
      </c>
      <c r="AB49" s="627"/>
      <c r="AC49" s="242" t="s">
        <v>217</v>
      </c>
      <c r="AD49" s="375"/>
      <c r="AE49" s="672"/>
      <c r="AF49" s="757"/>
      <c r="AG49" s="616"/>
      <c r="AH49" s="616"/>
      <c r="AI49" s="616"/>
    </row>
    <row r="50" spans="1:35" ht="77.25" thickBot="1" x14ac:dyDescent="0.25">
      <c r="A50" s="732"/>
      <c r="B50" s="646" t="str">
        <f t="shared" si="28"/>
        <v>AFIN-RG-1</v>
      </c>
      <c r="C50" s="646" t="str">
        <f t="shared" si="29"/>
        <v>Posibilidad de Pérdida Reputacional por generar informes y estados financieros no razonables debido a No reporte de informacin de hechos econmicos  ocurridos en cualquier dependencia de la entidad</v>
      </c>
      <c r="D50" s="646" t="str">
        <f t="shared" si="30"/>
        <v xml:space="preserve">- GESTIÓN FINANCIERA
</v>
      </c>
      <c r="E50" s="641">
        <v>1096</v>
      </c>
      <c r="F50" s="641" t="s">
        <v>983</v>
      </c>
      <c r="G50" s="641" t="s">
        <v>313</v>
      </c>
      <c r="H50" s="641" t="s">
        <v>687</v>
      </c>
      <c r="I50" s="641" t="s">
        <v>982</v>
      </c>
      <c r="J50" s="641" t="s">
        <v>528</v>
      </c>
      <c r="K50" s="641" t="s">
        <v>515</v>
      </c>
      <c r="L50" s="641" t="s">
        <v>605</v>
      </c>
      <c r="M50" s="641" t="s">
        <v>517</v>
      </c>
      <c r="N50" s="641" t="s">
        <v>518</v>
      </c>
      <c r="O50" s="642">
        <v>40</v>
      </c>
      <c r="P50" s="643">
        <v>45498</v>
      </c>
      <c r="Q50" s="644">
        <v>414</v>
      </c>
      <c r="R50" s="748" t="s">
        <v>1060</v>
      </c>
      <c r="S50" s="231" t="s">
        <v>316</v>
      </c>
      <c r="T50" s="281" t="s">
        <v>37</v>
      </c>
      <c r="U50" s="282" t="s">
        <v>37</v>
      </c>
      <c r="V50" s="710"/>
      <c r="W50" s="557" t="s">
        <v>1106</v>
      </c>
      <c r="X50" s="554" t="s">
        <v>37</v>
      </c>
      <c r="Y50" s="555" t="s">
        <v>37</v>
      </c>
      <c r="Z50" s="556"/>
      <c r="AA50" s="645" t="s">
        <v>1156</v>
      </c>
      <c r="AB50" s="641"/>
      <c r="AC50" s="246" t="s">
        <v>217</v>
      </c>
      <c r="AD50" s="362"/>
      <c r="AE50" s="740"/>
      <c r="AF50" s="757"/>
      <c r="AG50" s="616"/>
      <c r="AH50" s="616"/>
      <c r="AI50" s="616"/>
    </row>
    <row r="51" spans="1:35" ht="76.5" x14ac:dyDescent="0.2">
      <c r="A51" s="662">
        <v>426</v>
      </c>
      <c r="B51" s="663" t="s">
        <v>106</v>
      </c>
      <c r="C51" s="663" t="s">
        <v>981</v>
      </c>
      <c r="D51" s="663" t="s">
        <v>404</v>
      </c>
      <c r="E51" s="664">
        <v>1098</v>
      </c>
      <c r="F51" s="664" t="s">
        <v>980</v>
      </c>
      <c r="G51" s="664" t="s">
        <v>289</v>
      </c>
      <c r="H51" s="664" t="s">
        <v>703</v>
      </c>
      <c r="I51" s="664" t="s">
        <v>849</v>
      </c>
      <c r="J51" s="664" t="s">
        <v>528</v>
      </c>
      <c r="K51" s="664" t="s">
        <v>515</v>
      </c>
      <c r="L51" s="664" t="s">
        <v>516</v>
      </c>
      <c r="M51" s="664" t="s">
        <v>517</v>
      </c>
      <c r="N51" s="664" t="s">
        <v>518</v>
      </c>
      <c r="O51" s="665">
        <v>40</v>
      </c>
      <c r="P51" s="666">
        <v>45533</v>
      </c>
      <c r="Q51" s="667">
        <v>408</v>
      </c>
      <c r="R51" s="746" t="s">
        <v>414</v>
      </c>
      <c r="S51" s="756" t="s">
        <v>36</v>
      </c>
      <c r="T51" s="254" t="s">
        <v>36</v>
      </c>
      <c r="U51" s="255" t="s">
        <v>192</v>
      </c>
      <c r="V51" s="376" t="s">
        <v>192</v>
      </c>
      <c r="W51" s="459" t="s">
        <v>1107</v>
      </c>
      <c r="X51" s="456" t="s">
        <v>37</v>
      </c>
      <c r="Y51" s="457" t="s">
        <v>37</v>
      </c>
      <c r="Z51" s="461" t="s">
        <v>904</v>
      </c>
      <c r="AA51" s="459" t="s">
        <v>902</v>
      </c>
      <c r="AB51" s="664"/>
      <c r="AC51" s="250" t="s">
        <v>217</v>
      </c>
      <c r="AD51" s="356" t="s">
        <v>217</v>
      </c>
      <c r="AE51" s="694">
        <f>VLOOKUP(AD51,CONV!$B$45:$C$48,2,0)</f>
        <v>0</v>
      </c>
      <c r="AF51" s="757"/>
      <c r="AG51" s="616"/>
      <c r="AH51" s="616"/>
      <c r="AI51" s="616"/>
    </row>
    <row r="52" spans="1:35" ht="76.5" x14ac:dyDescent="0.2">
      <c r="A52" s="671"/>
      <c r="B52" s="626" t="str">
        <f t="shared" ref="B52:B55" si="31">B51</f>
        <v>AFIN-RG-2</v>
      </c>
      <c r="C52" s="626" t="str">
        <f t="shared" ref="C52:C55" si="32">C51</f>
        <v>Posibilidad de Pérdida Económica y Reputacional por Quejas, demandas o sanciones al efectuar PAGO DE LAS OBLIGACIONES CON INCONSISTENCIAS  debido a Error en la presentación de la cuenta por pagar por parte del beneficiario</v>
      </c>
      <c r="D52" s="626" t="str">
        <f t="shared" ref="D52:D55" si="33">D51</f>
        <v xml:space="preserve">- GESTIÓN FINANCIERA
</v>
      </c>
      <c r="E52" s="627">
        <v>1100</v>
      </c>
      <c r="F52" s="627" t="s">
        <v>706</v>
      </c>
      <c r="G52" s="627" t="s">
        <v>289</v>
      </c>
      <c r="H52" s="627" t="s">
        <v>703</v>
      </c>
      <c r="I52" s="627" t="s">
        <v>979</v>
      </c>
      <c r="J52" s="627" t="s">
        <v>528</v>
      </c>
      <c r="K52" s="627" t="s">
        <v>549</v>
      </c>
      <c r="L52" s="627" t="s">
        <v>516</v>
      </c>
      <c r="M52" s="627" t="s">
        <v>517</v>
      </c>
      <c r="N52" s="627" t="s">
        <v>518</v>
      </c>
      <c r="O52" s="628">
        <v>50</v>
      </c>
      <c r="P52" s="629">
        <v>45533</v>
      </c>
      <c r="Q52" s="630">
        <v>409</v>
      </c>
      <c r="R52" s="747" t="s">
        <v>1061</v>
      </c>
      <c r="S52" s="230" t="s">
        <v>36</v>
      </c>
      <c r="T52" s="259" t="s">
        <v>36</v>
      </c>
      <c r="U52" s="260" t="s">
        <v>192</v>
      </c>
      <c r="V52" s="636"/>
      <c r="W52" s="490" t="s">
        <v>1108</v>
      </c>
      <c r="X52" s="470" t="s">
        <v>36</v>
      </c>
      <c r="Y52" s="471" t="s">
        <v>904</v>
      </c>
      <c r="Z52" s="492"/>
      <c r="AA52" s="490" t="s">
        <v>902</v>
      </c>
      <c r="AB52" s="627"/>
      <c r="AC52" s="242" t="s">
        <v>217</v>
      </c>
      <c r="AD52" s="375"/>
      <c r="AE52" s="672"/>
      <c r="AF52" s="757"/>
      <c r="AG52" s="616"/>
      <c r="AH52" s="616"/>
      <c r="AI52" s="616"/>
    </row>
    <row r="53" spans="1:35" ht="76.5" x14ac:dyDescent="0.2">
      <c r="A53" s="671"/>
      <c r="B53" s="626" t="str">
        <f t="shared" si="31"/>
        <v>AFIN-RG-2</v>
      </c>
      <c r="C53" s="626" t="str">
        <f t="shared" si="32"/>
        <v>Posibilidad de Pérdida Económica y Reputacional por Quejas, demandas o sanciones al efectuar PAGO DE LAS OBLIGACIONES CON INCONSISTENCIAS  debido a Error en la presentación de la cuenta por pagar por parte del beneficiario</v>
      </c>
      <c r="D53" s="626" t="str">
        <f t="shared" si="33"/>
        <v xml:space="preserve">- GESTIÓN FINANCIERA
</v>
      </c>
      <c r="E53" s="627">
        <v>1101</v>
      </c>
      <c r="F53" s="627" t="s">
        <v>978</v>
      </c>
      <c r="G53" s="627" t="s">
        <v>289</v>
      </c>
      <c r="H53" s="627" t="s">
        <v>703</v>
      </c>
      <c r="I53" s="627" t="s">
        <v>977</v>
      </c>
      <c r="J53" s="627" t="s">
        <v>610</v>
      </c>
      <c r="K53" s="627" t="s">
        <v>515</v>
      </c>
      <c r="L53" s="627" t="s">
        <v>516</v>
      </c>
      <c r="M53" s="627" t="s">
        <v>517</v>
      </c>
      <c r="N53" s="627" t="s">
        <v>518</v>
      </c>
      <c r="O53" s="628">
        <v>25</v>
      </c>
      <c r="P53" s="629">
        <v>45533</v>
      </c>
      <c r="Q53" s="630">
        <v>415</v>
      </c>
      <c r="R53" s="747" t="s">
        <v>1062</v>
      </c>
      <c r="S53" s="230" t="s">
        <v>36</v>
      </c>
      <c r="T53" s="259" t="s">
        <v>36</v>
      </c>
      <c r="U53" s="260" t="s">
        <v>192</v>
      </c>
      <c r="V53" s="636"/>
      <c r="W53" s="490" t="s">
        <v>891</v>
      </c>
      <c r="X53" s="470" t="s">
        <v>36</v>
      </c>
      <c r="Y53" s="471" t="s">
        <v>904</v>
      </c>
      <c r="Z53" s="492"/>
      <c r="AA53" s="490" t="s">
        <v>902</v>
      </c>
      <c r="AB53" s="627"/>
      <c r="AC53" s="242" t="s">
        <v>217</v>
      </c>
      <c r="AD53" s="375"/>
      <c r="AE53" s="672"/>
      <c r="AF53" s="757"/>
      <c r="AG53" s="616"/>
      <c r="AH53" s="616"/>
      <c r="AI53" s="616"/>
    </row>
    <row r="54" spans="1:35" ht="63.75" x14ac:dyDescent="0.2">
      <c r="A54" s="671"/>
      <c r="B54" s="626" t="str">
        <f t="shared" si="31"/>
        <v>AFIN-RG-2</v>
      </c>
      <c r="C54" s="626" t="str">
        <f t="shared" si="32"/>
        <v>Posibilidad de Pérdida Económica y Reputacional por Quejas, demandas o sanciones al efectuar PAGO DE LAS OBLIGACIONES CON INCONSISTENCIAS  debido a Error en la presentación de la cuenta por pagar por parte del beneficiario</v>
      </c>
      <c r="D54" s="626" t="str">
        <f t="shared" si="33"/>
        <v xml:space="preserve">- GESTIÓN FINANCIERA
</v>
      </c>
      <c r="E54" s="627">
        <v>1408</v>
      </c>
      <c r="F54" s="627" t="s">
        <v>976</v>
      </c>
      <c r="G54" s="627" t="s">
        <v>289</v>
      </c>
      <c r="H54" s="627" t="s">
        <v>703</v>
      </c>
      <c r="I54" s="627" t="s">
        <v>975</v>
      </c>
      <c r="J54" s="627" t="s">
        <v>514</v>
      </c>
      <c r="K54" s="627" t="s">
        <v>515</v>
      </c>
      <c r="L54" s="627" t="s">
        <v>516</v>
      </c>
      <c r="M54" s="627" t="s">
        <v>517</v>
      </c>
      <c r="N54" s="627" t="s">
        <v>518</v>
      </c>
      <c r="O54" s="628">
        <v>30</v>
      </c>
      <c r="P54" s="629">
        <v>45533</v>
      </c>
      <c r="Q54" s="630">
        <v>415</v>
      </c>
      <c r="R54" s="747" t="s">
        <v>1062</v>
      </c>
      <c r="S54" s="230" t="s">
        <v>36</v>
      </c>
      <c r="T54" s="259" t="s">
        <v>36</v>
      </c>
      <c r="U54" s="260" t="s">
        <v>192</v>
      </c>
      <c r="V54" s="636"/>
      <c r="W54" s="490" t="s">
        <v>891</v>
      </c>
      <c r="X54" s="470" t="s">
        <v>36</v>
      </c>
      <c r="Y54" s="471" t="s">
        <v>904</v>
      </c>
      <c r="Z54" s="492"/>
      <c r="AA54" s="490" t="s">
        <v>902</v>
      </c>
      <c r="AB54" s="627"/>
      <c r="AC54" s="242" t="s">
        <v>217</v>
      </c>
      <c r="AD54" s="375"/>
      <c r="AE54" s="672"/>
      <c r="AF54" s="757"/>
      <c r="AG54" s="616"/>
      <c r="AH54" s="616"/>
      <c r="AI54" s="616"/>
    </row>
    <row r="55" spans="1:35" ht="77.25" thickBot="1" x14ac:dyDescent="0.25">
      <c r="A55" s="673"/>
      <c r="B55" s="674" t="str">
        <f t="shared" si="31"/>
        <v>AFIN-RG-2</v>
      </c>
      <c r="C55" s="674" t="str">
        <f t="shared" si="32"/>
        <v>Posibilidad de Pérdida Económica y Reputacional por Quejas, demandas o sanciones al efectuar PAGO DE LAS OBLIGACIONES CON INCONSISTENCIAS  debido a Error en la presentación de la cuenta por pagar por parte del beneficiario</v>
      </c>
      <c r="D55" s="674" t="str">
        <f t="shared" si="33"/>
        <v xml:space="preserve">- GESTIÓN FINANCIERA
</v>
      </c>
      <c r="E55" s="675">
        <v>1409</v>
      </c>
      <c r="F55" s="675" t="s">
        <v>974</v>
      </c>
      <c r="G55" s="675" t="s">
        <v>322</v>
      </c>
      <c r="H55" s="675" t="s">
        <v>973</v>
      </c>
      <c r="I55" s="675" t="s">
        <v>972</v>
      </c>
      <c r="J55" s="675" t="s">
        <v>528</v>
      </c>
      <c r="K55" s="675" t="s">
        <v>515</v>
      </c>
      <c r="L55" s="675" t="s">
        <v>516</v>
      </c>
      <c r="M55" s="675" t="s">
        <v>517</v>
      </c>
      <c r="N55" s="675" t="s">
        <v>518</v>
      </c>
      <c r="O55" s="676">
        <v>40</v>
      </c>
      <c r="P55" s="677">
        <v>45533</v>
      </c>
      <c r="Q55" s="678">
        <v>500</v>
      </c>
      <c r="R55" s="753" t="s">
        <v>971</v>
      </c>
      <c r="S55" s="758" t="s">
        <v>36</v>
      </c>
      <c r="T55" s="267" t="s">
        <v>36</v>
      </c>
      <c r="U55" s="268" t="s">
        <v>192</v>
      </c>
      <c r="V55" s="679"/>
      <c r="W55" s="510" t="s">
        <v>1109</v>
      </c>
      <c r="X55" s="479" t="s">
        <v>36</v>
      </c>
      <c r="Y55" s="484" t="s">
        <v>904</v>
      </c>
      <c r="Z55" s="548"/>
      <c r="AA55" s="510" t="s">
        <v>902</v>
      </c>
      <c r="AB55" s="675"/>
      <c r="AC55" s="263" t="s">
        <v>217</v>
      </c>
      <c r="AD55" s="357"/>
      <c r="AE55" s="681"/>
      <c r="AF55" s="757"/>
      <c r="AG55" s="616"/>
      <c r="AH55" s="616"/>
      <c r="AI55" s="616"/>
    </row>
    <row r="56" spans="1:35" ht="115.5" customHeight="1" x14ac:dyDescent="0.2">
      <c r="A56" s="738">
        <v>427</v>
      </c>
      <c r="B56" s="655" t="s">
        <v>87</v>
      </c>
      <c r="C56" s="655" t="s">
        <v>710</v>
      </c>
      <c r="D56" s="655" t="s">
        <v>372</v>
      </c>
      <c r="E56" s="656">
        <v>1102</v>
      </c>
      <c r="F56" s="656" t="s">
        <v>711</v>
      </c>
      <c r="G56" s="656" t="s">
        <v>322</v>
      </c>
      <c r="H56" s="656" t="s">
        <v>712</v>
      </c>
      <c r="I56" s="656" t="s">
        <v>970</v>
      </c>
      <c r="J56" s="656" t="s">
        <v>528</v>
      </c>
      <c r="K56" s="656" t="s">
        <v>515</v>
      </c>
      <c r="L56" s="656" t="s">
        <v>516</v>
      </c>
      <c r="M56" s="656" t="s">
        <v>517</v>
      </c>
      <c r="N56" s="656" t="s">
        <v>518</v>
      </c>
      <c r="O56" s="657">
        <v>40</v>
      </c>
      <c r="P56" s="658">
        <v>45013</v>
      </c>
      <c r="Q56" s="659">
        <v>394</v>
      </c>
      <c r="R56" s="752" t="s">
        <v>1063</v>
      </c>
      <c r="S56" s="228" t="s">
        <v>325</v>
      </c>
      <c r="T56" s="274" t="s">
        <v>325</v>
      </c>
      <c r="U56" s="313" t="s">
        <v>872</v>
      </c>
      <c r="V56" s="661" t="s">
        <v>872</v>
      </c>
      <c r="W56" s="521" t="s">
        <v>1134</v>
      </c>
      <c r="X56" s="519" t="s">
        <v>36</v>
      </c>
      <c r="Y56" s="520" t="s">
        <v>37</v>
      </c>
      <c r="Z56" s="711" t="s">
        <v>37</v>
      </c>
      <c r="AA56" s="660" t="s">
        <v>1175</v>
      </c>
      <c r="AB56" s="656"/>
      <c r="AC56" s="270" t="s">
        <v>222</v>
      </c>
      <c r="AD56" s="361" t="s">
        <v>222</v>
      </c>
      <c r="AE56" s="745">
        <f>VLOOKUP(AD56,CONV!$B$45:$C$48,2,0)</f>
        <v>1</v>
      </c>
      <c r="AF56" s="757"/>
      <c r="AG56" s="616"/>
      <c r="AH56" s="616"/>
      <c r="AI56" s="616"/>
    </row>
    <row r="57" spans="1:35" ht="76.5" x14ac:dyDescent="0.2">
      <c r="A57" s="671"/>
      <c r="B57" s="626" t="str">
        <f t="shared" ref="B57:B58" si="34">B56</f>
        <v>ADJU-RG-1</v>
      </c>
      <c r="C57" s="626" t="str">
        <f t="shared" ref="C57:C58" si="35">C56</f>
        <v>Posibilidad de Pérdida Económica por Demandas en contra de la entidad por las causas que tiene la PPDA debido a Falta de seguimiento y evaluación de la PPDA</v>
      </c>
      <c r="D57" s="626" t="str">
        <f t="shared" ref="D57:D58" si="36">D56</f>
        <v xml:space="preserve">- DEFENSA JURÍDICA
</v>
      </c>
      <c r="E57" s="627">
        <v>1103</v>
      </c>
      <c r="F57" s="627" t="s">
        <v>715</v>
      </c>
      <c r="G57" s="627" t="s">
        <v>322</v>
      </c>
      <c r="H57" s="627" t="s">
        <v>712</v>
      </c>
      <c r="I57" s="627" t="s">
        <v>970</v>
      </c>
      <c r="J57" s="627" t="s">
        <v>514</v>
      </c>
      <c r="K57" s="627" t="s">
        <v>515</v>
      </c>
      <c r="L57" s="627" t="s">
        <v>516</v>
      </c>
      <c r="M57" s="627" t="s">
        <v>517</v>
      </c>
      <c r="N57" s="627" t="s">
        <v>518</v>
      </c>
      <c r="O57" s="628">
        <v>30</v>
      </c>
      <c r="P57" s="629">
        <v>45013</v>
      </c>
      <c r="Q57" s="630">
        <v>394</v>
      </c>
      <c r="R57" s="747" t="s">
        <v>1063</v>
      </c>
      <c r="S57" s="230" t="s">
        <v>325</v>
      </c>
      <c r="T57" s="259" t="s">
        <v>325</v>
      </c>
      <c r="U57" s="260" t="s">
        <v>872</v>
      </c>
      <c r="V57" s="632"/>
      <c r="W57" s="490" t="s">
        <v>1134</v>
      </c>
      <c r="X57" s="493"/>
      <c r="Y57" s="494"/>
      <c r="Z57" s="638"/>
      <c r="AA57" s="634"/>
      <c r="AB57" s="627"/>
      <c r="AC57" s="242" t="s">
        <v>222</v>
      </c>
      <c r="AD57" s="375"/>
      <c r="AE57" s="672"/>
      <c r="AF57" s="757"/>
      <c r="AG57" s="616"/>
      <c r="AH57" s="616"/>
      <c r="AI57" s="616"/>
    </row>
    <row r="58" spans="1:35" ht="77.25" thickBot="1" x14ac:dyDescent="0.25">
      <c r="A58" s="732"/>
      <c r="B58" s="646" t="str">
        <f t="shared" si="34"/>
        <v>ADJU-RG-1</v>
      </c>
      <c r="C58" s="646" t="str">
        <f t="shared" si="35"/>
        <v>Posibilidad de Pérdida Económica por Demandas en contra de la entidad por las causas que tiene la PPDA debido a Falta de seguimiento y evaluación de la PPDA</v>
      </c>
      <c r="D58" s="646" t="str">
        <f t="shared" si="36"/>
        <v xml:space="preserve">- DEFENSA JURÍDICA
</v>
      </c>
      <c r="E58" s="641">
        <v>1104</v>
      </c>
      <c r="F58" s="641" t="s">
        <v>716</v>
      </c>
      <c r="G58" s="641" t="s">
        <v>313</v>
      </c>
      <c r="H58" s="641" t="s">
        <v>712</v>
      </c>
      <c r="I58" s="641" t="s">
        <v>970</v>
      </c>
      <c r="J58" s="641" t="s">
        <v>528</v>
      </c>
      <c r="K58" s="641" t="s">
        <v>515</v>
      </c>
      <c r="L58" s="641" t="s">
        <v>516</v>
      </c>
      <c r="M58" s="641" t="s">
        <v>517</v>
      </c>
      <c r="N58" s="641" t="s">
        <v>518</v>
      </c>
      <c r="O58" s="642">
        <v>40</v>
      </c>
      <c r="P58" s="643">
        <v>45013</v>
      </c>
      <c r="Q58" s="644">
        <v>394</v>
      </c>
      <c r="R58" s="748" t="s">
        <v>1063</v>
      </c>
      <c r="S58" s="231" t="s">
        <v>316</v>
      </c>
      <c r="T58" s="281" t="s">
        <v>37</v>
      </c>
      <c r="U58" s="282" t="s">
        <v>37</v>
      </c>
      <c r="V58" s="647"/>
      <c r="W58" s="557" t="s">
        <v>1135</v>
      </c>
      <c r="X58" s="706"/>
      <c r="Y58" s="707"/>
      <c r="Z58" s="708"/>
      <c r="AA58" s="709"/>
      <c r="AB58" s="641"/>
      <c r="AC58" s="246" t="s">
        <v>222</v>
      </c>
      <c r="AD58" s="362"/>
      <c r="AE58" s="740"/>
      <c r="AF58" s="757"/>
      <c r="AG58" s="616"/>
      <c r="AH58" s="616"/>
      <c r="AI58" s="616"/>
    </row>
    <row r="59" spans="1:35" ht="409.5" x14ac:dyDescent="0.2">
      <c r="A59" s="662">
        <v>434</v>
      </c>
      <c r="B59" s="663" t="s">
        <v>718</v>
      </c>
      <c r="C59" s="663" t="s">
        <v>719</v>
      </c>
      <c r="D59" s="663" t="s">
        <v>720</v>
      </c>
      <c r="E59" s="664">
        <v>1120</v>
      </c>
      <c r="F59" s="664" t="s">
        <v>721</v>
      </c>
      <c r="G59" s="664" t="s">
        <v>322</v>
      </c>
      <c r="H59" s="664" t="s">
        <v>722</v>
      </c>
      <c r="I59" s="664" t="s">
        <v>969</v>
      </c>
      <c r="J59" s="664" t="s">
        <v>514</v>
      </c>
      <c r="K59" s="664" t="s">
        <v>515</v>
      </c>
      <c r="L59" s="664" t="s">
        <v>516</v>
      </c>
      <c r="M59" s="664" t="s">
        <v>517</v>
      </c>
      <c r="N59" s="664" t="s">
        <v>518</v>
      </c>
      <c r="O59" s="665">
        <v>30</v>
      </c>
      <c r="P59" s="666">
        <v>45044</v>
      </c>
      <c r="Q59" s="667">
        <v>352</v>
      </c>
      <c r="R59" s="746" t="s">
        <v>723</v>
      </c>
      <c r="S59" s="756" t="s">
        <v>325</v>
      </c>
      <c r="T59" s="254" t="s">
        <v>325</v>
      </c>
      <c r="U59" s="255" t="s">
        <v>872</v>
      </c>
      <c r="V59" s="697" t="s">
        <v>872</v>
      </c>
      <c r="W59" s="459" t="s">
        <v>1137</v>
      </c>
      <c r="X59" s="456" t="s">
        <v>325</v>
      </c>
      <c r="Y59" s="457" t="s">
        <v>874</v>
      </c>
      <c r="Z59" s="545" t="s">
        <v>874</v>
      </c>
      <c r="AA59" s="668" t="s">
        <v>1178</v>
      </c>
      <c r="AB59" s="664"/>
      <c r="AC59" s="250" t="s">
        <v>222</v>
      </c>
      <c r="AD59" s="356" t="s">
        <v>222</v>
      </c>
      <c r="AE59" s="699">
        <f>VLOOKUP(AD59,CONV!$B$45:$C$48,2,0)</f>
        <v>1</v>
      </c>
      <c r="AF59" s="757"/>
      <c r="AG59" s="616"/>
      <c r="AH59" s="616"/>
      <c r="AI59" s="616"/>
    </row>
    <row r="60" spans="1:35" ht="409.6" thickBot="1" x14ac:dyDescent="0.25">
      <c r="A60" s="673"/>
      <c r="B60" s="674" t="str">
        <f>B59</f>
        <v>ACPA-RG-1</v>
      </c>
      <c r="C60" s="674" t="str">
        <f>C59</f>
        <v>Posibilidad de Pérdida Económica y Reputacional por Exceder el Plazo Legal permitido para realizar la Liquidación de Contratos y convenios debido a Que los documentos exigidos en el manual de contratación llegan incompletos</v>
      </c>
      <c r="D60" s="674" t="str">
        <f>D59</f>
        <v xml:space="preserve">- GESTIÓN CONTRACTUAL, PROCESOS ADMINISTRATIVOS Y SANCIONATORIO
</v>
      </c>
      <c r="E60" s="675">
        <v>1121</v>
      </c>
      <c r="F60" s="675" t="s">
        <v>726</v>
      </c>
      <c r="G60" s="675" t="s">
        <v>322</v>
      </c>
      <c r="H60" s="675" t="s">
        <v>727</v>
      </c>
      <c r="I60" s="675" t="s">
        <v>968</v>
      </c>
      <c r="J60" s="675" t="s">
        <v>514</v>
      </c>
      <c r="K60" s="675" t="s">
        <v>515</v>
      </c>
      <c r="L60" s="675" t="s">
        <v>516</v>
      </c>
      <c r="M60" s="675" t="s">
        <v>517</v>
      </c>
      <c r="N60" s="675" t="s">
        <v>518</v>
      </c>
      <c r="O60" s="676">
        <v>30</v>
      </c>
      <c r="P60" s="677">
        <v>45044</v>
      </c>
      <c r="Q60" s="678">
        <v>352</v>
      </c>
      <c r="R60" s="749" t="s">
        <v>723</v>
      </c>
      <c r="S60" s="758" t="s">
        <v>325</v>
      </c>
      <c r="T60" s="267" t="s">
        <v>325</v>
      </c>
      <c r="U60" s="268" t="s">
        <v>872</v>
      </c>
      <c r="V60" s="701"/>
      <c r="W60" s="510" t="s">
        <v>1136</v>
      </c>
      <c r="X60" s="569"/>
      <c r="Y60" s="570"/>
      <c r="Z60" s="549"/>
      <c r="AA60" s="696"/>
      <c r="AB60" s="675"/>
      <c r="AC60" s="263" t="s">
        <v>222</v>
      </c>
      <c r="AD60" s="357"/>
      <c r="AE60" s="681"/>
      <c r="AF60" s="757"/>
      <c r="AG60" s="616"/>
      <c r="AH60" s="616"/>
      <c r="AI60" s="616"/>
    </row>
    <row r="61" spans="1:35" ht="382.5" x14ac:dyDescent="0.2">
      <c r="A61" s="738">
        <v>435</v>
      </c>
      <c r="B61" s="655" t="s">
        <v>729</v>
      </c>
      <c r="C61" s="655" t="s">
        <v>730</v>
      </c>
      <c r="D61" s="655" t="s">
        <v>720</v>
      </c>
      <c r="E61" s="656">
        <v>1123</v>
      </c>
      <c r="F61" s="656" t="s">
        <v>731</v>
      </c>
      <c r="G61" s="656" t="s">
        <v>322</v>
      </c>
      <c r="H61" s="656" t="s">
        <v>732</v>
      </c>
      <c r="I61" s="656" t="s">
        <v>967</v>
      </c>
      <c r="J61" s="656" t="s">
        <v>528</v>
      </c>
      <c r="K61" s="656" t="s">
        <v>515</v>
      </c>
      <c r="L61" s="656" t="s">
        <v>516</v>
      </c>
      <c r="M61" s="656" t="s">
        <v>517</v>
      </c>
      <c r="N61" s="656" t="s">
        <v>518</v>
      </c>
      <c r="O61" s="657">
        <v>40</v>
      </c>
      <c r="P61" s="658">
        <v>45098</v>
      </c>
      <c r="Q61" s="659">
        <v>455</v>
      </c>
      <c r="R61" s="752" t="s">
        <v>1064</v>
      </c>
      <c r="S61" s="228" t="s">
        <v>325</v>
      </c>
      <c r="T61" s="274" t="s">
        <v>325</v>
      </c>
      <c r="U61" s="313" t="s">
        <v>872</v>
      </c>
      <c r="V61" s="661" t="s">
        <v>872</v>
      </c>
      <c r="W61" s="521" t="s">
        <v>1138</v>
      </c>
      <c r="X61" s="519" t="s">
        <v>36</v>
      </c>
      <c r="Y61" s="520" t="s">
        <v>904</v>
      </c>
      <c r="Z61" s="543" t="s">
        <v>904</v>
      </c>
      <c r="AA61" s="660" t="s">
        <v>1176</v>
      </c>
      <c r="AB61" s="656"/>
      <c r="AC61" s="270" t="s">
        <v>220</v>
      </c>
      <c r="AD61" s="361" t="s">
        <v>220</v>
      </c>
      <c r="AE61" s="741">
        <f>VLOOKUP(AD61,CONV!$B$45:$C$48,2,0)</f>
        <v>0.5</v>
      </c>
      <c r="AF61" s="757"/>
      <c r="AG61" s="616"/>
      <c r="AH61" s="616"/>
      <c r="AI61" s="616"/>
    </row>
    <row r="62" spans="1:35" ht="370.5" thickBot="1" x14ac:dyDescent="0.25">
      <c r="A62" s="732"/>
      <c r="B62" s="646" t="str">
        <f>B61</f>
        <v>ACPA-RG-2</v>
      </c>
      <c r="C62" s="646" t="str">
        <f>C61</f>
        <v>Posibilidad de Pérdida Económica por Pérdida de  oportunidad para imponer sanciones y prescripción de hacer efectivas las garantías debido a Reprocesos por devoluciones a las áreas remitentes por baja calidad en las solicitudes (incompletas, mal sustentadas o sin pruebas suficientes para soportar la</v>
      </c>
      <c r="D62" s="646" t="str">
        <f>D61</f>
        <v xml:space="preserve">- GESTIÓN CONTRACTUAL, PROCESOS ADMINISTRATIVOS Y SANCIONATORIO
</v>
      </c>
      <c r="E62" s="641">
        <v>1124</v>
      </c>
      <c r="F62" s="641" t="s">
        <v>734</v>
      </c>
      <c r="G62" s="641" t="s">
        <v>322</v>
      </c>
      <c r="H62" s="641" t="s">
        <v>732</v>
      </c>
      <c r="I62" s="641" t="s">
        <v>966</v>
      </c>
      <c r="J62" s="641" t="s">
        <v>528</v>
      </c>
      <c r="K62" s="641" t="s">
        <v>515</v>
      </c>
      <c r="L62" s="641" t="s">
        <v>605</v>
      </c>
      <c r="M62" s="641" t="s">
        <v>556</v>
      </c>
      <c r="N62" s="641" t="s">
        <v>735</v>
      </c>
      <c r="O62" s="642">
        <v>40</v>
      </c>
      <c r="P62" s="643">
        <v>45098</v>
      </c>
      <c r="Q62" s="644">
        <v>456</v>
      </c>
      <c r="R62" s="748" t="s">
        <v>1177</v>
      </c>
      <c r="S62" s="231" t="s">
        <v>325</v>
      </c>
      <c r="T62" s="281" t="s">
        <v>325</v>
      </c>
      <c r="U62" s="282" t="s">
        <v>872</v>
      </c>
      <c r="V62" s="647"/>
      <c r="W62" s="557" t="s">
        <v>1138</v>
      </c>
      <c r="X62" s="554" t="s">
        <v>36</v>
      </c>
      <c r="Y62" s="555" t="s">
        <v>904</v>
      </c>
      <c r="Z62" s="556"/>
      <c r="AA62" s="645" t="s">
        <v>1176</v>
      </c>
      <c r="AB62" s="641"/>
      <c r="AC62" s="246" t="s">
        <v>220</v>
      </c>
      <c r="AD62" s="362"/>
      <c r="AE62" s="740"/>
      <c r="AF62" s="757"/>
      <c r="AG62" s="616"/>
      <c r="AH62" s="616"/>
      <c r="AI62" s="616"/>
    </row>
    <row r="63" spans="1:35" ht="409.5" x14ac:dyDescent="0.2">
      <c r="A63" s="662">
        <v>436</v>
      </c>
      <c r="B63" s="663" t="s">
        <v>737</v>
      </c>
      <c r="C63" s="663" t="s">
        <v>738</v>
      </c>
      <c r="D63" s="663" t="s">
        <v>720</v>
      </c>
      <c r="E63" s="664">
        <v>1126</v>
      </c>
      <c r="F63" s="664" t="s">
        <v>965</v>
      </c>
      <c r="G63" s="664" t="s">
        <v>322</v>
      </c>
      <c r="H63" s="664" t="s">
        <v>740</v>
      </c>
      <c r="I63" s="664" t="s">
        <v>964</v>
      </c>
      <c r="J63" s="664" t="s">
        <v>528</v>
      </c>
      <c r="K63" s="664" t="s">
        <v>515</v>
      </c>
      <c r="L63" s="664" t="s">
        <v>516</v>
      </c>
      <c r="M63" s="664" t="s">
        <v>517</v>
      </c>
      <c r="N63" s="664" t="s">
        <v>518</v>
      </c>
      <c r="O63" s="665">
        <v>40</v>
      </c>
      <c r="P63" s="666">
        <v>45098</v>
      </c>
      <c r="Q63" s="667">
        <v>457</v>
      </c>
      <c r="R63" s="746" t="s">
        <v>1065</v>
      </c>
      <c r="S63" s="756" t="s">
        <v>325</v>
      </c>
      <c r="T63" s="254" t="s">
        <v>325</v>
      </c>
      <c r="U63" s="255" t="s">
        <v>872</v>
      </c>
      <c r="V63" s="697" t="s">
        <v>872</v>
      </c>
      <c r="W63" s="459" t="s">
        <v>1139</v>
      </c>
      <c r="X63" s="456" t="s">
        <v>325</v>
      </c>
      <c r="Y63" s="457" t="s">
        <v>874</v>
      </c>
      <c r="Z63" s="545" t="s">
        <v>874</v>
      </c>
      <c r="AA63" s="668" t="s">
        <v>1178</v>
      </c>
      <c r="AB63" s="664"/>
      <c r="AC63" s="250" t="s">
        <v>222</v>
      </c>
      <c r="AD63" s="356" t="s">
        <v>222</v>
      </c>
      <c r="AE63" s="699">
        <f>VLOOKUP(AD63,CONV!$B$45:$C$48,2,0)</f>
        <v>1</v>
      </c>
      <c r="AF63" s="757"/>
      <c r="AG63" s="616"/>
      <c r="AH63" s="616"/>
      <c r="AI63" s="616"/>
    </row>
    <row r="64" spans="1:35" ht="370.5" thickBot="1" x14ac:dyDescent="0.25">
      <c r="A64" s="673"/>
      <c r="B64" s="674" t="str">
        <f>B63</f>
        <v>ACPA-RG-3</v>
      </c>
      <c r="C64" s="674" t="str">
        <f>C63</f>
        <v>Posibilidad de Pérdida Reputacional por Atención errada o inoportuna de los trámites de adiciones, prorrogas, cesiones y/o aclaraciones debido a Mal diagnóstico de la solicitud de las unidades ejecutoras por recibo incompleto o errado de Información</v>
      </c>
      <c r="D64" s="674" t="str">
        <f>D63</f>
        <v xml:space="preserve">- GESTIÓN CONTRACTUAL, PROCESOS ADMINISTRATIVOS Y SANCIONATORIO
</v>
      </c>
      <c r="E64" s="675">
        <v>1127</v>
      </c>
      <c r="F64" s="675" t="s">
        <v>742</v>
      </c>
      <c r="G64" s="675" t="s">
        <v>322</v>
      </c>
      <c r="H64" s="675" t="s">
        <v>740</v>
      </c>
      <c r="I64" s="675" t="s">
        <v>963</v>
      </c>
      <c r="J64" s="675" t="s">
        <v>610</v>
      </c>
      <c r="K64" s="675" t="s">
        <v>515</v>
      </c>
      <c r="L64" s="675" t="s">
        <v>605</v>
      </c>
      <c r="M64" s="675" t="s">
        <v>517</v>
      </c>
      <c r="N64" s="675" t="s">
        <v>735</v>
      </c>
      <c r="O64" s="676">
        <v>25</v>
      </c>
      <c r="P64" s="677">
        <v>45098</v>
      </c>
      <c r="Q64" s="678">
        <v>458</v>
      </c>
      <c r="R64" s="749" t="s">
        <v>1066</v>
      </c>
      <c r="S64" s="758" t="s">
        <v>325</v>
      </c>
      <c r="T64" s="267" t="s">
        <v>325</v>
      </c>
      <c r="U64" s="268" t="s">
        <v>872</v>
      </c>
      <c r="V64" s="701"/>
      <c r="W64" s="510" t="s">
        <v>1138</v>
      </c>
      <c r="X64" s="479" t="s">
        <v>325</v>
      </c>
      <c r="Y64" s="484" t="s">
        <v>874</v>
      </c>
      <c r="Z64" s="548"/>
      <c r="AA64" s="680" t="s">
        <v>1178</v>
      </c>
      <c r="AB64" s="675"/>
      <c r="AC64" s="263" t="s">
        <v>222</v>
      </c>
      <c r="AD64" s="357"/>
      <c r="AE64" s="681"/>
      <c r="AF64" s="757"/>
      <c r="AG64" s="616"/>
      <c r="AH64" s="616"/>
      <c r="AI64" s="616"/>
    </row>
    <row r="65" spans="1:35" ht="76.5" x14ac:dyDescent="0.2">
      <c r="A65" s="738">
        <v>437</v>
      </c>
      <c r="B65" s="655" t="s">
        <v>91</v>
      </c>
      <c r="C65" s="655" t="s">
        <v>744</v>
      </c>
      <c r="D65" s="655" t="s">
        <v>745</v>
      </c>
      <c r="E65" s="656">
        <v>1130</v>
      </c>
      <c r="F65" s="656" t="s">
        <v>746</v>
      </c>
      <c r="G65" s="656" t="s">
        <v>289</v>
      </c>
      <c r="H65" s="656" t="s">
        <v>747</v>
      </c>
      <c r="I65" s="656" t="s">
        <v>962</v>
      </c>
      <c r="J65" s="656" t="s">
        <v>528</v>
      </c>
      <c r="K65" s="656" t="s">
        <v>515</v>
      </c>
      <c r="L65" s="656" t="s">
        <v>605</v>
      </c>
      <c r="M65" s="656" t="s">
        <v>517</v>
      </c>
      <c r="N65" s="656" t="s">
        <v>518</v>
      </c>
      <c r="O65" s="657">
        <v>40</v>
      </c>
      <c r="P65" s="658">
        <v>45427</v>
      </c>
      <c r="Q65" s="659">
        <v>377</v>
      </c>
      <c r="R65" s="752" t="s">
        <v>1067</v>
      </c>
      <c r="S65" s="228" t="s">
        <v>36</v>
      </c>
      <c r="T65" s="274" t="s">
        <v>36</v>
      </c>
      <c r="U65" s="313" t="s">
        <v>192</v>
      </c>
      <c r="V65" s="352" t="s">
        <v>192</v>
      </c>
      <c r="W65" s="521" t="s">
        <v>1142</v>
      </c>
      <c r="X65" s="519" t="s">
        <v>36</v>
      </c>
      <c r="Y65" s="520" t="s">
        <v>904</v>
      </c>
      <c r="Z65" s="705"/>
      <c r="AA65" s="660" t="s">
        <v>1180</v>
      </c>
      <c r="AB65" s="656"/>
      <c r="AC65" s="270" t="s">
        <v>217</v>
      </c>
      <c r="AD65" s="361" t="s">
        <v>217</v>
      </c>
      <c r="AE65" s="743">
        <f>VLOOKUP(AD65,CONV!$B$45:$C$48,2,0)</f>
        <v>0</v>
      </c>
      <c r="AF65" s="757"/>
      <c r="AG65" s="616"/>
      <c r="AH65" s="616"/>
      <c r="AI65" s="616"/>
    </row>
    <row r="66" spans="1:35" ht="76.5" x14ac:dyDescent="0.2">
      <c r="A66" s="671"/>
      <c r="B66" s="626" t="str">
        <f t="shared" ref="B66:B67" si="37">B65</f>
        <v>EVCDI-RG-1</v>
      </c>
      <c r="C66" s="626" t="str">
        <f t="shared" ref="C66:C67" si="38">C65</f>
        <v>Posibilidad de Pérdida Reputacional por Prescripción de la acción disciplinaria debido a Demoras al sustanciar y practicar las pruebas de la indagación/investigación y adelantar las distintas etapas procesales de la instrucción</v>
      </c>
      <c r="D66" s="626" t="str">
        <f t="shared" ref="D66:D67" si="39">D65</f>
        <v xml:space="preserve">- CONTROL DISCIPLINARIO
</v>
      </c>
      <c r="E66" s="627">
        <v>1131</v>
      </c>
      <c r="F66" s="627" t="s">
        <v>750</v>
      </c>
      <c r="G66" s="627" t="s">
        <v>289</v>
      </c>
      <c r="H66" s="627" t="s">
        <v>747</v>
      </c>
      <c r="I66" s="627" t="s">
        <v>961</v>
      </c>
      <c r="J66" s="627" t="s">
        <v>514</v>
      </c>
      <c r="K66" s="627" t="s">
        <v>515</v>
      </c>
      <c r="L66" s="627" t="s">
        <v>516</v>
      </c>
      <c r="M66" s="627" t="s">
        <v>517</v>
      </c>
      <c r="N66" s="627" t="s">
        <v>518</v>
      </c>
      <c r="O66" s="628">
        <v>30</v>
      </c>
      <c r="P66" s="629">
        <v>45427</v>
      </c>
      <c r="Q66" s="630">
        <v>343</v>
      </c>
      <c r="R66" s="747" t="s">
        <v>1068</v>
      </c>
      <c r="S66" s="230" t="s">
        <v>36</v>
      </c>
      <c r="T66" s="259" t="s">
        <v>36</v>
      </c>
      <c r="U66" s="260" t="s">
        <v>192</v>
      </c>
      <c r="V66" s="636"/>
      <c r="W66" s="490" t="s">
        <v>1142</v>
      </c>
      <c r="X66" s="470" t="s">
        <v>37</v>
      </c>
      <c r="Y66" s="471" t="s">
        <v>37</v>
      </c>
      <c r="Z66" s="637"/>
      <c r="AA66" s="631" t="s">
        <v>1181</v>
      </c>
      <c r="AB66" s="627"/>
      <c r="AC66" s="242" t="s">
        <v>217</v>
      </c>
      <c r="AD66" s="375"/>
      <c r="AE66" s="672"/>
      <c r="AF66" s="757"/>
      <c r="AG66" s="616"/>
      <c r="AH66" s="616"/>
      <c r="AI66" s="616"/>
    </row>
    <row r="67" spans="1:35" ht="77.25" thickBot="1" x14ac:dyDescent="0.25">
      <c r="A67" s="732"/>
      <c r="B67" s="646" t="str">
        <f t="shared" si="37"/>
        <v>EVCDI-RG-1</v>
      </c>
      <c r="C67" s="646" t="str">
        <f t="shared" si="38"/>
        <v>Posibilidad de Pérdida Reputacional por Prescripción de la acción disciplinaria debido a Demoras al sustanciar y practicar las pruebas de la indagación/investigación y adelantar las distintas etapas procesales de la instrucción</v>
      </c>
      <c r="D67" s="646" t="str">
        <f t="shared" si="39"/>
        <v xml:space="preserve">- CONTROL DISCIPLINARIO
</v>
      </c>
      <c r="E67" s="641">
        <v>1132</v>
      </c>
      <c r="F67" s="641" t="s">
        <v>752</v>
      </c>
      <c r="G67" s="641" t="s">
        <v>322</v>
      </c>
      <c r="H67" s="641" t="s">
        <v>747</v>
      </c>
      <c r="I67" s="641" t="s">
        <v>961</v>
      </c>
      <c r="J67" s="641" t="s">
        <v>610</v>
      </c>
      <c r="K67" s="641" t="s">
        <v>515</v>
      </c>
      <c r="L67" s="641" t="s">
        <v>516</v>
      </c>
      <c r="M67" s="641" t="s">
        <v>556</v>
      </c>
      <c r="N67" s="641" t="s">
        <v>518</v>
      </c>
      <c r="O67" s="642">
        <v>25</v>
      </c>
      <c r="P67" s="643">
        <v>45427</v>
      </c>
      <c r="Q67" s="644">
        <v>379</v>
      </c>
      <c r="R67" s="748" t="s">
        <v>1069</v>
      </c>
      <c r="S67" s="231" t="s">
        <v>36</v>
      </c>
      <c r="T67" s="281" t="s">
        <v>36</v>
      </c>
      <c r="U67" s="282" t="s">
        <v>192</v>
      </c>
      <c r="V67" s="648"/>
      <c r="W67" s="557" t="s">
        <v>1143</v>
      </c>
      <c r="X67" s="554" t="s">
        <v>325</v>
      </c>
      <c r="Y67" s="555" t="s">
        <v>874</v>
      </c>
      <c r="Z67" s="703"/>
      <c r="AA67" s="645" t="s">
        <v>1179</v>
      </c>
      <c r="AB67" s="641"/>
      <c r="AC67" s="246" t="s">
        <v>217</v>
      </c>
      <c r="AD67" s="362"/>
      <c r="AE67" s="740"/>
      <c r="AF67" s="757"/>
      <c r="AG67" s="616"/>
      <c r="AH67" s="616"/>
      <c r="AI67" s="616"/>
    </row>
    <row r="68" spans="1:35" ht="115.5" customHeight="1" x14ac:dyDescent="0.2">
      <c r="A68" s="662">
        <v>440</v>
      </c>
      <c r="B68" s="663" t="s">
        <v>108</v>
      </c>
      <c r="C68" s="663" t="s">
        <v>756</v>
      </c>
      <c r="D68" s="663" t="s">
        <v>757</v>
      </c>
      <c r="E68" s="664">
        <v>1143</v>
      </c>
      <c r="F68" s="664" t="s">
        <v>758</v>
      </c>
      <c r="G68" s="664" t="s">
        <v>322</v>
      </c>
      <c r="H68" s="664" t="s">
        <v>759</v>
      </c>
      <c r="I68" s="664" t="s">
        <v>960</v>
      </c>
      <c r="J68" s="664" t="s">
        <v>514</v>
      </c>
      <c r="K68" s="664" t="s">
        <v>515</v>
      </c>
      <c r="L68" s="664" t="s">
        <v>516</v>
      </c>
      <c r="M68" s="664" t="s">
        <v>517</v>
      </c>
      <c r="N68" s="664" t="s">
        <v>518</v>
      </c>
      <c r="O68" s="665">
        <v>30</v>
      </c>
      <c r="P68" s="666">
        <v>45141</v>
      </c>
      <c r="Q68" s="667">
        <v>391</v>
      </c>
      <c r="R68" s="746" t="s">
        <v>1070</v>
      </c>
      <c r="S68" s="756" t="s">
        <v>325</v>
      </c>
      <c r="T68" s="254" t="s">
        <v>325</v>
      </c>
      <c r="U68" s="255" t="s">
        <v>872</v>
      </c>
      <c r="V68" s="697" t="s">
        <v>872</v>
      </c>
      <c r="W68" s="459" t="s">
        <v>1140</v>
      </c>
      <c r="X68" s="456" t="s">
        <v>325</v>
      </c>
      <c r="Y68" s="457" t="s">
        <v>874</v>
      </c>
      <c r="Z68" s="545" t="s">
        <v>874</v>
      </c>
      <c r="AA68" s="668" t="s">
        <v>1183</v>
      </c>
      <c r="AB68" s="664"/>
      <c r="AC68" s="250" t="s">
        <v>222</v>
      </c>
      <c r="AD68" s="356" t="s">
        <v>222</v>
      </c>
      <c r="AE68" s="699">
        <f>VLOOKUP(AD68,CONV!$B$45:$C$48,2,0)</f>
        <v>1</v>
      </c>
      <c r="AF68" s="757"/>
      <c r="AG68" s="616"/>
      <c r="AH68" s="616"/>
      <c r="AI68" s="616"/>
    </row>
    <row r="69" spans="1:35" ht="89.25" x14ac:dyDescent="0.2">
      <c r="A69" s="671"/>
      <c r="B69" s="626" t="str">
        <f t="shared" ref="B69:B70" si="40">B68</f>
        <v>EVES-RG-1</v>
      </c>
      <c r="C69" s="626" t="str">
        <f t="shared" ref="C69:C70" si="41">C68</f>
        <v>Posibilidad de Pérdida Reputacional por Quejas o reclamos de los auditados al adelantar sin objetividad e independencia la evaluación de la eficiencia, eficacia y efectividad de los controles de la Entidad debido a Desconocimiento o no cumplimiento de las normas que rigen el ejercicio de auditoría d</v>
      </c>
      <c r="D69" s="626" t="str">
        <f t="shared" ref="D69:D70" si="42">D68</f>
        <v xml:space="preserve">- EVALUACIÓN Y SEGUIMIENTO
</v>
      </c>
      <c r="E69" s="627">
        <v>1144</v>
      </c>
      <c r="F69" s="627" t="s">
        <v>763</v>
      </c>
      <c r="G69" s="627" t="s">
        <v>313</v>
      </c>
      <c r="H69" s="627" t="s">
        <v>759</v>
      </c>
      <c r="I69" s="627" t="s">
        <v>960</v>
      </c>
      <c r="J69" s="627" t="s">
        <v>528</v>
      </c>
      <c r="K69" s="627" t="s">
        <v>515</v>
      </c>
      <c r="L69" s="627" t="s">
        <v>516</v>
      </c>
      <c r="M69" s="627" t="s">
        <v>517</v>
      </c>
      <c r="N69" s="627" t="s">
        <v>518</v>
      </c>
      <c r="O69" s="628">
        <v>40</v>
      </c>
      <c r="P69" s="629">
        <v>45141</v>
      </c>
      <c r="Q69" s="630">
        <v>392</v>
      </c>
      <c r="R69" s="747" t="s">
        <v>1071</v>
      </c>
      <c r="S69" s="230" t="s">
        <v>316</v>
      </c>
      <c r="T69" s="259" t="s">
        <v>37</v>
      </c>
      <c r="U69" s="260" t="s">
        <v>37</v>
      </c>
      <c r="V69" s="632"/>
      <c r="W69" s="490" t="s">
        <v>1141</v>
      </c>
      <c r="X69" s="470" t="s">
        <v>37</v>
      </c>
      <c r="Y69" s="471" t="s">
        <v>37</v>
      </c>
      <c r="Z69" s="492"/>
      <c r="AA69" s="631" t="s">
        <v>1182</v>
      </c>
      <c r="AB69" s="627"/>
      <c r="AC69" s="242" t="s">
        <v>222</v>
      </c>
      <c r="AD69" s="375"/>
      <c r="AE69" s="672"/>
      <c r="AF69" s="757"/>
      <c r="AG69" s="616"/>
      <c r="AH69" s="616"/>
      <c r="AI69" s="616"/>
    </row>
    <row r="70" spans="1:35" ht="102.75" thickBot="1" x14ac:dyDescent="0.25">
      <c r="A70" s="673"/>
      <c r="B70" s="674" t="str">
        <f t="shared" si="40"/>
        <v>EVES-RG-1</v>
      </c>
      <c r="C70" s="674" t="str">
        <f t="shared" si="41"/>
        <v>Posibilidad de Pérdida Reputacional por Quejas o reclamos de los auditados al adelantar sin objetividad e independencia la evaluación de la eficiencia, eficacia y efectividad de los controles de la Entidad debido a Desconocimiento o no cumplimiento de las normas que rigen el ejercicio de auditoría d</v>
      </c>
      <c r="D70" s="674" t="str">
        <f t="shared" si="42"/>
        <v xml:space="preserve">- EVALUACIÓN Y SEGUIMIENTO
</v>
      </c>
      <c r="E70" s="675">
        <v>1145</v>
      </c>
      <c r="F70" s="675" t="s">
        <v>765</v>
      </c>
      <c r="G70" s="675" t="s">
        <v>322</v>
      </c>
      <c r="H70" s="675"/>
      <c r="I70" s="675" t="s">
        <v>960</v>
      </c>
      <c r="J70" s="675" t="s">
        <v>528</v>
      </c>
      <c r="K70" s="675" t="s">
        <v>515</v>
      </c>
      <c r="L70" s="675" t="s">
        <v>516</v>
      </c>
      <c r="M70" s="675" t="s">
        <v>517</v>
      </c>
      <c r="N70" s="675" t="s">
        <v>518</v>
      </c>
      <c r="O70" s="676">
        <v>40</v>
      </c>
      <c r="P70" s="677">
        <v>45141</v>
      </c>
      <c r="Q70" s="678">
        <v>393</v>
      </c>
      <c r="R70" s="749" t="s">
        <v>1072</v>
      </c>
      <c r="S70" s="758" t="s">
        <v>325</v>
      </c>
      <c r="T70" s="267" t="s">
        <v>325</v>
      </c>
      <c r="U70" s="268" t="s">
        <v>872</v>
      </c>
      <c r="V70" s="701"/>
      <c r="W70" s="510" t="s">
        <v>1140</v>
      </c>
      <c r="X70" s="479" t="s">
        <v>325</v>
      </c>
      <c r="Y70" s="484" t="s">
        <v>874</v>
      </c>
      <c r="Z70" s="548"/>
      <c r="AA70" s="680" t="s">
        <v>1183</v>
      </c>
      <c r="AB70" s="675"/>
      <c r="AC70" s="263" t="s">
        <v>222</v>
      </c>
      <c r="AD70" s="357"/>
      <c r="AE70" s="681"/>
      <c r="AF70" s="757"/>
      <c r="AG70" s="616"/>
      <c r="AH70" s="616"/>
      <c r="AI70" s="616"/>
    </row>
    <row r="71" spans="1:35" ht="115.5" customHeight="1" x14ac:dyDescent="0.2">
      <c r="A71" s="738">
        <v>450</v>
      </c>
      <c r="B71" s="655" t="s">
        <v>104</v>
      </c>
      <c r="C71" s="655" t="s">
        <v>767</v>
      </c>
      <c r="D71" s="655" t="s">
        <v>423</v>
      </c>
      <c r="E71" s="656">
        <v>1180</v>
      </c>
      <c r="F71" s="656" t="s">
        <v>768</v>
      </c>
      <c r="G71" s="656" t="s">
        <v>313</v>
      </c>
      <c r="H71" s="656" t="s">
        <v>769</v>
      </c>
      <c r="I71" s="656" t="s">
        <v>851</v>
      </c>
      <c r="J71" s="656" t="s">
        <v>528</v>
      </c>
      <c r="K71" s="656" t="s">
        <v>515</v>
      </c>
      <c r="L71" s="656" t="s">
        <v>516</v>
      </c>
      <c r="M71" s="656" t="s">
        <v>517</v>
      </c>
      <c r="N71" s="656" t="s">
        <v>518</v>
      </c>
      <c r="O71" s="657">
        <v>40</v>
      </c>
      <c r="P71" s="658">
        <v>45149</v>
      </c>
      <c r="Q71" s="659">
        <v>416</v>
      </c>
      <c r="R71" s="752" t="s">
        <v>1073</v>
      </c>
      <c r="S71" s="228" t="s">
        <v>316</v>
      </c>
      <c r="T71" s="274" t="s">
        <v>37</v>
      </c>
      <c r="U71" s="313" t="s">
        <v>37</v>
      </c>
      <c r="V71" s="704" t="s">
        <v>37</v>
      </c>
      <c r="W71" s="521" t="s">
        <v>1110</v>
      </c>
      <c r="X71" s="519" t="s">
        <v>37</v>
      </c>
      <c r="Y71" s="520" t="s">
        <v>37</v>
      </c>
      <c r="Z71" s="619" t="s">
        <v>37</v>
      </c>
      <c r="AA71" s="660" t="s">
        <v>1147</v>
      </c>
      <c r="AB71" s="656"/>
      <c r="AC71" s="270" t="s">
        <v>222</v>
      </c>
      <c r="AD71" s="361" t="s">
        <v>222</v>
      </c>
      <c r="AE71" s="745">
        <f>VLOOKUP(AD71,CONV!$B$45:$C$48,2,0)</f>
        <v>1</v>
      </c>
      <c r="AF71" s="757"/>
      <c r="AG71" s="616"/>
      <c r="AH71" s="616"/>
      <c r="AI71" s="616"/>
    </row>
    <row r="72" spans="1:35" ht="77.25" thickBot="1" x14ac:dyDescent="0.25">
      <c r="A72" s="732"/>
      <c r="B72" s="646" t="str">
        <f>B71</f>
        <v>ADOC-RG-1</v>
      </c>
      <c r="C72" s="646" t="str">
        <f>C71</f>
        <v>Posibilidad de Pérdida Económica y Reputacional por Inadecuada conservación y archivo de documentos, por parte de las áreas responsables de su custodia debido a  Incumplimiento de las políticas y procedimientos relacionados con la gestión documental del instituto</v>
      </c>
      <c r="D72" s="646" t="str">
        <f>D71</f>
        <v xml:space="preserve">- GESTION DOCUMENTAL
</v>
      </c>
      <c r="E72" s="641">
        <v>1181</v>
      </c>
      <c r="F72" s="641" t="s">
        <v>773</v>
      </c>
      <c r="G72" s="641" t="s">
        <v>313</v>
      </c>
      <c r="H72" s="641" t="s">
        <v>769</v>
      </c>
      <c r="I72" s="641" t="s">
        <v>835</v>
      </c>
      <c r="J72" s="641" t="s">
        <v>528</v>
      </c>
      <c r="K72" s="641" t="s">
        <v>515</v>
      </c>
      <c r="L72" s="641" t="s">
        <v>516</v>
      </c>
      <c r="M72" s="641" t="s">
        <v>517</v>
      </c>
      <c r="N72" s="641" t="s">
        <v>518</v>
      </c>
      <c r="O72" s="642">
        <v>40</v>
      </c>
      <c r="P72" s="643">
        <v>45149</v>
      </c>
      <c r="Q72" s="644">
        <v>417</v>
      </c>
      <c r="R72" s="748" t="s">
        <v>1074</v>
      </c>
      <c r="S72" s="231" t="s">
        <v>316</v>
      </c>
      <c r="T72" s="281" t="s">
        <v>37</v>
      </c>
      <c r="U72" s="282" t="s">
        <v>37</v>
      </c>
      <c r="V72" s="702"/>
      <c r="W72" s="557" t="s">
        <v>1110</v>
      </c>
      <c r="X72" s="554" t="s">
        <v>37</v>
      </c>
      <c r="Y72" s="555" t="s">
        <v>37</v>
      </c>
      <c r="Z72" s="562"/>
      <c r="AA72" s="645" t="s">
        <v>1147</v>
      </c>
      <c r="AB72" s="641"/>
      <c r="AC72" s="246" t="s">
        <v>222</v>
      </c>
      <c r="AD72" s="362"/>
      <c r="AE72" s="740"/>
      <c r="AF72" s="757"/>
      <c r="AG72" s="616"/>
      <c r="AH72" s="616"/>
      <c r="AI72" s="616"/>
    </row>
    <row r="73" spans="1:35" ht="77.25" customHeight="1" x14ac:dyDescent="0.2">
      <c r="A73" s="662">
        <v>451</v>
      </c>
      <c r="B73" s="663" t="s">
        <v>776</v>
      </c>
      <c r="C73" s="663" t="s">
        <v>777</v>
      </c>
      <c r="D73" s="663" t="s">
        <v>437</v>
      </c>
      <c r="E73" s="664">
        <v>1183</v>
      </c>
      <c r="F73" s="664" t="s">
        <v>778</v>
      </c>
      <c r="G73" s="664" t="s">
        <v>289</v>
      </c>
      <c r="H73" s="664" t="s">
        <v>779</v>
      </c>
      <c r="I73" s="664" t="s">
        <v>959</v>
      </c>
      <c r="J73" s="664" t="s">
        <v>514</v>
      </c>
      <c r="K73" s="664" t="s">
        <v>515</v>
      </c>
      <c r="L73" s="664" t="s">
        <v>605</v>
      </c>
      <c r="M73" s="664" t="s">
        <v>517</v>
      </c>
      <c r="N73" s="664" t="s">
        <v>518</v>
      </c>
      <c r="O73" s="665">
        <v>30</v>
      </c>
      <c r="P73" s="666">
        <v>45166</v>
      </c>
      <c r="Q73" s="667">
        <v>428</v>
      </c>
      <c r="R73" s="746" t="s">
        <v>1075</v>
      </c>
      <c r="S73" s="756" t="s">
        <v>36</v>
      </c>
      <c r="T73" s="254" t="s">
        <v>36</v>
      </c>
      <c r="U73" s="255" t="s">
        <v>192</v>
      </c>
      <c r="V73" s="376" t="s">
        <v>192</v>
      </c>
      <c r="W73" s="459" t="s">
        <v>1111</v>
      </c>
      <c r="X73" s="456" t="s">
        <v>36</v>
      </c>
      <c r="Y73" s="457" t="s">
        <v>904</v>
      </c>
      <c r="Z73" s="461" t="s">
        <v>904</v>
      </c>
      <c r="AA73" s="459" t="s">
        <v>902</v>
      </c>
      <c r="AB73" s="664"/>
      <c r="AC73" s="250" t="s">
        <v>217</v>
      </c>
      <c r="AD73" s="356" t="s">
        <v>217</v>
      </c>
      <c r="AE73" s="694">
        <f>VLOOKUP(AD73,CONV!$B$45:$C$48,2,0)</f>
        <v>0</v>
      </c>
      <c r="AF73" s="757"/>
      <c r="AG73" s="616"/>
      <c r="AH73" s="616"/>
      <c r="AI73" s="616"/>
    </row>
    <row r="74" spans="1:35" ht="90" thickBot="1" x14ac:dyDescent="0.25">
      <c r="A74" s="673"/>
      <c r="B74" s="674" t="str">
        <f>B73</f>
        <v>ASAD-RG-1</v>
      </c>
      <c r="C74" s="674" t="str">
        <f>C73</f>
        <v>Posibilidad de Pérdida Económica por Desactualización de inventario de muebles  debido a Rotación de personal que tiene inventario a  cargo</v>
      </c>
      <c r="D74" s="674" t="str">
        <f>D73</f>
        <v xml:space="preserve">- GESTIÓN DE SERVICIOS ADMINISTRATIVOS
</v>
      </c>
      <c r="E74" s="675">
        <v>1184</v>
      </c>
      <c r="F74" s="675" t="s">
        <v>783</v>
      </c>
      <c r="G74" s="675" t="s">
        <v>322</v>
      </c>
      <c r="H74" s="675" t="s">
        <v>779</v>
      </c>
      <c r="I74" s="675" t="s">
        <v>958</v>
      </c>
      <c r="J74" s="675" t="s">
        <v>528</v>
      </c>
      <c r="K74" s="675" t="s">
        <v>515</v>
      </c>
      <c r="L74" s="675" t="s">
        <v>516</v>
      </c>
      <c r="M74" s="675" t="s">
        <v>517</v>
      </c>
      <c r="N74" s="675" t="s">
        <v>518</v>
      </c>
      <c r="O74" s="676">
        <v>40</v>
      </c>
      <c r="P74" s="677">
        <v>45166</v>
      </c>
      <c r="Q74" s="678">
        <v>429</v>
      </c>
      <c r="R74" s="749" t="s">
        <v>1076</v>
      </c>
      <c r="S74" s="758" t="s">
        <v>36</v>
      </c>
      <c r="T74" s="267" t="s">
        <v>36</v>
      </c>
      <c r="U74" s="268" t="s">
        <v>192</v>
      </c>
      <c r="V74" s="679"/>
      <c r="W74" s="510" t="s">
        <v>1112</v>
      </c>
      <c r="X74" s="479" t="s">
        <v>36</v>
      </c>
      <c r="Y74" s="484" t="s">
        <v>904</v>
      </c>
      <c r="Z74" s="548"/>
      <c r="AA74" s="510" t="s">
        <v>902</v>
      </c>
      <c r="AB74" s="675"/>
      <c r="AC74" s="263" t="s">
        <v>217</v>
      </c>
      <c r="AD74" s="357"/>
      <c r="AE74" s="681"/>
      <c r="AF74" s="757"/>
      <c r="AG74" s="616"/>
      <c r="AH74" s="616"/>
      <c r="AI74" s="616"/>
    </row>
    <row r="75" spans="1:35" ht="102" x14ac:dyDescent="0.2">
      <c r="A75" s="738">
        <v>454</v>
      </c>
      <c r="B75" s="655" t="s">
        <v>95</v>
      </c>
      <c r="C75" s="655" t="s">
        <v>786</v>
      </c>
      <c r="D75" s="655" t="s">
        <v>458</v>
      </c>
      <c r="E75" s="656">
        <v>1195</v>
      </c>
      <c r="F75" s="656" t="s">
        <v>787</v>
      </c>
      <c r="G75" s="656" t="s">
        <v>313</v>
      </c>
      <c r="H75" s="656" t="s">
        <v>788</v>
      </c>
      <c r="I75" s="656" t="s">
        <v>957</v>
      </c>
      <c r="J75" s="656" t="s">
        <v>528</v>
      </c>
      <c r="K75" s="656" t="s">
        <v>515</v>
      </c>
      <c r="L75" s="656" t="s">
        <v>516</v>
      </c>
      <c r="M75" s="656" t="s">
        <v>517</v>
      </c>
      <c r="N75" s="656" t="s">
        <v>518</v>
      </c>
      <c r="O75" s="657">
        <v>40</v>
      </c>
      <c r="P75" s="658">
        <v>45183</v>
      </c>
      <c r="Q75" s="659">
        <v>438</v>
      </c>
      <c r="R75" s="752" t="s">
        <v>1077</v>
      </c>
      <c r="S75" s="228" t="s">
        <v>36</v>
      </c>
      <c r="T75" s="274" t="s">
        <v>36</v>
      </c>
      <c r="U75" s="313" t="s">
        <v>192</v>
      </c>
      <c r="V75" s="352" t="s">
        <v>192</v>
      </c>
      <c r="W75" s="521" t="s">
        <v>1144</v>
      </c>
      <c r="X75" s="519" t="s">
        <v>37</v>
      </c>
      <c r="Y75" s="520" t="s">
        <v>37</v>
      </c>
      <c r="Z75" s="543" t="s">
        <v>904</v>
      </c>
      <c r="AA75" s="660" t="s">
        <v>1147</v>
      </c>
      <c r="AB75" s="656"/>
      <c r="AC75" s="270" t="s">
        <v>217</v>
      </c>
      <c r="AD75" s="361" t="s">
        <v>217</v>
      </c>
      <c r="AE75" s="743">
        <f>VLOOKUP(AD75,CONV!$B$45:$C$48,2,0)</f>
        <v>0</v>
      </c>
      <c r="AF75" s="757"/>
      <c r="AG75" s="616"/>
      <c r="AH75" s="616"/>
      <c r="AI75" s="616"/>
    </row>
    <row r="76" spans="1:35" ht="90" thickBot="1" x14ac:dyDescent="0.25">
      <c r="A76" s="732"/>
      <c r="B76" s="646" t="str">
        <f>B75</f>
        <v>ETIC-RG-4</v>
      </c>
      <c r="C76" s="646" t="str">
        <f>C75</f>
        <v>Posibilidad de Pérdida Económica y Reputacional por Incumplimiento de los acuerdos de niveles de servicio establecidos. debido a Falta de caracterización y estructuración de niveles de servicio que atiendan el catálogo de servicios de TI</v>
      </c>
      <c r="D76" s="646" t="str">
        <f>D75</f>
        <v xml:space="preserve">- GESTIÓN DE TECNOLOGÍAS DE LA INFORMACIÓN Y COMUNICACIONES
</v>
      </c>
      <c r="E76" s="641">
        <v>1196</v>
      </c>
      <c r="F76" s="641" t="s">
        <v>792</v>
      </c>
      <c r="G76" s="641" t="s">
        <v>289</v>
      </c>
      <c r="H76" s="641"/>
      <c r="I76" s="641" t="s">
        <v>957</v>
      </c>
      <c r="J76" s="641" t="s">
        <v>514</v>
      </c>
      <c r="K76" s="641" t="s">
        <v>515</v>
      </c>
      <c r="L76" s="641" t="s">
        <v>516</v>
      </c>
      <c r="M76" s="641" t="s">
        <v>517</v>
      </c>
      <c r="N76" s="641" t="s">
        <v>518</v>
      </c>
      <c r="O76" s="642">
        <v>30</v>
      </c>
      <c r="P76" s="643">
        <v>45183</v>
      </c>
      <c r="Q76" s="644">
        <v>439</v>
      </c>
      <c r="R76" s="748" t="s">
        <v>1078</v>
      </c>
      <c r="S76" s="231" t="s">
        <v>36</v>
      </c>
      <c r="T76" s="281" t="s">
        <v>36</v>
      </c>
      <c r="U76" s="282" t="s">
        <v>192</v>
      </c>
      <c r="V76" s="648"/>
      <c r="W76" s="557" t="s">
        <v>1145</v>
      </c>
      <c r="X76" s="554" t="s">
        <v>36</v>
      </c>
      <c r="Y76" s="555" t="s">
        <v>904</v>
      </c>
      <c r="Z76" s="556"/>
      <c r="AA76" s="645" t="s">
        <v>1184</v>
      </c>
      <c r="AB76" s="641"/>
      <c r="AC76" s="246" t="s">
        <v>217</v>
      </c>
      <c r="AD76" s="362"/>
      <c r="AE76" s="740"/>
      <c r="AF76" s="757"/>
      <c r="AG76" s="616"/>
      <c r="AH76" s="616"/>
      <c r="AI76" s="616"/>
    </row>
    <row r="77" spans="1:35" ht="114.75" x14ac:dyDescent="0.2">
      <c r="A77" s="662">
        <v>521</v>
      </c>
      <c r="B77" s="663" t="s">
        <v>795</v>
      </c>
      <c r="C77" s="663" t="s">
        <v>796</v>
      </c>
      <c r="D77" s="663" t="s">
        <v>404</v>
      </c>
      <c r="E77" s="664">
        <v>1365</v>
      </c>
      <c r="F77" s="664" t="s">
        <v>956</v>
      </c>
      <c r="G77" s="664" t="s">
        <v>313</v>
      </c>
      <c r="H77" s="664" t="s">
        <v>798</v>
      </c>
      <c r="I77" s="664" t="s">
        <v>955</v>
      </c>
      <c r="J77" s="664" t="s">
        <v>514</v>
      </c>
      <c r="K77" s="664" t="s">
        <v>515</v>
      </c>
      <c r="L77" s="664" t="s">
        <v>605</v>
      </c>
      <c r="M77" s="664" t="s">
        <v>517</v>
      </c>
      <c r="N77" s="664" t="s">
        <v>735</v>
      </c>
      <c r="O77" s="665">
        <v>30</v>
      </c>
      <c r="P77" s="666">
        <v>45533</v>
      </c>
      <c r="Q77" s="667">
        <v>463</v>
      </c>
      <c r="R77" s="746" t="s">
        <v>1079</v>
      </c>
      <c r="S77" s="756" t="s">
        <v>316</v>
      </c>
      <c r="T77" s="254" t="s">
        <v>37</v>
      </c>
      <c r="U77" s="255" t="s">
        <v>37</v>
      </c>
      <c r="V77" s="697" t="s">
        <v>872</v>
      </c>
      <c r="W77" s="459" t="s">
        <v>1113</v>
      </c>
      <c r="X77" s="456" t="s">
        <v>37</v>
      </c>
      <c r="Y77" s="457" t="s">
        <v>37</v>
      </c>
      <c r="Z77" s="698" t="s">
        <v>37</v>
      </c>
      <c r="AA77" s="668" t="s">
        <v>1157</v>
      </c>
      <c r="AB77" s="664"/>
      <c r="AC77" s="250" t="s">
        <v>222</v>
      </c>
      <c r="AD77" s="356" t="s">
        <v>222</v>
      </c>
      <c r="AE77" s="699">
        <f>VLOOKUP(AD77,CONV!$B$45:$C$48,2,0)</f>
        <v>1</v>
      </c>
      <c r="AF77" s="757"/>
      <c r="AG77" s="616"/>
      <c r="AH77" s="616"/>
      <c r="AI77" s="616"/>
    </row>
    <row r="78" spans="1:35" ht="77.25" thickBot="1" x14ac:dyDescent="0.25">
      <c r="A78" s="673"/>
      <c r="B78" s="674" t="str">
        <f>B77</f>
        <v>AFIN-RG-3</v>
      </c>
      <c r="C78" s="674" t="str">
        <f>C77</f>
        <v>Posibilidad de Pérdida Económica y Reputacional por Error en la constitucion de la reserva presupuestal debido a Alto volumen de registros presupuestales gestionados antes del 20 de enero de cada vigencia</v>
      </c>
      <c r="D78" s="674" t="str">
        <f>D77</f>
        <v xml:space="preserve">- GESTIÓN FINANCIERA
</v>
      </c>
      <c r="E78" s="675">
        <v>1407</v>
      </c>
      <c r="F78" s="675" t="s">
        <v>954</v>
      </c>
      <c r="G78" s="675" t="s">
        <v>313</v>
      </c>
      <c r="H78" s="675" t="s">
        <v>798</v>
      </c>
      <c r="I78" s="675" t="s">
        <v>953</v>
      </c>
      <c r="J78" s="675" t="s">
        <v>514</v>
      </c>
      <c r="K78" s="675" t="s">
        <v>515</v>
      </c>
      <c r="L78" s="675" t="s">
        <v>605</v>
      </c>
      <c r="M78" s="675" t="s">
        <v>517</v>
      </c>
      <c r="N78" s="675" t="s">
        <v>735</v>
      </c>
      <c r="O78" s="676">
        <v>30</v>
      </c>
      <c r="P78" s="677">
        <v>45533</v>
      </c>
      <c r="Q78" s="678">
        <v>463</v>
      </c>
      <c r="R78" s="749" t="s">
        <v>1079</v>
      </c>
      <c r="S78" s="762" t="s">
        <v>316</v>
      </c>
      <c r="T78" s="700" t="s">
        <v>37</v>
      </c>
      <c r="U78" s="268" t="s">
        <v>37</v>
      </c>
      <c r="V78" s="701"/>
      <c r="W78" s="510" t="s">
        <v>1114</v>
      </c>
      <c r="X78" s="696"/>
      <c r="Y78" s="696"/>
      <c r="Z78" s="549"/>
      <c r="AA78" s="696"/>
      <c r="AB78" s="675"/>
      <c r="AC78" s="263" t="s">
        <v>222</v>
      </c>
      <c r="AD78" s="357"/>
      <c r="AE78" s="681"/>
      <c r="AF78" s="757"/>
      <c r="AG78" s="616"/>
      <c r="AH78" s="616"/>
      <c r="AI78" s="616"/>
    </row>
    <row r="79" spans="1:35" ht="127.5" x14ac:dyDescent="0.2">
      <c r="A79" s="738">
        <v>523</v>
      </c>
      <c r="B79" s="655" t="s">
        <v>107</v>
      </c>
      <c r="C79" s="655" t="s">
        <v>803</v>
      </c>
      <c r="D79" s="655" t="s">
        <v>358</v>
      </c>
      <c r="E79" s="656">
        <v>1383</v>
      </c>
      <c r="F79" s="656" t="s">
        <v>804</v>
      </c>
      <c r="G79" s="656" t="s">
        <v>289</v>
      </c>
      <c r="H79" s="656" t="s">
        <v>805</v>
      </c>
      <c r="I79" s="656" t="s">
        <v>952</v>
      </c>
      <c r="J79" s="656" t="s">
        <v>514</v>
      </c>
      <c r="K79" s="656" t="s">
        <v>515</v>
      </c>
      <c r="L79" s="656" t="s">
        <v>605</v>
      </c>
      <c r="M79" s="656" t="s">
        <v>517</v>
      </c>
      <c r="N79" s="656" t="s">
        <v>518</v>
      </c>
      <c r="O79" s="657">
        <v>30</v>
      </c>
      <c r="P79" s="658">
        <v>45455</v>
      </c>
      <c r="Q79" s="659">
        <v>484</v>
      </c>
      <c r="R79" s="752" t="s">
        <v>1080</v>
      </c>
      <c r="S79" s="228" t="s">
        <v>325</v>
      </c>
      <c r="T79" s="274" t="s">
        <v>325</v>
      </c>
      <c r="U79" s="313" t="s">
        <v>872</v>
      </c>
      <c r="V79" s="661" t="s">
        <v>872</v>
      </c>
      <c r="W79" s="521" t="s">
        <v>1115</v>
      </c>
      <c r="X79" s="519" t="s">
        <v>325</v>
      </c>
      <c r="Y79" s="520" t="s">
        <v>874</v>
      </c>
      <c r="Z79" s="560" t="s">
        <v>874</v>
      </c>
      <c r="AA79" s="521" t="s">
        <v>1146</v>
      </c>
      <c r="AB79" s="656"/>
      <c r="AC79" s="270" t="s">
        <v>222</v>
      </c>
      <c r="AD79" s="361" t="s">
        <v>222</v>
      </c>
      <c r="AE79" s="745">
        <f>VLOOKUP(AD79,CONV!$B$45:$C$48,2,0)</f>
        <v>1</v>
      </c>
      <c r="AF79" s="757"/>
      <c r="AG79" s="616"/>
      <c r="AH79" s="616"/>
      <c r="AI79" s="616"/>
    </row>
    <row r="80" spans="1:35" ht="115.5" thickBot="1" x14ac:dyDescent="0.25">
      <c r="A80" s="732"/>
      <c r="B80" s="646" t="str">
        <f>B79</f>
        <v>ARCI-RG-1</v>
      </c>
      <c r="C80" s="646" t="str">
        <f>C79</f>
        <v>Posibilidad de Pérdida Reputacional por Atención y direccionamiento inadecuado y/o inoportuno a los usuarios debido a Fallo en los aplicativos que impidan una atención oportuna</v>
      </c>
      <c r="D80" s="646" t="str">
        <f>D79</f>
        <v xml:space="preserve">- ATENCIÓN Y RELACIONAMIENTO CIUDADANO
</v>
      </c>
      <c r="E80" s="641">
        <v>1384</v>
      </c>
      <c r="F80" s="641" t="s">
        <v>809</v>
      </c>
      <c r="G80" s="641" t="s">
        <v>313</v>
      </c>
      <c r="H80" s="641" t="s">
        <v>810</v>
      </c>
      <c r="I80" s="641" t="s">
        <v>951</v>
      </c>
      <c r="J80" s="641" t="s">
        <v>528</v>
      </c>
      <c r="K80" s="641" t="s">
        <v>515</v>
      </c>
      <c r="L80" s="641" t="s">
        <v>605</v>
      </c>
      <c r="M80" s="641" t="s">
        <v>556</v>
      </c>
      <c r="N80" s="641" t="s">
        <v>735</v>
      </c>
      <c r="O80" s="642">
        <v>40</v>
      </c>
      <c r="P80" s="643">
        <v>45455</v>
      </c>
      <c r="Q80" s="644">
        <v>387</v>
      </c>
      <c r="R80" s="748" t="s">
        <v>1081</v>
      </c>
      <c r="S80" s="231" t="s">
        <v>316</v>
      </c>
      <c r="T80" s="281" t="s">
        <v>37</v>
      </c>
      <c r="U80" s="282" t="s">
        <v>37</v>
      </c>
      <c r="V80" s="647"/>
      <c r="W80" s="645" t="s">
        <v>1116</v>
      </c>
      <c r="X80" s="554" t="s">
        <v>37</v>
      </c>
      <c r="Y80" s="555" t="s">
        <v>37</v>
      </c>
      <c r="Z80" s="562"/>
      <c r="AA80" s="557" t="s">
        <v>1147</v>
      </c>
      <c r="AB80" s="641"/>
      <c r="AC80" s="246" t="s">
        <v>222</v>
      </c>
      <c r="AD80" s="362"/>
      <c r="AE80" s="740"/>
      <c r="AF80" s="757"/>
      <c r="AG80" s="616"/>
      <c r="AH80" s="616"/>
      <c r="AI80" s="616"/>
    </row>
    <row r="81" spans="1:35" ht="77.25" customHeight="1" x14ac:dyDescent="0.2">
      <c r="A81" s="662">
        <v>524</v>
      </c>
      <c r="B81" s="663" t="s">
        <v>950</v>
      </c>
      <c r="C81" s="663" t="s">
        <v>949</v>
      </c>
      <c r="D81" s="663" t="s">
        <v>404</v>
      </c>
      <c r="E81" s="664">
        <v>1387</v>
      </c>
      <c r="F81" s="664" t="s">
        <v>948</v>
      </c>
      <c r="G81" s="664" t="s">
        <v>322</v>
      </c>
      <c r="H81" s="664"/>
      <c r="I81" s="664" t="s">
        <v>947</v>
      </c>
      <c r="J81" s="664" t="s">
        <v>514</v>
      </c>
      <c r="K81" s="664" t="s">
        <v>515</v>
      </c>
      <c r="L81" s="664" t="s">
        <v>516</v>
      </c>
      <c r="M81" s="664" t="s">
        <v>517</v>
      </c>
      <c r="N81" s="664" t="s">
        <v>518</v>
      </c>
      <c r="O81" s="665">
        <v>30</v>
      </c>
      <c r="P81" s="666">
        <v>45498</v>
      </c>
      <c r="Q81" s="667">
        <v>488</v>
      </c>
      <c r="R81" s="746" t="s">
        <v>1082</v>
      </c>
      <c r="S81" s="756" t="s">
        <v>36</v>
      </c>
      <c r="T81" s="254" t="s">
        <v>36</v>
      </c>
      <c r="U81" s="255" t="s">
        <v>192</v>
      </c>
      <c r="V81" s="376" t="s">
        <v>192</v>
      </c>
      <c r="W81" s="668" t="s">
        <v>1117</v>
      </c>
      <c r="X81" s="456" t="s">
        <v>36</v>
      </c>
      <c r="Y81" s="457" t="s">
        <v>904</v>
      </c>
      <c r="Z81" s="461" t="s">
        <v>904</v>
      </c>
      <c r="AA81" s="459" t="s">
        <v>902</v>
      </c>
      <c r="AB81" s="664"/>
      <c r="AC81" s="250" t="s">
        <v>217</v>
      </c>
      <c r="AD81" s="356" t="s">
        <v>217</v>
      </c>
      <c r="AE81" s="694">
        <f>VLOOKUP(AD81,CONV!$B$45:$C$48,2,0)</f>
        <v>0</v>
      </c>
      <c r="AF81" s="757"/>
      <c r="AG81" s="616"/>
      <c r="AH81" s="616"/>
      <c r="AI81" s="616"/>
    </row>
    <row r="82" spans="1:35" ht="89.25" x14ac:dyDescent="0.2">
      <c r="A82" s="671"/>
      <c r="B82" s="626" t="str">
        <f t="shared" ref="B82:B83" si="43">B81</f>
        <v>AFIN-RG-4</v>
      </c>
      <c r="C82" s="626" t="str">
        <f t="shared" ref="C82:C83" si="44">C81</f>
        <v>Posibilidad de Pérdida Reputacional por No reflejar la realidad económica del Instituto debido a Deficiencias en la retroalimentación seguimiento y solución de los errores detectados en la clasificación de los hechos económicos</v>
      </c>
      <c r="D82" s="626" t="str">
        <f t="shared" ref="D82:D83" si="45">D81</f>
        <v xml:space="preserve">- GESTIÓN FINANCIERA
</v>
      </c>
      <c r="E82" s="627">
        <v>1388</v>
      </c>
      <c r="F82" s="627" t="s">
        <v>946</v>
      </c>
      <c r="G82" s="627" t="s">
        <v>322</v>
      </c>
      <c r="H82" s="627"/>
      <c r="I82" s="627" t="s">
        <v>939</v>
      </c>
      <c r="J82" s="627" t="s">
        <v>610</v>
      </c>
      <c r="K82" s="627" t="s">
        <v>515</v>
      </c>
      <c r="L82" s="627" t="s">
        <v>516</v>
      </c>
      <c r="M82" s="627" t="s">
        <v>517</v>
      </c>
      <c r="N82" s="627" t="s">
        <v>518</v>
      </c>
      <c r="O82" s="628">
        <v>25</v>
      </c>
      <c r="P82" s="629">
        <v>45498</v>
      </c>
      <c r="Q82" s="630">
        <v>411</v>
      </c>
      <c r="R82" s="747" t="s">
        <v>1057</v>
      </c>
      <c r="S82" s="230" t="s">
        <v>36</v>
      </c>
      <c r="T82" s="259" t="s">
        <v>36</v>
      </c>
      <c r="U82" s="260" t="s">
        <v>192</v>
      </c>
      <c r="V82" s="636"/>
      <c r="W82" s="631" t="s">
        <v>1117</v>
      </c>
      <c r="X82" s="634"/>
      <c r="Y82" s="634"/>
      <c r="Z82" s="492"/>
      <c r="AA82" s="634"/>
      <c r="AB82" s="627"/>
      <c r="AC82" s="242" t="s">
        <v>217</v>
      </c>
      <c r="AD82" s="375"/>
      <c r="AE82" s="672"/>
      <c r="AF82" s="757"/>
      <c r="AG82" s="616"/>
      <c r="AH82" s="616"/>
      <c r="AI82" s="616"/>
    </row>
    <row r="83" spans="1:35" ht="90" thickBot="1" x14ac:dyDescent="0.25">
      <c r="A83" s="673"/>
      <c r="B83" s="674" t="str">
        <f t="shared" si="43"/>
        <v>AFIN-RG-4</v>
      </c>
      <c r="C83" s="674" t="str">
        <f t="shared" si="44"/>
        <v>Posibilidad de Pérdida Reputacional por No reflejar la realidad económica del Instituto debido a Deficiencias en la retroalimentación seguimiento y solución de los errores detectados en la clasificación de los hechos económicos</v>
      </c>
      <c r="D83" s="674" t="str">
        <f t="shared" si="45"/>
        <v xml:space="preserve">- GESTIÓN FINANCIERA
</v>
      </c>
      <c r="E83" s="675">
        <v>1389</v>
      </c>
      <c r="F83" s="675" t="s">
        <v>945</v>
      </c>
      <c r="G83" s="675" t="s">
        <v>322</v>
      </c>
      <c r="H83" s="675"/>
      <c r="I83" s="675" t="s">
        <v>939</v>
      </c>
      <c r="J83" s="675" t="s">
        <v>514</v>
      </c>
      <c r="K83" s="675" t="s">
        <v>515</v>
      </c>
      <c r="L83" s="675" t="s">
        <v>516</v>
      </c>
      <c r="M83" s="675" t="s">
        <v>517</v>
      </c>
      <c r="N83" s="675" t="s">
        <v>518</v>
      </c>
      <c r="O83" s="676">
        <v>30</v>
      </c>
      <c r="P83" s="677">
        <v>45498</v>
      </c>
      <c r="Q83" s="695"/>
      <c r="R83" s="754"/>
      <c r="S83" s="758" t="s">
        <v>36</v>
      </c>
      <c r="T83" s="267" t="s">
        <v>36</v>
      </c>
      <c r="U83" s="268" t="s">
        <v>192</v>
      </c>
      <c r="V83" s="679"/>
      <c r="W83" s="680" t="s">
        <v>1117</v>
      </c>
      <c r="X83" s="696"/>
      <c r="Y83" s="696"/>
      <c r="Z83" s="548"/>
      <c r="AA83" s="696"/>
      <c r="AB83" s="675"/>
      <c r="AC83" s="263" t="s">
        <v>217</v>
      </c>
      <c r="AD83" s="357"/>
      <c r="AE83" s="681"/>
      <c r="AF83" s="757"/>
      <c r="AG83" s="616"/>
      <c r="AH83" s="616"/>
      <c r="AI83" s="616"/>
    </row>
    <row r="84" spans="1:35" ht="89.25" x14ac:dyDescent="0.2">
      <c r="A84" s="738">
        <v>525</v>
      </c>
      <c r="B84" s="655" t="s">
        <v>944</v>
      </c>
      <c r="C84" s="655" t="s">
        <v>943</v>
      </c>
      <c r="D84" s="655" t="s">
        <v>404</v>
      </c>
      <c r="E84" s="656">
        <v>1390</v>
      </c>
      <c r="F84" s="656" t="s">
        <v>942</v>
      </c>
      <c r="G84" s="656" t="s">
        <v>322</v>
      </c>
      <c r="H84" s="656"/>
      <c r="I84" s="656" t="s">
        <v>939</v>
      </c>
      <c r="J84" s="656" t="s">
        <v>528</v>
      </c>
      <c r="K84" s="656" t="s">
        <v>515</v>
      </c>
      <c r="L84" s="656" t="s">
        <v>516</v>
      </c>
      <c r="M84" s="656" t="s">
        <v>517</v>
      </c>
      <c r="N84" s="656" t="s">
        <v>518</v>
      </c>
      <c r="O84" s="657">
        <v>40</v>
      </c>
      <c r="P84" s="658">
        <v>45498</v>
      </c>
      <c r="Q84" s="659">
        <v>336</v>
      </c>
      <c r="R84" s="752" t="s">
        <v>1083</v>
      </c>
      <c r="S84" s="228" t="s">
        <v>36</v>
      </c>
      <c r="T84" s="274" t="s">
        <v>36</v>
      </c>
      <c r="U84" s="313" t="s">
        <v>192</v>
      </c>
      <c r="V84" s="352" t="s">
        <v>192</v>
      </c>
      <c r="W84" s="660" t="s">
        <v>1117</v>
      </c>
      <c r="X84" s="519" t="s">
        <v>36</v>
      </c>
      <c r="Y84" s="520" t="s">
        <v>904</v>
      </c>
      <c r="Z84" s="543" t="s">
        <v>904</v>
      </c>
      <c r="AA84" s="521" t="s">
        <v>902</v>
      </c>
      <c r="AB84" s="656"/>
      <c r="AC84" s="270" t="s">
        <v>217</v>
      </c>
      <c r="AD84" s="361" t="s">
        <v>217</v>
      </c>
      <c r="AE84" s="743">
        <f>VLOOKUP(AD84,CONV!$B$45:$C$48,2,0)</f>
        <v>0</v>
      </c>
      <c r="AF84" s="757"/>
      <c r="AG84" s="616"/>
      <c r="AH84" s="616"/>
      <c r="AI84" s="616"/>
    </row>
    <row r="85" spans="1:35" ht="89.25" x14ac:dyDescent="0.2">
      <c r="A85" s="671"/>
      <c r="B85" s="626" t="str">
        <f t="shared" ref="B85:B86" si="46">B84</f>
        <v>AFIN-RG-5</v>
      </c>
      <c r="C85" s="626" t="str">
        <f t="shared" ref="C85:C86" si="47">C84</f>
        <v>Posibilidad de Pérdida Reputacional por Presentar extemporáneamente los Informes financieros trimestrales y Estados Financieros  para firma del Director debido a Demoras en la suscripción de los Informes Financieros Estados Financieros</v>
      </c>
      <c r="D85" s="626" t="str">
        <f t="shared" ref="D85:D86" si="48">D84</f>
        <v xml:space="preserve">- GESTIÓN FINANCIERA
</v>
      </c>
      <c r="E85" s="627">
        <v>1391</v>
      </c>
      <c r="F85" s="627" t="s">
        <v>941</v>
      </c>
      <c r="G85" s="627" t="s">
        <v>322</v>
      </c>
      <c r="H85" s="627"/>
      <c r="I85" s="627" t="s">
        <v>939</v>
      </c>
      <c r="J85" s="627" t="s">
        <v>528</v>
      </c>
      <c r="K85" s="627" t="s">
        <v>515</v>
      </c>
      <c r="L85" s="627" t="s">
        <v>516</v>
      </c>
      <c r="M85" s="627" t="s">
        <v>517</v>
      </c>
      <c r="N85" s="627" t="s">
        <v>518</v>
      </c>
      <c r="O85" s="628">
        <v>40</v>
      </c>
      <c r="P85" s="629">
        <v>45498</v>
      </c>
      <c r="Q85" s="630">
        <v>490</v>
      </c>
      <c r="R85" s="747" t="s">
        <v>1084</v>
      </c>
      <c r="S85" s="230" t="s">
        <v>36</v>
      </c>
      <c r="T85" s="259" t="s">
        <v>36</v>
      </c>
      <c r="U85" s="260" t="s">
        <v>192</v>
      </c>
      <c r="V85" s="636"/>
      <c r="W85" s="631" t="s">
        <v>1117</v>
      </c>
      <c r="X85" s="470" t="s">
        <v>36</v>
      </c>
      <c r="Y85" s="471" t="s">
        <v>904</v>
      </c>
      <c r="Z85" s="492"/>
      <c r="AA85" s="490" t="s">
        <v>902</v>
      </c>
      <c r="AB85" s="627"/>
      <c r="AC85" s="242" t="s">
        <v>217</v>
      </c>
      <c r="AD85" s="375"/>
      <c r="AE85" s="672"/>
      <c r="AF85" s="757"/>
      <c r="AG85" s="616"/>
      <c r="AH85" s="616"/>
      <c r="AI85" s="616"/>
    </row>
    <row r="86" spans="1:35" ht="90" thickBot="1" x14ac:dyDescent="0.25">
      <c r="A86" s="732"/>
      <c r="B86" s="646" t="str">
        <f t="shared" si="46"/>
        <v>AFIN-RG-5</v>
      </c>
      <c r="C86" s="646" t="str">
        <f t="shared" si="47"/>
        <v>Posibilidad de Pérdida Reputacional por Presentar extemporáneamente los Informes financieros trimestrales y Estados Financieros  para firma del Director debido a Demoras en la suscripción de los Informes Financieros Estados Financieros</v>
      </c>
      <c r="D86" s="646" t="str">
        <f t="shared" si="48"/>
        <v xml:space="preserve">- GESTIÓN FINANCIERA
</v>
      </c>
      <c r="E86" s="641">
        <v>1392</v>
      </c>
      <c r="F86" s="641" t="s">
        <v>940</v>
      </c>
      <c r="G86" s="641" t="s">
        <v>603</v>
      </c>
      <c r="H86" s="641"/>
      <c r="I86" s="641" t="s">
        <v>939</v>
      </c>
      <c r="J86" s="641" t="s">
        <v>514</v>
      </c>
      <c r="K86" s="641" t="s">
        <v>549</v>
      </c>
      <c r="L86" s="641" t="s">
        <v>605</v>
      </c>
      <c r="M86" s="641" t="s">
        <v>517</v>
      </c>
      <c r="N86" s="641" t="s">
        <v>518</v>
      </c>
      <c r="O86" s="642">
        <v>40</v>
      </c>
      <c r="P86" s="643">
        <v>45498</v>
      </c>
      <c r="Q86" s="644">
        <v>491</v>
      </c>
      <c r="R86" s="748" t="s">
        <v>1085</v>
      </c>
      <c r="S86" s="231" t="s">
        <v>316</v>
      </c>
      <c r="T86" s="281" t="s">
        <v>37</v>
      </c>
      <c r="U86" s="282" t="s">
        <v>37</v>
      </c>
      <c r="V86" s="648"/>
      <c r="W86" s="645" t="s">
        <v>1118</v>
      </c>
      <c r="X86" s="554" t="s">
        <v>36</v>
      </c>
      <c r="Y86" s="555" t="s">
        <v>904</v>
      </c>
      <c r="Z86" s="556"/>
      <c r="AA86" s="557" t="s">
        <v>902</v>
      </c>
      <c r="AB86" s="641"/>
      <c r="AC86" s="246" t="s">
        <v>217</v>
      </c>
      <c r="AD86" s="362"/>
      <c r="AE86" s="740"/>
      <c r="AF86" s="757"/>
      <c r="AG86" s="616"/>
      <c r="AH86" s="616"/>
      <c r="AI86" s="616"/>
    </row>
    <row r="87" spans="1:35" ht="179.25" thickBot="1" x14ac:dyDescent="0.25">
      <c r="A87" s="682">
        <v>526</v>
      </c>
      <c r="B87" s="683" t="s">
        <v>938</v>
      </c>
      <c r="C87" s="683" t="s">
        <v>937</v>
      </c>
      <c r="D87" s="683" t="s">
        <v>404</v>
      </c>
      <c r="E87" s="683">
        <v>1393</v>
      </c>
      <c r="F87" s="683" t="s">
        <v>936</v>
      </c>
      <c r="G87" s="683" t="s">
        <v>289</v>
      </c>
      <c r="H87" s="683"/>
      <c r="I87" s="683" t="s">
        <v>935</v>
      </c>
      <c r="J87" s="683" t="s">
        <v>610</v>
      </c>
      <c r="K87" s="683" t="s">
        <v>515</v>
      </c>
      <c r="L87" s="683" t="s">
        <v>516</v>
      </c>
      <c r="M87" s="683" t="s">
        <v>517</v>
      </c>
      <c r="N87" s="683" t="s">
        <v>518</v>
      </c>
      <c r="O87" s="684">
        <v>25</v>
      </c>
      <c r="P87" s="685">
        <v>45498</v>
      </c>
      <c r="Q87" s="686">
        <v>491</v>
      </c>
      <c r="R87" s="751" t="s">
        <v>1085</v>
      </c>
      <c r="S87" s="761" t="s">
        <v>325</v>
      </c>
      <c r="T87" s="289" t="s">
        <v>325</v>
      </c>
      <c r="U87" s="292" t="s">
        <v>872</v>
      </c>
      <c r="V87" s="691" t="s">
        <v>872</v>
      </c>
      <c r="W87" s="530" t="s">
        <v>1119</v>
      </c>
      <c r="X87" s="692"/>
      <c r="Y87" s="692"/>
      <c r="Z87" s="575" t="s">
        <v>904</v>
      </c>
      <c r="AA87" s="692"/>
      <c r="AB87" s="683"/>
      <c r="AC87" s="286" t="s">
        <v>220</v>
      </c>
      <c r="AD87" s="286" t="s">
        <v>220</v>
      </c>
      <c r="AE87" s="693">
        <f>VLOOKUP(AD87,CONV!$B$45:$C$48,2,0)</f>
        <v>0.5</v>
      </c>
      <c r="AF87" s="760"/>
      <c r="AG87" s="616"/>
      <c r="AH87" s="616"/>
      <c r="AI87" s="616"/>
    </row>
    <row r="88" spans="1:35" ht="115.5" customHeight="1" x14ac:dyDescent="0.2">
      <c r="A88" s="738">
        <v>527</v>
      </c>
      <c r="B88" s="655" t="s">
        <v>98</v>
      </c>
      <c r="C88" s="655" t="s">
        <v>934</v>
      </c>
      <c r="D88" s="655" t="s">
        <v>472</v>
      </c>
      <c r="E88" s="656">
        <v>1394</v>
      </c>
      <c r="F88" s="656" t="s">
        <v>933</v>
      </c>
      <c r="G88" s="656" t="s">
        <v>289</v>
      </c>
      <c r="H88" s="656" t="s">
        <v>931</v>
      </c>
      <c r="I88" s="656" t="s">
        <v>922</v>
      </c>
      <c r="J88" s="656" t="s">
        <v>514</v>
      </c>
      <c r="K88" s="656" t="s">
        <v>515</v>
      </c>
      <c r="L88" s="656" t="s">
        <v>516</v>
      </c>
      <c r="M88" s="656" t="s">
        <v>517</v>
      </c>
      <c r="N88" s="656" t="s">
        <v>518</v>
      </c>
      <c r="O88" s="657">
        <v>30</v>
      </c>
      <c r="P88" s="658">
        <v>45510</v>
      </c>
      <c r="Q88" s="659">
        <v>307</v>
      </c>
      <c r="R88" s="752" t="s">
        <v>1086</v>
      </c>
      <c r="S88" s="228" t="s">
        <v>325</v>
      </c>
      <c r="T88" s="274" t="s">
        <v>325</v>
      </c>
      <c r="U88" s="313" t="s">
        <v>872</v>
      </c>
      <c r="V88" s="661" t="s">
        <v>872</v>
      </c>
      <c r="W88" s="521" t="s">
        <v>1120</v>
      </c>
      <c r="X88" s="519" t="s">
        <v>325</v>
      </c>
      <c r="Y88" s="520" t="s">
        <v>874</v>
      </c>
      <c r="Z88" s="560" t="s">
        <v>874</v>
      </c>
      <c r="AA88" s="660" t="s">
        <v>1153</v>
      </c>
      <c r="AB88" s="656"/>
      <c r="AC88" s="270" t="s">
        <v>222</v>
      </c>
      <c r="AD88" s="361" t="s">
        <v>222</v>
      </c>
      <c r="AE88" s="745">
        <f>VLOOKUP(AD88,CONV!$B$45:$C$48,2,0)</f>
        <v>1</v>
      </c>
      <c r="AF88" s="757"/>
      <c r="AG88" s="616"/>
      <c r="AH88" s="616"/>
      <c r="AI88" s="616"/>
    </row>
    <row r="89" spans="1:35" ht="77.25" thickBot="1" x14ac:dyDescent="0.25">
      <c r="A89" s="732"/>
      <c r="B89" s="646"/>
      <c r="C89" s="646" t="str">
        <f>C88</f>
        <v>Posibilidad de Pérdida Económica por Inconsistencias en la liquidación de la nómina de acuerdo con las novedades de las y los funcionarios tramitadas en el mes debido a Errores humanos en el proceso de ingreso de la información</v>
      </c>
      <c r="D89" s="646" t="str">
        <f>D88</f>
        <v xml:space="preserve">- GESTIÓN HUMANA
</v>
      </c>
      <c r="E89" s="641">
        <v>1395</v>
      </c>
      <c r="F89" s="641" t="s">
        <v>932</v>
      </c>
      <c r="G89" s="641" t="s">
        <v>289</v>
      </c>
      <c r="H89" s="641" t="s">
        <v>931</v>
      </c>
      <c r="I89" s="641" t="s">
        <v>922</v>
      </c>
      <c r="J89" s="641" t="s">
        <v>514</v>
      </c>
      <c r="K89" s="641" t="s">
        <v>515</v>
      </c>
      <c r="L89" s="641" t="s">
        <v>516</v>
      </c>
      <c r="M89" s="641" t="s">
        <v>517</v>
      </c>
      <c r="N89" s="641" t="s">
        <v>735</v>
      </c>
      <c r="O89" s="642">
        <v>30</v>
      </c>
      <c r="P89" s="643">
        <v>45510</v>
      </c>
      <c r="Q89" s="644">
        <v>493</v>
      </c>
      <c r="R89" s="748" t="s">
        <v>1087</v>
      </c>
      <c r="S89" s="231" t="s">
        <v>325</v>
      </c>
      <c r="T89" s="281" t="s">
        <v>325</v>
      </c>
      <c r="U89" s="282" t="s">
        <v>872</v>
      </c>
      <c r="V89" s="647"/>
      <c r="W89" s="557" t="s">
        <v>1119</v>
      </c>
      <c r="X89" s="554" t="s">
        <v>325</v>
      </c>
      <c r="Y89" s="555" t="s">
        <v>874</v>
      </c>
      <c r="Z89" s="562"/>
      <c r="AA89" s="645" t="s">
        <v>1155</v>
      </c>
      <c r="AB89" s="641"/>
      <c r="AC89" s="246" t="s">
        <v>222</v>
      </c>
      <c r="AD89" s="362"/>
      <c r="AE89" s="740"/>
      <c r="AF89" s="757"/>
      <c r="AG89" s="616"/>
      <c r="AH89" s="616"/>
      <c r="AI89" s="616"/>
    </row>
    <row r="90" spans="1:35" ht="141" thickBot="1" x14ac:dyDescent="0.25">
      <c r="A90" s="682">
        <v>528</v>
      </c>
      <c r="B90" s="683" t="s">
        <v>930</v>
      </c>
      <c r="C90" s="683" t="s">
        <v>929</v>
      </c>
      <c r="D90" s="683" t="s">
        <v>472</v>
      </c>
      <c r="E90" s="683">
        <v>1402</v>
      </c>
      <c r="F90" s="683" t="s">
        <v>928</v>
      </c>
      <c r="G90" s="683" t="s">
        <v>289</v>
      </c>
      <c r="H90" s="683" t="s">
        <v>927</v>
      </c>
      <c r="I90" s="683" t="s">
        <v>922</v>
      </c>
      <c r="J90" s="683" t="s">
        <v>514</v>
      </c>
      <c r="K90" s="683" t="s">
        <v>515</v>
      </c>
      <c r="L90" s="683" t="s">
        <v>516</v>
      </c>
      <c r="M90" s="683" t="s">
        <v>517</v>
      </c>
      <c r="N90" s="683" t="s">
        <v>518</v>
      </c>
      <c r="O90" s="684">
        <v>30</v>
      </c>
      <c r="P90" s="685">
        <v>45513</v>
      </c>
      <c r="Q90" s="686">
        <v>498</v>
      </c>
      <c r="R90" s="751" t="s">
        <v>1088</v>
      </c>
      <c r="S90" s="761" t="s">
        <v>36</v>
      </c>
      <c r="T90" s="289" t="s">
        <v>36</v>
      </c>
      <c r="U90" s="292" t="s">
        <v>192</v>
      </c>
      <c r="V90" s="688" t="s">
        <v>192</v>
      </c>
      <c r="W90" s="687" t="s">
        <v>1121</v>
      </c>
      <c r="X90" s="527" t="s">
        <v>36</v>
      </c>
      <c r="Y90" s="528" t="s">
        <v>904</v>
      </c>
      <c r="Z90" s="689" t="s">
        <v>904</v>
      </c>
      <c r="AA90" s="687" t="s">
        <v>1154</v>
      </c>
      <c r="AB90" s="683"/>
      <c r="AC90" s="286" t="s">
        <v>217</v>
      </c>
      <c r="AD90" s="286" t="s">
        <v>217</v>
      </c>
      <c r="AE90" s="690">
        <f>VLOOKUP(AD90,CONV!$B$45:$C$48,2,0)</f>
        <v>0</v>
      </c>
      <c r="AF90" s="760"/>
      <c r="AG90" s="616"/>
      <c r="AH90" s="616"/>
      <c r="AI90" s="616"/>
    </row>
    <row r="91" spans="1:35" ht="128.25" thickBot="1" x14ac:dyDescent="0.25">
      <c r="A91" s="735">
        <v>529</v>
      </c>
      <c r="B91" s="617" t="s">
        <v>926</v>
      </c>
      <c r="C91" s="617" t="s">
        <v>925</v>
      </c>
      <c r="D91" s="617" t="s">
        <v>472</v>
      </c>
      <c r="E91" s="617">
        <v>1403</v>
      </c>
      <c r="F91" s="617" t="s">
        <v>924</v>
      </c>
      <c r="G91" s="617" t="s">
        <v>289</v>
      </c>
      <c r="H91" s="617" t="s">
        <v>923</v>
      </c>
      <c r="I91" s="617" t="s">
        <v>922</v>
      </c>
      <c r="J91" s="617" t="s">
        <v>514</v>
      </c>
      <c r="K91" s="617" t="s">
        <v>515</v>
      </c>
      <c r="L91" s="617" t="s">
        <v>516</v>
      </c>
      <c r="M91" s="617" t="s">
        <v>517</v>
      </c>
      <c r="N91" s="617" t="s">
        <v>518</v>
      </c>
      <c r="O91" s="649">
        <v>30</v>
      </c>
      <c r="P91" s="650">
        <v>45513</v>
      </c>
      <c r="Q91" s="651">
        <v>499</v>
      </c>
      <c r="R91" s="750" t="s">
        <v>1089</v>
      </c>
      <c r="S91" s="759" t="s">
        <v>325</v>
      </c>
      <c r="T91" s="301" t="s">
        <v>325</v>
      </c>
      <c r="U91" s="302" t="s">
        <v>872</v>
      </c>
      <c r="V91" s="653" t="s">
        <v>872</v>
      </c>
      <c r="W91" s="540" t="s">
        <v>1119</v>
      </c>
      <c r="X91" s="537" t="s">
        <v>325</v>
      </c>
      <c r="Y91" s="538" t="s">
        <v>874</v>
      </c>
      <c r="Z91" s="654" t="s">
        <v>874</v>
      </c>
      <c r="AA91" s="652" t="s">
        <v>1155</v>
      </c>
      <c r="AB91" s="617"/>
      <c r="AC91" s="276" t="s">
        <v>222</v>
      </c>
      <c r="AD91" s="276" t="s">
        <v>222</v>
      </c>
      <c r="AE91" s="737">
        <f>VLOOKUP(AD91,CONV!$B$45:$C$48,2,0)</f>
        <v>1</v>
      </c>
      <c r="AF91" s="760"/>
      <c r="AG91" s="616"/>
      <c r="AH91" s="616"/>
      <c r="AI91" s="616"/>
    </row>
    <row r="92" spans="1:35" ht="115.5" customHeight="1" x14ac:dyDescent="0.2">
      <c r="A92" s="662">
        <v>530</v>
      </c>
      <c r="B92" s="663" t="s">
        <v>921</v>
      </c>
      <c r="C92" s="663" t="s">
        <v>920</v>
      </c>
      <c r="D92" s="663" t="s">
        <v>472</v>
      </c>
      <c r="E92" s="664">
        <v>1404</v>
      </c>
      <c r="F92" s="664" t="s">
        <v>919</v>
      </c>
      <c r="G92" s="664" t="s">
        <v>313</v>
      </c>
      <c r="H92" s="664" t="s">
        <v>915</v>
      </c>
      <c r="I92" s="664" t="s">
        <v>914</v>
      </c>
      <c r="J92" s="664" t="s">
        <v>528</v>
      </c>
      <c r="K92" s="664" t="s">
        <v>515</v>
      </c>
      <c r="L92" s="664" t="s">
        <v>516</v>
      </c>
      <c r="M92" s="664" t="s">
        <v>517</v>
      </c>
      <c r="N92" s="664" t="s">
        <v>518</v>
      </c>
      <c r="O92" s="665">
        <v>40</v>
      </c>
      <c r="P92" s="666">
        <v>45513</v>
      </c>
      <c r="Q92" s="667">
        <v>494</v>
      </c>
      <c r="R92" s="746" t="s">
        <v>1035</v>
      </c>
      <c r="S92" s="756" t="s">
        <v>36</v>
      </c>
      <c r="T92" s="254" t="s">
        <v>36</v>
      </c>
      <c r="U92" s="255" t="s">
        <v>192</v>
      </c>
      <c r="V92" s="376" t="s">
        <v>192</v>
      </c>
      <c r="W92" s="668" t="s">
        <v>1116</v>
      </c>
      <c r="X92" s="464"/>
      <c r="Y92" s="465"/>
      <c r="Z92" s="545" t="s">
        <v>874</v>
      </c>
      <c r="AA92" s="669"/>
      <c r="AB92" s="664"/>
      <c r="AC92" s="250" t="s">
        <v>220</v>
      </c>
      <c r="AD92" s="356" t="s">
        <v>220</v>
      </c>
      <c r="AE92" s="670">
        <f>VLOOKUP(AD92,CONV!$B$45:$C$48,2,0)</f>
        <v>0.5</v>
      </c>
      <c r="AF92" s="757"/>
      <c r="AG92" s="616"/>
      <c r="AH92" s="616"/>
      <c r="AI92" s="616"/>
    </row>
    <row r="93" spans="1:35" ht="76.5" x14ac:dyDescent="0.2">
      <c r="A93" s="671"/>
      <c r="B93" s="626"/>
      <c r="C93" s="626" t="str">
        <f t="shared" ref="C93:C94" si="49">C92</f>
        <v>Posibilidad de Pérdida Reputacional por Multa o sanción por parte de las entidades competentes por incumplimiento a la normatividad legal vigente en materia de seguridad y salud en el trabajo debido a Falta de oportunidad en la disponibilidad de recursos</v>
      </c>
      <c r="D93" s="626" t="str">
        <f t="shared" ref="D93:D94" si="50">D92</f>
        <v xml:space="preserve">- GESTIÓN HUMANA
</v>
      </c>
      <c r="E93" s="627">
        <v>1405</v>
      </c>
      <c r="F93" s="627" t="s">
        <v>918</v>
      </c>
      <c r="G93" s="627" t="s">
        <v>313</v>
      </c>
      <c r="H93" s="627" t="s">
        <v>915</v>
      </c>
      <c r="I93" s="627" t="s">
        <v>914</v>
      </c>
      <c r="J93" s="627" t="s">
        <v>528</v>
      </c>
      <c r="K93" s="627" t="s">
        <v>515</v>
      </c>
      <c r="L93" s="627" t="s">
        <v>516</v>
      </c>
      <c r="M93" s="627" t="s">
        <v>517</v>
      </c>
      <c r="N93" s="627" t="s">
        <v>518</v>
      </c>
      <c r="O93" s="628">
        <v>40</v>
      </c>
      <c r="P93" s="629">
        <v>45513</v>
      </c>
      <c r="Q93" s="630">
        <v>495</v>
      </c>
      <c r="R93" s="755" t="s">
        <v>917</v>
      </c>
      <c r="S93" s="230" t="s">
        <v>36</v>
      </c>
      <c r="T93" s="259" t="s">
        <v>36</v>
      </c>
      <c r="U93" s="260" t="s">
        <v>192</v>
      </c>
      <c r="V93" s="636"/>
      <c r="W93" s="631" t="s">
        <v>1116</v>
      </c>
      <c r="X93" s="493"/>
      <c r="Y93" s="494"/>
      <c r="Z93" s="491"/>
      <c r="AA93" s="634"/>
      <c r="AB93" s="627"/>
      <c r="AC93" s="242" t="s">
        <v>220</v>
      </c>
      <c r="AD93" s="375"/>
      <c r="AE93" s="672"/>
      <c r="AF93" s="757"/>
      <c r="AG93" s="616"/>
      <c r="AH93" s="616"/>
      <c r="AI93" s="616"/>
    </row>
    <row r="94" spans="1:35" ht="77.25" thickBot="1" x14ac:dyDescent="0.25">
      <c r="A94" s="673"/>
      <c r="B94" s="674"/>
      <c r="C94" s="674" t="str">
        <f t="shared" si="49"/>
        <v>Posibilidad de Pérdida Reputacional por Multa o sanción por parte de las entidades competentes por incumplimiento a la normatividad legal vigente en materia de seguridad y salud en el trabajo debido a Falta de oportunidad en la disponibilidad de recursos</v>
      </c>
      <c r="D94" s="674" t="str">
        <f t="shared" si="50"/>
        <v xml:space="preserve">- GESTIÓN HUMANA
</v>
      </c>
      <c r="E94" s="675">
        <v>1406</v>
      </c>
      <c r="F94" s="675" t="s">
        <v>916</v>
      </c>
      <c r="G94" s="675" t="s">
        <v>322</v>
      </c>
      <c r="H94" s="675" t="s">
        <v>915</v>
      </c>
      <c r="I94" s="675" t="s">
        <v>914</v>
      </c>
      <c r="J94" s="675" t="s">
        <v>514</v>
      </c>
      <c r="K94" s="675" t="s">
        <v>515</v>
      </c>
      <c r="L94" s="675" t="s">
        <v>516</v>
      </c>
      <c r="M94" s="675" t="s">
        <v>517</v>
      </c>
      <c r="N94" s="675" t="s">
        <v>518</v>
      </c>
      <c r="O94" s="676">
        <v>30</v>
      </c>
      <c r="P94" s="677">
        <v>45513</v>
      </c>
      <c r="Q94" s="678">
        <v>306</v>
      </c>
      <c r="R94" s="753" t="s">
        <v>913</v>
      </c>
      <c r="S94" s="758" t="s">
        <v>325</v>
      </c>
      <c r="T94" s="267" t="s">
        <v>325</v>
      </c>
      <c r="U94" s="268" t="s">
        <v>872</v>
      </c>
      <c r="V94" s="679"/>
      <c r="W94" s="510" t="s">
        <v>1122</v>
      </c>
      <c r="X94" s="479" t="s">
        <v>325</v>
      </c>
      <c r="Y94" s="484" t="s">
        <v>874</v>
      </c>
      <c r="Z94" s="549"/>
      <c r="AA94" s="680" t="s">
        <v>1153</v>
      </c>
      <c r="AB94" s="675"/>
      <c r="AC94" s="263" t="s">
        <v>220</v>
      </c>
      <c r="AD94" s="357"/>
      <c r="AE94" s="681"/>
      <c r="AF94" s="763"/>
      <c r="AG94" s="616"/>
      <c r="AH94" s="616"/>
      <c r="AI94" s="616"/>
    </row>
    <row r="95" spans="1:35" x14ac:dyDescent="0.2">
      <c r="AE95" s="620">
        <f>AVERAGE(AE5:AE94)</f>
        <v>0.50694444444444442</v>
      </c>
    </row>
    <row r="96" spans="1:35" x14ac:dyDescent="0.2">
      <c r="F96" s="468"/>
    </row>
    <row r="97" spans="4:30" x14ac:dyDescent="0.2">
      <c r="D97" s="468"/>
      <c r="F97" s="468"/>
    </row>
    <row r="98" spans="4:30" x14ac:dyDescent="0.2">
      <c r="F98" s="468"/>
    </row>
    <row r="101" spans="4:30" ht="13.5" thickBot="1" x14ac:dyDescent="0.25"/>
    <row r="102" spans="4:30" ht="13.5" thickBot="1" x14ac:dyDescent="0.25">
      <c r="R102" s="472" t="s">
        <v>868</v>
      </c>
      <c r="S102" s="456" t="s">
        <v>325</v>
      </c>
      <c r="T102" s="473">
        <f>COUNTIF($S$5:$S$94,S102)</f>
        <v>26</v>
      </c>
      <c r="U102" s="474">
        <f>T102/$T$106</f>
        <v>0.28888888888888886</v>
      </c>
    </row>
    <row r="103" spans="4:30" ht="13.5" thickBot="1" x14ac:dyDescent="0.25">
      <c r="R103" s="475"/>
      <c r="S103" s="470" t="s">
        <v>301</v>
      </c>
      <c r="T103" s="473">
        <f t="shared" ref="T103:T105" si="51">COUNTIF($S$5:$S$94,S103)</f>
        <v>7</v>
      </c>
      <c r="U103" s="474">
        <f t="shared" ref="U103:U105" si="52">T103/$T$106</f>
        <v>7.7777777777777779E-2</v>
      </c>
      <c r="AA103" s="472" t="s">
        <v>282</v>
      </c>
      <c r="AB103" s="456" t="s">
        <v>325</v>
      </c>
      <c r="AC103" s="330">
        <f>COUNTIF($X$5:$X$94,AB103)</f>
        <v>21</v>
      </c>
      <c r="AD103" s="467" t="e">
        <f>AC103/$AG$51</f>
        <v>#DIV/0!</v>
      </c>
    </row>
    <row r="104" spans="4:30" ht="13.5" thickBot="1" x14ac:dyDescent="0.25">
      <c r="R104" s="475"/>
      <c r="S104" s="470" t="s">
        <v>36</v>
      </c>
      <c r="T104" s="473">
        <f t="shared" si="51"/>
        <v>36</v>
      </c>
      <c r="U104" s="474">
        <f t="shared" si="52"/>
        <v>0.4</v>
      </c>
      <c r="AA104" s="475"/>
      <c r="AB104" s="456" t="s">
        <v>301</v>
      </c>
      <c r="AC104" s="330">
        <f>COUNTIF($X$5:$X$94,AB104)</f>
        <v>0</v>
      </c>
      <c r="AD104" s="467" t="e">
        <f t="shared" ref="AD104:AD106" si="53">AC104/$AG$51</f>
        <v>#DIV/0!</v>
      </c>
    </row>
    <row r="105" spans="4:30" ht="39" thickBot="1" x14ac:dyDescent="0.25">
      <c r="R105" s="477"/>
      <c r="S105" s="479" t="s">
        <v>316</v>
      </c>
      <c r="T105" s="473">
        <f t="shared" si="51"/>
        <v>21</v>
      </c>
      <c r="U105" s="474">
        <f t="shared" si="52"/>
        <v>0.23333333333333334</v>
      </c>
      <c r="AA105" s="475"/>
      <c r="AB105" s="456" t="s">
        <v>36</v>
      </c>
      <c r="AC105" s="330">
        <f>COUNTIF($X$5:$X$94,AB105)</f>
        <v>28</v>
      </c>
      <c r="AD105" s="467" t="e">
        <f t="shared" si="53"/>
        <v>#DIV/0!</v>
      </c>
    </row>
    <row r="106" spans="4:30" ht="13.5" thickBot="1" x14ac:dyDescent="0.25">
      <c r="S106" s="466"/>
      <c r="T106" s="466">
        <f>SUM(T102:T105)</f>
        <v>90</v>
      </c>
      <c r="AA106" s="477"/>
      <c r="AB106" s="456" t="s">
        <v>37</v>
      </c>
      <c r="AC106" s="330">
        <f>COUNTIF($X$5:$X$94,AB106)</f>
        <v>30</v>
      </c>
      <c r="AD106" s="467" t="e">
        <f t="shared" si="53"/>
        <v>#DIV/0!</v>
      </c>
    </row>
    <row r="107" spans="4:30" ht="13.5" thickBot="1" x14ac:dyDescent="0.25">
      <c r="S107" s="466"/>
      <c r="T107" s="466"/>
      <c r="AC107" s="330">
        <f>SUM(AC103:AC106)</f>
        <v>79</v>
      </c>
    </row>
    <row r="108" spans="4:30" ht="13.5" thickBot="1" x14ac:dyDescent="0.25">
      <c r="R108" s="472" t="s">
        <v>278</v>
      </c>
      <c r="S108" s="456" t="s">
        <v>325</v>
      </c>
      <c r="T108" s="473">
        <f>COUNTIF($T$5:$T$94,S108)</f>
        <v>26</v>
      </c>
      <c r="U108" s="474">
        <f>T108/$T$112</f>
        <v>0.28888888888888886</v>
      </c>
    </row>
    <row r="109" spans="4:30" ht="13.5" thickBot="1" x14ac:dyDescent="0.25">
      <c r="R109" s="475"/>
      <c r="S109" s="470" t="s">
        <v>301</v>
      </c>
      <c r="T109" s="473">
        <f t="shared" ref="T109:T111" si="54">COUNTIF($T$5:$T$94,S109)</f>
        <v>7</v>
      </c>
      <c r="U109" s="474">
        <f t="shared" ref="U109:U111" si="55">T109/$T$112</f>
        <v>7.7777777777777779E-2</v>
      </c>
      <c r="AA109" s="472" t="s">
        <v>283</v>
      </c>
      <c r="AB109" s="457" t="s">
        <v>37</v>
      </c>
      <c r="AC109" s="330">
        <f>COUNTIF($Y$5:$Y$94,AB109)</f>
        <v>31</v>
      </c>
      <c r="AD109" s="467" t="e">
        <f>AC109/$AG$57</f>
        <v>#DIV/0!</v>
      </c>
    </row>
    <row r="110" spans="4:30" ht="13.5" thickBot="1" x14ac:dyDescent="0.25">
      <c r="R110" s="475"/>
      <c r="S110" s="470" t="s">
        <v>36</v>
      </c>
      <c r="T110" s="473">
        <f t="shared" si="54"/>
        <v>36</v>
      </c>
      <c r="U110" s="474">
        <f t="shared" si="55"/>
        <v>0.4</v>
      </c>
      <c r="AA110" s="475"/>
      <c r="AB110" s="457" t="s">
        <v>904</v>
      </c>
      <c r="AC110" s="330">
        <f>COUNTIF($Y$5:$Y$94,AB110)</f>
        <v>27</v>
      </c>
      <c r="AD110" s="467" t="e">
        <f t="shared" ref="AD110:AD112" si="56">AC110/$AG$57</f>
        <v>#DIV/0!</v>
      </c>
    </row>
    <row r="111" spans="4:30" ht="26.25" thickBot="1" x14ac:dyDescent="0.25">
      <c r="R111" s="477"/>
      <c r="S111" s="479" t="s">
        <v>37</v>
      </c>
      <c r="T111" s="473">
        <f t="shared" si="54"/>
        <v>21</v>
      </c>
      <c r="U111" s="474">
        <f t="shared" si="55"/>
        <v>0.23333333333333334</v>
      </c>
      <c r="AA111" s="475"/>
      <c r="AB111" s="457" t="s">
        <v>897</v>
      </c>
      <c r="AC111" s="330">
        <f>COUNTIF($Y$5:$Y$94,AB111)</f>
        <v>0</v>
      </c>
      <c r="AD111" s="467" t="e">
        <f t="shared" si="56"/>
        <v>#DIV/0!</v>
      </c>
    </row>
    <row r="112" spans="4:30" ht="26.25" thickBot="1" x14ac:dyDescent="0.25">
      <c r="T112" s="330">
        <f>SUM(T108:T111)</f>
        <v>90</v>
      </c>
      <c r="AA112" s="477"/>
      <c r="AB112" s="457" t="s">
        <v>874</v>
      </c>
      <c r="AC112" s="330">
        <f>COUNTIF($Y$5:$Y$94,AB112)</f>
        <v>21</v>
      </c>
      <c r="AD112" s="467" t="e">
        <f t="shared" si="56"/>
        <v>#DIV/0!</v>
      </c>
    </row>
    <row r="113" spans="18:30" ht="13.5" thickBot="1" x14ac:dyDescent="0.25">
      <c r="AC113" s="330">
        <f>SUM(AC109:AC112)</f>
        <v>79</v>
      </c>
    </row>
    <row r="114" spans="18:30" ht="26.25" thickBot="1" x14ac:dyDescent="0.25">
      <c r="R114" s="481" t="s">
        <v>279</v>
      </c>
      <c r="S114" s="457" t="s">
        <v>37</v>
      </c>
      <c r="T114" s="473">
        <f>COUNTIF($U$5:$U$94,S114)</f>
        <v>21</v>
      </c>
      <c r="U114" s="474">
        <f>T114/$T$119</f>
        <v>0.23333333333333334</v>
      </c>
      <c r="V114" s="481" t="s">
        <v>280</v>
      </c>
      <c r="W114" s="457" t="s">
        <v>37</v>
      </c>
      <c r="X114" s="473">
        <f>COUNTIF($V$5:$V$94,W114)</f>
        <v>4</v>
      </c>
      <c r="Y114" s="474">
        <f>X114/$X$119</f>
        <v>0.1111111111111111</v>
      </c>
    </row>
    <row r="115" spans="18:30" ht="51.75" thickBot="1" x14ac:dyDescent="0.25">
      <c r="R115" s="482"/>
      <c r="S115" s="471" t="s">
        <v>192</v>
      </c>
      <c r="T115" s="473">
        <f t="shared" ref="T115:T118" si="57">COUNTIF($U$5:$U$94,S115)</f>
        <v>32</v>
      </c>
      <c r="U115" s="474">
        <f t="shared" ref="U115:U118" si="58">T115/$T$119</f>
        <v>0.35555555555555557</v>
      </c>
      <c r="V115" s="482"/>
      <c r="W115" s="471" t="s">
        <v>192</v>
      </c>
      <c r="X115" s="473">
        <f t="shared" ref="X115:X118" si="59">COUNTIF($V$5:$V$94,W115)</f>
        <v>13</v>
      </c>
      <c r="Y115" s="474">
        <f t="shared" ref="Y115:Y118" si="60">X115/$X$119</f>
        <v>0.3611111111111111</v>
      </c>
      <c r="AA115" s="472" t="s">
        <v>284</v>
      </c>
      <c r="AB115" s="457" t="s">
        <v>37</v>
      </c>
      <c r="AC115" s="330">
        <f>COUNTIF($Z$5:$Z$94,AB115)</f>
        <v>8</v>
      </c>
      <c r="AD115" s="467">
        <f>AC115/$AC$119</f>
        <v>0.24242424242424243</v>
      </c>
    </row>
    <row r="116" spans="18:30" ht="64.5" thickBot="1" x14ac:dyDescent="0.25">
      <c r="R116" s="482"/>
      <c r="S116" s="471" t="s">
        <v>193</v>
      </c>
      <c r="T116" s="473">
        <f t="shared" si="57"/>
        <v>0</v>
      </c>
      <c r="U116" s="474">
        <f t="shared" si="58"/>
        <v>0</v>
      </c>
      <c r="V116" s="482"/>
      <c r="W116" s="471" t="s">
        <v>193</v>
      </c>
      <c r="X116" s="473">
        <f t="shared" si="59"/>
        <v>0</v>
      </c>
      <c r="Y116" s="474">
        <f t="shared" si="60"/>
        <v>0</v>
      </c>
      <c r="AA116" s="475"/>
      <c r="AB116" s="457" t="s">
        <v>904</v>
      </c>
      <c r="AC116" s="330">
        <f>COUNTIF($Z$5:$Z$94,AB116)</f>
        <v>14</v>
      </c>
      <c r="AD116" s="467">
        <f t="shared" ref="AD116:AD118" si="61">AC116/$AC$119</f>
        <v>0.42424242424242425</v>
      </c>
    </row>
    <row r="117" spans="18:30" ht="90" thickBot="1" x14ac:dyDescent="0.25">
      <c r="R117" s="482"/>
      <c r="S117" s="471" t="s">
        <v>871</v>
      </c>
      <c r="T117" s="473">
        <f t="shared" si="57"/>
        <v>11</v>
      </c>
      <c r="U117" s="474">
        <f t="shared" si="58"/>
        <v>0.12222222222222222</v>
      </c>
      <c r="V117" s="482"/>
      <c r="W117" s="471" t="s">
        <v>871</v>
      </c>
      <c r="X117" s="473">
        <f t="shared" si="59"/>
        <v>5</v>
      </c>
      <c r="Y117" s="474">
        <f t="shared" si="60"/>
        <v>0.1388888888888889</v>
      </c>
      <c r="AA117" s="475"/>
      <c r="AB117" s="457" t="s">
        <v>897</v>
      </c>
      <c r="AC117" s="330">
        <f>COUNTIF($Z$5:$Z$94,AB117)</f>
        <v>0</v>
      </c>
      <c r="AD117" s="467">
        <f t="shared" si="61"/>
        <v>0</v>
      </c>
    </row>
    <row r="118" spans="18:30" ht="51.75" thickBot="1" x14ac:dyDescent="0.25">
      <c r="R118" s="483"/>
      <c r="S118" s="484" t="s">
        <v>872</v>
      </c>
      <c r="T118" s="473">
        <f t="shared" si="57"/>
        <v>26</v>
      </c>
      <c r="U118" s="474">
        <f t="shared" si="58"/>
        <v>0.28888888888888886</v>
      </c>
      <c r="V118" s="483"/>
      <c r="W118" s="484" t="s">
        <v>872</v>
      </c>
      <c r="X118" s="473">
        <f t="shared" si="59"/>
        <v>14</v>
      </c>
      <c r="Y118" s="474">
        <f t="shared" si="60"/>
        <v>0.3888888888888889</v>
      </c>
      <c r="AA118" s="477"/>
      <c r="AB118" s="457" t="s">
        <v>874</v>
      </c>
      <c r="AC118" s="330">
        <f>COUNTIF($Z$5:$Z$94,AB118)</f>
        <v>11</v>
      </c>
      <c r="AD118" s="467">
        <f t="shared" si="61"/>
        <v>0.33333333333333331</v>
      </c>
    </row>
    <row r="119" spans="18:30" x14ac:dyDescent="0.2">
      <c r="T119" s="330">
        <f>SUM(T114:T118)</f>
        <v>90</v>
      </c>
      <c r="X119" s="330">
        <f>SUM(X114:X118)</f>
        <v>36</v>
      </c>
      <c r="AC119" s="330">
        <f>SUM(AC115:AC118)</f>
        <v>33</v>
      </c>
    </row>
  </sheetData>
  <sheetProtection formatCells="0" formatColumns="0" formatRows="0" insertColumns="0" insertRows="0" insertHyperlinks="0" deleteColumns="0" deleteRows="0" sort="0" autoFilter="0" pivotTables="0"/>
  <autoFilter ref="A4:AI95" xr:uid="{43F5139A-520C-4B93-A522-0629198FEAAD}"/>
  <mergeCells count="278">
    <mergeCell ref="AF79:AF80"/>
    <mergeCell ref="AF81:AF83"/>
    <mergeCell ref="AF84:AF86"/>
    <mergeCell ref="AF88:AF89"/>
    <mergeCell ref="AF92:AF94"/>
    <mergeCell ref="AF65:AF67"/>
    <mergeCell ref="AF68:AF70"/>
    <mergeCell ref="AF71:AF72"/>
    <mergeCell ref="AF73:AF74"/>
    <mergeCell ref="AF75:AF76"/>
    <mergeCell ref="AF77:AF78"/>
    <mergeCell ref="AF46:AF50"/>
    <mergeCell ref="AF51:AF55"/>
    <mergeCell ref="AF56:AF58"/>
    <mergeCell ref="AF59:AF60"/>
    <mergeCell ref="AF61:AF62"/>
    <mergeCell ref="AF63:AF64"/>
    <mergeCell ref="AF27:AF28"/>
    <mergeCell ref="AF30:AF31"/>
    <mergeCell ref="AF32:AF34"/>
    <mergeCell ref="AF35:AF38"/>
    <mergeCell ref="AF39:AF41"/>
    <mergeCell ref="AF42:AF45"/>
    <mergeCell ref="AE75:AE76"/>
    <mergeCell ref="AE77:AE78"/>
    <mergeCell ref="AE71:AE72"/>
    <mergeCell ref="AE73:AE74"/>
    <mergeCell ref="AE68:AE70"/>
    <mergeCell ref="AF10:AF11"/>
    <mergeCell ref="AF13:AF15"/>
    <mergeCell ref="AF18:AF20"/>
    <mergeCell ref="AF21:AF23"/>
    <mergeCell ref="AF24:AF26"/>
    <mergeCell ref="AE56:AE58"/>
    <mergeCell ref="AE59:AE60"/>
    <mergeCell ref="AE61:AE62"/>
    <mergeCell ref="AE63:AE64"/>
    <mergeCell ref="AE65:AE67"/>
    <mergeCell ref="AE92:AE94"/>
    <mergeCell ref="AE88:AE89"/>
    <mergeCell ref="AE84:AE86"/>
    <mergeCell ref="AE81:AE83"/>
    <mergeCell ref="AE79:AE80"/>
    <mergeCell ref="AE32:AE34"/>
    <mergeCell ref="AE35:AE38"/>
    <mergeCell ref="AE39:AE41"/>
    <mergeCell ref="AE42:AE45"/>
    <mergeCell ref="AE46:AE50"/>
    <mergeCell ref="AE51:AE55"/>
    <mergeCell ref="AD88:AD89"/>
    <mergeCell ref="AD92:AD94"/>
    <mergeCell ref="AE13:AE15"/>
    <mergeCell ref="AE18:AE20"/>
    <mergeCell ref="AE21:AE23"/>
    <mergeCell ref="AE24:AE26"/>
    <mergeCell ref="AE27:AE28"/>
    <mergeCell ref="AE30:AE31"/>
    <mergeCell ref="AD73:AD74"/>
    <mergeCell ref="AD75:AD76"/>
    <mergeCell ref="AD77:AD78"/>
    <mergeCell ref="AD79:AD80"/>
    <mergeCell ref="AD81:AD83"/>
    <mergeCell ref="AD84:AD86"/>
    <mergeCell ref="AD59:AD60"/>
    <mergeCell ref="AD61:AD62"/>
    <mergeCell ref="AD63:AD64"/>
    <mergeCell ref="AD65:AD67"/>
    <mergeCell ref="AD68:AD70"/>
    <mergeCell ref="AD71:AD72"/>
    <mergeCell ref="AD39:AD41"/>
    <mergeCell ref="AD42:AD45"/>
    <mergeCell ref="AD46:AD50"/>
    <mergeCell ref="AD51:AD55"/>
    <mergeCell ref="AD56:AD58"/>
    <mergeCell ref="AD21:AD23"/>
    <mergeCell ref="AD24:AD26"/>
    <mergeCell ref="AD27:AD28"/>
    <mergeCell ref="AD30:AD31"/>
    <mergeCell ref="AD32:AD34"/>
    <mergeCell ref="AD35:AD38"/>
    <mergeCell ref="AD5:AD9"/>
    <mergeCell ref="AE5:AE9"/>
    <mergeCell ref="AF5:AF9"/>
    <mergeCell ref="Z61:Z62"/>
    <mergeCell ref="Z63:Z64"/>
    <mergeCell ref="Z68:Z70"/>
    <mergeCell ref="Z75:Z76"/>
    <mergeCell ref="AD10:AD11"/>
    <mergeCell ref="AE10:AE11"/>
    <mergeCell ref="AD13:AD15"/>
    <mergeCell ref="AD18:AD20"/>
    <mergeCell ref="Z18:Z20"/>
    <mergeCell ref="Z21:Z23"/>
    <mergeCell ref="Z30:Z31"/>
    <mergeCell ref="Z32:Z34"/>
    <mergeCell ref="Z39:Z41"/>
    <mergeCell ref="Z42:Z45"/>
    <mergeCell ref="Z88:Z89"/>
    <mergeCell ref="Z92:Z94"/>
    <mergeCell ref="Z46:Z50"/>
    <mergeCell ref="Z51:Z55"/>
    <mergeCell ref="Z77:Z78"/>
    <mergeCell ref="Z84:Z86"/>
    <mergeCell ref="Z81:Z83"/>
    <mergeCell ref="Z73:Z74"/>
    <mergeCell ref="Z59:Z60"/>
    <mergeCell ref="V75:V76"/>
    <mergeCell ref="C1:R1"/>
    <mergeCell ref="Z79:Z80"/>
    <mergeCell ref="Z71:Z72"/>
    <mergeCell ref="Z24:Z26"/>
    <mergeCell ref="Z27:Z28"/>
    <mergeCell ref="Z5:Z9"/>
    <mergeCell ref="Z10:Z11"/>
    <mergeCell ref="Z13:Z15"/>
    <mergeCell ref="R102:R105"/>
    <mergeCell ref="AA103:AA106"/>
    <mergeCell ref="R108:R111"/>
    <mergeCell ref="AA109:AA112"/>
    <mergeCell ref="R114:R118"/>
    <mergeCell ref="V114:V118"/>
    <mergeCell ref="AA115:AA118"/>
    <mergeCell ref="V56:V58"/>
    <mergeCell ref="V59:V60"/>
    <mergeCell ref="V61:V62"/>
    <mergeCell ref="V63:V64"/>
    <mergeCell ref="V68:V70"/>
    <mergeCell ref="V65:V67"/>
    <mergeCell ref="V77:V78"/>
    <mergeCell ref="V79:V80"/>
    <mergeCell ref="V81:V83"/>
    <mergeCell ref="V84:V86"/>
    <mergeCell ref="V88:V89"/>
    <mergeCell ref="V92:V94"/>
    <mergeCell ref="V27:V28"/>
    <mergeCell ref="V30:V31"/>
    <mergeCell ref="V46:V50"/>
    <mergeCell ref="V51:V55"/>
    <mergeCell ref="V71:V72"/>
    <mergeCell ref="V73:V74"/>
    <mergeCell ref="V32:V34"/>
    <mergeCell ref="V35:V38"/>
    <mergeCell ref="V39:V41"/>
    <mergeCell ref="V42:V45"/>
    <mergeCell ref="V5:V9"/>
    <mergeCell ref="V10:V11"/>
    <mergeCell ref="V13:V15"/>
    <mergeCell ref="V18:V20"/>
    <mergeCell ref="V21:V23"/>
    <mergeCell ref="V24:V26"/>
    <mergeCell ref="S2:AF2"/>
    <mergeCell ref="S3:W3"/>
    <mergeCell ref="X3:AA3"/>
    <mergeCell ref="AB3:AB4"/>
    <mergeCell ref="AC3:AC4"/>
    <mergeCell ref="AD3:AD4"/>
    <mergeCell ref="AE3:AE4"/>
    <mergeCell ref="AF3:AF4"/>
    <mergeCell ref="E3:P3"/>
    <mergeCell ref="A2:P2"/>
    <mergeCell ref="A5:A9"/>
    <mergeCell ref="B5:B9"/>
    <mergeCell ref="C5:C9"/>
    <mergeCell ref="D5:D9"/>
    <mergeCell ref="A10:A11"/>
    <mergeCell ref="B10:B11"/>
    <mergeCell ref="C10:C11"/>
    <mergeCell ref="D10:D11"/>
    <mergeCell ref="A1:B1"/>
    <mergeCell ref="A3:D3"/>
    <mergeCell ref="D13:D15"/>
    <mergeCell ref="A18:A20"/>
    <mergeCell ref="B18:B20"/>
    <mergeCell ref="C18:C20"/>
    <mergeCell ref="D18:D20"/>
    <mergeCell ref="A13:A15"/>
    <mergeCell ref="B13:B15"/>
    <mergeCell ref="C13:C15"/>
    <mergeCell ref="D21:D23"/>
    <mergeCell ref="A24:A26"/>
    <mergeCell ref="B24:B26"/>
    <mergeCell ref="C24:C26"/>
    <mergeCell ref="D24:D26"/>
    <mergeCell ref="A21:A23"/>
    <mergeCell ref="B21:B23"/>
    <mergeCell ref="C21:C23"/>
    <mergeCell ref="D27:D28"/>
    <mergeCell ref="A30:A31"/>
    <mergeCell ref="B30:B31"/>
    <mergeCell ref="C30:C31"/>
    <mergeCell ref="D30:D31"/>
    <mergeCell ref="A27:A28"/>
    <mergeCell ref="B27:B28"/>
    <mergeCell ref="C27:C28"/>
    <mergeCell ref="D32:D34"/>
    <mergeCell ref="A35:A38"/>
    <mergeCell ref="B35:B38"/>
    <mergeCell ref="C35:C38"/>
    <mergeCell ref="D35:D38"/>
    <mergeCell ref="A32:A34"/>
    <mergeCell ref="B32:B34"/>
    <mergeCell ref="C32:C34"/>
    <mergeCell ref="D39:D41"/>
    <mergeCell ref="A42:A45"/>
    <mergeCell ref="B42:B45"/>
    <mergeCell ref="C42:C45"/>
    <mergeCell ref="D42:D45"/>
    <mergeCell ref="A39:A41"/>
    <mergeCell ref="B39:B41"/>
    <mergeCell ref="C39:C41"/>
    <mergeCell ref="D46:D50"/>
    <mergeCell ref="A51:A55"/>
    <mergeCell ref="B51:B55"/>
    <mergeCell ref="C51:C55"/>
    <mergeCell ref="D51:D55"/>
    <mergeCell ref="A46:A50"/>
    <mergeCell ref="B46:B50"/>
    <mergeCell ref="C46:C50"/>
    <mergeCell ref="D56:D58"/>
    <mergeCell ref="A59:A60"/>
    <mergeCell ref="B59:B60"/>
    <mergeCell ref="C59:C60"/>
    <mergeCell ref="D59:D60"/>
    <mergeCell ref="A56:A58"/>
    <mergeCell ref="B56:B58"/>
    <mergeCell ref="C56:C58"/>
    <mergeCell ref="D61:D62"/>
    <mergeCell ref="A63:A64"/>
    <mergeCell ref="B63:B64"/>
    <mergeCell ref="C63:C64"/>
    <mergeCell ref="D63:D64"/>
    <mergeCell ref="A61:A62"/>
    <mergeCell ref="B61:B62"/>
    <mergeCell ref="C61:C62"/>
    <mergeCell ref="D65:D67"/>
    <mergeCell ref="A68:A70"/>
    <mergeCell ref="B68:B70"/>
    <mergeCell ref="C68:C70"/>
    <mergeCell ref="D68:D70"/>
    <mergeCell ref="A65:A67"/>
    <mergeCell ref="B65:B67"/>
    <mergeCell ref="C65:C67"/>
    <mergeCell ref="D71:D72"/>
    <mergeCell ref="A73:A74"/>
    <mergeCell ref="B73:B74"/>
    <mergeCell ref="C73:C74"/>
    <mergeCell ref="D73:D74"/>
    <mergeCell ref="A71:A72"/>
    <mergeCell ref="B71:B72"/>
    <mergeCell ref="C71:C72"/>
    <mergeCell ref="D75:D76"/>
    <mergeCell ref="A77:A78"/>
    <mergeCell ref="B77:B78"/>
    <mergeCell ref="C77:C78"/>
    <mergeCell ref="D77:D78"/>
    <mergeCell ref="A75:A76"/>
    <mergeCell ref="B75:B76"/>
    <mergeCell ref="C75:C76"/>
    <mergeCell ref="B84:B86"/>
    <mergeCell ref="C84:C86"/>
    <mergeCell ref="D79:D80"/>
    <mergeCell ref="A81:A83"/>
    <mergeCell ref="B81:B83"/>
    <mergeCell ref="C81:C83"/>
    <mergeCell ref="D81:D83"/>
    <mergeCell ref="A79:A80"/>
    <mergeCell ref="B79:B80"/>
    <mergeCell ref="C79:C80"/>
    <mergeCell ref="D92:D94"/>
    <mergeCell ref="A92:A94"/>
    <mergeCell ref="B92:B94"/>
    <mergeCell ref="C92:C94"/>
    <mergeCell ref="D84:D86"/>
    <mergeCell ref="A88:A89"/>
    <mergeCell ref="B88:B89"/>
    <mergeCell ref="C88:C89"/>
    <mergeCell ref="D88:D89"/>
    <mergeCell ref="A84:A86"/>
  </mergeCells>
  <dataValidations count="6">
    <dataValidation type="list" allowBlank="1" showInputMessage="1" showErrorMessage="1" sqref="Y4 Z2:Z4 AA109 AA115" xr:uid="{DD80C4E5-3375-46F6-A97C-8EE7AAF9FDBA}">
      <formula1>"Medidos y analizados (reporte hasta 2T), Parcialmente medidos y analizados,Sin reporte, No aplica"</formula1>
    </dataValidation>
    <dataValidation type="list" allowBlank="1" showInputMessage="1" showErrorMessage="1" sqref="U4:V4" xr:uid="{20D4E3FD-AE5A-4B30-A871-6A8D70998242}">
      <formula1>"Consistente (reporte hasta 1T), Aleatoria (reportes parciales), No se ejecuta (según reporte), Sin reporte durante la vigencia, No aplica"</formula1>
    </dataValidation>
    <dataValidation type="list" allowBlank="1" showInputMessage="1" showErrorMessage="1" sqref="X84:X86 AB103:AB106 R108 S108:S111 T4:T94 X79:X81 X88:X94 X5:X77" xr:uid="{2318E5CF-93AA-447B-8AF6-A3F240A5B32B}">
      <formula1>"Si, Parcial, No, No aplica"</formula1>
    </dataValidation>
    <dataValidation type="list" allowBlank="1" showInputMessage="1" showErrorMessage="1" sqref="V5 V12:V13 V10 V16:V18 V21 V24 V27 V29:V30 V46 V51 V71 V77 V73 V79 V81 V87:V88 V84 V90:V92 V32 V35 V39 V42 V56 V59 V61 V63 V68 W114:W118 V65 S114:S118 U5:U94 V75" xr:uid="{E56D449B-5E6F-4E46-9FD9-41EB8824E8E8}">
      <formula1>CONT3</formula1>
    </dataValidation>
    <dataValidation type="list" allowBlank="1" showInputMessage="1" showErrorMessage="1" sqref="S102:S105 S5:S94" xr:uid="{2F1B1D7A-8B10-43D7-8181-7904DFA9E275}">
      <formula1>"Si, Parcial, No,No aplica en el corte"</formula1>
    </dataValidation>
    <dataValidation type="list" allowBlank="1" showInputMessage="1" showErrorMessage="1" sqref="AC43:AC94 AD5 AD10 AD12:AD13 AD16:AD18 AD21 AD24 AD27 AD29:AD30 AD32 AD35 AD39 AC42:AD42 AC5:AC41 AD46 AD51 AD56 AD59 AD61 AD63 AD65 AD68 AD71 AD73 AD75 AD77 AD79 AD81 AD84 AD87:AD88 AD90:AD92" xr:uid="{03A45563-B38A-47A6-92DE-A2163A530E62}">
      <formula1>EC</formula1>
    </dataValidation>
  </dataValidations>
  <pageMargins left="0.7" right="0.7" top="0.75" bottom="0.75" header="0.3" footer="0.3"/>
  <pageSetup scale="34" orientation="landscape"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A276565-5341-4F57-98DF-79ADBA0AAB94}">
          <x14:formula1>
            <xm:f>CONV!$D$31:$D$34</xm:f>
          </x14:formula1>
          <xm:sqref>Z73 AB115:AB118 AB109:AB112 Y79:Z79 Y80:Y81 Z27 Z87:Z88 Y88:Y94 Z90:Z92 Y51:Z51 Z81 Y84:Y86 Z84 Z71 Z24 Z46 Z5 Z10 Z12:Z13 Z16:Z18 Z21 Y5:Y50 Z29:Z30 Z32 Z35:Z39 Z42 Z56:Z59 Z61 Z63 Z65:Z68 Y52:Y77 Z75 Z77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BF172-ACA5-4802-8751-5B9F5B42A3CD}">
  <dimension ref="A1:AJ63"/>
  <sheetViews>
    <sheetView tabSelected="1" showRuler="0" topLeftCell="B7" zoomScale="70" zoomScaleNormal="70" zoomScaleSheetLayoutView="25" workbookViewId="0">
      <selection activeCell="AI7" sqref="AI7:AI28"/>
    </sheetView>
  </sheetViews>
  <sheetFormatPr baseColWidth="10" defaultRowHeight="12.75" x14ac:dyDescent="0.2"/>
  <cols>
    <col min="1" max="1" width="4" style="330" customWidth="1"/>
    <col min="2" max="2" width="11" style="330" customWidth="1"/>
    <col min="3" max="3" width="19" style="330" customWidth="1"/>
    <col min="4" max="4" width="34.28515625" style="330" customWidth="1"/>
    <col min="5" max="5" width="5" style="330" customWidth="1"/>
    <col min="6" max="6" width="41.28515625" style="330" customWidth="1"/>
    <col min="7" max="7" width="9.42578125" style="330" hidden="1" customWidth="1"/>
    <col min="8" max="8" width="11" style="330" hidden="1" customWidth="1"/>
    <col min="9" max="9" width="39" style="330" hidden="1" customWidth="1"/>
    <col min="10" max="10" width="36" style="330" hidden="1" customWidth="1"/>
    <col min="11" max="11" width="49" style="330" hidden="1" customWidth="1"/>
    <col min="12" max="12" width="22" style="330" hidden="1" customWidth="1"/>
    <col min="13" max="13" width="19" style="330" hidden="1" customWidth="1"/>
    <col min="14" max="14" width="49" style="330" hidden="1" customWidth="1"/>
    <col min="15" max="15" width="55" style="330" hidden="1" customWidth="1"/>
    <col min="16" max="16" width="47" style="330" hidden="1" customWidth="1"/>
    <col min="17" max="17" width="27" style="330" hidden="1" customWidth="1"/>
    <col min="18" max="18" width="24" style="330" hidden="1" customWidth="1"/>
    <col min="19" max="19" width="13" style="330" hidden="1" customWidth="1"/>
    <col min="20" max="20" width="24" style="330" hidden="1" customWidth="1"/>
    <col min="21" max="21" width="6.28515625" style="598" customWidth="1"/>
    <col min="22" max="22" width="18.28515625" style="330" customWidth="1"/>
    <col min="23" max="26" width="9.140625" style="330" customWidth="1"/>
    <col min="27" max="27" width="45.7109375" style="330" customWidth="1"/>
    <col min="28" max="30" width="9.140625" style="330" customWidth="1"/>
    <col min="31" max="31" width="25" style="330" customWidth="1"/>
    <col min="32" max="32" width="58.140625" style="330" customWidth="1"/>
    <col min="33" max="35" width="9.140625" style="330" customWidth="1"/>
    <col min="36" max="36" width="9.140625" style="330" hidden="1" customWidth="1"/>
    <col min="37" max="257" width="9.140625" style="330" customWidth="1"/>
    <col min="258" max="258" width="4" style="330" customWidth="1"/>
    <col min="259" max="259" width="11" style="330" customWidth="1"/>
    <col min="260" max="260" width="19" style="330" customWidth="1"/>
    <col min="261" max="261" width="34.28515625" style="330" customWidth="1"/>
    <col min="262" max="262" width="5" style="330" customWidth="1"/>
    <col min="263" max="263" width="41.28515625" style="330" customWidth="1"/>
    <col min="264" max="264" width="9.42578125" style="330" customWidth="1"/>
    <col min="265" max="265" width="11" style="330" customWidth="1"/>
    <col min="266" max="277" width="0" style="330" hidden="1" customWidth="1"/>
    <col min="278" max="278" width="146" style="330" customWidth="1"/>
    <col min="279" max="513" width="9.140625" style="330" customWidth="1"/>
    <col min="514" max="514" width="4" style="330" customWidth="1"/>
    <col min="515" max="515" width="11" style="330" customWidth="1"/>
    <col min="516" max="516" width="19" style="330" customWidth="1"/>
    <col min="517" max="517" width="34.28515625" style="330" customWidth="1"/>
    <col min="518" max="518" width="5" style="330" customWidth="1"/>
    <col min="519" max="519" width="41.28515625" style="330" customWidth="1"/>
    <col min="520" max="520" width="9.42578125" style="330" customWidth="1"/>
    <col min="521" max="521" width="11" style="330" customWidth="1"/>
    <col min="522" max="533" width="0" style="330" hidden="1" customWidth="1"/>
    <col min="534" max="534" width="146" style="330" customWidth="1"/>
    <col min="535" max="769" width="9.140625" style="330" customWidth="1"/>
    <col min="770" max="770" width="4" style="330" customWidth="1"/>
    <col min="771" max="771" width="11" style="330" customWidth="1"/>
    <col min="772" max="772" width="19" style="330" customWidth="1"/>
    <col min="773" max="773" width="34.28515625" style="330" customWidth="1"/>
    <col min="774" max="774" width="5" style="330" customWidth="1"/>
    <col min="775" max="775" width="41.28515625" style="330" customWidth="1"/>
    <col min="776" max="776" width="9.42578125" style="330" customWidth="1"/>
    <col min="777" max="777" width="11" style="330" customWidth="1"/>
    <col min="778" max="789" width="0" style="330" hidden="1" customWidth="1"/>
    <col min="790" max="790" width="146" style="330" customWidth="1"/>
    <col min="791" max="1025" width="9.140625" style="330" customWidth="1"/>
    <col min="1026" max="1026" width="4" style="330" customWidth="1"/>
    <col min="1027" max="1027" width="11" style="330" customWidth="1"/>
    <col min="1028" max="1028" width="19" style="330" customWidth="1"/>
    <col min="1029" max="1029" width="34.28515625" style="330" customWidth="1"/>
    <col min="1030" max="1030" width="5" style="330" customWidth="1"/>
    <col min="1031" max="1031" width="41.28515625" style="330" customWidth="1"/>
    <col min="1032" max="1032" width="9.42578125" style="330" customWidth="1"/>
    <col min="1033" max="1033" width="11" style="330" customWidth="1"/>
    <col min="1034" max="1045" width="0" style="330" hidden="1" customWidth="1"/>
    <col min="1046" max="1046" width="146" style="330" customWidth="1"/>
    <col min="1047" max="1281" width="9.140625" style="330" customWidth="1"/>
    <col min="1282" max="1282" width="4" style="330" customWidth="1"/>
    <col min="1283" max="1283" width="11" style="330" customWidth="1"/>
    <col min="1284" max="1284" width="19" style="330" customWidth="1"/>
    <col min="1285" max="1285" width="34.28515625" style="330" customWidth="1"/>
    <col min="1286" max="1286" width="5" style="330" customWidth="1"/>
    <col min="1287" max="1287" width="41.28515625" style="330" customWidth="1"/>
    <col min="1288" max="1288" width="9.42578125" style="330" customWidth="1"/>
    <col min="1289" max="1289" width="11" style="330" customWidth="1"/>
    <col min="1290" max="1301" width="0" style="330" hidden="1" customWidth="1"/>
    <col min="1302" max="1302" width="146" style="330" customWidth="1"/>
    <col min="1303" max="1537" width="9.140625" style="330" customWidth="1"/>
    <col min="1538" max="1538" width="4" style="330" customWidth="1"/>
    <col min="1539" max="1539" width="11" style="330" customWidth="1"/>
    <col min="1540" max="1540" width="19" style="330" customWidth="1"/>
    <col min="1541" max="1541" width="34.28515625" style="330" customWidth="1"/>
    <col min="1542" max="1542" width="5" style="330" customWidth="1"/>
    <col min="1543" max="1543" width="41.28515625" style="330" customWidth="1"/>
    <col min="1544" max="1544" width="9.42578125" style="330" customWidth="1"/>
    <col min="1545" max="1545" width="11" style="330" customWidth="1"/>
    <col min="1546" max="1557" width="0" style="330" hidden="1" customWidth="1"/>
    <col min="1558" max="1558" width="146" style="330" customWidth="1"/>
    <col min="1559" max="1793" width="9.140625" style="330" customWidth="1"/>
    <col min="1794" max="1794" width="4" style="330" customWidth="1"/>
    <col min="1795" max="1795" width="11" style="330" customWidth="1"/>
    <col min="1796" max="1796" width="19" style="330" customWidth="1"/>
    <col min="1797" max="1797" width="34.28515625" style="330" customWidth="1"/>
    <col min="1798" max="1798" width="5" style="330" customWidth="1"/>
    <col min="1799" max="1799" width="41.28515625" style="330" customWidth="1"/>
    <col min="1800" max="1800" width="9.42578125" style="330" customWidth="1"/>
    <col min="1801" max="1801" width="11" style="330" customWidth="1"/>
    <col min="1802" max="1813" width="0" style="330" hidden="1" customWidth="1"/>
    <col min="1814" max="1814" width="146" style="330" customWidth="1"/>
    <col min="1815" max="2049" width="9.140625" style="330" customWidth="1"/>
    <col min="2050" max="2050" width="4" style="330" customWidth="1"/>
    <col min="2051" max="2051" width="11" style="330" customWidth="1"/>
    <col min="2052" max="2052" width="19" style="330" customWidth="1"/>
    <col min="2053" max="2053" width="34.28515625" style="330" customWidth="1"/>
    <col min="2054" max="2054" width="5" style="330" customWidth="1"/>
    <col min="2055" max="2055" width="41.28515625" style="330" customWidth="1"/>
    <col min="2056" max="2056" width="9.42578125" style="330" customWidth="1"/>
    <col min="2057" max="2057" width="11" style="330" customWidth="1"/>
    <col min="2058" max="2069" width="0" style="330" hidden="1" customWidth="1"/>
    <col min="2070" max="2070" width="146" style="330" customWidth="1"/>
    <col min="2071" max="2305" width="9.140625" style="330" customWidth="1"/>
    <col min="2306" max="2306" width="4" style="330" customWidth="1"/>
    <col min="2307" max="2307" width="11" style="330" customWidth="1"/>
    <col min="2308" max="2308" width="19" style="330" customWidth="1"/>
    <col min="2309" max="2309" width="34.28515625" style="330" customWidth="1"/>
    <col min="2310" max="2310" width="5" style="330" customWidth="1"/>
    <col min="2311" max="2311" width="41.28515625" style="330" customWidth="1"/>
    <col min="2312" max="2312" width="9.42578125" style="330" customWidth="1"/>
    <col min="2313" max="2313" width="11" style="330" customWidth="1"/>
    <col min="2314" max="2325" width="0" style="330" hidden="1" customWidth="1"/>
    <col min="2326" max="2326" width="146" style="330" customWidth="1"/>
    <col min="2327" max="2561" width="9.140625" style="330" customWidth="1"/>
    <col min="2562" max="2562" width="4" style="330" customWidth="1"/>
    <col min="2563" max="2563" width="11" style="330" customWidth="1"/>
    <col min="2564" max="2564" width="19" style="330" customWidth="1"/>
    <col min="2565" max="2565" width="34.28515625" style="330" customWidth="1"/>
    <col min="2566" max="2566" width="5" style="330" customWidth="1"/>
    <col min="2567" max="2567" width="41.28515625" style="330" customWidth="1"/>
    <col min="2568" max="2568" width="9.42578125" style="330" customWidth="1"/>
    <col min="2569" max="2569" width="11" style="330" customWidth="1"/>
    <col min="2570" max="2581" width="0" style="330" hidden="1" customWidth="1"/>
    <col min="2582" max="2582" width="146" style="330" customWidth="1"/>
    <col min="2583" max="2817" width="9.140625" style="330" customWidth="1"/>
    <col min="2818" max="2818" width="4" style="330" customWidth="1"/>
    <col min="2819" max="2819" width="11" style="330" customWidth="1"/>
    <col min="2820" max="2820" width="19" style="330" customWidth="1"/>
    <col min="2821" max="2821" width="34.28515625" style="330" customWidth="1"/>
    <col min="2822" max="2822" width="5" style="330" customWidth="1"/>
    <col min="2823" max="2823" width="41.28515625" style="330" customWidth="1"/>
    <col min="2824" max="2824" width="9.42578125" style="330" customWidth="1"/>
    <col min="2825" max="2825" width="11" style="330" customWidth="1"/>
    <col min="2826" max="2837" width="0" style="330" hidden="1" customWidth="1"/>
    <col min="2838" max="2838" width="146" style="330" customWidth="1"/>
    <col min="2839" max="3073" width="9.140625" style="330" customWidth="1"/>
    <col min="3074" max="3074" width="4" style="330" customWidth="1"/>
    <col min="3075" max="3075" width="11" style="330" customWidth="1"/>
    <col min="3076" max="3076" width="19" style="330" customWidth="1"/>
    <col min="3077" max="3077" width="34.28515625" style="330" customWidth="1"/>
    <col min="3078" max="3078" width="5" style="330" customWidth="1"/>
    <col min="3079" max="3079" width="41.28515625" style="330" customWidth="1"/>
    <col min="3080" max="3080" width="9.42578125" style="330" customWidth="1"/>
    <col min="3081" max="3081" width="11" style="330" customWidth="1"/>
    <col min="3082" max="3093" width="0" style="330" hidden="1" customWidth="1"/>
    <col min="3094" max="3094" width="146" style="330" customWidth="1"/>
    <col min="3095" max="3329" width="9.140625" style="330" customWidth="1"/>
    <col min="3330" max="3330" width="4" style="330" customWidth="1"/>
    <col min="3331" max="3331" width="11" style="330" customWidth="1"/>
    <col min="3332" max="3332" width="19" style="330" customWidth="1"/>
    <col min="3333" max="3333" width="34.28515625" style="330" customWidth="1"/>
    <col min="3334" max="3334" width="5" style="330" customWidth="1"/>
    <col min="3335" max="3335" width="41.28515625" style="330" customWidth="1"/>
    <col min="3336" max="3336" width="9.42578125" style="330" customWidth="1"/>
    <col min="3337" max="3337" width="11" style="330" customWidth="1"/>
    <col min="3338" max="3349" width="0" style="330" hidden="1" customWidth="1"/>
    <col min="3350" max="3350" width="146" style="330" customWidth="1"/>
    <col min="3351" max="3585" width="9.140625" style="330" customWidth="1"/>
    <col min="3586" max="3586" width="4" style="330" customWidth="1"/>
    <col min="3587" max="3587" width="11" style="330" customWidth="1"/>
    <col min="3588" max="3588" width="19" style="330" customWidth="1"/>
    <col min="3589" max="3589" width="34.28515625" style="330" customWidth="1"/>
    <col min="3590" max="3590" width="5" style="330" customWidth="1"/>
    <col min="3591" max="3591" width="41.28515625" style="330" customWidth="1"/>
    <col min="3592" max="3592" width="9.42578125" style="330" customWidth="1"/>
    <col min="3593" max="3593" width="11" style="330" customWidth="1"/>
    <col min="3594" max="3605" width="0" style="330" hidden="1" customWidth="1"/>
    <col min="3606" max="3606" width="146" style="330" customWidth="1"/>
    <col min="3607" max="3841" width="9.140625" style="330" customWidth="1"/>
    <col min="3842" max="3842" width="4" style="330" customWidth="1"/>
    <col min="3843" max="3843" width="11" style="330" customWidth="1"/>
    <col min="3844" max="3844" width="19" style="330" customWidth="1"/>
    <col min="3845" max="3845" width="34.28515625" style="330" customWidth="1"/>
    <col min="3846" max="3846" width="5" style="330" customWidth="1"/>
    <col min="3847" max="3847" width="41.28515625" style="330" customWidth="1"/>
    <col min="3848" max="3848" width="9.42578125" style="330" customWidth="1"/>
    <col min="3849" max="3849" width="11" style="330" customWidth="1"/>
    <col min="3850" max="3861" width="0" style="330" hidden="1" customWidth="1"/>
    <col min="3862" max="3862" width="146" style="330" customWidth="1"/>
    <col min="3863" max="4097" width="9.140625" style="330" customWidth="1"/>
    <col min="4098" max="4098" width="4" style="330" customWidth="1"/>
    <col min="4099" max="4099" width="11" style="330" customWidth="1"/>
    <col min="4100" max="4100" width="19" style="330" customWidth="1"/>
    <col min="4101" max="4101" width="34.28515625" style="330" customWidth="1"/>
    <col min="4102" max="4102" width="5" style="330" customWidth="1"/>
    <col min="4103" max="4103" width="41.28515625" style="330" customWidth="1"/>
    <col min="4104" max="4104" width="9.42578125" style="330" customWidth="1"/>
    <col min="4105" max="4105" width="11" style="330" customWidth="1"/>
    <col min="4106" max="4117" width="0" style="330" hidden="1" customWidth="1"/>
    <col min="4118" max="4118" width="146" style="330" customWidth="1"/>
    <col min="4119" max="4353" width="9.140625" style="330" customWidth="1"/>
    <col min="4354" max="4354" width="4" style="330" customWidth="1"/>
    <col min="4355" max="4355" width="11" style="330" customWidth="1"/>
    <col min="4356" max="4356" width="19" style="330" customWidth="1"/>
    <col min="4357" max="4357" width="34.28515625" style="330" customWidth="1"/>
    <col min="4358" max="4358" width="5" style="330" customWidth="1"/>
    <col min="4359" max="4359" width="41.28515625" style="330" customWidth="1"/>
    <col min="4360" max="4360" width="9.42578125" style="330" customWidth="1"/>
    <col min="4361" max="4361" width="11" style="330" customWidth="1"/>
    <col min="4362" max="4373" width="0" style="330" hidden="1" customWidth="1"/>
    <col min="4374" max="4374" width="146" style="330" customWidth="1"/>
    <col min="4375" max="4609" width="9.140625" style="330" customWidth="1"/>
    <col min="4610" max="4610" width="4" style="330" customWidth="1"/>
    <col min="4611" max="4611" width="11" style="330" customWidth="1"/>
    <col min="4612" max="4612" width="19" style="330" customWidth="1"/>
    <col min="4613" max="4613" width="34.28515625" style="330" customWidth="1"/>
    <col min="4614" max="4614" width="5" style="330" customWidth="1"/>
    <col min="4615" max="4615" width="41.28515625" style="330" customWidth="1"/>
    <col min="4616" max="4616" width="9.42578125" style="330" customWidth="1"/>
    <col min="4617" max="4617" width="11" style="330" customWidth="1"/>
    <col min="4618" max="4629" width="0" style="330" hidden="1" customWidth="1"/>
    <col min="4630" max="4630" width="146" style="330" customWidth="1"/>
    <col min="4631" max="4865" width="9.140625" style="330" customWidth="1"/>
    <col min="4866" max="4866" width="4" style="330" customWidth="1"/>
    <col min="4867" max="4867" width="11" style="330" customWidth="1"/>
    <col min="4868" max="4868" width="19" style="330" customWidth="1"/>
    <col min="4869" max="4869" width="34.28515625" style="330" customWidth="1"/>
    <col min="4870" max="4870" width="5" style="330" customWidth="1"/>
    <col min="4871" max="4871" width="41.28515625" style="330" customWidth="1"/>
    <col min="4872" max="4872" width="9.42578125" style="330" customWidth="1"/>
    <col min="4873" max="4873" width="11" style="330" customWidth="1"/>
    <col min="4874" max="4885" width="0" style="330" hidden="1" customWidth="1"/>
    <col min="4886" max="4886" width="146" style="330" customWidth="1"/>
    <col min="4887" max="5121" width="9.140625" style="330" customWidth="1"/>
    <col min="5122" max="5122" width="4" style="330" customWidth="1"/>
    <col min="5123" max="5123" width="11" style="330" customWidth="1"/>
    <col min="5124" max="5124" width="19" style="330" customWidth="1"/>
    <col min="5125" max="5125" width="34.28515625" style="330" customWidth="1"/>
    <col min="5126" max="5126" width="5" style="330" customWidth="1"/>
    <col min="5127" max="5127" width="41.28515625" style="330" customWidth="1"/>
    <col min="5128" max="5128" width="9.42578125" style="330" customWidth="1"/>
    <col min="5129" max="5129" width="11" style="330" customWidth="1"/>
    <col min="5130" max="5141" width="0" style="330" hidden="1" customWidth="1"/>
    <col min="5142" max="5142" width="146" style="330" customWidth="1"/>
    <col min="5143" max="5377" width="9.140625" style="330" customWidth="1"/>
    <col min="5378" max="5378" width="4" style="330" customWidth="1"/>
    <col min="5379" max="5379" width="11" style="330" customWidth="1"/>
    <col min="5380" max="5380" width="19" style="330" customWidth="1"/>
    <col min="5381" max="5381" width="34.28515625" style="330" customWidth="1"/>
    <col min="5382" max="5382" width="5" style="330" customWidth="1"/>
    <col min="5383" max="5383" width="41.28515625" style="330" customWidth="1"/>
    <col min="5384" max="5384" width="9.42578125" style="330" customWidth="1"/>
    <col min="5385" max="5385" width="11" style="330" customWidth="1"/>
    <col min="5386" max="5397" width="0" style="330" hidden="1" customWidth="1"/>
    <col min="5398" max="5398" width="146" style="330" customWidth="1"/>
    <col min="5399" max="5633" width="9.140625" style="330" customWidth="1"/>
    <col min="5634" max="5634" width="4" style="330" customWidth="1"/>
    <col min="5635" max="5635" width="11" style="330" customWidth="1"/>
    <col min="5636" max="5636" width="19" style="330" customWidth="1"/>
    <col min="5637" max="5637" width="34.28515625" style="330" customWidth="1"/>
    <col min="5638" max="5638" width="5" style="330" customWidth="1"/>
    <col min="5639" max="5639" width="41.28515625" style="330" customWidth="1"/>
    <col min="5640" max="5640" width="9.42578125" style="330" customWidth="1"/>
    <col min="5641" max="5641" width="11" style="330" customWidth="1"/>
    <col min="5642" max="5653" width="0" style="330" hidden="1" customWidth="1"/>
    <col min="5654" max="5654" width="146" style="330" customWidth="1"/>
    <col min="5655" max="5889" width="9.140625" style="330" customWidth="1"/>
    <col min="5890" max="5890" width="4" style="330" customWidth="1"/>
    <col min="5891" max="5891" width="11" style="330" customWidth="1"/>
    <col min="5892" max="5892" width="19" style="330" customWidth="1"/>
    <col min="5893" max="5893" width="34.28515625" style="330" customWidth="1"/>
    <col min="5894" max="5894" width="5" style="330" customWidth="1"/>
    <col min="5895" max="5895" width="41.28515625" style="330" customWidth="1"/>
    <col min="5896" max="5896" width="9.42578125" style="330" customWidth="1"/>
    <col min="5897" max="5897" width="11" style="330" customWidth="1"/>
    <col min="5898" max="5909" width="0" style="330" hidden="1" customWidth="1"/>
    <col min="5910" max="5910" width="146" style="330" customWidth="1"/>
    <col min="5911" max="6145" width="9.140625" style="330" customWidth="1"/>
    <col min="6146" max="6146" width="4" style="330" customWidth="1"/>
    <col min="6147" max="6147" width="11" style="330" customWidth="1"/>
    <col min="6148" max="6148" width="19" style="330" customWidth="1"/>
    <col min="6149" max="6149" width="34.28515625" style="330" customWidth="1"/>
    <col min="6150" max="6150" width="5" style="330" customWidth="1"/>
    <col min="6151" max="6151" width="41.28515625" style="330" customWidth="1"/>
    <col min="6152" max="6152" width="9.42578125" style="330" customWidth="1"/>
    <col min="6153" max="6153" width="11" style="330" customWidth="1"/>
    <col min="6154" max="6165" width="0" style="330" hidden="1" customWidth="1"/>
    <col min="6166" max="6166" width="146" style="330" customWidth="1"/>
    <col min="6167" max="6401" width="9.140625" style="330" customWidth="1"/>
    <col min="6402" max="6402" width="4" style="330" customWidth="1"/>
    <col min="6403" max="6403" width="11" style="330" customWidth="1"/>
    <col min="6404" max="6404" width="19" style="330" customWidth="1"/>
    <col min="6405" max="6405" width="34.28515625" style="330" customWidth="1"/>
    <col min="6406" max="6406" width="5" style="330" customWidth="1"/>
    <col min="6407" max="6407" width="41.28515625" style="330" customWidth="1"/>
    <col min="6408" max="6408" width="9.42578125" style="330" customWidth="1"/>
    <col min="6409" max="6409" width="11" style="330" customWidth="1"/>
    <col min="6410" max="6421" width="0" style="330" hidden="1" customWidth="1"/>
    <col min="6422" max="6422" width="146" style="330" customWidth="1"/>
    <col min="6423" max="6657" width="9.140625" style="330" customWidth="1"/>
    <col min="6658" max="6658" width="4" style="330" customWidth="1"/>
    <col min="6659" max="6659" width="11" style="330" customWidth="1"/>
    <col min="6660" max="6660" width="19" style="330" customWidth="1"/>
    <col min="6661" max="6661" width="34.28515625" style="330" customWidth="1"/>
    <col min="6662" max="6662" width="5" style="330" customWidth="1"/>
    <col min="6663" max="6663" width="41.28515625" style="330" customWidth="1"/>
    <col min="6664" max="6664" width="9.42578125" style="330" customWidth="1"/>
    <col min="6665" max="6665" width="11" style="330" customWidth="1"/>
    <col min="6666" max="6677" width="0" style="330" hidden="1" customWidth="1"/>
    <col min="6678" max="6678" width="146" style="330" customWidth="1"/>
    <col min="6679" max="6913" width="9.140625" style="330" customWidth="1"/>
    <col min="6914" max="6914" width="4" style="330" customWidth="1"/>
    <col min="6915" max="6915" width="11" style="330" customWidth="1"/>
    <col min="6916" max="6916" width="19" style="330" customWidth="1"/>
    <col min="6917" max="6917" width="34.28515625" style="330" customWidth="1"/>
    <col min="6918" max="6918" width="5" style="330" customWidth="1"/>
    <col min="6919" max="6919" width="41.28515625" style="330" customWidth="1"/>
    <col min="6920" max="6920" width="9.42578125" style="330" customWidth="1"/>
    <col min="6921" max="6921" width="11" style="330" customWidth="1"/>
    <col min="6922" max="6933" width="0" style="330" hidden="1" customWidth="1"/>
    <col min="6934" max="6934" width="146" style="330" customWidth="1"/>
    <col min="6935" max="7169" width="9.140625" style="330" customWidth="1"/>
    <col min="7170" max="7170" width="4" style="330" customWidth="1"/>
    <col min="7171" max="7171" width="11" style="330" customWidth="1"/>
    <col min="7172" max="7172" width="19" style="330" customWidth="1"/>
    <col min="7173" max="7173" width="34.28515625" style="330" customWidth="1"/>
    <col min="7174" max="7174" width="5" style="330" customWidth="1"/>
    <col min="7175" max="7175" width="41.28515625" style="330" customWidth="1"/>
    <col min="7176" max="7176" width="9.42578125" style="330" customWidth="1"/>
    <col min="7177" max="7177" width="11" style="330" customWidth="1"/>
    <col min="7178" max="7189" width="0" style="330" hidden="1" customWidth="1"/>
    <col min="7190" max="7190" width="146" style="330" customWidth="1"/>
    <col min="7191" max="7425" width="9.140625" style="330" customWidth="1"/>
    <col min="7426" max="7426" width="4" style="330" customWidth="1"/>
    <col min="7427" max="7427" width="11" style="330" customWidth="1"/>
    <col min="7428" max="7428" width="19" style="330" customWidth="1"/>
    <col min="7429" max="7429" width="34.28515625" style="330" customWidth="1"/>
    <col min="7430" max="7430" width="5" style="330" customWidth="1"/>
    <col min="7431" max="7431" width="41.28515625" style="330" customWidth="1"/>
    <col min="7432" max="7432" width="9.42578125" style="330" customWidth="1"/>
    <col min="7433" max="7433" width="11" style="330" customWidth="1"/>
    <col min="7434" max="7445" width="0" style="330" hidden="1" customWidth="1"/>
    <col min="7446" max="7446" width="146" style="330" customWidth="1"/>
    <col min="7447" max="7681" width="9.140625" style="330" customWidth="1"/>
    <col min="7682" max="7682" width="4" style="330" customWidth="1"/>
    <col min="7683" max="7683" width="11" style="330" customWidth="1"/>
    <col min="7684" max="7684" width="19" style="330" customWidth="1"/>
    <col min="7685" max="7685" width="34.28515625" style="330" customWidth="1"/>
    <col min="7686" max="7686" width="5" style="330" customWidth="1"/>
    <col min="7687" max="7687" width="41.28515625" style="330" customWidth="1"/>
    <col min="7688" max="7688" width="9.42578125" style="330" customWidth="1"/>
    <col min="7689" max="7689" width="11" style="330" customWidth="1"/>
    <col min="7690" max="7701" width="0" style="330" hidden="1" customWidth="1"/>
    <col min="7702" max="7702" width="146" style="330" customWidth="1"/>
    <col min="7703" max="7937" width="9.140625" style="330" customWidth="1"/>
    <col min="7938" max="7938" width="4" style="330" customWidth="1"/>
    <col min="7939" max="7939" width="11" style="330" customWidth="1"/>
    <col min="7940" max="7940" width="19" style="330" customWidth="1"/>
    <col min="7941" max="7941" width="34.28515625" style="330" customWidth="1"/>
    <col min="7942" max="7942" width="5" style="330" customWidth="1"/>
    <col min="7943" max="7943" width="41.28515625" style="330" customWidth="1"/>
    <col min="7944" max="7944" width="9.42578125" style="330" customWidth="1"/>
    <col min="7945" max="7945" width="11" style="330" customWidth="1"/>
    <col min="7946" max="7957" width="0" style="330" hidden="1" customWidth="1"/>
    <col min="7958" max="7958" width="146" style="330" customWidth="1"/>
    <col min="7959" max="8193" width="9.140625" style="330" customWidth="1"/>
    <col min="8194" max="8194" width="4" style="330" customWidth="1"/>
    <col min="8195" max="8195" width="11" style="330" customWidth="1"/>
    <col min="8196" max="8196" width="19" style="330" customWidth="1"/>
    <col min="8197" max="8197" width="34.28515625" style="330" customWidth="1"/>
    <col min="8198" max="8198" width="5" style="330" customWidth="1"/>
    <col min="8199" max="8199" width="41.28515625" style="330" customWidth="1"/>
    <col min="8200" max="8200" width="9.42578125" style="330" customWidth="1"/>
    <col min="8201" max="8201" width="11" style="330" customWidth="1"/>
    <col min="8202" max="8213" width="0" style="330" hidden="1" customWidth="1"/>
    <col min="8214" max="8214" width="146" style="330" customWidth="1"/>
    <col min="8215" max="8449" width="9.140625" style="330" customWidth="1"/>
    <col min="8450" max="8450" width="4" style="330" customWidth="1"/>
    <col min="8451" max="8451" width="11" style="330" customWidth="1"/>
    <col min="8452" max="8452" width="19" style="330" customWidth="1"/>
    <col min="8453" max="8453" width="34.28515625" style="330" customWidth="1"/>
    <col min="8454" max="8454" width="5" style="330" customWidth="1"/>
    <col min="8455" max="8455" width="41.28515625" style="330" customWidth="1"/>
    <col min="8456" max="8456" width="9.42578125" style="330" customWidth="1"/>
    <col min="8457" max="8457" width="11" style="330" customWidth="1"/>
    <col min="8458" max="8469" width="0" style="330" hidden="1" customWidth="1"/>
    <col min="8470" max="8470" width="146" style="330" customWidth="1"/>
    <col min="8471" max="8705" width="9.140625" style="330" customWidth="1"/>
    <col min="8706" max="8706" width="4" style="330" customWidth="1"/>
    <col min="8707" max="8707" width="11" style="330" customWidth="1"/>
    <col min="8708" max="8708" width="19" style="330" customWidth="1"/>
    <col min="8709" max="8709" width="34.28515625" style="330" customWidth="1"/>
    <col min="8710" max="8710" width="5" style="330" customWidth="1"/>
    <col min="8711" max="8711" width="41.28515625" style="330" customWidth="1"/>
    <col min="8712" max="8712" width="9.42578125" style="330" customWidth="1"/>
    <col min="8713" max="8713" width="11" style="330" customWidth="1"/>
    <col min="8714" max="8725" width="0" style="330" hidden="1" customWidth="1"/>
    <col min="8726" max="8726" width="146" style="330" customWidth="1"/>
    <col min="8727" max="8961" width="9.140625" style="330" customWidth="1"/>
    <col min="8962" max="8962" width="4" style="330" customWidth="1"/>
    <col min="8963" max="8963" width="11" style="330" customWidth="1"/>
    <col min="8964" max="8964" width="19" style="330" customWidth="1"/>
    <col min="8965" max="8965" width="34.28515625" style="330" customWidth="1"/>
    <col min="8966" max="8966" width="5" style="330" customWidth="1"/>
    <col min="8967" max="8967" width="41.28515625" style="330" customWidth="1"/>
    <col min="8968" max="8968" width="9.42578125" style="330" customWidth="1"/>
    <col min="8969" max="8969" width="11" style="330" customWidth="1"/>
    <col min="8970" max="8981" width="0" style="330" hidden="1" customWidth="1"/>
    <col min="8982" max="8982" width="146" style="330" customWidth="1"/>
    <col min="8983" max="9217" width="9.140625" style="330" customWidth="1"/>
    <col min="9218" max="9218" width="4" style="330" customWidth="1"/>
    <col min="9219" max="9219" width="11" style="330" customWidth="1"/>
    <col min="9220" max="9220" width="19" style="330" customWidth="1"/>
    <col min="9221" max="9221" width="34.28515625" style="330" customWidth="1"/>
    <col min="9222" max="9222" width="5" style="330" customWidth="1"/>
    <col min="9223" max="9223" width="41.28515625" style="330" customWidth="1"/>
    <col min="9224" max="9224" width="9.42578125" style="330" customWidth="1"/>
    <col min="9225" max="9225" width="11" style="330" customWidth="1"/>
    <col min="9226" max="9237" width="0" style="330" hidden="1" customWidth="1"/>
    <col min="9238" max="9238" width="146" style="330" customWidth="1"/>
    <col min="9239" max="9473" width="9.140625" style="330" customWidth="1"/>
    <col min="9474" max="9474" width="4" style="330" customWidth="1"/>
    <col min="9475" max="9475" width="11" style="330" customWidth="1"/>
    <col min="9476" max="9476" width="19" style="330" customWidth="1"/>
    <col min="9477" max="9477" width="34.28515625" style="330" customWidth="1"/>
    <col min="9478" max="9478" width="5" style="330" customWidth="1"/>
    <col min="9479" max="9479" width="41.28515625" style="330" customWidth="1"/>
    <col min="9480" max="9480" width="9.42578125" style="330" customWidth="1"/>
    <col min="9481" max="9481" width="11" style="330" customWidth="1"/>
    <col min="9482" max="9493" width="0" style="330" hidden="1" customWidth="1"/>
    <col min="9494" max="9494" width="146" style="330" customWidth="1"/>
    <col min="9495" max="9729" width="9.140625" style="330" customWidth="1"/>
    <col min="9730" max="9730" width="4" style="330" customWidth="1"/>
    <col min="9731" max="9731" width="11" style="330" customWidth="1"/>
    <col min="9732" max="9732" width="19" style="330" customWidth="1"/>
    <col min="9733" max="9733" width="34.28515625" style="330" customWidth="1"/>
    <col min="9734" max="9734" width="5" style="330" customWidth="1"/>
    <col min="9735" max="9735" width="41.28515625" style="330" customWidth="1"/>
    <col min="9736" max="9736" width="9.42578125" style="330" customWidth="1"/>
    <col min="9737" max="9737" width="11" style="330" customWidth="1"/>
    <col min="9738" max="9749" width="0" style="330" hidden="1" customWidth="1"/>
    <col min="9750" max="9750" width="146" style="330" customWidth="1"/>
    <col min="9751" max="9985" width="9.140625" style="330" customWidth="1"/>
    <col min="9986" max="9986" width="4" style="330" customWidth="1"/>
    <col min="9987" max="9987" width="11" style="330" customWidth="1"/>
    <col min="9988" max="9988" width="19" style="330" customWidth="1"/>
    <col min="9989" max="9989" width="34.28515625" style="330" customWidth="1"/>
    <col min="9990" max="9990" width="5" style="330" customWidth="1"/>
    <col min="9991" max="9991" width="41.28515625" style="330" customWidth="1"/>
    <col min="9992" max="9992" width="9.42578125" style="330" customWidth="1"/>
    <col min="9993" max="9993" width="11" style="330" customWidth="1"/>
    <col min="9994" max="10005" width="0" style="330" hidden="1" customWidth="1"/>
    <col min="10006" max="10006" width="146" style="330" customWidth="1"/>
    <col min="10007" max="10241" width="9.140625" style="330" customWidth="1"/>
    <col min="10242" max="10242" width="4" style="330" customWidth="1"/>
    <col min="10243" max="10243" width="11" style="330" customWidth="1"/>
    <col min="10244" max="10244" width="19" style="330" customWidth="1"/>
    <col min="10245" max="10245" width="34.28515625" style="330" customWidth="1"/>
    <col min="10246" max="10246" width="5" style="330" customWidth="1"/>
    <col min="10247" max="10247" width="41.28515625" style="330" customWidth="1"/>
    <col min="10248" max="10248" width="9.42578125" style="330" customWidth="1"/>
    <col min="10249" max="10249" width="11" style="330" customWidth="1"/>
    <col min="10250" max="10261" width="0" style="330" hidden="1" customWidth="1"/>
    <col min="10262" max="10262" width="146" style="330" customWidth="1"/>
    <col min="10263" max="10497" width="9.140625" style="330" customWidth="1"/>
    <col min="10498" max="10498" width="4" style="330" customWidth="1"/>
    <col min="10499" max="10499" width="11" style="330" customWidth="1"/>
    <col min="10500" max="10500" width="19" style="330" customWidth="1"/>
    <col min="10501" max="10501" width="34.28515625" style="330" customWidth="1"/>
    <col min="10502" max="10502" width="5" style="330" customWidth="1"/>
    <col min="10503" max="10503" width="41.28515625" style="330" customWidth="1"/>
    <col min="10504" max="10504" width="9.42578125" style="330" customWidth="1"/>
    <col min="10505" max="10505" width="11" style="330" customWidth="1"/>
    <col min="10506" max="10517" width="0" style="330" hidden="1" customWidth="1"/>
    <col min="10518" max="10518" width="146" style="330" customWidth="1"/>
    <col min="10519" max="10753" width="9.140625" style="330" customWidth="1"/>
    <col min="10754" max="10754" width="4" style="330" customWidth="1"/>
    <col min="10755" max="10755" width="11" style="330" customWidth="1"/>
    <col min="10756" max="10756" width="19" style="330" customWidth="1"/>
    <col min="10757" max="10757" width="34.28515625" style="330" customWidth="1"/>
    <col min="10758" max="10758" width="5" style="330" customWidth="1"/>
    <col min="10759" max="10759" width="41.28515625" style="330" customWidth="1"/>
    <col min="10760" max="10760" width="9.42578125" style="330" customWidth="1"/>
    <col min="10761" max="10761" width="11" style="330" customWidth="1"/>
    <col min="10762" max="10773" width="0" style="330" hidden="1" customWidth="1"/>
    <col min="10774" max="10774" width="146" style="330" customWidth="1"/>
    <col min="10775" max="11009" width="9.140625" style="330" customWidth="1"/>
    <col min="11010" max="11010" width="4" style="330" customWidth="1"/>
    <col min="11011" max="11011" width="11" style="330" customWidth="1"/>
    <col min="11012" max="11012" width="19" style="330" customWidth="1"/>
    <col min="11013" max="11013" width="34.28515625" style="330" customWidth="1"/>
    <col min="11014" max="11014" width="5" style="330" customWidth="1"/>
    <col min="11015" max="11015" width="41.28515625" style="330" customWidth="1"/>
    <col min="11016" max="11016" width="9.42578125" style="330" customWidth="1"/>
    <col min="11017" max="11017" width="11" style="330" customWidth="1"/>
    <col min="11018" max="11029" width="0" style="330" hidden="1" customWidth="1"/>
    <col min="11030" max="11030" width="146" style="330" customWidth="1"/>
    <col min="11031" max="11265" width="9.140625" style="330" customWidth="1"/>
    <col min="11266" max="11266" width="4" style="330" customWidth="1"/>
    <col min="11267" max="11267" width="11" style="330" customWidth="1"/>
    <col min="11268" max="11268" width="19" style="330" customWidth="1"/>
    <col min="11269" max="11269" width="34.28515625" style="330" customWidth="1"/>
    <col min="11270" max="11270" width="5" style="330" customWidth="1"/>
    <col min="11271" max="11271" width="41.28515625" style="330" customWidth="1"/>
    <col min="11272" max="11272" width="9.42578125" style="330" customWidth="1"/>
    <col min="11273" max="11273" width="11" style="330" customWidth="1"/>
    <col min="11274" max="11285" width="0" style="330" hidden="1" customWidth="1"/>
    <col min="11286" max="11286" width="146" style="330" customWidth="1"/>
    <col min="11287" max="11521" width="9.140625" style="330" customWidth="1"/>
    <col min="11522" max="11522" width="4" style="330" customWidth="1"/>
    <col min="11523" max="11523" width="11" style="330" customWidth="1"/>
    <col min="11524" max="11524" width="19" style="330" customWidth="1"/>
    <col min="11525" max="11525" width="34.28515625" style="330" customWidth="1"/>
    <col min="11526" max="11526" width="5" style="330" customWidth="1"/>
    <col min="11527" max="11527" width="41.28515625" style="330" customWidth="1"/>
    <col min="11528" max="11528" width="9.42578125" style="330" customWidth="1"/>
    <col min="11529" max="11529" width="11" style="330" customWidth="1"/>
    <col min="11530" max="11541" width="0" style="330" hidden="1" customWidth="1"/>
    <col min="11542" max="11542" width="146" style="330" customWidth="1"/>
    <col min="11543" max="11777" width="9.140625" style="330" customWidth="1"/>
    <col min="11778" max="11778" width="4" style="330" customWidth="1"/>
    <col min="11779" max="11779" width="11" style="330" customWidth="1"/>
    <col min="11780" max="11780" width="19" style="330" customWidth="1"/>
    <col min="11781" max="11781" width="34.28515625" style="330" customWidth="1"/>
    <col min="11782" max="11782" width="5" style="330" customWidth="1"/>
    <col min="11783" max="11783" width="41.28515625" style="330" customWidth="1"/>
    <col min="11784" max="11784" width="9.42578125" style="330" customWidth="1"/>
    <col min="11785" max="11785" width="11" style="330" customWidth="1"/>
    <col min="11786" max="11797" width="0" style="330" hidden="1" customWidth="1"/>
    <col min="11798" max="11798" width="146" style="330" customWidth="1"/>
    <col min="11799" max="12033" width="9.140625" style="330" customWidth="1"/>
    <col min="12034" max="12034" width="4" style="330" customWidth="1"/>
    <col min="12035" max="12035" width="11" style="330" customWidth="1"/>
    <col min="12036" max="12036" width="19" style="330" customWidth="1"/>
    <col min="12037" max="12037" width="34.28515625" style="330" customWidth="1"/>
    <col min="12038" max="12038" width="5" style="330" customWidth="1"/>
    <col min="12039" max="12039" width="41.28515625" style="330" customWidth="1"/>
    <col min="12040" max="12040" width="9.42578125" style="330" customWidth="1"/>
    <col min="12041" max="12041" width="11" style="330" customWidth="1"/>
    <col min="12042" max="12053" width="0" style="330" hidden="1" customWidth="1"/>
    <col min="12054" max="12054" width="146" style="330" customWidth="1"/>
    <col min="12055" max="12289" width="9.140625" style="330" customWidth="1"/>
    <col min="12290" max="12290" width="4" style="330" customWidth="1"/>
    <col min="12291" max="12291" width="11" style="330" customWidth="1"/>
    <col min="12292" max="12292" width="19" style="330" customWidth="1"/>
    <col min="12293" max="12293" width="34.28515625" style="330" customWidth="1"/>
    <col min="12294" max="12294" width="5" style="330" customWidth="1"/>
    <col min="12295" max="12295" width="41.28515625" style="330" customWidth="1"/>
    <col min="12296" max="12296" width="9.42578125" style="330" customWidth="1"/>
    <col min="12297" max="12297" width="11" style="330" customWidth="1"/>
    <col min="12298" max="12309" width="0" style="330" hidden="1" customWidth="1"/>
    <col min="12310" max="12310" width="146" style="330" customWidth="1"/>
    <col min="12311" max="12545" width="9.140625" style="330" customWidth="1"/>
    <col min="12546" max="12546" width="4" style="330" customWidth="1"/>
    <col min="12547" max="12547" width="11" style="330" customWidth="1"/>
    <col min="12548" max="12548" width="19" style="330" customWidth="1"/>
    <col min="12549" max="12549" width="34.28515625" style="330" customWidth="1"/>
    <col min="12550" max="12550" width="5" style="330" customWidth="1"/>
    <col min="12551" max="12551" width="41.28515625" style="330" customWidth="1"/>
    <col min="12552" max="12552" width="9.42578125" style="330" customWidth="1"/>
    <col min="12553" max="12553" width="11" style="330" customWidth="1"/>
    <col min="12554" max="12565" width="0" style="330" hidden="1" customWidth="1"/>
    <col min="12566" max="12566" width="146" style="330" customWidth="1"/>
    <col min="12567" max="12801" width="9.140625" style="330" customWidth="1"/>
    <col min="12802" max="12802" width="4" style="330" customWidth="1"/>
    <col min="12803" max="12803" width="11" style="330" customWidth="1"/>
    <col min="12804" max="12804" width="19" style="330" customWidth="1"/>
    <col min="12805" max="12805" width="34.28515625" style="330" customWidth="1"/>
    <col min="12806" max="12806" width="5" style="330" customWidth="1"/>
    <col min="12807" max="12807" width="41.28515625" style="330" customWidth="1"/>
    <col min="12808" max="12808" width="9.42578125" style="330" customWidth="1"/>
    <col min="12809" max="12809" width="11" style="330" customWidth="1"/>
    <col min="12810" max="12821" width="0" style="330" hidden="1" customWidth="1"/>
    <col min="12822" max="12822" width="146" style="330" customWidth="1"/>
    <col min="12823" max="13057" width="9.140625" style="330" customWidth="1"/>
    <col min="13058" max="13058" width="4" style="330" customWidth="1"/>
    <col min="13059" max="13059" width="11" style="330" customWidth="1"/>
    <col min="13060" max="13060" width="19" style="330" customWidth="1"/>
    <col min="13061" max="13061" width="34.28515625" style="330" customWidth="1"/>
    <col min="13062" max="13062" width="5" style="330" customWidth="1"/>
    <col min="13063" max="13063" width="41.28515625" style="330" customWidth="1"/>
    <col min="13064" max="13064" width="9.42578125" style="330" customWidth="1"/>
    <col min="13065" max="13065" width="11" style="330" customWidth="1"/>
    <col min="13066" max="13077" width="0" style="330" hidden="1" customWidth="1"/>
    <col min="13078" max="13078" width="146" style="330" customWidth="1"/>
    <col min="13079" max="13313" width="9.140625" style="330" customWidth="1"/>
    <col min="13314" max="13314" width="4" style="330" customWidth="1"/>
    <col min="13315" max="13315" width="11" style="330" customWidth="1"/>
    <col min="13316" max="13316" width="19" style="330" customWidth="1"/>
    <col min="13317" max="13317" width="34.28515625" style="330" customWidth="1"/>
    <col min="13318" max="13318" width="5" style="330" customWidth="1"/>
    <col min="13319" max="13319" width="41.28515625" style="330" customWidth="1"/>
    <col min="13320" max="13320" width="9.42578125" style="330" customWidth="1"/>
    <col min="13321" max="13321" width="11" style="330" customWidth="1"/>
    <col min="13322" max="13333" width="0" style="330" hidden="1" customWidth="1"/>
    <col min="13334" max="13334" width="146" style="330" customWidth="1"/>
    <col min="13335" max="13569" width="9.140625" style="330" customWidth="1"/>
    <col min="13570" max="13570" width="4" style="330" customWidth="1"/>
    <col min="13571" max="13571" width="11" style="330" customWidth="1"/>
    <col min="13572" max="13572" width="19" style="330" customWidth="1"/>
    <col min="13573" max="13573" width="34.28515625" style="330" customWidth="1"/>
    <col min="13574" max="13574" width="5" style="330" customWidth="1"/>
    <col min="13575" max="13575" width="41.28515625" style="330" customWidth="1"/>
    <col min="13576" max="13576" width="9.42578125" style="330" customWidth="1"/>
    <col min="13577" max="13577" width="11" style="330" customWidth="1"/>
    <col min="13578" max="13589" width="0" style="330" hidden="1" customWidth="1"/>
    <col min="13590" max="13590" width="146" style="330" customWidth="1"/>
    <col min="13591" max="13825" width="9.140625" style="330" customWidth="1"/>
    <col min="13826" max="13826" width="4" style="330" customWidth="1"/>
    <col min="13827" max="13827" width="11" style="330" customWidth="1"/>
    <col min="13828" max="13828" width="19" style="330" customWidth="1"/>
    <col min="13829" max="13829" width="34.28515625" style="330" customWidth="1"/>
    <col min="13830" max="13830" width="5" style="330" customWidth="1"/>
    <col min="13831" max="13831" width="41.28515625" style="330" customWidth="1"/>
    <col min="13832" max="13832" width="9.42578125" style="330" customWidth="1"/>
    <col min="13833" max="13833" width="11" style="330" customWidth="1"/>
    <col min="13834" max="13845" width="0" style="330" hidden="1" customWidth="1"/>
    <col min="13846" max="13846" width="146" style="330" customWidth="1"/>
    <col min="13847" max="14081" width="9.140625" style="330" customWidth="1"/>
    <col min="14082" max="14082" width="4" style="330" customWidth="1"/>
    <col min="14083" max="14083" width="11" style="330" customWidth="1"/>
    <col min="14084" max="14084" width="19" style="330" customWidth="1"/>
    <col min="14085" max="14085" width="34.28515625" style="330" customWidth="1"/>
    <col min="14086" max="14086" width="5" style="330" customWidth="1"/>
    <col min="14087" max="14087" width="41.28515625" style="330" customWidth="1"/>
    <col min="14088" max="14088" width="9.42578125" style="330" customWidth="1"/>
    <col min="14089" max="14089" width="11" style="330" customWidth="1"/>
    <col min="14090" max="14101" width="0" style="330" hidden="1" customWidth="1"/>
    <col min="14102" max="14102" width="146" style="330" customWidth="1"/>
    <col min="14103" max="14337" width="9.140625" style="330" customWidth="1"/>
    <col min="14338" max="14338" width="4" style="330" customWidth="1"/>
    <col min="14339" max="14339" width="11" style="330" customWidth="1"/>
    <col min="14340" max="14340" width="19" style="330" customWidth="1"/>
    <col min="14341" max="14341" width="34.28515625" style="330" customWidth="1"/>
    <col min="14342" max="14342" width="5" style="330" customWidth="1"/>
    <col min="14343" max="14343" width="41.28515625" style="330" customWidth="1"/>
    <col min="14344" max="14344" width="9.42578125" style="330" customWidth="1"/>
    <col min="14345" max="14345" width="11" style="330" customWidth="1"/>
    <col min="14346" max="14357" width="0" style="330" hidden="1" customWidth="1"/>
    <col min="14358" max="14358" width="146" style="330" customWidth="1"/>
    <col min="14359" max="14593" width="9.140625" style="330" customWidth="1"/>
    <col min="14594" max="14594" width="4" style="330" customWidth="1"/>
    <col min="14595" max="14595" width="11" style="330" customWidth="1"/>
    <col min="14596" max="14596" width="19" style="330" customWidth="1"/>
    <col min="14597" max="14597" width="34.28515625" style="330" customWidth="1"/>
    <col min="14598" max="14598" width="5" style="330" customWidth="1"/>
    <col min="14599" max="14599" width="41.28515625" style="330" customWidth="1"/>
    <col min="14600" max="14600" width="9.42578125" style="330" customWidth="1"/>
    <col min="14601" max="14601" width="11" style="330" customWidth="1"/>
    <col min="14602" max="14613" width="0" style="330" hidden="1" customWidth="1"/>
    <col min="14614" max="14614" width="146" style="330" customWidth="1"/>
    <col min="14615" max="14849" width="9.140625" style="330" customWidth="1"/>
    <col min="14850" max="14850" width="4" style="330" customWidth="1"/>
    <col min="14851" max="14851" width="11" style="330" customWidth="1"/>
    <col min="14852" max="14852" width="19" style="330" customWidth="1"/>
    <col min="14853" max="14853" width="34.28515625" style="330" customWidth="1"/>
    <col min="14854" max="14854" width="5" style="330" customWidth="1"/>
    <col min="14855" max="14855" width="41.28515625" style="330" customWidth="1"/>
    <col min="14856" max="14856" width="9.42578125" style="330" customWidth="1"/>
    <col min="14857" max="14857" width="11" style="330" customWidth="1"/>
    <col min="14858" max="14869" width="0" style="330" hidden="1" customWidth="1"/>
    <col min="14870" max="14870" width="146" style="330" customWidth="1"/>
    <col min="14871" max="15105" width="9.140625" style="330" customWidth="1"/>
    <col min="15106" max="15106" width="4" style="330" customWidth="1"/>
    <col min="15107" max="15107" width="11" style="330" customWidth="1"/>
    <col min="15108" max="15108" width="19" style="330" customWidth="1"/>
    <col min="15109" max="15109" width="34.28515625" style="330" customWidth="1"/>
    <col min="15110" max="15110" width="5" style="330" customWidth="1"/>
    <col min="15111" max="15111" width="41.28515625" style="330" customWidth="1"/>
    <col min="15112" max="15112" width="9.42578125" style="330" customWidth="1"/>
    <col min="15113" max="15113" width="11" style="330" customWidth="1"/>
    <col min="15114" max="15125" width="0" style="330" hidden="1" customWidth="1"/>
    <col min="15126" max="15126" width="146" style="330" customWidth="1"/>
    <col min="15127" max="15361" width="9.140625" style="330" customWidth="1"/>
    <col min="15362" max="15362" width="4" style="330" customWidth="1"/>
    <col min="15363" max="15363" width="11" style="330" customWidth="1"/>
    <col min="15364" max="15364" width="19" style="330" customWidth="1"/>
    <col min="15365" max="15365" width="34.28515625" style="330" customWidth="1"/>
    <col min="15366" max="15366" width="5" style="330" customWidth="1"/>
    <col min="15367" max="15367" width="41.28515625" style="330" customWidth="1"/>
    <col min="15368" max="15368" width="9.42578125" style="330" customWidth="1"/>
    <col min="15369" max="15369" width="11" style="330" customWidth="1"/>
    <col min="15370" max="15381" width="0" style="330" hidden="1" customWidth="1"/>
    <col min="15382" max="15382" width="146" style="330" customWidth="1"/>
    <col min="15383" max="15617" width="9.140625" style="330" customWidth="1"/>
    <col min="15618" max="15618" width="4" style="330" customWidth="1"/>
    <col min="15619" max="15619" width="11" style="330" customWidth="1"/>
    <col min="15620" max="15620" width="19" style="330" customWidth="1"/>
    <col min="15621" max="15621" width="34.28515625" style="330" customWidth="1"/>
    <col min="15622" max="15622" width="5" style="330" customWidth="1"/>
    <col min="15623" max="15623" width="41.28515625" style="330" customWidth="1"/>
    <col min="15624" max="15624" width="9.42578125" style="330" customWidth="1"/>
    <col min="15625" max="15625" width="11" style="330" customWidth="1"/>
    <col min="15626" max="15637" width="0" style="330" hidden="1" customWidth="1"/>
    <col min="15638" max="15638" width="146" style="330" customWidth="1"/>
    <col min="15639" max="15873" width="9.140625" style="330" customWidth="1"/>
    <col min="15874" max="15874" width="4" style="330" customWidth="1"/>
    <col min="15875" max="15875" width="11" style="330" customWidth="1"/>
    <col min="15876" max="15876" width="19" style="330" customWidth="1"/>
    <col min="15877" max="15877" width="34.28515625" style="330" customWidth="1"/>
    <col min="15878" max="15878" width="5" style="330" customWidth="1"/>
    <col min="15879" max="15879" width="41.28515625" style="330" customWidth="1"/>
    <col min="15880" max="15880" width="9.42578125" style="330" customWidth="1"/>
    <col min="15881" max="15881" width="11" style="330" customWidth="1"/>
    <col min="15882" max="15893" width="0" style="330" hidden="1" customWidth="1"/>
    <col min="15894" max="15894" width="146" style="330" customWidth="1"/>
    <col min="15895" max="16129" width="9.140625" style="330" customWidth="1"/>
    <col min="16130" max="16130" width="4" style="330" customWidth="1"/>
    <col min="16131" max="16131" width="11" style="330" customWidth="1"/>
    <col min="16132" max="16132" width="19" style="330" customWidth="1"/>
    <col min="16133" max="16133" width="34.28515625" style="330" customWidth="1"/>
    <col min="16134" max="16134" width="5" style="330" customWidth="1"/>
    <col min="16135" max="16135" width="41.28515625" style="330" customWidth="1"/>
    <col min="16136" max="16136" width="9.42578125" style="330" customWidth="1"/>
    <col min="16137" max="16137" width="11" style="330" customWidth="1"/>
    <col min="16138" max="16149" width="0" style="330" hidden="1" customWidth="1"/>
    <col min="16150" max="16150" width="146" style="330" customWidth="1"/>
    <col min="16151" max="16384" width="9.140625" style="330" customWidth="1"/>
  </cols>
  <sheetData>
    <row r="1" spans="1:36" ht="13.5" customHeight="1" thickBot="1" x14ac:dyDescent="0.25">
      <c r="A1" s="618" t="s">
        <v>1158</v>
      </c>
      <c r="B1" s="618"/>
      <c r="C1" s="618"/>
      <c r="D1" s="618"/>
      <c r="E1" s="618"/>
      <c r="F1" s="618"/>
      <c r="G1" s="618"/>
      <c r="H1" s="618"/>
      <c r="I1" s="618"/>
      <c r="J1" s="618"/>
      <c r="K1" s="618"/>
      <c r="L1" s="618"/>
      <c r="M1" s="618"/>
      <c r="N1" s="618"/>
      <c r="O1" s="618"/>
      <c r="P1" s="618"/>
      <c r="Q1" s="618"/>
      <c r="R1" s="618"/>
    </row>
    <row r="2" spans="1:36" ht="15.75" x14ac:dyDescent="0.25">
      <c r="A2" s="618"/>
      <c r="B2" s="618"/>
      <c r="C2" s="618"/>
      <c r="D2" s="618"/>
      <c r="E2" s="618"/>
      <c r="F2" s="618"/>
      <c r="G2" s="618"/>
      <c r="H2" s="618"/>
      <c r="I2" s="618"/>
      <c r="J2" s="618"/>
      <c r="K2" s="618"/>
      <c r="L2" s="618"/>
      <c r="M2" s="618"/>
      <c r="N2" s="618"/>
      <c r="O2" s="618"/>
      <c r="P2" s="618"/>
      <c r="Q2" s="618"/>
      <c r="R2" s="618"/>
      <c r="W2" s="389" t="s">
        <v>245</v>
      </c>
      <c r="X2" s="390"/>
      <c r="Y2" s="390"/>
      <c r="Z2" s="390"/>
      <c r="AA2" s="390"/>
      <c r="AB2" s="390"/>
      <c r="AC2" s="390"/>
      <c r="AD2" s="390"/>
      <c r="AE2" s="390"/>
      <c r="AF2" s="390"/>
      <c r="AG2" s="390"/>
      <c r="AH2" s="390"/>
      <c r="AI2" s="390"/>
      <c r="AJ2" s="391"/>
    </row>
    <row r="3" spans="1:36" ht="16.5" thickBot="1" x14ac:dyDescent="0.25">
      <c r="A3" s="581"/>
      <c r="B3" s="581"/>
      <c r="C3" s="581"/>
      <c r="D3" s="581"/>
      <c r="E3" s="455"/>
      <c r="F3" s="455"/>
      <c r="G3" s="455"/>
      <c r="H3" s="455"/>
      <c r="I3" s="455"/>
      <c r="J3" s="455"/>
      <c r="K3" s="455"/>
      <c r="L3" s="455"/>
      <c r="M3" s="455"/>
      <c r="N3" s="455"/>
      <c r="O3" s="455"/>
      <c r="P3" s="455"/>
      <c r="Q3" s="455"/>
      <c r="R3" s="455"/>
      <c r="W3" s="585" t="s">
        <v>248</v>
      </c>
      <c r="X3" s="392"/>
      <c r="Y3" s="392"/>
      <c r="Z3" s="392"/>
      <c r="AA3" s="392"/>
      <c r="AB3" s="392" t="s">
        <v>249</v>
      </c>
      <c r="AC3" s="392"/>
      <c r="AD3" s="392"/>
      <c r="AE3" s="392"/>
      <c r="AF3" s="393" t="s">
        <v>250</v>
      </c>
      <c r="AG3" s="395" t="s">
        <v>251</v>
      </c>
      <c r="AH3" s="395" t="s">
        <v>232</v>
      </c>
      <c r="AI3" s="395" t="s">
        <v>252</v>
      </c>
      <c r="AJ3" s="586" t="s">
        <v>253</v>
      </c>
    </row>
    <row r="4" spans="1:36" ht="150" thickBot="1" x14ac:dyDescent="0.25">
      <c r="A4" s="579" t="s">
        <v>504</v>
      </c>
      <c r="B4" s="580" t="s">
        <v>255</v>
      </c>
      <c r="C4" s="580" t="s">
        <v>257</v>
      </c>
      <c r="D4" s="580" t="s">
        <v>258</v>
      </c>
      <c r="E4" s="614" t="s">
        <v>1013</v>
      </c>
      <c r="F4" s="580" t="s">
        <v>505</v>
      </c>
      <c r="G4" s="580" t="s">
        <v>261</v>
      </c>
      <c r="H4" s="580" t="s">
        <v>262</v>
      </c>
      <c r="I4" s="580" t="s">
        <v>834</v>
      </c>
      <c r="J4" s="580" t="s">
        <v>264</v>
      </c>
      <c r="K4" s="580" t="s">
        <v>265</v>
      </c>
      <c r="L4" s="580" t="s">
        <v>266</v>
      </c>
      <c r="M4" s="580" t="s">
        <v>267</v>
      </c>
      <c r="N4" s="580" t="s">
        <v>268</v>
      </c>
      <c r="O4" s="580" t="s">
        <v>269</v>
      </c>
      <c r="P4" s="580" t="s">
        <v>270</v>
      </c>
      <c r="Q4" s="580" t="s">
        <v>271</v>
      </c>
      <c r="R4" s="580" t="s">
        <v>272</v>
      </c>
      <c r="S4" s="580" t="s">
        <v>273</v>
      </c>
      <c r="T4" s="580" t="s">
        <v>274</v>
      </c>
      <c r="U4" s="614" t="s">
        <v>275</v>
      </c>
      <c r="V4" s="597" t="s">
        <v>276</v>
      </c>
      <c r="W4" s="587" t="s">
        <v>868</v>
      </c>
      <c r="X4" s="249" t="s">
        <v>278</v>
      </c>
      <c r="Y4" s="249" t="s">
        <v>279</v>
      </c>
      <c r="Z4" s="249" t="s">
        <v>280</v>
      </c>
      <c r="AA4" s="245" t="s">
        <v>281</v>
      </c>
      <c r="AB4" s="247" t="s">
        <v>282</v>
      </c>
      <c r="AC4" s="247" t="s">
        <v>283</v>
      </c>
      <c r="AD4" s="248" t="s">
        <v>284</v>
      </c>
      <c r="AE4" s="248" t="s">
        <v>285</v>
      </c>
      <c r="AF4" s="394"/>
      <c r="AG4" s="396"/>
      <c r="AH4" s="396"/>
      <c r="AI4" s="396"/>
      <c r="AJ4" s="588"/>
    </row>
    <row r="5" spans="1:36" ht="217.5" thickBot="1" x14ac:dyDescent="0.25">
      <c r="A5" s="533">
        <v>459</v>
      </c>
      <c r="B5" s="533" t="s">
        <v>115</v>
      </c>
      <c r="C5" s="533" t="s">
        <v>286</v>
      </c>
      <c r="D5" s="533" t="s">
        <v>287</v>
      </c>
      <c r="E5" s="534">
        <v>1209</v>
      </c>
      <c r="F5" s="578" t="s">
        <v>288</v>
      </c>
      <c r="G5" s="534" t="s">
        <v>289</v>
      </c>
      <c r="H5" s="534" t="s">
        <v>290</v>
      </c>
      <c r="I5" s="534" t="s">
        <v>840</v>
      </c>
      <c r="J5" s="534" t="s">
        <v>292</v>
      </c>
      <c r="K5" s="534" t="s">
        <v>293</v>
      </c>
      <c r="L5" s="534" t="s">
        <v>294</v>
      </c>
      <c r="M5" s="534" t="s">
        <v>295</v>
      </c>
      <c r="N5" s="534" t="s">
        <v>296</v>
      </c>
      <c r="O5" s="534" t="s">
        <v>297</v>
      </c>
      <c r="P5" s="534" t="s">
        <v>298</v>
      </c>
      <c r="Q5" s="534" t="s">
        <v>299</v>
      </c>
      <c r="R5" s="534" t="s">
        <v>299</v>
      </c>
      <c r="S5" s="535">
        <v>100</v>
      </c>
      <c r="T5" s="536">
        <v>45289</v>
      </c>
      <c r="U5" s="599">
        <v>371</v>
      </c>
      <c r="V5" s="606" t="s">
        <v>300</v>
      </c>
      <c r="W5" s="589" t="s">
        <v>301</v>
      </c>
      <c r="X5" s="512" t="s">
        <v>325</v>
      </c>
      <c r="Y5" s="513" t="s">
        <v>871</v>
      </c>
      <c r="Z5" s="514" t="s">
        <v>871</v>
      </c>
      <c r="AA5" s="515" t="s">
        <v>875</v>
      </c>
      <c r="AB5" s="512" t="s">
        <v>301</v>
      </c>
      <c r="AC5" s="513" t="s">
        <v>897</v>
      </c>
      <c r="AD5" s="486" t="s">
        <v>897</v>
      </c>
      <c r="AE5" s="515" t="s">
        <v>896</v>
      </c>
      <c r="AF5" s="515" t="str">
        <f>CONCATENATE("Actividad de Control Id ",E5,": ",AA5," 
","Indicador ",U5,": ",AE5)</f>
        <v>Actividad de Control Id 1209: Último reporte efectuado el 04/10/24.
Control trimestral.
Anexan memorandos circulares con solicitud de información del pero no informes de cumplimiento del control (o respuestas de las Subdirecciones).
Se suguiere validar los flujos de información y relación costo/benenficio del control para la oportuna toma de deciciones.  
Indicador 371: Pendiente cuantificación y análisis de resultados para definir meta.</v>
      </c>
      <c r="AG5" s="150" t="s">
        <v>219</v>
      </c>
      <c r="AH5" s="151" t="s">
        <v>219</v>
      </c>
      <c r="AI5" s="772">
        <f>VLOOKUP(AH5,CONV!$B$45:$C$48,2,0)</f>
        <v>0.25</v>
      </c>
      <c r="AJ5" s="460"/>
    </row>
    <row r="6" spans="1:36" ht="217.5" thickBot="1" x14ac:dyDescent="0.25">
      <c r="A6" s="523">
        <v>460</v>
      </c>
      <c r="B6" s="523" t="s">
        <v>116</v>
      </c>
      <c r="C6" s="523" t="s">
        <v>305</v>
      </c>
      <c r="D6" s="523" t="s">
        <v>287</v>
      </c>
      <c r="E6" s="524">
        <v>1211</v>
      </c>
      <c r="F6" s="524" t="s">
        <v>306</v>
      </c>
      <c r="G6" s="524" t="s">
        <v>289</v>
      </c>
      <c r="H6" s="524" t="s">
        <v>290</v>
      </c>
      <c r="I6" s="524" t="s">
        <v>840</v>
      </c>
      <c r="J6" s="524" t="s">
        <v>292</v>
      </c>
      <c r="K6" s="524" t="s">
        <v>293</v>
      </c>
      <c r="L6" s="524" t="s">
        <v>294</v>
      </c>
      <c r="M6" s="524" t="s">
        <v>295</v>
      </c>
      <c r="N6" s="524" t="s">
        <v>296</v>
      </c>
      <c r="O6" s="524" t="s">
        <v>297</v>
      </c>
      <c r="P6" s="524" t="s">
        <v>298</v>
      </c>
      <c r="Q6" s="524" t="s">
        <v>299</v>
      </c>
      <c r="R6" s="524" t="s">
        <v>299</v>
      </c>
      <c r="S6" s="525">
        <v>100</v>
      </c>
      <c r="T6" s="526">
        <v>45359</v>
      </c>
      <c r="U6" s="600">
        <v>372</v>
      </c>
      <c r="V6" s="607" t="s">
        <v>308</v>
      </c>
      <c r="W6" s="590" t="s">
        <v>301</v>
      </c>
      <c r="X6" s="527" t="s">
        <v>325</v>
      </c>
      <c r="Y6" s="528" t="s">
        <v>871</v>
      </c>
      <c r="Z6" s="529" t="s">
        <v>871</v>
      </c>
      <c r="AA6" s="530" t="s">
        <v>875</v>
      </c>
      <c r="AB6" s="527" t="s">
        <v>301</v>
      </c>
      <c r="AC6" s="528" t="s">
        <v>897</v>
      </c>
      <c r="AD6" s="531" t="s">
        <v>897</v>
      </c>
      <c r="AE6" s="530" t="s">
        <v>896</v>
      </c>
      <c r="AF6" s="530" t="str">
        <f t="shared" ref="AF6:AF44" si="0">CONCATENATE("Actividad de Control Id ",E6,": ",AA6," 
","Indicador ",U6,": ",AE6)</f>
        <v>Actividad de Control Id 1211: Último reporte efectuado el 04/10/24.
Control trimestral.
Anexan memorandos circulares con solicitud de información del pero no informes de cumplimiento del control (o respuestas de las Subdirecciones).
Se suguiere validar los flujos de información y relación costo/benenficio del control para la oportuna toma de deciciones.  
Indicador 372: Pendiente cuantificación y análisis de resultados para definir meta.</v>
      </c>
      <c r="AG6" s="530" t="s">
        <v>219</v>
      </c>
      <c r="AH6" s="530" t="s">
        <v>219</v>
      </c>
      <c r="AI6" s="772">
        <f>VLOOKUP(AH6,CONV!$B$45:$C$48,2,0)</f>
        <v>0.25</v>
      </c>
      <c r="AJ6" s="532"/>
    </row>
    <row r="7" spans="1:36" ht="192" thickBot="1" x14ac:dyDescent="0.25">
      <c r="A7" s="533">
        <v>461</v>
      </c>
      <c r="B7" s="533" t="s">
        <v>122</v>
      </c>
      <c r="C7" s="533" t="s">
        <v>310</v>
      </c>
      <c r="D7" s="533" t="s">
        <v>311</v>
      </c>
      <c r="E7" s="534">
        <v>1213</v>
      </c>
      <c r="F7" s="534" t="s">
        <v>312</v>
      </c>
      <c r="G7" s="534" t="s">
        <v>313</v>
      </c>
      <c r="H7" s="534" t="s">
        <v>290</v>
      </c>
      <c r="I7" s="534" t="s">
        <v>841</v>
      </c>
      <c r="J7" s="534" t="s">
        <v>292</v>
      </c>
      <c r="K7" s="534" t="s">
        <v>293</v>
      </c>
      <c r="L7" s="534" t="s">
        <v>294</v>
      </c>
      <c r="M7" s="534" t="s">
        <v>295</v>
      </c>
      <c r="N7" s="534" t="s">
        <v>296</v>
      </c>
      <c r="O7" s="534" t="s">
        <v>297</v>
      </c>
      <c r="P7" s="534" t="s">
        <v>298</v>
      </c>
      <c r="Q7" s="534" t="s">
        <v>299</v>
      </c>
      <c r="R7" s="534" t="s">
        <v>299</v>
      </c>
      <c r="S7" s="535">
        <v>100</v>
      </c>
      <c r="T7" s="536">
        <v>45366</v>
      </c>
      <c r="U7" s="599">
        <v>353</v>
      </c>
      <c r="V7" s="606" t="s">
        <v>1014</v>
      </c>
      <c r="W7" s="591" t="s">
        <v>316</v>
      </c>
      <c r="X7" s="537" t="s">
        <v>36</v>
      </c>
      <c r="Y7" s="538" t="s">
        <v>37</v>
      </c>
      <c r="Z7" s="539" t="s">
        <v>37</v>
      </c>
      <c r="AA7" s="540" t="s">
        <v>880</v>
      </c>
      <c r="AB7" s="537" t="s">
        <v>37</v>
      </c>
      <c r="AC7" s="538" t="s">
        <v>37</v>
      </c>
      <c r="AD7" s="539" t="s">
        <v>37</v>
      </c>
      <c r="AE7" s="540" t="s">
        <v>898</v>
      </c>
      <c r="AF7" s="540" t="str">
        <f t="shared" si="0"/>
        <v>Actividad de Control Id 1213: Último reporte efectuado el 03/10/24.
Control anual que precisa "Programada a realizarse la feria de servicios en el último trimestre de 2024". SE suguiere rediseñar el control. 
Indicador 353: Se siguiere revaluar la redacción de la actividad de control y en función de la misma definir las variables y formula del indicador (el Comité Institucional de Gestión y Desempeño aprobó la modificación de la actividad relacionada con las ruedas de innovación en sesión del 17/09/24).</v>
      </c>
      <c r="AG7" s="540" t="s">
        <v>222</v>
      </c>
      <c r="AH7" s="540" t="s">
        <v>222</v>
      </c>
      <c r="AI7" s="775">
        <f>VLOOKUP(AH7,CONV!$B$45:$C$48,2,0)</f>
        <v>1</v>
      </c>
      <c r="AJ7" s="541"/>
    </row>
    <row r="8" spans="1:36" ht="191.25" x14ac:dyDescent="0.2">
      <c r="A8" s="544">
        <v>462</v>
      </c>
      <c r="B8" s="544" t="s">
        <v>123</v>
      </c>
      <c r="C8" s="544" t="s">
        <v>320</v>
      </c>
      <c r="D8" s="544" t="s">
        <v>311</v>
      </c>
      <c r="E8" s="501">
        <v>1214</v>
      </c>
      <c r="F8" s="501" t="s">
        <v>321</v>
      </c>
      <c r="G8" s="501" t="s">
        <v>322</v>
      </c>
      <c r="H8" s="501" t="s">
        <v>290</v>
      </c>
      <c r="I8" s="501" t="s">
        <v>842</v>
      </c>
      <c r="J8" s="501" t="s">
        <v>292</v>
      </c>
      <c r="K8" s="501" t="s">
        <v>293</v>
      </c>
      <c r="L8" s="501" t="s">
        <v>294</v>
      </c>
      <c r="M8" s="501" t="s">
        <v>295</v>
      </c>
      <c r="N8" s="501" t="s">
        <v>296</v>
      </c>
      <c r="O8" s="501" t="s">
        <v>297</v>
      </c>
      <c r="P8" s="501" t="s">
        <v>298</v>
      </c>
      <c r="Q8" s="501" t="s">
        <v>299</v>
      </c>
      <c r="R8" s="501" t="s">
        <v>299</v>
      </c>
      <c r="S8" s="502">
        <v>100</v>
      </c>
      <c r="T8" s="503">
        <v>45366</v>
      </c>
      <c r="U8" s="601">
        <v>354</v>
      </c>
      <c r="V8" s="608" t="s">
        <v>324</v>
      </c>
      <c r="W8" s="592" t="s">
        <v>325</v>
      </c>
      <c r="X8" s="456" t="s">
        <v>325</v>
      </c>
      <c r="Y8" s="457" t="s">
        <v>872</v>
      </c>
      <c r="Z8" s="545" t="s">
        <v>872</v>
      </c>
      <c r="AA8" s="459" t="s">
        <v>899</v>
      </c>
      <c r="AB8" s="456" t="s">
        <v>325</v>
      </c>
      <c r="AC8" s="457" t="s">
        <v>874</v>
      </c>
      <c r="AD8" s="545" t="s">
        <v>874</v>
      </c>
      <c r="AE8" s="459" t="s">
        <v>900</v>
      </c>
      <c r="AF8" s="459" t="str">
        <f t="shared" si="0"/>
        <v xml:space="preserve">Actividad de Control Id 1214: Último reporte efectuado el 03/10/24.
Control trimestral precisando quede las 75 PQRD recibidas 1 es queja, 1 petición por reclamo, 1 solicitud copia de resolución, 30 solicitudes de información y 42 solicitudes de permiso. 
Indicador 354: Debido al alto volumen de PQRD relacionadas con solitudes de trámites se sugiere mesa de trabajo con el Grupo de Atención y Relacionamiento Ciudadano para la correcta tipificación de PQRD, revisar/actualizar los formatos integrados de los trámites para mayor claridad por parte de la ciudadanía  y realizar campaña de difusión sobre requisitos de los trámites </v>
      </c>
      <c r="AG8" s="459" t="s">
        <v>222</v>
      </c>
      <c r="AH8" s="765" t="s">
        <v>222</v>
      </c>
      <c r="AI8" s="776">
        <f>VLOOKUP(AH8,CONV!$B$45:$C$48,2,0)</f>
        <v>1</v>
      </c>
      <c r="AJ8" s="504"/>
    </row>
    <row r="9" spans="1:36" ht="192" thickBot="1" x14ac:dyDescent="0.25">
      <c r="A9" s="546"/>
      <c r="B9" s="546" t="str">
        <f>B8</f>
        <v>MRTI-RC-2</v>
      </c>
      <c r="C9" s="546" t="str">
        <f>C8</f>
        <v>Posibilidad de recibir o solicitar cualquier dádiva o beneficio a nombre propio o de terceros para gestionar solicitudes de trámites de la ciudadanía</v>
      </c>
      <c r="D9" s="546" t="str">
        <f>D8</f>
        <v xml:space="preserve">- REGLAMENTACIÓN TÉCNICA E INNOVACIÓN DE INFRAESTRUCTURA DE TRANSPORTE
</v>
      </c>
      <c r="E9" s="507">
        <v>1215</v>
      </c>
      <c r="F9" s="507" t="s">
        <v>330</v>
      </c>
      <c r="G9" s="507" t="s">
        <v>322</v>
      </c>
      <c r="H9" s="507" t="s">
        <v>290</v>
      </c>
      <c r="I9" s="507" t="s">
        <v>842</v>
      </c>
      <c r="J9" s="507" t="s">
        <v>292</v>
      </c>
      <c r="K9" s="507" t="s">
        <v>293</v>
      </c>
      <c r="L9" s="507" t="s">
        <v>294</v>
      </c>
      <c r="M9" s="507" t="s">
        <v>295</v>
      </c>
      <c r="N9" s="507" t="s">
        <v>296</v>
      </c>
      <c r="O9" s="507" t="s">
        <v>297</v>
      </c>
      <c r="P9" s="507" t="s">
        <v>298</v>
      </c>
      <c r="Q9" s="507" t="s">
        <v>299</v>
      </c>
      <c r="R9" s="507" t="s">
        <v>299</v>
      </c>
      <c r="S9" s="547">
        <v>100</v>
      </c>
      <c r="T9" s="509">
        <v>45366</v>
      </c>
      <c r="U9" s="602">
        <v>355</v>
      </c>
      <c r="V9" s="609" t="s">
        <v>332</v>
      </c>
      <c r="W9" s="593" t="s">
        <v>325</v>
      </c>
      <c r="X9" s="479" t="s">
        <v>325</v>
      </c>
      <c r="Y9" s="484" t="s">
        <v>872</v>
      </c>
      <c r="Z9" s="548"/>
      <c r="AA9" s="510" t="s">
        <v>876</v>
      </c>
      <c r="AB9" s="479" t="s">
        <v>325</v>
      </c>
      <c r="AC9" s="484" t="s">
        <v>874</v>
      </c>
      <c r="AD9" s="549"/>
      <c r="AE9" s="510" t="s">
        <v>901</v>
      </c>
      <c r="AF9" s="510" t="str">
        <f t="shared" si="0"/>
        <v>Actividad de Control Id 1215: Último reporte efectuado el 03/10/24.
Control trimestral presisando que  se realizó seguimiento en el cumplimiento de procedimientos y requisitos en los trámites adscritos a la Subdirección de Reglamentación Técnica e Innovación. No onstante en lso archivos anexos no se lleva un control sobre el tiempo de respuesta ni trazabilidad de los actos administrativos. Se suguiere estandarizar listas de chequeo con la trazabailidad de los actos adminsitrativos y analisis de lso teipos de respuesta por trámite. 
Indicador 355: Favor revisar la estadística (3470), en la medida que no coincide con el reporte de trámites por tipología.</v>
      </c>
      <c r="AG9" s="510" t="s">
        <v>222</v>
      </c>
      <c r="AH9" s="766"/>
      <c r="AI9" s="767"/>
      <c r="AJ9" s="511"/>
    </row>
    <row r="10" spans="1:36" ht="204" x14ac:dyDescent="0.2">
      <c r="A10" s="542">
        <v>463</v>
      </c>
      <c r="B10" s="542" t="s">
        <v>132</v>
      </c>
      <c r="C10" s="542" t="s">
        <v>336</v>
      </c>
      <c r="D10" s="542" t="s">
        <v>337</v>
      </c>
      <c r="E10" s="516">
        <v>1216</v>
      </c>
      <c r="F10" s="516" t="s">
        <v>338</v>
      </c>
      <c r="G10" s="516" t="s">
        <v>289</v>
      </c>
      <c r="H10" s="516" t="s">
        <v>290</v>
      </c>
      <c r="I10" s="516" t="s">
        <v>843</v>
      </c>
      <c r="J10" s="516" t="s">
        <v>292</v>
      </c>
      <c r="K10" s="516" t="s">
        <v>293</v>
      </c>
      <c r="L10" s="516" t="s">
        <v>294</v>
      </c>
      <c r="M10" s="516" t="s">
        <v>295</v>
      </c>
      <c r="N10" s="516" t="s">
        <v>296</v>
      </c>
      <c r="O10" s="516" t="s">
        <v>297</v>
      </c>
      <c r="P10" s="516" t="s">
        <v>298</v>
      </c>
      <c r="Q10" s="516" t="s">
        <v>299</v>
      </c>
      <c r="R10" s="516" t="s">
        <v>299</v>
      </c>
      <c r="S10" s="517">
        <v>100</v>
      </c>
      <c r="T10" s="518">
        <v>45369</v>
      </c>
      <c r="U10" s="603">
        <v>445</v>
      </c>
      <c r="V10" s="610" t="s">
        <v>1015</v>
      </c>
      <c r="W10" s="594" t="s">
        <v>36</v>
      </c>
      <c r="X10" s="519" t="s">
        <v>36</v>
      </c>
      <c r="Y10" s="520" t="s">
        <v>192</v>
      </c>
      <c r="Z10" s="543" t="s">
        <v>192</v>
      </c>
      <c r="AA10" s="521" t="s">
        <v>891</v>
      </c>
      <c r="AB10" s="519" t="s">
        <v>36</v>
      </c>
      <c r="AC10" s="520" t="s">
        <v>904</v>
      </c>
      <c r="AD10" s="543" t="s">
        <v>904</v>
      </c>
      <c r="AE10" s="521" t="s">
        <v>902</v>
      </c>
      <c r="AF10" s="521" t="str">
        <f t="shared" si="0"/>
        <v>Actividad de Control Id 1216: Control mensual sin reportes en 2024, lo que permite inferir que no se ejecuta. 
Indicador 445: El indicador asociado a la actividad de control no cuenta con medición ni análisis durante el 1°, 2° ni 3° trimestre de 2024.</v>
      </c>
      <c r="AG10" s="521" t="s">
        <v>217</v>
      </c>
      <c r="AH10" s="765" t="s">
        <v>217</v>
      </c>
      <c r="AI10" s="771">
        <f>VLOOKUP(AH10,CONV!$B$45:$C$48,2,0)</f>
        <v>0</v>
      </c>
      <c r="AJ10" s="522"/>
    </row>
    <row r="11" spans="1:36" ht="127.5" x14ac:dyDescent="0.2">
      <c r="A11" s="506"/>
      <c r="B11" s="506" t="str">
        <f t="shared" ref="B11:B12" si="1">B10</f>
        <v>MRPI-RC-1</v>
      </c>
      <c r="C11" s="506" t="str">
        <f t="shared" ref="C11:C12" si="2">C10</f>
        <v>Posibilidad de recibir o solicitar cualquier dádiva o beneficio a nombre propio o de terceros para gestionar el riesgo en la infraestructura de transporte</v>
      </c>
      <c r="D11" s="506" t="str">
        <f t="shared" ref="D11:D12" si="3">D10</f>
        <v xml:space="preserve">- GESTIÓN DEL RIESGO DE PROYECTOS DE INFRAESTRUCTURA DE TRANSPORTE
</v>
      </c>
      <c r="E11" s="487">
        <v>1217</v>
      </c>
      <c r="F11" s="487" t="s">
        <v>342</v>
      </c>
      <c r="G11" s="487" t="s">
        <v>289</v>
      </c>
      <c r="H11" s="487" t="s">
        <v>290</v>
      </c>
      <c r="I11" s="487" t="s">
        <v>843</v>
      </c>
      <c r="J11" s="487" t="s">
        <v>292</v>
      </c>
      <c r="K11" s="487" t="s">
        <v>293</v>
      </c>
      <c r="L11" s="487" t="s">
        <v>294</v>
      </c>
      <c r="M11" s="487" t="s">
        <v>295</v>
      </c>
      <c r="N11" s="487" t="s">
        <v>296</v>
      </c>
      <c r="O11" s="487" t="s">
        <v>297</v>
      </c>
      <c r="P11" s="487" t="s">
        <v>298</v>
      </c>
      <c r="Q11" s="487" t="s">
        <v>299</v>
      </c>
      <c r="R11" s="487" t="s">
        <v>299</v>
      </c>
      <c r="S11" s="488">
        <v>100</v>
      </c>
      <c r="T11" s="489">
        <v>45369</v>
      </c>
      <c r="U11" s="604">
        <v>446</v>
      </c>
      <c r="V11" s="611" t="s">
        <v>344</v>
      </c>
      <c r="W11" s="595" t="s">
        <v>36</v>
      </c>
      <c r="X11" s="470" t="s">
        <v>36</v>
      </c>
      <c r="Y11" s="471" t="s">
        <v>192</v>
      </c>
      <c r="Z11" s="492"/>
      <c r="AA11" s="490" t="s">
        <v>891</v>
      </c>
      <c r="AB11" s="470" t="s">
        <v>36</v>
      </c>
      <c r="AC11" s="471" t="s">
        <v>904</v>
      </c>
      <c r="AD11" s="492"/>
      <c r="AE11" s="490" t="s">
        <v>902</v>
      </c>
      <c r="AF11" s="490" t="str">
        <f t="shared" si="0"/>
        <v>Actividad de Control Id 1217: Control mensual sin reportes en 2024, lo que permite inferir que no se ejecuta. 
Indicador 446: El indicador asociado a la actividad de control no cuenta con medición ni análisis durante el 1°, 2° ni 3° trimestre de 2024.</v>
      </c>
      <c r="AG11" s="490" t="s">
        <v>217</v>
      </c>
      <c r="AH11" s="768"/>
      <c r="AI11" s="769"/>
      <c r="AJ11" s="505"/>
    </row>
    <row r="12" spans="1:36" ht="90" customHeight="1" thickBot="1" x14ac:dyDescent="0.25">
      <c r="A12" s="550"/>
      <c r="B12" s="550" t="str">
        <f t="shared" si="1"/>
        <v>MRPI-RC-1</v>
      </c>
      <c r="C12" s="550" t="str">
        <f t="shared" si="2"/>
        <v>Posibilidad de recibir o solicitar cualquier dádiva o beneficio a nombre propio o de terceros para gestionar el riesgo en la infraestructura de transporte</v>
      </c>
      <c r="D12" s="550" t="str">
        <f t="shared" si="3"/>
        <v xml:space="preserve">- GESTIÓN DEL RIESGO DE PROYECTOS DE INFRAESTRUCTURA DE TRANSPORTE
</v>
      </c>
      <c r="E12" s="551">
        <v>1247</v>
      </c>
      <c r="F12" s="551" t="s">
        <v>345</v>
      </c>
      <c r="G12" s="551" t="s">
        <v>289</v>
      </c>
      <c r="H12" s="551" t="s">
        <v>290</v>
      </c>
      <c r="I12" s="551" t="s">
        <v>843</v>
      </c>
      <c r="J12" s="551" t="s">
        <v>292</v>
      </c>
      <c r="K12" s="551" t="s">
        <v>293</v>
      </c>
      <c r="L12" s="551" t="s">
        <v>294</v>
      </c>
      <c r="M12" s="551" t="s">
        <v>295</v>
      </c>
      <c r="N12" s="551" t="s">
        <v>296</v>
      </c>
      <c r="O12" s="551" t="s">
        <v>297</v>
      </c>
      <c r="P12" s="551" t="s">
        <v>298</v>
      </c>
      <c r="Q12" s="551" t="s">
        <v>299</v>
      </c>
      <c r="R12" s="551" t="s">
        <v>299</v>
      </c>
      <c r="S12" s="552">
        <v>100</v>
      </c>
      <c r="T12" s="553">
        <v>45369</v>
      </c>
      <c r="U12" s="605">
        <v>447</v>
      </c>
      <c r="V12" s="612" t="s">
        <v>1016</v>
      </c>
      <c r="W12" s="596" t="s">
        <v>36</v>
      </c>
      <c r="X12" s="554" t="s">
        <v>36</v>
      </c>
      <c r="Y12" s="555" t="s">
        <v>192</v>
      </c>
      <c r="Z12" s="556"/>
      <c r="AA12" s="557" t="s">
        <v>891</v>
      </c>
      <c r="AB12" s="554" t="s">
        <v>36</v>
      </c>
      <c r="AC12" s="555" t="s">
        <v>904</v>
      </c>
      <c r="AD12" s="556"/>
      <c r="AE12" s="557" t="s">
        <v>902</v>
      </c>
      <c r="AF12" s="557" t="str">
        <f t="shared" si="0"/>
        <v>Actividad de Control Id 1247: Control mensual sin reportes en 2024, lo que permite inferir que no se ejecuta. 
Indicador 447: El indicador asociado a la actividad de control no cuenta con medición ni análisis durante el 1°, 2° ni 3° trimestre de 2024.</v>
      </c>
      <c r="AG12" s="557" t="s">
        <v>217</v>
      </c>
      <c r="AH12" s="766"/>
      <c r="AI12" s="767"/>
      <c r="AJ12" s="558"/>
    </row>
    <row r="13" spans="1:36" ht="192" thickBot="1" x14ac:dyDescent="0.25">
      <c r="A13" s="500">
        <v>464</v>
      </c>
      <c r="B13" s="500" t="s">
        <v>117</v>
      </c>
      <c r="C13" s="500" t="s">
        <v>349</v>
      </c>
      <c r="D13" s="500" t="s">
        <v>350</v>
      </c>
      <c r="E13" s="501">
        <v>1218</v>
      </c>
      <c r="F13" s="501" t="s">
        <v>351</v>
      </c>
      <c r="G13" s="501" t="s">
        <v>289</v>
      </c>
      <c r="H13" s="501" t="s">
        <v>290</v>
      </c>
      <c r="I13" s="501" t="s">
        <v>844</v>
      </c>
      <c r="J13" s="501" t="s">
        <v>292</v>
      </c>
      <c r="K13" s="501" t="s">
        <v>293</v>
      </c>
      <c r="L13" s="501" t="s">
        <v>294</v>
      </c>
      <c r="M13" s="501" t="s">
        <v>295</v>
      </c>
      <c r="N13" s="501" t="s">
        <v>296</v>
      </c>
      <c r="O13" s="501" t="s">
        <v>297</v>
      </c>
      <c r="P13" s="501" t="s">
        <v>298</v>
      </c>
      <c r="Q13" s="501" t="s">
        <v>299</v>
      </c>
      <c r="R13" s="501" t="s">
        <v>299</v>
      </c>
      <c r="S13" s="502">
        <v>100</v>
      </c>
      <c r="T13" s="503">
        <v>45516</v>
      </c>
      <c r="U13" s="601">
        <v>477</v>
      </c>
      <c r="V13" s="608" t="s">
        <v>353</v>
      </c>
      <c r="W13" s="592" t="s">
        <v>325</v>
      </c>
      <c r="X13" s="456" t="s">
        <v>325</v>
      </c>
      <c r="Y13" s="457" t="s">
        <v>872</v>
      </c>
      <c r="Z13" s="485" t="s">
        <v>872</v>
      </c>
      <c r="AA13" s="459" t="s">
        <v>877</v>
      </c>
      <c r="AB13" s="519" t="s">
        <v>325</v>
      </c>
      <c r="AC13" s="520" t="s">
        <v>874</v>
      </c>
      <c r="AD13" s="485" t="s">
        <v>874</v>
      </c>
      <c r="AE13" s="459" t="s">
        <v>905</v>
      </c>
      <c r="AF13" s="459" t="str">
        <f t="shared" si="0"/>
        <v>Actividad de Control Id 1218: Último reporte efectuado el 30/09/24.
Control mensual presisando que se realizó el seguimientos y revisión de los informes de interventoría de los proyectos que se adelantan en INVIAS asignadas a las coordinaciones de la Subdirección 
Indicador 477: Indicador Medido y analizado (reporte hasta 3T)</v>
      </c>
      <c r="AG13" s="459" t="s">
        <v>222</v>
      </c>
      <c r="AH13" s="459" t="s">
        <v>222</v>
      </c>
      <c r="AI13" s="775">
        <f>VLOOKUP(AH13,CONV!$B$45:$C$48,2,0)</f>
        <v>1</v>
      </c>
      <c r="AJ13" s="504"/>
    </row>
    <row r="14" spans="1:36" ht="216.75" x14ac:dyDescent="0.2">
      <c r="A14" s="506">
        <v>465</v>
      </c>
      <c r="B14" s="506" t="s">
        <v>121</v>
      </c>
      <c r="C14" s="506" t="s">
        <v>357</v>
      </c>
      <c r="D14" s="506" t="s">
        <v>358</v>
      </c>
      <c r="E14" s="487">
        <v>1219</v>
      </c>
      <c r="F14" s="487" t="s">
        <v>359</v>
      </c>
      <c r="G14" s="487" t="s">
        <v>289</v>
      </c>
      <c r="H14" s="487" t="s">
        <v>290</v>
      </c>
      <c r="I14" s="487" t="s">
        <v>845</v>
      </c>
      <c r="J14" s="487" t="s">
        <v>292</v>
      </c>
      <c r="K14" s="487" t="s">
        <v>293</v>
      </c>
      <c r="L14" s="487" t="s">
        <v>294</v>
      </c>
      <c r="M14" s="487" t="s">
        <v>295</v>
      </c>
      <c r="N14" s="487" t="s">
        <v>296</v>
      </c>
      <c r="O14" s="487" t="s">
        <v>297</v>
      </c>
      <c r="P14" s="487" t="s">
        <v>298</v>
      </c>
      <c r="Q14" s="487" t="s">
        <v>299</v>
      </c>
      <c r="R14" s="487" t="s">
        <v>299</v>
      </c>
      <c r="S14" s="488">
        <v>100</v>
      </c>
      <c r="T14" s="489">
        <v>45366</v>
      </c>
      <c r="U14" s="604">
        <v>284</v>
      </c>
      <c r="V14" s="611" t="s">
        <v>361</v>
      </c>
      <c r="W14" s="595" t="s">
        <v>36</v>
      </c>
      <c r="X14" s="470" t="s">
        <v>36</v>
      </c>
      <c r="Y14" s="471" t="s">
        <v>871</v>
      </c>
      <c r="Z14" s="496" t="s">
        <v>871</v>
      </c>
      <c r="AA14" s="497" t="s">
        <v>878</v>
      </c>
      <c r="AB14" s="470" t="s">
        <v>301</v>
      </c>
      <c r="AC14" s="471" t="s">
        <v>904</v>
      </c>
      <c r="AD14" s="556" t="s">
        <v>904</v>
      </c>
      <c r="AE14" s="490" t="s">
        <v>1148</v>
      </c>
      <c r="AF14" s="490" t="str">
        <f t="shared" si="0"/>
        <v>Actividad de Control Id 1219: Último reporte efectuado el 25/07/2024
Control mensual. Sin registros de cumplimiento,
 lo que permite inferir que se ejecuta aleatoriamente 
Indicador 284: El indicador asociado a la actividad de control no cuenta con medición ni análisis durante el 3° trimestre de 2024 ( precisa en el analisis que está en recolección).</v>
      </c>
      <c r="AG14" s="490" t="s">
        <v>219</v>
      </c>
      <c r="AH14" s="770" t="s">
        <v>219</v>
      </c>
      <c r="AI14" s="773">
        <f>VLOOKUP(AH14,CONV!$B$45:$C$48,2,0)</f>
        <v>0.25</v>
      </c>
      <c r="AJ14" s="505"/>
    </row>
    <row r="15" spans="1:36" ht="115.5" customHeight="1" thickBot="1" x14ac:dyDescent="0.25">
      <c r="A15" s="546"/>
      <c r="B15" s="546" t="str">
        <f>B14</f>
        <v>ARCI-RC-1</v>
      </c>
      <c r="C15" s="546" t="str">
        <f>C14</f>
        <v>Posibilidad de recibir o solicitar cualquier dádiva o beneficio a nombre propio o de terceros por omitir la gestión a todo tipo de solicitud realizados por alguna parte interesada.</v>
      </c>
      <c r="D15" s="546" t="str">
        <f>D14</f>
        <v xml:space="preserve">- ATENCIÓN Y RELACIONAMIENTO CIUDADANO
</v>
      </c>
      <c r="E15" s="507">
        <v>1220</v>
      </c>
      <c r="F15" s="507" t="s">
        <v>365</v>
      </c>
      <c r="G15" s="507" t="s">
        <v>289</v>
      </c>
      <c r="H15" s="507" t="s">
        <v>290</v>
      </c>
      <c r="I15" s="507" t="s">
        <v>846</v>
      </c>
      <c r="J15" s="507" t="s">
        <v>292</v>
      </c>
      <c r="K15" s="507" t="s">
        <v>293</v>
      </c>
      <c r="L15" s="507" t="s">
        <v>294</v>
      </c>
      <c r="M15" s="507" t="s">
        <v>295</v>
      </c>
      <c r="N15" s="507" t="s">
        <v>296</v>
      </c>
      <c r="O15" s="507" t="s">
        <v>297</v>
      </c>
      <c r="P15" s="507" t="s">
        <v>298</v>
      </c>
      <c r="Q15" s="507" t="s">
        <v>299</v>
      </c>
      <c r="R15" s="507" t="s">
        <v>299</v>
      </c>
      <c r="S15" s="547">
        <v>100</v>
      </c>
      <c r="T15" s="509">
        <v>45366</v>
      </c>
      <c r="U15" s="602">
        <v>390</v>
      </c>
      <c r="V15" s="609" t="s">
        <v>367</v>
      </c>
      <c r="W15" s="593" t="s">
        <v>301</v>
      </c>
      <c r="X15" s="479" t="s">
        <v>325</v>
      </c>
      <c r="Y15" s="484" t="s">
        <v>871</v>
      </c>
      <c r="Z15" s="548"/>
      <c r="AA15" s="510" t="s">
        <v>879</v>
      </c>
      <c r="AB15" s="479" t="s">
        <v>301</v>
      </c>
      <c r="AC15" s="484" t="s">
        <v>897</v>
      </c>
      <c r="AD15" s="462"/>
      <c r="AE15" s="510" t="s">
        <v>1149</v>
      </c>
      <c r="AF15" s="510" t="str">
        <f t="shared" si="0"/>
        <v>Actividad de Control Id 1220: Último reporte efectuado el 08/10/2024.
Control mensual con reporte hasta agosto evideciando incremento en los cambiso de tipologia en el mes d ejulio. Pendiente reporte del mes de septiembre. 
Indicador 390: El indicador mensual asociado a la actividad de control  cuenta con medición y análisis parcial durante el 3° trimestre de 2024 (Sin medición ni análisis en el corte agosto</v>
      </c>
      <c r="AG15" s="510" t="s">
        <v>219</v>
      </c>
      <c r="AH15" s="766"/>
      <c r="AI15" s="767"/>
      <c r="AJ15" s="511"/>
    </row>
    <row r="16" spans="1:36" ht="191.25" x14ac:dyDescent="0.2">
      <c r="A16" s="542">
        <v>466</v>
      </c>
      <c r="B16" s="542" t="s">
        <v>370</v>
      </c>
      <c r="C16" s="542" t="s">
        <v>371</v>
      </c>
      <c r="D16" s="542" t="s">
        <v>372</v>
      </c>
      <c r="E16" s="516">
        <v>1221</v>
      </c>
      <c r="F16" s="516" t="s">
        <v>373</v>
      </c>
      <c r="G16" s="516" t="s">
        <v>289</v>
      </c>
      <c r="H16" s="516" t="s">
        <v>290</v>
      </c>
      <c r="I16" s="516" t="s">
        <v>847</v>
      </c>
      <c r="J16" s="516" t="s">
        <v>292</v>
      </c>
      <c r="K16" s="516" t="s">
        <v>293</v>
      </c>
      <c r="L16" s="516" t="s">
        <v>294</v>
      </c>
      <c r="M16" s="516" t="s">
        <v>375</v>
      </c>
      <c r="N16" s="516" t="s">
        <v>296</v>
      </c>
      <c r="O16" s="516" t="s">
        <v>297</v>
      </c>
      <c r="P16" s="516" t="s">
        <v>298</v>
      </c>
      <c r="Q16" s="516" t="s">
        <v>299</v>
      </c>
      <c r="R16" s="516" t="s">
        <v>376</v>
      </c>
      <c r="S16" s="559">
        <v>50</v>
      </c>
      <c r="T16" s="518">
        <v>45362</v>
      </c>
      <c r="U16" s="603">
        <v>397</v>
      </c>
      <c r="V16" s="610" t="s">
        <v>377</v>
      </c>
      <c r="W16" s="594" t="s">
        <v>325</v>
      </c>
      <c r="X16" s="519" t="s">
        <v>325</v>
      </c>
      <c r="Y16" s="520" t="s">
        <v>872</v>
      </c>
      <c r="Z16" s="560" t="s">
        <v>872</v>
      </c>
      <c r="AA16" s="521" t="s">
        <v>881</v>
      </c>
      <c r="AB16" s="519" t="s">
        <v>325</v>
      </c>
      <c r="AC16" s="520" t="s">
        <v>874</v>
      </c>
      <c r="AD16" s="560" t="s">
        <v>874</v>
      </c>
      <c r="AE16" s="521" t="s">
        <v>905</v>
      </c>
      <c r="AF16" s="521" t="str">
        <f t="shared" si="0"/>
        <v>Actividad de Control Id 1221: Último reporte efectuado el 	03/10/2024.
Control mensual con reporte oportuno hasta el mes de septiembre con listas de chequeo. 
Indicador 397: Indicador Medido y analizado (reporte hasta 3T)</v>
      </c>
      <c r="AG16" s="521" t="s">
        <v>222</v>
      </c>
      <c r="AH16" s="765" t="s">
        <v>222</v>
      </c>
      <c r="AI16" s="776">
        <f>VLOOKUP(AH16,CONV!$B$45:$C$48,2,0)</f>
        <v>1</v>
      </c>
      <c r="AJ16" s="522"/>
    </row>
    <row r="17" spans="1:36" ht="191.25" x14ac:dyDescent="0.2">
      <c r="A17" s="506"/>
      <c r="B17" s="506" t="str">
        <f t="shared" ref="B17:B18" si="4">B16</f>
        <v>ADJU-RC-2</v>
      </c>
      <c r="C17" s="506" t="str">
        <f t="shared" ref="C17:C18" si="5">C16</f>
        <v>Posibilidad de recibir o solicitar cualquier dádiva o beneficio a nombre propio o de terceros emitir actos administrativos de carácter particular  en materia de pago de sentencias y de cobro coactivo</v>
      </c>
      <c r="D17" s="506" t="str">
        <f t="shared" ref="D17:D18" si="6">D16</f>
        <v xml:space="preserve">- DEFENSA JURÍDICA
</v>
      </c>
      <c r="E17" s="487">
        <v>1222</v>
      </c>
      <c r="F17" s="487" t="s">
        <v>381</v>
      </c>
      <c r="G17" s="487" t="s">
        <v>289</v>
      </c>
      <c r="H17" s="487" t="s">
        <v>290</v>
      </c>
      <c r="I17" s="487" t="s">
        <v>847</v>
      </c>
      <c r="J17" s="487" t="s">
        <v>292</v>
      </c>
      <c r="K17" s="487" t="s">
        <v>293</v>
      </c>
      <c r="L17" s="487" t="s">
        <v>294</v>
      </c>
      <c r="M17" s="487" t="s">
        <v>375</v>
      </c>
      <c r="N17" s="487" t="s">
        <v>296</v>
      </c>
      <c r="O17" s="487" t="s">
        <v>297</v>
      </c>
      <c r="P17" s="487" t="s">
        <v>298</v>
      </c>
      <c r="Q17" s="487" t="s">
        <v>299</v>
      </c>
      <c r="R17" s="487" t="s">
        <v>376</v>
      </c>
      <c r="S17" s="498">
        <v>50</v>
      </c>
      <c r="T17" s="489">
        <v>45362</v>
      </c>
      <c r="U17" s="604">
        <v>398</v>
      </c>
      <c r="V17" s="611" t="s">
        <v>382</v>
      </c>
      <c r="W17" s="595" t="s">
        <v>325</v>
      </c>
      <c r="X17" s="470" t="s">
        <v>325</v>
      </c>
      <c r="Y17" s="471" t="s">
        <v>872</v>
      </c>
      <c r="Z17" s="492"/>
      <c r="AA17" s="490" t="s">
        <v>882</v>
      </c>
      <c r="AB17" s="470" t="s">
        <v>325</v>
      </c>
      <c r="AC17" s="471" t="s">
        <v>874</v>
      </c>
      <c r="AD17" s="491"/>
      <c r="AE17" s="490" t="s">
        <v>905</v>
      </c>
      <c r="AF17" s="490" t="str">
        <f t="shared" si="0"/>
        <v>Actividad de Control Id 1222: Último reporte efectuado el 	03/10/2024.
Control mensual con reporte oportunohasta el mes de septiembre con correos de vistos buenos 
Indicador 398: Indicador Medido y analizado (reporte hasta 3T)</v>
      </c>
      <c r="AG17" s="490" t="s">
        <v>222</v>
      </c>
      <c r="AH17" s="768"/>
      <c r="AI17" s="769"/>
      <c r="AJ17" s="505"/>
    </row>
    <row r="18" spans="1:36" ht="192" thickBot="1" x14ac:dyDescent="0.25">
      <c r="A18" s="550"/>
      <c r="B18" s="550" t="str">
        <f t="shared" si="4"/>
        <v>ADJU-RC-2</v>
      </c>
      <c r="C18" s="550" t="str">
        <f t="shared" si="5"/>
        <v>Posibilidad de recibir o solicitar cualquier dádiva o beneficio a nombre propio o de terceros emitir actos administrativos de carácter particular  en materia de pago de sentencias y de cobro coactivo</v>
      </c>
      <c r="D18" s="550" t="str">
        <f t="shared" si="6"/>
        <v xml:space="preserve">- DEFENSA JURÍDICA
</v>
      </c>
      <c r="E18" s="551">
        <v>1223</v>
      </c>
      <c r="F18" s="551" t="s">
        <v>385</v>
      </c>
      <c r="G18" s="551" t="s">
        <v>289</v>
      </c>
      <c r="H18" s="551" t="s">
        <v>290</v>
      </c>
      <c r="I18" s="551" t="s">
        <v>847</v>
      </c>
      <c r="J18" s="551" t="s">
        <v>292</v>
      </c>
      <c r="K18" s="551" t="s">
        <v>293</v>
      </c>
      <c r="L18" s="551" t="s">
        <v>294</v>
      </c>
      <c r="M18" s="551" t="s">
        <v>295</v>
      </c>
      <c r="N18" s="551" t="s">
        <v>296</v>
      </c>
      <c r="O18" s="551" t="s">
        <v>297</v>
      </c>
      <c r="P18" s="551" t="s">
        <v>298</v>
      </c>
      <c r="Q18" s="551" t="s">
        <v>376</v>
      </c>
      <c r="R18" s="551" t="s">
        <v>299</v>
      </c>
      <c r="S18" s="561">
        <v>50</v>
      </c>
      <c r="T18" s="553">
        <v>45362</v>
      </c>
      <c r="U18" s="605">
        <v>399</v>
      </c>
      <c r="V18" s="612" t="s">
        <v>386</v>
      </c>
      <c r="W18" s="596" t="s">
        <v>325</v>
      </c>
      <c r="X18" s="554" t="s">
        <v>325</v>
      </c>
      <c r="Y18" s="555" t="s">
        <v>872</v>
      </c>
      <c r="Z18" s="556"/>
      <c r="AA18" s="557" t="s">
        <v>883</v>
      </c>
      <c r="AB18" s="554" t="s">
        <v>325</v>
      </c>
      <c r="AC18" s="555" t="s">
        <v>874</v>
      </c>
      <c r="AD18" s="562"/>
      <c r="AE18" s="557" t="s">
        <v>905</v>
      </c>
      <c r="AF18" s="557" t="str">
        <f t="shared" si="0"/>
        <v>Actividad de Control Id 1223: Último reporte efectuado el 	03/10/2024.
Control mensual con reporte oportuno hasta el mes de septiembre con correos de vistos buenos 
Indicador 399: Indicador Medido y analizado (reporte hasta 3T)</v>
      </c>
      <c r="AG18" s="557" t="s">
        <v>222</v>
      </c>
      <c r="AH18" s="766"/>
      <c r="AI18" s="767"/>
      <c r="AJ18" s="558"/>
    </row>
    <row r="19" spans="1:36" ht="204" x14ac:dyDescent="0.2">
      <c r="A19" s="544">
        <v>467</v>
      </c>
      <c r="B19" s="544" t="s">
        <v>387</v>
      </c>
      <c r="C19" s="544" t="s">
        <v>388</v>
      </c>
      <c r="D19" s="544" t="s">
        <v>372</v>
      </c>
      <c r="E19" s="501">
        <v>1378</v>
      </c>
      <c r="F19" s="501" t="s">
        <v>389</v>
      </c>
      <c r="G19" s="501" t="s">
        <v>289</v>
      </c>
      <c r="H19" s="501" t="s">
        <v>290</v>
      </c>
      <c r="I19" s="501" t="s">
        <v>847</v>
      </c>
      <c r="J19" s="501" t="s">
        <v>292</v>
      </c>
      <c r="K19" s="501" t="s">
        <v>293</v>
      </c>
      <c r="L19" s="501" t="s">
        <v>294</v>
      </c>
      <c r="M19" s="501" t="s">
        <v>295</v>
      </c>
      <c r="N19" s="501" t="s">
        <v>296</v>
      </c>
      <c r="O19" s="501" t="s">
        <v>297</v>
      </c>
      <c r="P19" s="501" t="s">
        <v>298</v>
      </c>
      <c r="Q19" s="501" t="s">
        <v>299</v>
      </c>
      <c r="R19" s="501" t="s">
        <v>299</v>
      </c>
      <c r="S19" s="502">
        <v>100</v>
      </c>
      <c r="T19" s="503">
        <v>45454</v>
      </c>
      <c r="U19" s="601">
        <v>483</v>
      </c>
      <c r="V19" s="608" t="s">
        <v>391</v>
      </c>
      <c r="W19" s="592" t="s">
        <v>325</v>
      </c>
      <c r="X19" s="456" t="s">
        <v>325</v>
      </c>
      <c r="Y19" s="457" t="s">
        <v>872</v>
      </c>
      <c r="Z19" s="545" t="s">
        <v>872</v>
      </c>
      <c r="AA19" s="459" t="s">
        <v>884</v>
      </c>
      <c r="AB19" s="456" t="s">
        <v>325</v>
      </c>
      <c r="AC19" s="457" t="s">
        <v>874</v>
      </c>
      <c r="AD19" s="545" t="s">
        <v>874</v>
      </c>
      <c r="AE19" s="459" t="s">
        <v>905</v>
      </c>
      <c r="AF19" s="459" t="str">
        <f t="shared" si="0"/>
        <v>Actividad de Control Id 1378: Último reporte efectuado el 	04/10/2024.
Control mensual con reporte oportuno hasta el mes de septiembre con relacion de proceso a cargo de lso abogados litigantes. 
Indicador 483: Indicador Medido y analizado (reporte hasta 3T)</v>
      </c>
      <c r="AG19" s="459" t="s">
        <v>222</v>
      </c>
      <c r="AH19" s="765" t="s">
        <v>222</v>
      </c>
      <c r="AI19" s="776">
        <f>VLOOKUP(AH19,CONV!$B$45:$C$48,2,0)</f>
        <v>1</v>
      </c>
      <c r="AJ19" s="504"/>
    </row>
    <row r="20" spans="1:36" ht="191.25" x14ac:dyDescent="0.2">
      <c r="A20" s="506"/>
      <c r="B20" s="506" t="str">
        <f t="shared" ref="B20:B22" si="7">B19</f>
        <v>ADJU-RC-1</v>
      </c>
      <c r="C20" s="506" t="str">
        <f t="shared" ref="C20:C22" si="8">C19</f>
        <v>Posibilidad de recibir o solicitar cualquier dádiva o beneficio a nombre propio o de terceros para ejercer una deficiente defensa judicial que obedezcan a intereses diferentes al institucional</v>
      </c>
      <c r="D20" s="506" t="str">
        <f t="shared" ref="D20:D22" si="9">D19</f>
        <v xml:space="preserve">- DEFENSA JURÍDICA
</v>
      </c>
      <c r="E20" s="487">
        <v>1379</v>
      </c>
      <c r="F20" s="487" t="s">
        <v>394</v>
      </c>
      <c r="G20" s="487" t="s">
        <v>289</v>
      </c>
      <c r="H20" s="487" t="s">
        <v>395</v>
      </c>
      <c r="I20" s="487" t="s">
        <v>847</v>
      </c>
      <c r="J20" s="487" t="s">
        <v>396</v>
      </c>
      <c r="K20" s="487" t="s">
        <v>293</v>
      </c>
      <c r="L20" s="487" t="s">
        <v>294</v>
      </c>
      <c r="M20" s="487" t="s">
        <v>375</v>
      </c>
      <c r="N20" s="487" t="s">
        <v>296</v>
      </c>
      <c r="O20" s="487" t="s">
        <v>297</v>
      </c>
      <c r="P20" s="487" t="s">
        <v>298</v>
      </c>
      <c r="Q20" s="487" t="s">
        <v>376</v>
      </c>
      <c r="R20" s="487" t="s">
        <v>299</v>
      </c>
      <c r="S20" s="498">
        <v>50</v>
      </c>
      <c r="T20" s="489">
        <v>45454</v>
      </c>
      <c r="U20" s="604">
        <v>482</v>
      </c>
      <c r="V20" s="611" t="s">
        <v>397</v>
      </c>
      <c r="W20" s="595" t="s">
        <v>325</v>
      </c>
      <c r="X20" s="470" t="s">
        <v>325</v>
      </c>
      <c r="Y20" s="471" t="s">
        <v>872</v>
      </c>
      <c r="Z20" s="492"/>
      <c r="AA20" s="490" t="s">
        <v>885</v>
      </c>
      <c r="AB20" s="470" t="s">
        <v>325</v>
      </c>
      <c r="AC20" s="471" t="s">
        <v>874</v>
      </c>
      <c r="AD20" s="491"/>
      <c r="AE20" s="490" t="s">
        <v>905</v>
      </c>
      <c r="AF20" s="490" t="str">
        <f t="shared" si="0"/>
        <v>Actividad de Control Id 1379: Último reporte efectuado el 	07/10/2024.
Control mensual con reporte oportuno hasta el mes de septiembre con informe de sentencias en lso mesas de julio, agosto y septiembre. 
Indicador 482: Indicador Medido y analizado (reporte hasta 3T)</v>
      </c>
      <c r="AG20" s="490" t="s">
        <v>222</v>
      </c>
      <c r="AH20" s="768"/>
      <c r="AI20" s="769"/>
      <c r="AJ20" s="505"/>
    </row>
    <row r="21" spans="1:36" ht="191.25" x14ac:dyDescent="0.2">
      <c r="A21" s="506"/>
      <c r="B21" s="506" t="str">
        <f t="shared" si="7"/>
        <v>ADJU-RC-1</v>
      </c>
      <c r="C21" s="506" t="str">
        <f t="shared" si="8"/>
        <v>Posibilidad de recibir o solicitar cualquier dádiva o beneficio a nombre propio o de terceros para ejercer una deficiente defensa judicial que obedezcan a intereses diferentes al institucional</v>
      </c>
      <c r="D21" s="506" t="str">
        <f t="shared" si="9"/>
        <v xml:space="preserve">- DEFENSA JURÍDICA
</v>
      </c>
      <c r="E21" s="487">
        <v>1380</v>
      </c>
      <c r="F21" s="487" t="s">
        <v>398</v>
      </c>
      <c r="G21" s="487" t="s">
        <v>289</v>
      </c>
      <c r="H21" s="487" t="s">
        <v>395</v>
      </c>
      <c r="I21" s="487" t="s">
        <v>847</v>
      </c>
      <c r="J21" s="487" t="s">
        <v>396</v>
      </c>
      <c r="K21" s="487" t="s">
        <v>293</v>
      </c>
      <c r="L21" s="487" t="s">
        <v>294</v>
      </c>
      <c r="M21" s="487" t="s">
        <v>295</v>
      </c>
      <c r="N21" s="487" t="s">
        <v>296</v>
      </c>
      <c r="O21" s="487" t="s">
        <v>297</v>
      </c>
      <c r="P21" s="487" t="s">
        <v>298</v>
      </c>
      <c r="Q21" s="487" t="s">
        <v>299</v>
      </c>
      <c r="R21" s="487" t="s">
        <v>299</v>
      </c>
      <c r="S21" s="488">
        <v>100</v>
      </c>
      <c r="T21" s="489">
        <v>45454</v>
      </c>
      <c r="U21" s="604">
        <v>481</v>
      </c>
      <c r="V21" s="611" t="s">
        <v>399</v>
      </c>
      <c r="W21" s="595" t="s">
        <v>325</v>
      </c>
      <c r="X21" s="470" t="s">
        <v>325</v>
      </c>
      <c r="Y21" s="471" t="s">
        <v>872</v>
      </c>
      <c r="Z21" s="492"/>
      <c r="AA21" s="490" t="s">
        <v>886</v>
      </c>
      <c r="AB21" s="470" t="s">
        <v>325</v>
      </c>
      <c r="AC21" s="471" t="s">
        <v>874</v>
      </c>
      <c r="AD21" s="491"/>
      <c r="AE21" s="490" t="s">
        <v>905</v>
      </c>
      <c r="AF21" s="490" t="str">
        <f t="shared" si="0"/>
        <v>Actividad de Control Id 1380: Último reporte efectuado el 	40/10/2024.
Control mensual con reporte oportuno hasta el mes de septiembre con informe de tutelas favorables y desfavorables. 
Indicador 481: Indicador Medido y analizado (reporte hasta 3T)</v>
      </c>
      <c r="AG21" s="490" t="s">
        <v>222</v>
      </c>
      <c r="AH21" s="768"/>
      <c r="AI21" s="769"/>
      <c r="AJ21" s="505"/>
    </row>
    <row r="22" spans="1:36" ht="192" thickBot="1" x14ac:dyDescent="0.25">
      <c r="A22" s="546"/>
      <c r="B22" s="546" t="str">
        <f t="shared" si="7"/>
        <v>ADJU-RC-1</v>
      </c>
      <c r="C22" s="546" t="str">
        <f t="shared" si="8"/>
        <v>Posibilidad de recibir o solicitar cualquier dádiva o beneficio a nombre propio o de terceros para ejercer una deficiente defensa judicial que obedezcan a intereses diferentes al institucional</v>
      </c>
      <c r="D22" s="546" t="str">
        <f t="shared" si="9"/>
        <v xml:space="preserve">- DEFENSA JURÍDICA
</v>
      </c>
      <c r="E22" s="507">
        <v>1381</v>
      </c>
      <c r="F22" s="507" t="s">
        <v>400</v>
      </c>
      <c r="G22" s="507" t="s">
        <v>322</v>
      </c>
      <c r="H22" s="507" t="s">
        <v>395</v>
      </c>
      <c r="I22" s="507" t="s">
        <v>847</v>
      </c>
      <c r="J22" s="507" t="s">
        <v>396</v>
      </c>
      <c r="K22" s="507" t="s">
        <v>293</v>
      </c>
      <c r="L22" s="507" t="s">
        <v>294</v>
      </c>
      <c r="M22" s="507" t="s">
        <v>295</v>
      </c>
      <c r="N22" s="507" t="s">
        <v>296</v>
      </c>
      <c r="O22" s="507" t="s">
        <v>297</v>
      </c>
      <c r="P22" s="507" t="s">
        <v>298</v>
      </c>
      <c r="Q22" s="507" t="s">
        <v>299</v>
      </c>
      <c r="R22" s="507" t="s">
        <v>299</v>
      </c>
      <c r="S22" s="547">
        <v>100</v>
      </c>
      <c r="T22" s="509">
        <v>45454</v>
      </c>
      <c r="U22" s="602">
        <v>396</v>
      </c>
      <c r="V22" s="609" t="s">
        <v>401</v>
      </c>
      <c r="W22" s="593" t="s">
        <v>325</v>
      </c>
      <c r="X22" s="479" t="s">
        <v>325</v>
      </c>
      <c r="Y22" s="484" t="s">
        <v>872</v>
      </c>
      <c r="Z22" s="548"/>
      <c r="AA22" s="510" t="s">
        <v>887</v>
      </c>
      <c r="AB22" s="479" t="s">
        <v>37</v>
      </c>
      <c r="AC22" s="484" t="s">
        <v>37</v>
      </c>
      <c r="AD22" s="549"/>
      <c r="AE22" s="510" t="s">
        <v>906</v>
      </c>
      <c r="AF22" s="510" t="str">
        <f t="shared" si="0"/>
        <v>Actividad de Control Id 1381: Último reporte efectuado el 	40/10/2024.
Control trimestral con icertificaciones de capacitación Ekogui. 
Indicador 396: El indicador semestral, siguiente corte en diciembre</v>
      </c>
      <c r="AG22" s="510" t="s">
        <v>222</v>
      </c>
      <c r="AH22" s="766"/>
      <c r="AI22" s="767"/>
      <c r="AJ22" s="511"/>
    </row>
    <row r="23" spans="1:36" ht="217.5" thickBot="1" x14ac:dyDescent="0.25">
      <c r="A23" s="533">
        <v>470</v>
      </c>
      <c r="B23" s="533" t="s">
        <v>133</v>
      </c>
      <c r="C23" s="533" t="s">
        <v>403</v>
      </c>
      <c r="D23" s="533" t="s">
        <v>404</v>
      </c>
      <c r="E23" s="534">
        <v>1231</v>
      </c>
      <c r="F23" s="534" t="s">
        <v>405</v>
      </c>
      <c r="G23" s="534" t="s">
        <v>289</v>
      </c>
      <c r="H23" s="534" t="s">
        <v>290</v>
      </c>
      <c r="I23" s="534" t="s">
        <v>848</v>
      </c>
      <c r="J23" s="534" t="s">
        <v>292</v>
      </c>
      <c r="K23" s="534" t="s">
        <v>293</v>
      </c>
      <c r="L23" s="534" t="s">
        <v>294</v>
      </c>
      <c r="M23" s="534" t="s">
        <v>375</v>
      </c>
      <c r="N23" s="534" t="s">
        <v>296</v>
      </c>
      <c r="O23" s="534" t="s">
        <v>297</v>
      </c>
      <c r="P23" s="534" t="s">
        <v>298</v>
      </c>
      <c r="Q23" s="534" t="s">
        <v>299</v>
      </c>
      <c r="R23" s="534" t="s">
        <v>376</v>
      </c>
      <c r="S23" s="563">
        <v>50</v>
      </c>
      <c r="T23" s="536">
        <v>45366</v>
      </c>
      <c r="U23" s="599">
        <v>407</v>
      </c>
      <c r="V23" s="606" t="s">
        <v>407</v>
      </c>
      <c r="W23" s="591" t="s">
        <v>36</v>
      </c>
      <c r="X23" s="537" t="s">
        <v>36</v>
      </c>
      <c r="Y23" s="538" t="s">
        <v>871</v>
      </c>
      <c r="Z23" s="564" t="s">
        <v>871</v>
      </c>
      <c r="AA23" s="565" t="s">
        <v>888</v>
      </c>
      <c r="AB23" s="537" t="s">
        <v>36</v>
      </c>
      <c r="AC23" s="538" t="s">
        <v>904</v>
      </c>
      <c r="AD23" s="566" t="s">
        <v>904</v>
      </c>
      <c r="AE23" s="540" t="s">
        <v>902</v>
      </c>
      <c r="AF23" s="540" t="str">
        <f t="shared" si="0"/>
        <v>Actividad de Control Id 1231: Último reporte efectuado el 03/04/2024
Control mensual. Sin registros de cumplimiento,
 lo que permite inferir que se ejecuta aleatoriamente 
Indicador 407: El indicador asociado a la actividad de control no cuenta con medición ni análisis durante el 1°, 2° ni 3° trimestre de 2024.</v>
      </c>
      <c r="AG23" s="540" t="s">
        <v>219</v>
      </c>
      <c r="AH23" s="540" t="s">
        <v>219</v>
      </c>
      <c r="AI23" s="774">
        <f>VLOOKUP(AH23,CONV!$B$45:$C$48,2,0)</f>
        <v>0.25</v>
      </c>
      <c r="AJ23" s="541"/>
    </row>
    <row r="24" spans="1:36" ht="114.75" x14ac:dyDescent="0.2">
      <c r="A24" s="544">
        <v>471</v>
      </c>
      <c r="B24" s="544" t="s">
        <v>134</v>
      </c>
      <c r="C24" s="544" t="s">
        <v>411</v>
      </c>
      <c r="D24" s="544" t="s">
        <v>404</v>
      </c>
      <c r="E24" s="501">
        <v>1232</v>
      </c>
      <c r="F24" s="501" t="s">
        <v>412</v>
      </c>
      <c r="G24" s="501" t="s">
        <v>289</v>
      </c>
      <c r="H24" s="501" t="s">
        <v>290</v>
      </c>
      <c r="I24" s="501" t="s">
        <v>849</v>
      </c>
      <c r="J24" s="501" t="s">
        <v>292</v>
      </c>
      <c r="K24" s="501" t="s">
        <v>293</v>
      </c>
      <c r="L24" s="501" t="s">
        <v>294</v>
      </c>
      <c r="M24" s="501" t="s">
        <v>375</v>
      </c>
      <c r="N24" s="501" t="s">
        <v>296</v>
      </c>
      <c r="O24" s="501" t="s">
        <v>297</v>
      </c>
      <c r="P24" s="501" t="s">
        <v>298</v>
      </c>
      <c r="Q24" s="501" t="s">
        <v>299</v>
      </c>
      <c r="R24" s="501" t="s">
        <v>376</v>
      </c>
      <c r="S24" s="567">
        <v>50</v>
      </c>
      <c r="T24" s="503">
        <v>45366</v>
      </c>
      <c r="U24" s="601">
        <v>408</v>
      </c>
      <c r="V24" s="608" t="s">
        <v>414</v>
      </c>
      <c r="W24" s="592" t="s">
        <v>36</v>
      </c>
      <c r="X24" s="456" t="s">
        <v>36</v>
      </c>
      <c r="Y24" s="457" t="s">
        <v>192</v>
      </c>
      <c r="Z24" s="461" t="s">
        <v>192</v>
      </c>
      <c r="AA24" s="459" t="s">
        <v>891</v>
      </c>
      <c r="AB24" s="456" t="s">
        <v>36</v>
      </c>
      <c r="AC24" s="457" t="s">
        <v>904</v>
      </c>
      <c r="AD24" s="458" t="s">
        <v>904</v>
      </c>
      <c r="AE24" s="459" t="s">
        <v>902</v>
      </c>
      <c r="AF24" s="459" t="str">
        <f t="shared" si="0"/>
        <v>Actividad de Control Id 1232: Control mensual sin reportes en 2024, lo que permite inferir que no se ejecuta. 
Indicador 408: El indicador asociado a la actividad de control no cuenta con medición ni análisis durante el 1°, 2° ni 3° trimestre de 2024.</v>
      </c>
      <c r="AG24" s="459" t="s">
        <v>217</v>
      </c>
      <c r="AH24" s="765" t="s">
        <v>217</v>
      </c>
      <c r="AI24" s="771">
        <f>VLOOKUP(AH24,CONV!$B$45:$C$48,2,0)</f>
        <v>0</v>
      </c>
      <c r="AJ24" s="504"/>
    </row>
    <row r="25" spans="1:36" ht="114.75" x14ac:dyDescent="0.2">
      <c r="A25" s="506"/>
      <c r="B25" s="506" t="str">
        <f t="shared" ref="B25:B26" si="10">B24</f>
        <v>AFIN-RC-2</v>
      </c>
      <c r="C25" s="506" t="str">
        <f t="shared" ref="C25:C26" si="11">C24</f>
        <v>Posibilidad de recibir o solicitar cualquier dádiva o beneficio a nombre propio o de terceros para registrar o efectuar el pago de una cuenta de cobro</v>
      </c>
      <c r="D25" s="506" t="str">
        <f t="shared" ref="D25:D26" si="12">D24</f>
        <v xml:space="preserve">- GESTIÓN FINANCIERA
</v>
      </c>
      <c r="E25" s="487">
        <v>1233</v>
      </c>
      <c r="F25" s="487" t="s">
        <v>417</v>
      </c>
      <c r="G25" s="487" t="s">
        <v>289</v>
      </c>
      <c r="H25" s="487" t="s">
        <v>290</v>
      </c>
      <c r="I25" s="487" t="s">
        <v>850</v>
      </c>
      <c r="J25" s="487" t="s">
        <v>292</v>
      </c>
      <c r="K25" s="487" t="s">
        <v>293</v>
      </c>
      <c r="L25" s="487" t="s">
        <v>294</v>
      </c>
      <c r="M25" s="487" t="s">
        <v>375</v>
      </c>
      <c r="N25" s="487" t="s">
        <v>296</v>
      </c>
      <c r="O25" s="487" t="s">
        <v>297</v>
      </c>
      <c r="P25" s="487" t="s">
        <v>298</v>
      </c>
      <c r="Q25" s="487" t="s">
        <v>299</v>
      </c>
      <c r="R25" s="487" t="s">
        <v>376</v>
      </c>
      <c r="S25" s="498">
        <v>50</v>
      </c>
      <c r="T25" s="489">
        <v>45366</v>
      </c>
      <c r="U25" s="604">
        <v>408</v>
      </c>
      <c r="V25" s="611" t="s">
        <v>414</v>
      </c>
      <c r="W25" s="595" t="s">
        <v>36</v>
      </c>
      <c r="X25" s="470" t="s">
        <v>36</v>
      </c>
      <c r="Y25" s="471" t="s">
        <v>192</v>
      </c>
      <c r="Z25" s="492"/>
      <c r="AA25" s="490" t="s">
        <v>891</v>
      </c>
      <c r="AB25" s="493"/>
      <c r="AC25" s="494"/>
      <c r="AD25" s="493"/>
      <c r="AE25" s="495"/>
      <c r="AF25" s="490" t="str">
        <f t="shared" si="0"/>
        <v xml:space="preserve">Actividad de Control Id 1233: Control mensual sin reportes en 2024, lo que permite inferir que no se ejecuta. 
Indicador 408: </v>
      </c>
      <c r="AG25" s="490" t="s">
        <v>217</v>
      </c>
      <c r="AH25" s="768"/>
      <c r="AI25" s="769"/>
      <c r="AJ25" s="505"/>
    </row>
    <row r="26" spans="1:36" ht="153.75" thickBot="1" x14ac:dyDescent="0.25">
      <c r="A26" s="546"/>
      <c r="B26" s="546" t="str">
        <f t="shared" si="10"/>
        <v>AFIN-RC-2</v>
      </c>
      <c r="C26" s="546" t="str">
        <f t="shared" si="11"/>
        <v>Posibilidad de recibir o solicitar cualquier dádiva o beneficio a nombre propio o de terceros para registrar o efectuar el pago de una cuenta de cobro</v>
      </c>
      <c r="D26" s="546" t="str">
        <f t="shared" si="12"/>
        <v xml:space="preserve">- GESTIÓN FINANCIERA
</v>
      </c>
      <c r="E26" s="507">
        <v>1234</v>
      </c>
      <c r="F26" s="507" t="s">
        <v>420</v>
      </c>
      <c r="G26" s="507" t="s">
        <v>289</v>
      </c>
      <c r="H26" s="507" t="s">
        <v>290</v>
      </c>
      <c r="I26" s="507" t="s">
        <v>850</v>
      </c>
      <c r="J26" s="507" t="s">
        <v>292</v>
      </c>
      <c r="K26" s="507" t="s">
        <v>293</v>
      </c>
      <c r="L26" s="507" t="s">
        <v>294</v>
      </c>
      <c r="M26" s="507" t="s">
        <v>375</v>
      </c>
      <c r="N26" s="507" t="s">
        <v>296</v>
      </c>
      <c r="O26" s="507" t="s">
        <v>297</v>
      </c>
      <c r="P26" s="507" t="s">
        <v>298</v>
      </c>
      <c r="Q26" s="507" t="s">
        <v>299</v>
      </c>
      <c r="R26" s="507" t="s">
        <v>376</v>
      </c>
      <c r="S26" s="568">
        <v>50</v>
      </c>
      <c r="T26" s="509">
        <v>45366</v>
      </c>
      <c r="U26" s="602">
        <v>407</v>
      </c>
      <c r="V26" s="609" t="s">
        <v>407</v>
      </c>
      <c r="W26" s="593" t="s">
        <v>36</v>
      </c>
      <c r="X26" s="479" t="s">
        <v>36</v>
      </c>
      <c r="Y26" s="484" t="s">
        <v>192</v>
      </c>
      <c r="Z26" s="548"/>
      <c r="AA26" s="510" t="s">
        <v>891</v>
      </c>
      <c r="AB26" s="569"/>
      <c r="AC26" s="570"/>
      <c r="AD26" s="569"/>
      <c r="AE26" s="571"/>
      <c r="AF26" s="510" t="str">
        <f t="shared" si="0"/>
        <v xml:space="preserve">Actividad de Control Id 1234: Control mensual sin reportes en 2024, lo que permite inferir que no se ejecuta. 
Indicador 407: </v>
      </c>
      <c r="AG26" s="510" t="s">
        <v>217</v>
      </c>
      <c r="AH26" s="766"/>
      <c r="AI26" s="767"/>
      <c r="AJ26" s="511"/>
    </row>
    <row r="27" spans="1:36" ht="229.5" x14ac:dyDescent="0.2">
      <c r="A27" s="542">
        <v>472</v>
      </c>
      <c r="B27" s="542" t="s">
        <v>127</v>
      </c>
      <c r="C27" s="542" t="s">
        <v>422</v>
      </c>
      <c r="D27" s="542" t="s">
        <v>423</v>
      </c>
      <c r="E27" s="516">
        <v>1235</v>
      </c>
      <c r="F27" s="516" t="s">
        <v>424</v>
      </c>
      <c r="G27" s="516" t="s">
        <v>289</v>
      </c>
      <c r="H27" s="516" t="s">
        <v>290</v>
      </c>
      <c r="I27" s="516" t="s">
        <v>851</v>
      </c>
      <c r="J27" s="516" t="s">
        <v>292</v>
      </c>
      <c r="K27" s="516" t="s">
        <v>293</v>
      </c>
      <c r="L27" s="516" t="s">
        <v>294</v>
      </c>
      <c r="M27" s="516" t="s">
        <v>295</v>
      </c>
      <c r="N27" s="516" t="s">
        <v>296</v>
      </c>
      <c r="O27" s="516" t="s">
        <v>297</v>
      </c>
      <c r="P27" s="516" t="s">
        <v>298</v>
      </c>
      <c r="Q27" s="516" t="s">
        <v>299</v>
      </c>
      <c r="R27" s="516" t="s">
        <v>299</v>
      </c>
      <c r="S27" s="517">
        <v>100</v>
      </c>
      <c r="T27" s="518">
        <v>45366</v>
      </c>
      <c r="U27" s="603">
        <v>418</v>
      </c>
      <c r="V27" s="610" t="s">
        <v>426</v>
      </c>
      <c r="W27" s="594" t="s">
        <v>325</v>
      </c>
      <c r="X27" s="519" t="s">
        <v>301</v>
      </c>
      <c r="Y27" s="520" t="s">
        <v>872</v>
      </c>
      <c r="Z27" s="560" t="s">
        <v>872</v>
      </c>
      <c r="AA27" s="521" t="s">
        <v>889</v>
      </c>
      <c r="AB27" s="519" t="s">
        <v>325</v>
      </c>
      <c r="AC27" s="520" t="s">
        <v>874</v>
      </c>
      <c r="AD27" s="560" t="s">
        <v>874</v>
      </c>
      <c r="AE27" s="521" t="s">
        <v>1150</v>
      </c>
      <c r="AF27" s="521" t="str">
        <f t="shared" si="0"/>
        <v>Actividad de Control Id 1235: Último reporte efectuado el 08/10/2024
Control mensual con reporte oportuno precisando que en el mes de julio no se recibieron trasferencias documentales primarias, durante el mes de agosto fueron  12 transferencias documentales (con anexo) con aproximadamente 59 expedientes y mes de septiembre se recibieron dos transferencias documentales (sin anexo)  las cuales corresponden a Vías Regionales y Planeación. 
Indicador 418: Indicador anual medido y analizado en el corte de dicimebre 2023. Pendiente validar si aplica meta para el indicador o debe ser rediseñado para que genere alertas.</v>
      </c>
      <c r="AG27" s="521" t="s">
        <v>222</v>
      </c>
      <c r="AH27" s="765" t="s">
        <v>222</v>
      </c>
      <c r="AI27" s="776">
        <f>VLOOKUP(AH27,CONV!$B$45:$C$48,2,0)</f>
        <v>1</v>
      </c>
      <c r="AJ27" s="522"/>
    </row>
    <row r="28" spans="1:36" ht="192" thickBot="1" x14ac:dyDescent="0.25">
      <c r="A28" s="550"/>
      <c r="B28" s="550" t="str">
        <f>B27</f>
        <v>ADOC-RC-1</v>
      </c>
      <c r="C28" s="550" t="str">
        <f>C27</f>
        <v>Posibilidad de recibir o solicitar cualquier dádiva o beneficio a nombre propio o de terceros para Destruir / suprimir / Ocultar / incorporar documentos a cualquier expediente en custodia de los archivos central, técnico y territoriales.</v>
      </c>
      <c r="D28" s="550" t="str">
        <f>D27</f>
        <v xml:space="preserve">- GESTION DOCUMENTAL
</v>
      </c>
      <c r="E28" s="551">
        <v>1236</v>
      </c>
      <c r="F28" s="551" t="s">
        <v>430</v>
      </c>
      <c r="G28" s="551" t="s">
        <v>289</v>
      </c>
      <c r="H28" s="551" t="s">
        <v>290</v>
      </c>
      <c r="I28" s="551" t="s">
        <v>851</v>
      </c>
      <c r="J28" s="551" t="s">
        <v>292</v>
      </c>
      <c r="K28" s="551" t="s">
        <v>293</v>
      </c>
      <c r="L28" s="551" t="s">
        <v>294</v>
      </c>
      <c r="M28" s="551" t="s">
        <v>295</v>
      </c>
      <c r="N28" s="551" t="s">
        <v>296</v>
      </c>
      <c r="O28" s="551" t="s">
        <v>297</v>
      </c>
      <c r="P28" s="551" t="s">
        <v>298</v>
      </c>
      <c r="Q28" s="551" t="s">
        <v>299</v>
      </c>
      <c r="R28" s="551" t="s">
        <v>299</v>
      </c>
      <c r="S28" s="552">
        <v>100</v>
      </c>
      <c r="T28" s="553">
        <v>45366</v>
      </c>
      <c r="U28" s="613" t="s">
        <v>432</v>
      </c>
      <c r="V28" s="612" t="s">
        <v>1017</v>
      </c>
      <c r="W28" s="596" t="s">
        <v>325</v>
      </c>
      <c r="X28" s="554" t="s">
        <v>301</v>
      </c>
      <c r="Y28" s="555" t="s">
        <v>872</v>
      </c>
      <c r="Z28" s="556"/>
      <c r="AA28" s="557" t="s">
        <v>890</v>
      </c>
      <c r="AB28" s="554" t="s">
        <v>325</v>
      </c>
      <c r="AC28" s="555" t="s">
        <v>874</v>
      </c>
      <c r="AD28" s="562"/>
      <c r="AE28" s="557" t="s">
        <v>1151</v>
      </c>
      <c r="AF28" s="557" t="str">
        <f t="shared" si="0"/>
        <v>Actividad de Control Id 1236: Último reporte efectuado el 08/10/2024
Control mensual con reporte oportuno precisando estadistica de prestamos en cada mes y con anexos para julio y agosto. 
Indicador 419 y 420: Indicador 419 trimestral  con análisis y soportes (se tomó los datos del texto para alimentar medición)
Indicador 420  con análisis (no aplica en el periodo)</v>
      </c>
      <c r="AG28" s="557" t="s">
        <v>222</v>
      </c>
      <c r="AH28" s="766"/>
      <c r="AI28" s="767"/>
      <c r="AJ28" s="558"/>
    </row>
    <row r="29" spans="1:36" ht="140.25" x14ac:dyDescent="0.2">
      <c r="A29" s="544">
        <v>473</v>
      </c>
      <c r="B29" s="544" t="s">
        <v>128</v>
      </c>
      <c r="C29" s="544" t="s">
        <v>436</v>
      </c>
      <c r="D29" s="544" t="s">
        <v>437</v>
      </c>
      <c r="E29" s="501">
        <v>1237</v>
      </c>
      <c r="F29" s="501" t="s">
        <v>438</v>
      </c>
      <c r="G29" s="501" t="s">
        <v>289</v>
      </c>
      <c r="H29" s="501" t="s">
        <v>290</v>
      </c>
      <c r="I29" s="501" t="s">
        <v>852</v>
      </c>
      <c r="J29" s="501" t="s">
        <v>292</v>
      </c>
      <c r="K29" s="501" t="s">
        <v>293</v>
      </c>
      <c r="L29" s="501" t="s">
        <v>294</v>
      </c>
      <c r="M29" s="501" t="s">
        <v>375</v>
      </c>
      <c r="N29" s="501" t="s">
        <v>296</v>
      </c>
      <c r="O29" s="501" t="s">
        <v>297</v>
      </c>
      <c r="P29" s="501" t="s">
        <v>298</v>
      </c>
      <c r="Q29" s="501" t="s">
        <v>299</v>
      </c>
      <c r="R29" s="501" t="s">
        <v>376</v>
      </c>
      <c r="S29" s="567">
        <v>50</v>
      </c>
      <c r="T29" s="503">
        <v>45387</v>
      </c>
      <c r="U29" s="601">
        <v>430</v>
      </c>
      <c r="V29" s="608" t="s">
        <v>440</v>
      </c>
      <c r="W29" s="592" t="s">
        <v>36</v>
      </c>
      <c r="X29" s="456" t="s">
        <v>36</v>
      </c>
      <c r="Y29" s="457" t="s">
        <v>192</v>
      </c>
      <c r="Z29" s="461" t="s">
        <v>192</v>
      </c>
      <c r="AA29" s="459" t="s">
        <v>891</v>
      </c>
      <c r="AB29" s="456" t="s">
        <v>36</v>
      </c>
      <c r="AC29" s="457" t="s">
        <v>904</v>
      </c>
      <c r="AD29" s="458" t="s">
        <v>904</v>
      </c>
      <c r="AE29" s="459" t="s">
        <v>902</v>
      </c>
      <c r="AF29" s="459" t="str">
        <f t="shared" si="0"/>
        <v>Actividad de Control Id 1237: Control mensual sin reportes en 2024, lo que permite inferir que no se ejecuta. 
Indicador 430: El indicador asociado a la actividad de control no cuenta con medición ni análisis durante el 1°, 2° ni 3° trimestre de 2024.</v>
      </c>
      <c r="AG29" s="459" t="s">
        <v>217</v>
      </c>
      <c r="AH29" s="765" t="s">
        <v>217</v>
      </c>
      <c r="AI29" s="771">
        <f>VLOOKUP(AH29,CONV!$B$45:$C$48,2,0)</f>
        <v>0</v>
      </c>
      <c r="AJ29" s="504"/>
    </row>
    <row r="30" spans="1:36" ht="115.5" thickBot="1" x14ac:dyDescent="0.25">
      <c r="A30" s="546"/>
      <c r="B30" s="546" t="str">
        <f>B29</f>
        <v>ASAD-RC-1</v>
      </c>
      <c r="C30" s="546" t="str">
        <f>C29</f>
        <v>Posibilidad de recibir o solicitar cualquier dádiva o beneficio a nombre propio o de terceros para  gestionar viáticos y pasajes</v>
      </c>
      <c r="D30" s="546" t="str">
        <f>D29</f>
        <v xml:space="preserve">- GESTIÓN DE SERVICIOS ADMINISTRATIVOS
</v>
      </c>
      <c r="E30" s="507">
        <v>1238</v>
      </c>
      <c r="F30" s="507" t="s">
        <v>441</v>
      </c>
      <c r="G30" s="507" t="s">
        <v>289</v>
      </c>
      <c r="H30" s="507" t="s">
        <v>290</v>
      </c>
      <c r="I30" s="507" t="s">
        <v>853</v>
      </c>
      <c r="J30" s="507" t="s">
        <v>292</v>
      </c>
      <c r="K30" s="507" t="s">
        <v>293</v>
      </c>
      <c r="L30" s="507" t="s">
        <v>294</v>
      </c>
      <c r="M30" s="507" t="s">
        <v>375</v>
      </c>
      <c r="N30" s="507" t="s">
        <v>296</v>
      </c>
      <c r="O30" s="507" t="s">
        <v>297</v>
      </c>
      <c r="P30" s="507" t="s">
        <v>298</v>
      </c>
      <c r="Q30" s="507" t="s">
        <v>299</v>
      </c>
      <c r="R30" s="507" t="s">
        <v>376</v>
      </c>
      <c r="S30" s="568">
        <v>50</v>
      </c>
      <c r="T30" s="509">
        <v>45387</v>
      </c>
      <c r="U30" s="602">
        <v>430</v>
      </c>
      <c r="V30" s="609" t="s">
        <v>440</v>
      </c>
      <c r="W30" s="593" t="s">
        <v>36</v>
      </c>
      <c r="X30" s="479" t="s">
        <v>36</v>
      </c>
      <c r="Y30" s="484" t="s">
        <v>192</v>
      </c>
      <c r="Z30" s="548"/>
      <c r="AA30" s="510" t="s">
        <v>891</v>
      </c>
      <c r="AB30" s="569"/>
      <c r="AC30" s="570"/>
      <c r="AD30" s="569"/>
      <c r="AE30" s="571"/>
      <c r="AF30" s="510" t="str">
        <f t="shared" si="0"/>
        <v xml:space="preserve">Actividad de Control Id 1238: Control mensual sin reportes en 2024, lo que permite inferir que no se ejecuta. 
Indicador 430: </v>
      </c>
      <c r="AG30" s="510" t="s">
        <v>217</v>
      </c>
      <c r="AH30" s="766"/>
      <c r="AI30" s="767"/>
      <c r="AJ30" s="511"/>
    </row>
    <row r="31" spans="1:36" ht="141" customHeight="1" x14ac:dyDescent="0.2">
      <c r="A31" s="542">
        <v>474</v>
      </c>
      <c r="B31" s="542" t="s">
        <v>129</v>
      </c>
      <c r="C31" s="542" t="s">
        <v>442</v>
      </c>
      <c r="D31" s="542" t="s">
        <v>437</v>
      </c>
      <c r="E31" s="516">
        <v>1239</v>
      </c>
      <c r="F31" s="516" t="s">
        <v>443</v>
      </c>
      <c r="G31" s="516" t="s">
        <v>289</v>
      </c>
      <c r="H31" s="516" t="s">
        <v>290</v>
      </c>
      <c r="I31" s="516" t="s">
        <v>854</v>
      </c>
      <c r="J31" s="516" t="s">
        <v>292</v>
      </c>
      <c r="K31" s="516" t="s">
        <v>293</v>
      </c>
      <c r="L31" s="516" t="s">
        <v>294</v>
      </c>
      <c r="M31" s="516" t="s">
        <v>295</v>
      </c>
      <c r="N31" s="516" t="s">
        <v>296</v>
      </c>
      <c r="O31" s="516" t="s">
        <v>297</v>
      </c>
      <c r="P31" s="516" t="s">
        <v>298</v>
      </c>
      <c r="Q31" s="516" t="s">
        <v>376</v>
      </c>
      <c r="R31" s="516" t="s">
        <v>299</v>
      </c>
      <c r="S31" s="559">
        <v>50</v>
      </c>
      <c r="T31" s="518">
        <v>45387</v>
      </c>
      <c r="U31" s="603">
        <v>431</v>
      </c>
      <c r="V31" s="610" t="s">
        <v>445</v>
      </c>
      <c r="W31" s="594" t="s">
        <v>325</v>
      </c>
      <c r="X31" s="519" t="s">
        <v>325</v>
      </c>
      <c r="Y31" s="520" t="s">
        <v>872</v>
      </c>
      <c r="Z31" s="543" t="s">
        <v>192</v>
      </c>
      <c r="AA31" s="521" t="s">
        <v>892</v>
      </c>
      <c r="AB31" s="519" t="s">
        <v>36</v>
      </c>
      <c r="AC31" s="520" t="s">
        <v>904</v>
      </c>
      <c r="AD31" s="543" t="s">
        <v>904</v>
      </c>
      <c r="AE31" s="521" t="s">
        <v>902</v>
      </c>
      <c r="AF31" s="521" t="str">
        <f t="shared" si="0"/>
        <v>Actividad de Control Id 1239: Último reporte efectuado el 06/09/2024
Control mensual con reporte oportuno precisando que se efectúa validación de los trabajos cotizados para su posterior autorización, de acuerdo al concepto técnico y evidencias fotográficas o de video suministradas por el taller (Información y soportes consignados en el aplicativo COFI http://cofi.invias.gov.co) 
Indicador 431: El indicador asociado a la actividad de control no cuenta con medición ni análisis durante el 1°, 2° ni 3° trimestre de 2024.</v>
      </c>
      <c r="AG31" s="521" t="s">
        <v>222</v>
      </c>
      <c r="AH31" s="765" t="s">
        <v>217</v>
      </c>
      <c r="AI31" s="771">
        <f>VLOOKUP(AH31,CONV!$B$45:$C$48,2,0)</f>
        <v>0</v>
      </c>
      <c r="AJ31" s="522"/>
    </row>
    <row r="32" spans="1:36" ht="115.5" customHeight="1" x14ac:dyDescent="0.2">
      <c r="A32" s="506"/>
      <c r="B32" s="506" t="str">
        <f t="shared" ref="B32:B34" si="13">B31</f>
        <v>ASAD-RC-2</v>
      </c>
      <c r="C32" s="506" t="str">
        <f t="shared" ref="C32:C34" si="14">C31</f>
        <v>Posibilidad de recibir o solicitar cualquier dádiva o beneficio a nombre propio o de terceros para autorizar servicios o suministro de combustible de mantenimiento al parque automotor de la Entidad o del Programa de Seguridad en Carreteras Nacionales</v>
      </c>
      <c r="D32" s="506" t="str">
        <f t="shared" ref="D32:D34" si="15">D31</f>
        <v xml:space="preserve">- GESTIÓN DE SERVICIOS ADMINISTRATIVOS
</v>
      </c>
      <c r="E32" s="487">
        <v>1240</v>
      </c>
      <c r="F32" s="487" t="s">
        <v>447</v>
      </c>
      <c r="G32" s="487" t="s">
        <v>289</v>
      </c>
      <c r="H32" s="487" t="s">
        <v>290</v>
      </c>
      <c r="I32" s="487" t="s">
        <v>855</v>
      </c>
      <c r="J32" s="487" t="s">
        <v>292</v>
      </c>
      <c r="K32" s="487" t="s">
        <v>293</v>
      </c>
      <c r="L32" s="487" t="s">
        <v>294</v>
      </c>
      <c r="M32" s="487" t="s">
        <v>375</v>
      </c>
      <c r="N32" s="487" t="s">
        <v>296</v>
      </c>
      <c r="O32" s="487" t="s">
        <v>297</v>
      </c>
      <c r="P32" s="487" t="s">
        <v>298</v>
      </c>
      <c r="Q32" s="487" t="s">
        <v>376</v>
      </c>
      <c r="R32" s="487" t="s">
        <v>299</v>
      </c>
      <c r="S32" s="498">
        <v>50</v>
      </c>
      <c r="T32" s="489">
        <v>45387</v>
      </c>
      <c r="U32" s="604">
        <v>431</v>
      </c>
      <c r="V32" s="611" t="s">
        <v>445</v>
      </c>
      <c r="W32" s="595" t="s">
        <v>36</v>
      </c>
      <c r="X32" s="470" t="s">
        <v>36</v>
      </c>
      <c r="Y32" s="471" t="s">
        <v>192</v>
      </c>
      <c r="Z32" s="492"/>
      <c r="AA32" s="490" t="s">
        <v>891</v>
      </c>
      <c r="AB32" s="493"/>
      <c r="AC32" s="494"/>
      <c r="AD32" s="492"/>
      <c r="AE32" s="495"/>
      <c r="AF32" s="490" t="str">
        <f t="shared" si="0"/>
        <v xml:space="preserve">Actividad de Control Id 1240: Control mensual sin reportes en 2024, lo que permite inferir que no se ejecuta. 
Indicador 431: </v>
      </c>
      <c r="AG32" s="490" t="s">
        <v>217</v>
      </c>
      <c r="AH32" s="768"/>
      <c r="AI32" s="769"/>
      <c r="AJ32" s="505"/>
    </row>
    <row r="33" spans="1:36" ht="128.25" customHeight="1" x14ac:dyDescent="0.2">
      <c r="A33" s="506"/>
      <c r="B33" s="506" t="str">
        <f t="shared" si="13"/>
        <v>ASAD-RC-2</v>
      </c>
      <c r="C33" s="506" t="str">
        <f t="shared" si="14"/>
        <v>Posibilidad de recibir o solicitar cualquier dádiva o beneficio a nombre propio o de terceros para autorizar servicios o suministro de combustible de mantenimiento al parque automotor de la Entidad o del Programa de Seguridad en Carreteras Nacionales</v>
      </c>
      <c r="D33" s="506" t="str">
        <f t="shared" si="15"/>
        <v xml:space="preserve">- GESTIÓN DE SERVICIOS ADMINISTRATIVOS
</v>
      </c>
      <c r="E33" s="487">
        <v>1241</v>
      </c>
      <c r="F33" s="487" t="s">
        <v>450</v>
      </c>
      <c r="G33" s="487" t="s">
        <v>289</v>
      </c>
      <c r="H33" s="487" t="s">
        <v>290</v>
      </c>
      <c r="I33" s="487" t="s">
        <v>856</v>
      </c>
      <c r="J33" s="487" t="s">
        <v>292</v>
      </c>
      <c r="K33" s="487" t="s">
        <v>293</v>
      </c>
      <c r="L33" s="487" t="s">
        <v>294</v>
      </c>
      <c r="M33" s="487" t="s">
        <v>375</v>
      </c>
      <c r="N33" s="487" t="s">
        <v>296</v>
      </c>
      <c r="O33" s="487" t="s">
        <v>297</v>
      </c>
      <c r="P33" s="487" t="s">
        <v>298</v>
      </c>
      <c r="Q33" s="487" t="s">
        <v>299</v>
      </c>
      <c r="R33" s="487" t="s">
        <v>376</v>
      </c>
      <c r="S33" s="498">
        <v>50</v>
      </c>
      <c r="T33" s="489">
        <v>45387</v>
      </c>
      <c r="U33" s="604">
        <v>427</v>
      </c>
      <c r="V33" s="611" t="s">
        <v>1018</v>
      </c>
      <c r="W33" s="595" t="s">
        <v>36</v>
      </c>
      <c r="X33" s="470" t="s">
        <v>36</v>
      </c>
      <c r="Y33" s="471" t="s">
        <v>871</v>
      </c>
      <c r="Z33" s="492"/>
      <c r="AA33" s="490" t="s">
        <v>893</v>
      </c>
      <c r="AB33" s="470" t="s">
        <v>36</v>
      </c>
      <c r="AC33" s="471" t="s">
        <v>904</v>
      </c>
      <c r="AD33" s="492"/>
      <c r="AE33" s="490" t="s">
        <v>903</v>
      </c>
      <c r="AF33" s="490" t="str">
        <f t="shared" si="0"/>
        <v>Actividad de Control Id 1241: Último reporte efectuado el 07/05/2024
Control mensual sin reporte del 3° trimestre,  lo que permite inferir que se ejecuta aleatoriamente 
Indicador 427: El indicador asociado a la actividad de control no cuenta con medición ni análisis durante el 3° trimestre de 2024.</v>
      </c>
      <c r="AG33" s="490" t="s">
        <v>219</v>
      </c>
      <c r="AH33" s="768"/>
      <c r="AI33" s="769"/>
      <c r="AJ33" s="505"/>
    </row>
    <row r="34" spans="1:36" ht="115.5" customHeight="1" thickBot="1" x14ac:dyDescent="0.25">
      <c r="A34" s="550"/>
      <c r="B34" s="550" t="str">
        <f t="shared" si="13"/>
        <v>ASAD-RC-2</v>
      </c>
      <c r="C34" s="550" t="str">
        <f t="shared" si="14"/>
        <v>Posibilidad de recibir o solicitar cualquier dádiva o beneficio a nombre propio o de terceros para autorizar servicios o suministro de combustible de mantenimiento al parque automotor de la Entidad o del Programa de Seguridad en Carreteras Nacionales</v>
      </c>
      <c r="D34" s="550" t="str">
        <f t="shared" si="15"/>
        <v xml:space="preserve">- GESTIÓN DE SERVICIOS ADMINISTRATIVOS
</v>
      </c>
      <c r="E34" s="551">
        <v>1242</v>
      </c>
      <c r="F34" s="551" t="s">
        <v>455</v>
      </c>
      <c r="G34" s="551" t="s">
        <v>289</v>
      </c>
      <c r="H34" s="551" t="s">
        <v>290</v>
      </c>
      <c r="I34" s="551" t="s">
        <v>857</v>
      </c>
      <c r="J34" s="551" t="s">
        <v>292</v>
      </c>
      <c r="K34" s="551" t="s">
        <v>293</v>
      </c>
      <c r="L34" s="551" t="s">
        <v>294</v>
      </c>
      <c r="M34" s="551" t="s">
        <v>375</v>
      </c>
      <c r="N34" s="551" t="s">
        <v>296</v>
      </c>
      <c r="O34" s="551" t="s">
        <v>297</v>
      </c>
      <c r="P34" s="551" t="s">
        <v>298</v>
      </c>
      <c r="Q34" s="551" t="s">
        <v>299</v>
      </c>
      <c r="R34" s="551" t="s">
        <v>376</v>
      </c>
      <c r="S34" s="561">
        <v>50</v>
      </c>
      <c r="T34" s="553">
        <v>45387</v>
      </c>
      <c r="U34" s="605">
        <v>433</v>
      </c>
      <c r="V34" s="612" t="s">
        <v>456</v>
      </c>
      <c r="W34" s="596" t="s">
        <v>36</v>
      </c>
      <c r="X34" s="554" t="s">
        <v>36</v>
      </c>
      <c r="Y34" s="555" t="s">
        <v>192</v>
      </c>
      <c r="Z34" s="556"/>
      <c r="AA34" s="557" t="s">
        <v>891</v>
      </c>
      <c r="AB34" s="554" t="s">
        <v>36</v>
      </c>
      <c r="AC34" s="555" t="s">
        <v>904</v>
      </c>
      <c r="AD34" s="556"/>
      <c r="AE34" s="557" t="s">
        <v>902</v>
      </c>
      <c r="AF34" s="557" t="str">
        <f t="shared" si="0"/>
        <v>Actividad de Control Id 1242: Control mensual sin reportes en 2024, lo que permite inferir que no se ejecuta. 
Indicador 433: El indicador asociado a la actividad de control no cuenta con medición ni análisis durante el 1°, 2° ni 3° trimestre de 2024.</v>
      </c>
      <c r="AG34" s="557" t="s">
        <v>217</v>
      </c>
      <c r="AH34" s="766"/>
      <c r="AI34" s="767"/>
      <c r="AJ34" s="558"/>
    </row>
    <row r="35" spans="1:36" ht="216.75" x14ac:dyDescent="0.2">
      <c r="A35" s="544">
        <v>475</v>
      </c>
      <c r="B35" s="544" t="s">
        <v>124</v>
      </c>
      <c r="C35" s="544" t="s">
        <v>457</v>
      </c>
      <c r="D35" s="544" t="s">
        <v>458</v>
      </c>
      <c r="E35" s="501">
        <v>1244</v>
      </c>
      <c r="F35" s="501" t="s">
        <v>459</v>
      </c>
      <c r="G35" s="501" t="s">
        <v>289</v>
      </c>
      <c r="H35" s="501" t="s">
        <v>290</v>
      </c>
      <c r="I35" s="501" t="s">
        <v>836</v>
      </c>
      <c r="J35" s="501" t="s">
        <v>292</v>
      </c>
      <c r="K35" s="501" t="s">
        <v>293</v>
      </c>
      <c r="L35" s="501" t="s">
        <v>294</v>
      </c>
      <c r="M35" s="501" t="s">
        <v>295</v>
      </c>
      <c r="N35" s="501" t="s">
        <v>296</v>
      </c>
      <c r="O35" s="501" t="s">
        <v>297</v>
      </c>
      <c r="P35" s="501" t="s">
        <v>298</v>
      </c>
      <c r="Q35" s="501" t="s">
        <v>299</v>
      </c>
      <c r="R35" s="501" t="s">
        <v>461</v>
      </c>
      <c r="S35" s="572">
        <v>0</v>
      </c>
      <c r="T35" s="503">
        <v>45399</v>
      </c>
      <c r="U35" s="601">
        <v>440</v>
      </c>
      <c r="V35" s="608" t="s">
        <v>462</v>
      </c>
      <c r="W35" s="592" t="s">
        <v>36</v>
      </c>
      <c r="X35" s="456" t="s">
        <v>36</v>
      </c>
      <c r="Y35" s="457" t="s">
        <v>871</v>
      </c>
      <c r="Z35" s="461" t="s">
        <v>192</v>
      </c>
      <c r="AA35" s="459" t="s">
        <v>894</v>
      </c>
      <c r="AB35" s="456" t="s">
        <v>36</v>
      </c>
      <c r="AC35" s="457" t="s">
        <v>904</v>
      </c>
      <c r="AD35" s="461" t="s">
        <v>904</v>
      </c>
      <c r="AE35" s="459" t="s">
        <v>907</v>
      </c>
      <c r="AF35" s="459" t="str">
        <f t="shared" si="0"/>
        <v>Actividad de Control Id 1244: Último reporte efectuado el 18/06/2024
Control mensual sin reporte del 3° trimestre,  lo que permite inferir que se ejecuta aleatoriamente 
Indicador 440: Indicador semestral sin medición del 1° semestre</v>
      </c>
      <c r="AG35" s="459" t="s">
        <v>219</v>
      </c>
      <c r="AH35" s="765" t="s">
        <v>217</v>
      </c>
      <c r="AI35" s="771">
        <f>VLOOKUP(AH35,CONV!$B$45:$C$48,2,0)</f>
        <v>0</v>
      </c>
      <c r="AJ35" s="504"/>
    </row>
    <row r="36" spans="1:36" ht="90" customHeight="1" x14ac:dyDescent="0.2">
      <c r="A36" s="506"/>
      <c r="B36" s="506" t="str">
        <f t="shared" ref="B36:B37" si="16">B35</f>
        <v>ETIC-RC-1</v>
      </c>
      <c r="C36" s="506" t="str">
        <f t="shared" ref="C36:C37" si="17">C35</f>
        <v>Posibilidad de recibir o solicitar cualquier dádiva o beneficio a nombre propio o de terceros por  manipular, filtrar o extraer información de tipo reservada y/o clasificada contenido en los diferentes sistemas de información de la entidad.</v>
      </c>
      <c r="D36" s="506" t="str">
        <f t="shared" ref="D36:D37" si="18">D35</f>
        <v xml:space="preserve">- GESTIÓN DE TECNOLOGÍAS DE LA INFORMACIÓN Y COMUNICACIONES
</v>
      </c>
      <c r="E36" s="487">
        <v>1245</v>
      </c>
      <c r="F36" s="487" t="s">
        <v>466</v>
      </c>
      <c r="G36" s="487" t="s">
        <v>289</v>
      </c>
      <c r="H36" s="487" t="s">
        <v>290</v>
      </c>
      <c r="I36" s="487" t="s">
        <v>836</v>
      </c>
      <c r="J36" s="487" t="s">
        <v>292</v>
      </c>
      <c r="K36" s="487" t="s">
        <v>293</v>
      </c>
      <c r="L36" s="487" t="s">
        <v>294</v>
      </c>
      <c r="M36" s="487" t="s">
        <v>375</v>
      </c>
      <c r="N36" s="487" t="s">
        <v>296</v>
      </c>
      <c r="O36" s="487" t="s">
        <v>297</v>
      </c>
      <c r="P36" s="487" t="s">
        <v>298</v>
      </c>
      <c r="Q36" s="487" t="s">
        <v>376</v>
      </c>
      <c r="R36" s="487" t="s">
        <v>461</v>
      </c>
      <c r="S36" s="499">
        <v>0</v>
      </c>
      <c r="T36" s="489">
        <v>45399</v>
      </c>
      <c r="U36" s="604">
        <v>441</v>
      </c>
      <c r="V36" s="611" t="s">
        <v>467</v>
      </c>
      <c r="W36" s="595" t="s">
        <v>36</v>
      </c>
      <c r="X36" s="470" t="s">
        <v>36</v>
      </c>
      <c r="Y36" s="471" t="s">
        <v>871</v>
      </c>
      <c r="Z36" s="492"/>
      <c r="AA36" s="490" t="s">
        <v>894</v>
      </c>
      <c r="AB36" s="470" t="s">
        <v>36</v>
      </c>
      <c r="AC36" s="471" t="s">
        <v>904</v>
      </c>
      <c r="AD36" s="492"/>
      <c r="AE36" s="490" t="s">
        <v>907</v>
      </c>
      <c r="AF36" s="490" t="str">
        <f t="shared" si="0"/>
        <v>Actividad de Control Id 1245: Último reporte efectuado el 18/06/2024
Control mensual sin reporte del 3° trimestre,  lo que permite inferir que se ejecuta aleatoriamente 
Indicador 441: Indicador semestral sin medición del 1° semestre</v>
      </c>
      <c r="AG36" s="490" t="s">
        <v>219</v>
      </c>
      <c r="AH36" s="768"/>
      <c r="AI36" s="769"/>
      <c r="AJ36" s="505"/>
    </row>
    <row r="37" spans="1:36" ht="90" customHeight="1" thickBot="1" x14ac:dyDescent="0.25">
      <c r="A37" s="546"/>
      <c r="B37" s="546" t="str">
        <f t="shared" si="16"/>
        <v>ETIC-RC-1</v>
      </c>
      <c r="C37" s="546" t="str">
        <f t="shared" si="17"/>
        <v>Posibilidad de recibir o solicitar cualquier dádiva o beneficio a nombre propio o de terceros por  manipular, filtrar o extraer información de tipo reservada y/o clasificada contenido en los diferentes sistemas de información de la entidad.</v>
      </c>
      <c r="D37" s="546" t="str">
        <f t="shared" si="18"/>
        <v xml:space="preserve">- GESTIÓN DE TECNOLOGÍAS DE LA INFORMACIÓN Y COMUNICACIONES
</v>
      </c>
      <c r="E37" s="507">
        <v>1246</v>
      </c>
      <c r="F37" s="507" t="s">
        <v>468</v>
      </c>
      <c r="G37" s="507" t="s">
        <v>289</v>
      </c>
      <c r="H37" s="507" t="s">
        <v>290</v>
      </c>
      <c r="I37" s="507" t="s">
        <v>836</v>
      </c>
      <c r="J37" s="507" t="s">
        <v>292</v>
      </c>
      <c r="K37" s="507" t="s">
        <v>293</v>
      </c>
      <c r="L37" s="507" t="s">
        <v>294</v>
      </c>
      <c r="M37" s="507" t="s">
        <v>375</v>
      </c>
      <c r="N37" s="507" t="s">
        <v>296</v>
      </c>
      <c r="O37" s="507" t="s">
        <v>297</v>
      </c>
      <c r="P37" s="507" t="s">
        <v>298</v>
      </c>
      <c r="Q37" s="507" t="s">
        <v>376</v>
      </c>
      <c r="R37" s="507" t="s">
        <v>461</v>
      </c>
      <c r="S37" s="508">
        <v>0</v>
      </c>
      <c r="T37" s="509">
        <v>45399</v>
      </c>
      <c r="U37" s="602">
        <v>442</v>
      </c>
      <c r="V37" s="609" t="s">
        <v>470</v>
      </c>
      <c r="W37" s="593" t="s">
        <v>36</v>
      </c>
      <c r="X37" s="479" t="s">
        <v>36</v>
      </c>
      <c r="Y37" s="484" t="s">
        <v>192</v>
      </c>
      <c r="Z37" s="548"/>
      <c r="AA37" s="510" t="s">
        <v>891</v>
      </c>
      <c r="AB37" s="479" t="s">
        <v>36</v>
      </c>
      <c r="AC37" s="484" t="s">
        <v>904</v>
      </c>
      <c r="AD37" s="548"/>
      <c r="AE37" s="510" t="s">
        <v>907</v>
      </c>
      <c r="AF37" s="510" t="str">
        <f t="shared" si="0"/>
        <v>Actividad de Control Id 1246: Control mensual sin reportes en 2024, lo que permite inferir que no se ejecuta. 
Indicador 442: Indicador semestral sin medición del 1° semestre</v>
      </c>
      <c r="AG37" s="510" t="s">
        <v>217</v>
      </c>
      <c r="AH37" s="766"/>
      <c r="AI37" s="767"/>
      <c r="AJ37" s="511"/>
    </row>
    <row r="38" spans="1:36" ht="165.75" x14ac:dyDescent="0.2">
      <c r="A38" s="542">
        <v>476</v>
      </c>
      <c r="B38" s="542" t="s">
        <v>120</v>
      </c>
      <c r="C38" s="542" t="s">
        <v>858</v>
      </c>
      <c r="D38" s="542" t="s">
        <v>472</v>
      </c>
      <c r="E38" s="516">
        <v>1430</v>
      </c>
      <c r="F38" s="516" t="s">
        <v>859</v>
      </c>
      <c r="G38" s="516" t="s">
        <v>289</v>
      </c>
      <c r="H38" s="516" t="s">
        <v>290</v>
      </c>
      <c r="I38" s="516" t="s">
        <v>860</v>
      </c>
      <c r="J38" s="516" t="s">
        <v>292</v>
      </c>
      <c r="K38" s="516" t="s">
        <v>293</v>
      </c>
      <c r="L38" s="516" t="s">
        <v>294</v>
      </c>
      <c r="M38" s="516" t="s">
        <v>295</v>
      </c>
      <c r="N38" s="516" t="s">
        <v>296</v>
      </c>
      <c r="O38" s="516" t="s">
        <v>297</v>
      </c>
      <c r="P38" s="516" t="s">
        <v>298</v>
      </c>
      <c r="Q38" s="516" t="s">
        <v>299</v>
      </c>
      <c r="R38" s="516" t="s">
        <v>299</v>
      </c>
      <c r="S38" s="517">
        <v>100</v>
      </c>
      <c r="T38" s="518">
        <v>45554</v>
      </c>
      <c r="U38" s="603">
        <v>452</v>
      </c>
      <c r="V38" s="582" t="s">
        <v>474</v>
      </c>
      <c r="W38" s="594" t="s">
        <v>36</v>
      </c>
      <c r="X38" s="519" t="s">
        <v>36</v>
      </c>
      <c r="Y38" s="520" t="s">
        <v>192</v>
      </c>
      <c r="Z38" s="543" t="s">
        <v>192</v>
      </c>
      <c r="AA38" s="521" t="s">
        <v>891</v>
      </c>
      <c r="AB38" s="519" t="s">
        <v>325</v>
      </c>
      <c r="AC38" s="520" t="s">
        <v>874</v>
      </c>
      <c r="AD38" s="560" t="s">
        <v>874</v>
      </c>
      <c r="AE38" s="521" t="s">
        <v>905</v>
      </c>
      <c r="AF38" s="521" t="str">
        <f t="shared" si="0"/>
        <v>Actividad de Control Id 1430: Control mensual sin reportes en 2024, lo que permite inferir que no se ejecuta. 
Indicador 452: Indicador Medido y analizado (reporte hasta 3T)</v>
      </c>
      <c r="AG38" s="521" t="s">
        <v>217</v>
      </c>
      <c r="AH38" s="765" t="s">
        <v>217</v>
      </c>
      <c r="AI38" s="771">
        <f>VLOOKUP(AH38,CONV!$B$45:$C$48,2,0)</f>
        <v>0</v>
      </c>
      <c r="AJ38" s="522"/>
    </row>
    <row r="39" spans="1:36" ht="165.75" x14ac:dyDescent="0.2">
      <c r="A39" s="506"/>
      <c r="B39" s="506" t="str">
        <f t="shared" ref="B39:B41" si="19">B38</f>
        <v>ETHU-RC-1</v>
      </c>
      <c r="C39" s="506" t="str">
        <f t="shared" ref="C39:C41" si="20">C38</f>
        <v>Posibilidad de recibir o solicitar cualquier dádiva o beneficio a nombre propio o de terceros con el fin de promover o facilitar la vinculación o encargo de una o un funcionario en la planta de personal del INVIAS funcionario</v>
      </c>
      <c r="D39" s="506" t="str">
        <f t="shared" ref="D39:D41" si="21">D38</f>
        <v xml:space="preserve">- GESTIÓN HUMANA
</v>
      </c>
      <c r="E39" s="487">
        <v>1431</v>
      </c>
      <c r="F39" s="487" t="s">
        <v>861</v>
      </c>
      <c r="G39" s="487" t="s">
        <v>289</v>
      </c>
      <c r="H39" s="487" t="s">
        <v>290</v>
      </c>
      <c r="I39" s="487" t="s">
        <v>860</v>
      </c>
      <c r="J39" s="487" t="s">
        <v>292</v>
      </c>
      <c r="K39" s="487" t="s">
        <v>293</v>
      </c>
      <c r="L39" s="487" t="s">
        <v>294</v>
      </c>
      <c r="M39" s="487" t="s">
        <v>295</v>
      </c>
      <c r="N39" s="487" t="s">
        <v>296</v>
      </c>
      <c r="O39" s="487" t="s">
        <v>297</v>
      </c>
      <c r="P39" s="487" t="s">
        <v>298</v>
      </c>
      <c r="Q39" s="487" t="s">
        <v>299</v>
      </c>
      <c r="R39" s="487" t="s">
        <v>299</v>
      </c>
      <c r="S39" s="488">
        <v>100</v>
      </c>
      <c r="T39" s="489">
        <v>45554</v>
      </c>
      <c r="U39" s="604">
        <v>452</v>
      </c>
      <c r="V39" s="583" t="s">
        <v>474</v>
      </c>
      <c r="W39" s="595" t="s">
        <v>36</v>
      </c>
      <c r="X39" s="470" t="s">
        <v>36</v>
      </c>
      <c r="Y39" s="471" t="s">
        <v>192</v>
      </c>
      <c r="Z39" s="492"/>
      <c r="AA39" s="490" t="s">
        <v>891</v>
      </c>
      <c r="AB39" s="493"/>
      <c r="AC39" s="494"/>
      <c r="AD39" s="491"/>
      <c r="AE39" s="495"/>
      <c r="AF39" s="490" t="str">
        <f t="shared" si="0"/>
        <v xml:space="preserve">Actividad de Control Id 1431: Control mensual sin reportes en 2024, lo que permite inferir que no se ejecuta. 
Indicador 452: </v>
      </c>
      <c r="AG39" s="490" t="s">
        <v>217</v>
      </c>
      <c r="AH39" s="768"/>
      <c r="AI39" s="769"/>
      <c r="AJ39" s="505"/>
    </row>
    <row r="40" spans="1:36" ht="102.75" customHeight="1" x14ac:dyDescent="0.2">
      <c r="A40" s="506"/>
      <c r="B40" s="506" t="str">
        <f t="shared" si="19"/>
        <v>ETHU-RC-1</v>
      </c>
      <c r="C40" s="506" t="str">
        <f t="shared" si="20"/>
        <v>Posibilidad de recibir o solicitar cualquier dádiva o beneficio a nombre propio o de terceros con el fin de promover o facilitar la vinculación o encargo de una o un funcionario en la planta de personal del INVIAS funcionario</v>
      </c>
      <c r="D40" s="506" t="str">
        <f t="shared" si="21"/>
        <v xml:space="preserve">- GESTIÓN HUMANA
</v>
      </c>
      <c r="E40" s="487">
        <v>1432</v>
      </c>
      <c r="F40" s="487" t="s">
        <v>862</v>
      </c>
      <c r="G40" s="487" t="s">
        <v>289</v>
      </c>
      <c r="H40" s="487" t="s">
        <v>290</v>
      </c>
      <c r="I40" s="487" t="s">
        <v>860</v>
      </c>
      <c r="J40" s="487" t="s">
        <v>292</v>
      </c>
      <c r="K40" s="487" t="s">
        <v>293</v>
      </c>
      <c r="L40" s="487" t="s">
        <v>294</v>
      </c>
      <c r="M40" s="487" t="s">
        <v>295</v>
      </c>
      <c r="N40" s="487" t="s">
        <v>296</v>
      </c>
      <c r="O40" s="487" t="s">
        <v>297</v>
      </c>
      <c r="P40" s="487" t="s">
        <v>298</v>
      </c>
      <c r="Q40" s="487" t="s">
        <v>299</v>
      </c>
      <c r="R40" s="487" t="s">
        <v>299</v>
      </c>
      <c r="S40" s="488">
        <v>100</v>
      </c>
      <c r="T40" s="489">
        <v>45554</v>
      </c>
      <c r="U40" s="604">
        <v>511</v>
      </c>
      <c r="V40" s="583" t="s">
        <v>911</v>
      </c>
      <c r="W40" s="595" t="s">
        <v>36</v>
      </c>
      <c r="X40" s="470" t="s">
        <v>36</v>
      </c>
      <c r="Y40" s="471" t="s">
        <v>192</v>
      </c>
      <c r="Z40" s="492"/>
      <c r="AA40" s="490" t="s">
        <v>891</v>
      </c>
      <c r="AB40" s="470" t="s">
        <v>37</v>
      </c>
      <c r="AC40" s="471" t="s">
        <v>37</v>
      </c>
      <c r="AD40" s="491"/>
      <c r="AE40" s="490" t="s">
        <v>912</v>
      </c>
      <c r="AF40" s="490" t="str">
        <f t="shared" si="0"/>
        <v>Actividad de Control Id 1432: Control mensual sin reportes en 2024, lo que permite inferir que no se ejecuta. 
Indicador 511: El control aplica desde octubre por tanto la primera medición del indicador mensual se efectuará en el corte de octubre</v>
      </c>
      <c r="AG40" s="490" t="s">
        <v>217</v>
      </c>
      <c r="AH40" s="768"/>
      <c r="AI40" s="769"/>
      <c r="AJ40" s="505"/>
    </row>
    <row r="41" spans="1:36" ht="77.25" customHeight="1" thickBot="1" x14ac:dyDescent="0.25">
      <c r="A41" s="550"/>
      <c r="B41" s="550" t="str">
        <f t="shared" si="19"/>
        <v>ETHU-RC-1</v>
      </c>
      <c r="C41" s="550" t="str">
        <f t="shared" si="20"/>
        <v>Posibilidad de recibir o solicitar cualquier dádiva o beneficio a nombre propio o de terceros con el fin de promover o facilitar la vinculación o encargo de una o un funcionario en la planta de personal del INVIAS funcionario</v>
      </c>
      <c r="D41" s="550" t="str">
        <f t="shared" si="21"/>
        <v xml:space="preserve">- GESTIÓN HUMANA
</v>
      </c>
      <c r="E41" s="551">
        <v>1433</v>
      </c>
      <c r="F41" s="551" t="s">
        <v>863</v>
      </c>
      <c r="G41" s="551" t="s">
        <v>289</v>
      </c>
      <c r="H41" s="551" t="s">
        <v>290</v>
      </c>
      <c r="I41" s="551" t="s">
        <v>860</v>
      </c>
      <c r="J41" s="551" t="s">
        <v>292</v>
      </c>
      <c r="K41" s="551" t="s">
        <v>293</v>
      </c>
      <c r="L41" s="551" t="s">
        <v>294</v>
      </c>
      <c r="M41" s="551" t="s">
        <v>295</v>
      </c>
      <c r="N41" s="551" t="s">
        <v>296</v>
      </c>
      <c r="O41" s="551" t="s">
        <v>297</v>
      </c>
      <c r="P41" s="551" t="s">
        <v>298</v>
      </c>
      <c r="Q41" s="551" t="s">
        <v>299</v>
      </c>
      <c r="R41" s="551" t="s">
        <v>299</v>
      </c>
      <c r="S41" s="552">
        <v>100</v>
      </c>
      <c r="T41" s="553">
        <v>45554</v>
      </c>
      <c r="U41" s="605">
        <v>510</v>
      </c>
      <c r="V41" s="584" t="s">
        <v>910</v>
      </c>
      <c r="W41" s="596" t="s">
        <v>36</v>
      </c>
      <c r="X41" s="554" t="s">
        <v>36</v>
      </c>
      <c r="Y41" s="555" t="s">
        <v>192</v>
      </c>
      <c r="Z41" s="556"/>
      <c r="AA41" s="557" t="s">
        <v>891</v>
      </c>
      <c r="AB41" s="554" t="s">
        <v>37</v>
      </c>
      <c r="AC41" s="555" t="s">
        <v>37</v>
      </c>
      <c r="AD41" s="562"/>
      <c r="AE41" s="557" t="s">
        <v>912</v>
      </c>
      <c r="AF41" s="557" t="str">
        <f t="shared" si="0"/>
        <v>Actividad de Control Id 1433: Control mensual sin reportes en 2024, lo que permite inferir que no se ejecuta. 
Indicador 510: El control aplica desde octubre por tanto la primera medición del indicador mensual se efectuará en el corte de octubre</v>
      </c>
      <c r="AG41" s="557" t="s">
        <v>217</v>
      </c>
      <c r="AH41" s="766"/>
      <c r="AI41" s="767"/>
      <c r="AJ41" s="558"/>
    </row>
    <row r="42" spans="1:36" ht="153.75" thickBot="1" x14ac:dyDescent="0.25">
      <c r="A42" s="523">
        <v>477</v>
      </c>
      <c r="B42" s="523" t="s">
        <v>131</v>
      </c>
      <c r="C42" s="523" t="s">
        <v>477</v>
      </c>
      <c r="D42" s="523" t="s">
        <v>478</v>
      </c>
      <c r="E42" s="573">
        <v>1250</v>
      </c>
      <c r="F42" s="573" t="s">
        <v>837</v>
      </c>
      <c r="G42" s="524" t="s">
        <v>289</v>
      </c>
      <c r="H42" s="524" t="s">
        <v>290</v>
      </c>
      <c r="I42" s="524" t="s">
        <v>838</v>
      </c>
      <c r="J42" s="524" t="s">
        <v>292</v>
      </c>
      <c r="K42" s="524" t="s">
        <v>293</v>
      </c>
      <c r="L42" s="524" t="s">
        <v>294</v>
      </c>
      <c r="M42" s="524" t="s">
        <v>295</v>
      </c>
      <c r="N42" s="524" t="s">
        <v>296</v>
      </c>
      <c r="O42" s="524" t="s">
        <v>297</v>
      </c>
      <c r="P42" s="524" t="s">
        <v>298</v>
      </c>
      <c r="Q42" s="524" t="s">
        <v>299</v>
      </c>
      <c r="R42" s="524" t="s">
        <v>461</v>
      </c>
      <c r="S42" s="574">
        <v>0</v>
      </c>
      <c r="T42" s="526">
        <v>45399</v>
      </c>
      <c r="U42" s="600">
        <v>460</v>
      </c>
      <c r="V42" s="607" t="s">
        <v>480</v>
      </c>
      <c r="W42" s="590" t="s">
        <v>36</v>
      </c>
      <c r="X42" s="527" t="s">
        <v>36</v>
      </c>
      <c r="Y42" s="528" t="s">
        <v>192</v>
      </c>
      <c r="Z42" s="575" t="s">
        <v>192</v>
      </c>
      <c r="AA42" s="530" t="s">
        <v>891</v>
      </c>
      <c r="AB42" s="527" t="s">
        <v>37</v>
      </c>
      <c r="AC42" s="528" t="s">
        <v>37</v>
      </c>
      <c r="AD42" s="576" t="s">
        <v>37</v>
      </c>
      <c r="AE42" s="530" t="s">
        <v>908</v>
      </c>
      <c r="AF42" s="530" t="str">
        <f t="shared" si="0"/>
        <v>Actividad de Control Id 1250: Control mensual sin reportes en 2024, lo que permite inferir que no se ejecuta. 
Indicador 460: Indicador anual corte diciembre</v>
      </c>
      <c r="AG42" s="530" t="s">
        <v>217</v>
      </c>
      <c r="AH42" s="530" t="s">
        <v>217</v>
      </c>
      <c r="AI42" s="170">
        <f>VLOOKUP(AH42,CONV!$B$45:$C$48,2,0)</f>
        <v>0</v>
      </c>
      <c r="AJ42" s="532"/>
    </row>
    <row r="43" spans="1:36" ht="217.5" thickBot="1" x14ac:dyDescent="0.25">
      <c r="A43" s="533">
        <v>522</v>
      </c>
      <c r="B43" s="533" t="s">
        <v>484</v>
      </c>
      <c r="C43" s="533" t="s">
        <v>485</v>
      </c>
      <c r="D43" s="533" t="s">
        <v>287</v>
      </c>
      <c r="E43" s="534">
        <v>1369</v>
      </c>
      <c r="F43" s="534" t="s">
        <v>486</v>
      </c>
      <c r="G43" s="534" t="s">
        <v>289</v>
      </c>
      <c r="H43" s="534" t="s">
        <v>290</v>
      </c>
      <c r="I43" s="534" t="s">
        <v>840</v>
      </c>
      <c r="J43" s="534" t="s">
        <v>292</v>
      </c>
      <c r="K43" s="534" t="s">
        <v>293</v>
      </c>
      <c r="L43" s="534" t="s">
        <v>294</v>
      </c>
      <c r="M43" s="534" t="s">
        <v>295</v>
      </c>
      <c r="N43" s="534" t="s">
        <v>296</v>
      </c>
      <c r="O43" s="534" t="s">
        <v>297</v>
      </c>
      <c r="P43" s="534" t="s">
        <v>298</v>
      </c>
      <c r="Q43" s="534" t="s">
        <v>299</v>
      </c>
      <c r="R43" s="534" t="s">
        <v>299</v>
      </c>
      <c r="S43" s="535">
        <v>100</v>
      </c>
      <c r="T43" s="536">
        <v>45362</v>
      </c>
      <c r="U43" s="599">
        <v>476</v>
      </c>
      <c r="V43" s="606" t="s">
        <v>488</v>
      </c>
      <c r="W43" s="591" t="s">
        <v>301</v>
      </c>
      <c r="X43" s="537" t="s">
        <v>325</v>
      </c>
      <c r="Y43" s="538" t="s">
        <v>871</v>
      </c>
      <c r="Z43" s="564" t="s">
        <v>871</v>
      </c>
      <c r="AA43" s="540" t="s">
        <v>875</v>
      </c>
      <c r="AB43" s="537" t="s">
        <v>301</v>
      </c>
      <c r="AC43" s="538" t="s">
        <v>897</v>
      </c>
      <c r="AD43" s="577" t="s">
        <v>897</v>
      </c>
      <c r="AE43" s="540" t="s">
        <v>896</v>
      </c>
      <c r="AF43" s="540" t="str">
        <f t="shared" si="0"/>
        <v>Actividad de Control Id 1369: Último reporte efectuado el 04/10/24.
Control trimestral.
Anexan memorandos circulares con solicitud de información del pero no informes de cumplimiento del control (o respuestas de las Subdirecciones).
Se suguiere validar los flujos de información y relación costo/benenficio del control para la oportuna toma de deciciones.  
Indicador 476: Pendiente cuantificación y análisis de resultados para definir meta.</v>
      </c>
      <c r="AG43" s="540" t="s">
        <v>219</v>
      </c>
      <c r="AH43" s="540" t="s">
        <v>219</v>
      </c>
      <c r="AI43" s="772">
        <f>VLOOKUP(AH43,CONV!$B$45:$C$48,2,0)</f>
        <v>0.25</v>
      </c>
      <c r="AJ43" s="541"/>
    </row>
    <row r="44" spans="1:36" ht="128.25" thickBot="1" x14ac:dyDescent="0.25">
      <c r="A44" s="523">
        <v>543</v>
      </c>
      <c r="B44" s="523" t="s">
        <v>864</v>
      </c>
      <c r="C44" s="523" t="s">
        <v>865</v>
      </c>
      <c r="D44" s="523" t="s">
        <v>511</v>
      </c>
      <c r="E44" s="524">
        <v>1436</v>
      </c>
      <c r="F44" s="524" t="s">
        <v>866</v>
      </c>
      <c r="G44" s="524" t="s">
        <v>322</v>
      </c>
      <c r="H44" s="524" t="s">
        <v>290</v>
      </c>
      <c r="I44" s="524" t="s">
        <v>867</v>
      </c>
      <c r="J44" s="524" t="s">
        <v>292</v>
      </c>
      <c r="K44" s="524" t="s">
        <v>293</v>
      </c>
      <c r="L44" s="524" t="s">
        <v>294</v>
      </c>
      <c r="M44" s="524" t="s">
        <v>295</v>
      </c>
      <c r="N44" s="524" t="s">
        <v>296</v>
      </c>
      <c r="O44" s="524" t="s">
        <v>297</v>
      </c>
      <c r="P44" s="524" t="s">
        <v>298</v>
      </c>
      <c r="Q44" s="524" t="s">
        <v>299</v>
      </c>
      <c r="R44" s="524" t="s">
        <v>461</v>
      </c>
      <c r="S44" s="574">
        <v>0</v>
      </c>
      <c r="T44" s="526">
        <v>45568</v>
      </c>
      <c r="U44" s="600">
        <v>509</v>
      </c>
      <c r="V44" s="607" t="s">
        <v>1019</v>
      </c>
      <c r="W44" s="590" t="s">
        <v>316</v>
      </c>
      <c r="X44" s="527" t="s">
        <v>37</v>
      </c>
      <c r="Y44" s="528" t="s">
        <v>37</v>
      </c>
      <c r="Z44" s="576" t="s">
        <v>37</v>
      </c>
      <c r="AA44" s="530" t="s">
        <v>895</v>
      </c>
      <c r="AB44" s="527" t="s">
        <v>37</v>
      </c>
      <c r="AC44" s="528" t="s">
        <v>37</v>
      </c>
      <c r="AD44" s="576" t="s">
        <v>37</v>
      </c>
      <c r="AE44" s="530" t="s">
        <v>909</v>
      </c>
      <c r="AF44" s="530" t="str">
        <f t="shared" si="0"/>
        <v>Actividad de Control Id 1436: No aplica, rige desde el 3° trimestre 
Indicador 509: El control aplioca desde octubre por tanto la primera medición del indicador trimestral se efectuará en el corte de diciembre</v>
      </c>
      <c r="AG44" s="530" t="s">
        <v>217</v>
      </c>
      <c r="AH44" s="530" t="s">
        <v>217</v>
      </c>
      <c r="AI44" s="764"/>
      <c r="AJ44" s="532"/>
    </row>
    <row r="45" spans="1:36" ht="13.5" thickBot="1" x14ac:dyDescent="0.25">
      <c r="AI45" s="620">
        <f>AVERAGE(AI5:AI44)</f>
        <v>0.40277777777777779</v>
      </c>
    </row>
    <row r="46" spans="1:36" ht="13.5" thickBot="1" x14ac:dyDescent="0.25">
      <c r="V46" s="472" t="s">
        <v>868</v>
      </c>
      <c r="W46" s="456" t="s">
        <v>325</v>
      </c>
      <c r="X46" s="473">
        <f>COUNTIF($W$5:$W$44,W46)</f>
        <v>13</v>
      </c>
      <c r="Y46" s="474">
        <f>X46/$X$50</f>
        <v>0.32500000000000001</v>
      </c>
    </row>
    <row r="47" spans="1:36" ht="13.5" thickBot="1" x14ac:dyDescent="0.25">
      <c r="V47" s="475"/>
      <c r="W47" s="470" t="s">
        <v>301</v>
      </c>
      <c r="X47" s="469">
        <f t="shared" ref="X47:X49" si="22">COUNTIF($W$5:$W$44,W47)</f>
        <v>4</v>
      </c>
      <c r="Y47" s="476">
        <f>X47/$X$50</f>
        <v>0.1</v>
      </c>
      <c r="AE47" s="472" t="s">
        <v>282</v>
      </c>
      <c r="AF47" s="456" t="s">
        <v>325</v>
      </c>
      <c r="AG47" s="330">
        <f>COUNTIF($AB$5:$AB$44,AF47)</f>
        <v>12</v>
      </c>
      <c r="AH47" s="467">
        <f>AG47/$AG$51</f>
        <v>0.34285714285714286</v>
      </c>
    </row>
    <row r="48" spans="1:36" ht="13.5" thickBot="1" x14ac:dyDescent="0.25">
      <c r="V48" s="475"/>
      <c r="W48" s="470" t="s">
        <v>36</v>
      </c>
      <c r="X48" s="469">
        <f t="shared" si="22"/>
        <v>21</v>
      </c>
      <c r="Y48" s="476">
        <f>X48/$X$50</f>
        <v>0.52500000000000002</v>
      </c>
      <c r="AE48" s="475"/>
      <c r="AF48" s="456" t="s">
        <v>301</v>
      </c>
      <c r="AG48" s="330">
        <f t="shared" ref="AG48:AG50" si="23">COUNTIF($AB$5:$AB$44,AF48)</f>
        <v>5</v>
      </c>
      <c r="AH48" s="467">
        <f t="shared" ref="AH48:AH50" si="24">AG48/$AG$51</f>
        <v>0.14285714285714285</v>
      </c>
    </row>
    <row r="49" spans="22:34" ht="39" thickBot="1" x14ac:dyDescent="0.25">
      <c r="V49" s="477"/>
      <c r="W49" s="479" t="s">
        <v>316</v>
      </c>
      <c r="X49" s="478">
        <f t="shared" si="22"/>
        <v>2</v>
      </c>
      <c r="Y49" s="480">
        <f>X49/$X$50</f>
        <v>0.05</v>
      </c>
      <c r="AE49" s="475"/>
      <c r="AF49" s="456" t="s">
        <v>36</v>
      </c>
      <c r="AG49" s="330">
        <f t="shared" si="23"/>
        <v>12</v>
      </c>
      <c r="AH49" s="467">
        <f t="shared" si="24"/>
        <v>0.34285714285714286</v>
      </c>
    </row>
    <row r="50" spans="22:34" ht="13.5" thickBot="1" x14ac:dyDescent="0.25">
      <c r="W50" s="466"/>
      <c r="X50" s="466">
        <f>SUM(X46:X49)</f>
        <v>40</v>
      </c>
      <c r="AE50" s="477"/>
      <c r="AF50" s="456" t="s">
        <v>37</v>
      </c>
      <c r="AG50" s="330">
        <f t="shared" si="23"/>
        <v>6</v>
      </c>
      <c r="AH50" s="467">
        <f t="shared" si="24"/>
        <v>0.17142857142857143</v>
      </c>
    </row>
    <row r="51" spans="22:34" ht="13.5" thickBot="1" x14ac:dyDescent="0.25">
      <c r="W51" s="466"/>
      <c r="X51" s="466"/>
      <c r="AG51" s="330">
        <f>SUM(AG47:AG50)</f>
        <v>35</v>
      </c>
    </row>
    <row r="52" spans="22:34" ht="13.5" thickBot="1" x14ac:dyDescent="0.25">
      <c r="V52" s="472" t="s">
        <v>278</v>
      </c>
      <c r="W52" s="456" t="s">
        <v>325</v>
      </c>
      <c r="X52" s="473">
        <f>COUNTIF($X$5:$X$44,W52)</f>
        <v>15</v>
      </c>
      <c r="Y52" s="474">
        <f>X52/$X$56</f>
        <v>0.375</v>
      </c>
    </row>
    <row r="53" spans="22:34" ht="13.5" thickBot="1" x14ac:dyDescent="0.25">
      <c r="V53" s="475"/>
      <c r="W53" s="470" t="s">
        <v>301</v>
      </c>
      <c r="X53" s="469">
        <f t="shared" ref="X53:X55" si="25">COUNTIF($X$5:$X$44,W53)</f>
        <v>2</v>
      </c>
      <c r="Y53" s="476">
        <f>X53/$X$56</f>
        <v>0.05</v>
      </c>
      <c r="AE53" s="472" t="s">
        <v>283</v>
      </c>
      <c r="AF53" s="457" t="s">
        <v>37</v>
      </c>
      <c r="AG53" s="330">
        <f>COUNTIF($AC$5:$AC$44,AF53)</f>
        <v>6</v>
      </c>
      <c r="AH53" s="467">
        <f>AG53/$AG$57</f>
        <v>0.17142857142857143</v>
      </c>
    </row>
    <row r="54" spans="22:34" ht="13.5" thickBot="1" x14ac:dyDescent="0.25">
      <c r="V54" s="475"/>
      <c r="W54" s="470" t="s">
        <v>36</v>
      </c>
      <c r="X54" s="469">
        <f t="shared" si="25"/>
        <v>22</v>
      </c>
      <c r="Y54" s="476">
        <f>X54/$X$56</f>
        <v>0.55000000000000004</v>
      </c>
      <c r="AE54" s="475"/>
      <c r="AF54" s="457" t="s">
        <v>904</v>
      </c>
      <c r="AG54" s="330">
        <f>COUNTIF($AC$5:$AC$44,AF54)</f>
        <v>13</v>
      </c>
      <c r="AH54" s="467">
        <f t="shared" ref="AH54:AH56" si="26">AG54/$AG$57</f>
        <v>0.37142857142857144</v>
      </c>
    </row>
    <row r="55" spans="22:34" ht="13.5" thickBot="1" x14ac:dyDescent="0.25">
      <c r="V55" s="477"/>
      <c r="W55" s="479" t="s">
        <v>37</v>
      </c>
      <c r="X55" s="478">
        <f t="shared" si="25"/>
        <v>1</v>
      </c>
      <c r="Y55" s="480">
        <f>X55/$X$56</f>
        <v>2.5000000000000001E-2</v>
      </c>
      <c r="AE55" s="475"/>
      <c r="AF55" s="457" t="s">
        <v>897</v>
      </c>
      <c r="AG55" s="330">
        <f>COUNTIF($AC$5:$AC$44,AF55)</f>
        <v>4</v>
      </c>
      <c r="AH55" s="467">
        <f t="shared" si="26"/>
        <v>0.11428571428571428</v>
      </c>
    </row>
    <row r="56" spans="22:34" ht="13.5" thickBot="1" x14ac:dyDescent="0.25">
      <c r="X56" s="330">
        <f>SUM(X52:X55)</f>
        <v>40</v>
      </c>
      <c r="AE56" s="477"/>
      <c r="AF56" s="457" t="s">
        <v>874</v>
      </c>
      <c r="AG56" s="330">
        <f>COUNTIF($AC$5:$AC$44,AF56)</f>
        <v>12</v>
      </c>
      <c r="AH56" s="467">
        <f t="shared" si="26"/>
        <v>0.34285714285714286</v>
      </c>
    </row>
    <row r="57" spans="22:34" ht="13.5" thickBot="1" x14ac:dyDescent="0.25">
      <c r="AG57" s="330">
        <f>SUM(AG53:AG56)</f>
        <v>35</v>
      </c>
    </row>
    <row r="58" spans="22:34" ht="25.5" customHeight="1" thickBot="1" x14ac:dyDescent="0.25">
      <c r="V58" s="481" t="s">
        <v>279</v>
      </c>
      <c r="W58" s="457" t="s">
        <v>37</v>
      </c>
      <c r="X58" s="473">
        <f>COUNTIF($Y$5:$Y$44,W58)</f>
        <v>2</v>
      </c>
      <c r="Y58" s="474">
        <f>X58/$X$63</f>
        <v>0.05</v>
      </c>
      <c r="Z58" s="481" t="s">
        <v>280</v>
      </c>
      <c r="AA58" s="457" t="s">
        <v>37</v>
      </c>
      <c r="AB58" s="473">
        <f>COUNTIF($Z$5:$Z$44,AA58)</f>
        <v>2</v>
      </c>
      <c r="AC58" s="474">
        <f>AB58/$AB$63</f>
        <v>0.10526315789473684</v>
      </c>
    </row>
    <row r="59" spans="22:34" ht="51.75" thickBot="1" x14ac:dyDescent="0.25">
      <c r="V59" s="482"/>
      <c r="W59" s="471" t="s">
        <v>192</v>
      </c>
      <c r="X59" s="469">
        <f t="shared" ref="X59:X62" si="27">COUNTIF($Y$5:$Y$44,W59)</f>
        <v>16</v>
      </c>
      <c r="Y59" s="476">
        <f>X59/$X$63</f>
        <v>0.4</v>
      </c>
      <c r="Z59" s="482"/>
      <c r="AA59" s="471" t="s">
        <v>192</v>
      </c>
      <c r="AB59" s="473">
        <f t="shared" ref="AB59:AB62" si="28">COUNTIF($Z$5:$Z$44,AA59)</f>
        <v>7</v>
      </c>
      <c r="AC59" s="474">
        <f t="shared" ref="AC59:AC62" si="29">AB59/$AB$63</f>
        <v>0.36842105263157893</v>
      </c>
      <c r="AE59" s="472" t="s">
        <v>284</v>
      </c>
      <c r="AF59" s="457" t="s">
        <v>37</v>
      </c>
      <c r="AG59" s="330">
        <f>COUNTIF($AD$5:$AD$44,AF59)</f>
        <v>3</v>
      </c>
      <c r="AH59" s="467">
        <f>AG59/$AG$63</f>
        <v>0.15789473684210525</v>
      </c>
    </row>
    <row r="60" spans="22:34" ht="64.5" thickBot="1" x14ac:dyDescent="0.25">
      <c r="V60" s="482"/>
      <c r="W60" s="471" t="s">
        <v>193</v>
      </c>
      <c r="X60" s="469">
        <f t="shared" si="27"/>
        <v>0</v>
      </c>
      <c r="Y60" s="476">
        <f>X60/$X$63</f>
        <v>0</v>
      </c>
      <c r="Z60" s="482"/>
      <c r="AA60" s="471" t="s">
        <v>193</v>
      </c>
      <c r="AB60" s="473">
        <f t="shared" si="28"/>
        <v>0</v>
      </c>
      <c r="AC60" s="474">
        <f t="shared" si="29"/>
        <v>0</v>
      </c>
      <c r="AE60" s="475"/>
      <c r="AF60" s="457" t="s">
        <v>904</v>
      </c>
      <c r="AG60" s="330">
        <f t="shared" ref="AG60:AG62" si="30">COUNTIF($AD$5:$AD$44,AF60)</f>
        <v>7</v>
      </c>
      <c r="AH60" s="467">
        <f t="shared" ref="AH60:AH62" si="31">AG60/$AG$63</f>
        <v>0.36842105263157893</v>
      </c>
    </row>
    <row r="61" spans="22:34" ht="90" thickBot="1" x14ac:dyDescent="0.25">
      <c r="V61" s="482"/>
      <c r="W61" s="471" t="s">
        <v>871</v>
      </c>
      <c r="X61" s="469">
        <f t="shared" si="27"/>
        <v>9</v>
      </c>
      <c r="Y61" s="476">
        <f>X61/$X$63</f>
        <v>0.22500000000000001</v>
      </c>
      <c r="Z61" s="482"/>
      <c r="AA61" s="471" t="s">
        <v>871</v>
      </c>
      <c r="AB61" s="473">
        <f t="shared" si="28"/>
        <v>5</v>
      </c>
      <c r="AC61" s="474">
        <f t="shared" si="29"/>
        <v>0.26315789473684209</v>
      </c>
      <c r="AE61" s="475"/>
      <c r="AF61" s="457" t="s">
        <v>897</v>
      </c>
      <c r="AG61" s="330">
        <f t="shared" si="30"/>
        <v>3</v>
      </c>
      <c r="AH61" s="467">
        <f t="shared" si="31"/>
        <v>0.15789473684210525</v>
      </c>
    </row>
    <row r="62" spans="22:34" ht="51.75" thickBot="1" x14ac:dyDescent="0.25">
      <c r="V62" s="483"/>
      <c r="W62" s="484" t="s">
        <v>872</v>
      </c>
      <c r="X62" s="478">
        <f t="shared" si="27"/>
        <v>13</v>
      </c>
      <c r="Y62" s="480">
        <f>X62/$X$63</f>
        <v>0.32500000000000001</v>
      </c>
      <c r="Z62" s="483"/>
      <c r="AA62" s="484" t="s">
        <v>872</v>
      </c>
      <c r="AB62" s="473">
        <f t="shared" si="28"/>
        <v>5</v>
      </c>
      <c r="AC62" s="474">
        <f t="shared" si="29"/>
        <v>0.26315789473684209</v>
      </c>
      <c r="AE62" s="477"/>
      <c r="AF62" s="457" t="s">
        <v>874</v>
      </c>
      <c r="AG62" s="330">
        <f t="shared" si="30"/>
        <v>6</v>
      </c>
      <c r="AH62" s="467">
        <f t="shared" si="31"/>
        <v>0.31578947368421051</v>
      </c>
    </row>
    <row r="63" spans="22:34" x14ac:dyDescent="0.2">
      <c r="X63" s="330">
        <f>SUM(X58:X62)</f>
        <v>40</v>
      </c>
      <c r="AB63" s="330">
        <f>SUM(AB58:AB62)</f>
        <v>19</v>
      </c>
      <c r="AG63" s="330">
        <f>SUM(AG59:AG62)</f>
        <v>19</v>
      </c>
    </row>
  </sheetData>
  <sheetProtection formatCells="0" formatColumns="0" formatRows="0" insertColumns="0" insertRows="0" insertHyperlinks="0" deleteColumns="0" deleteRows="0" sort="0" autoFilter="0" pivotTables="0"/>
  <autoFilter ref="A4:AJ63" xr:uid="{039BF172-ACA5-4802-8751-5B9F5B42A3CD}"/>
  <mergeCells count="103">
    <mergeCell ref="AH35:AH37"/>
    <mergeCell ref="AI35:AI37"/>
    <mergeCell ref="AH38:AH41"/>
    <mergeCell ref="AI38:AI41"/>
    <mergeCell ref="AH27:AH28"/>
    <mergeCell ref="AI27:AI28"/>
    <mergeCell ref="AH29:AH30"/>
    <mergeCell ref="AI29:AI30"/>
    <mergeCell ref="AH31:AH34"/>
    <mergeCell ref="AI31:AI34"/>
    <mergeCell ref="AI19:AI22"/>
    <mergeCell ref="AH19:AH22"/>
    <mergeCell ref="AH24:AH26"/>
    <mergeCell ref="AI24:AI26"/>
    <mergeCell ref="AI8:AI9"/>
    <mergeCell ref="AH10:AH12"/>
    <mergeCell ref="AI10:AI12"/>
    <mergeCell ref="AH14:AH15"/>
    <mergeCell ref="AI14:AI15"/>
    <mergeCell ref="AH16:AH18"/>
    <mergeCell ref="AI16:AI18"/>
    <mergeCell ref="AD35:AD37"/>
    <mergeCell ref="AD38:AD41"/>
    <mergeCell ref="A1:R2"/>
    <mergeCell ref="AD10:AD12"/>
    <mergeCell ref="AD14:AD15"/>
    <mergeCell ref="AD16:AD18"/>
    <mergeCell ref="AD19:AD22"/>
    <mergeCell ref="AD27:AD28"/>
    <mergeCell ref="AD31:AD34"/>
    <mergeCell ref="V58:V62"/>
    <mergeCell ref="V52:V55"/>
    <mergeCell ref="Z58:Z62"/>
    <mergeCell ref="AE47:AE50"/>
    <mergeCell ref="AE53:AE56"/>
    <mergeCell ref="AE59:AE62"/>
    <mergeCell ref="Z27:Z28"/>
    <mergeCell ref="Z29:Z30"/>
    <mergeCell ref="Z31:Z34"/>
    <mergeCell ref="Z35:Z37"/>
    <mergeCell ref="Z38:Z41"/>
    <mergeCell ref="V46:V49"/>
    <mergeCell ref="Z10:Z12"/>
    <mergeCell ref="Z16:Z18"/>
    <mergeCell ref="Z14:Z15"/>
    <mergeCell ref="Z19:Z22"/>
    <mergeCell ref="Z24:Z26"/>
    <mergeCell ref="A35:A37"/>
    <mergeCell ref="B35:B37"/>
    <mergeCell ref="C35:C37"/>
    <mergeCell ref="D35:D37"/>
    <mergeCell ref="A38:A41"/>
    <mergeCell ref="B38:B41"/>
    <mergeCell ref="C38:C41"/>
    <mergeCell ref="D38:D41"/>
    <mergeCell ref="A29:A30"/>
    <mergeCell ref="B29:B30"/>
    <mergeCell ref="C29:C30"/>
    <mergeCell ref="D29:D30"/>
    <mergeCell ref="A31:A34"/>
    <mergeCell ref="B31:B34"/>
    <mergeCell ref="C31:C34"/>
    <mergeCell ref="D31:D34"/>
    <mergeCell ref="A24:A26"/>
    <mergeCell ref="B24:B26"/>
    <mergeCell ref="C24:C26"/>
    <mergeCell ref="D24:D26"/>
    <mergeCell ref="A27:A28"/>
    <mergeCell ref="B27:B28"/>
    <mergeCell ref="C27:C28"/>
    <mergeCell ref="D27:D28"/>
    <mergeCell ref="A16:A18"/>
    <mergeCell ref="B16:B18"/>
    <mergeCell ref="C16:C18"/>
    <mergeCell ref="D16:D18"/>
    <mergeCell ref="A19:A22"/>
    <mergeCell ref="B19:B22"/>
    <mergeCell ref="C19:C22"/>
    <mergeCell ref="D19:D22"/>
    <mergeCell ref="A10:A12"/>
    <mergeCell ref="B10:B12"/>
    <mergeCell ref="C10:C12"/>
    <mergeCell ref="D10:D12"/>
    <mergeCell ref="A14:A15"/>
    <mergeCell ref="B14:B15"/>
    <mergeCell ref="C14:C15"/>
    <mergeCell ref="D14:D15"/>
    <mergeCell ref="AH3:AH4"/>
    <mergeCell ref="AI3:AI4"/>
    <mergeCell ref="AJ3:AJ4"/>
    <mergeCell ref="A8:A9"/>
    <mergeCell ref="B8:B9"/>
    <mergeCell ref="C8:C9"/>
    <mergeCell ref="D8:D9"/>
    <mergeCell ref="Z8:Z9"/>
    <mergeCell ref="AD8:AD9"/>
    <mergeCell ref="AH8:AH9"/>
    <mergeCell ref="W2:AJ2"/>
    <mergeCell ref="E3:R3"/>
    <mergeCell ref="W3:AA3"/>
    <mergeCell ref="AB3:AE3"/>
    <mergeCell ref="AF3:AF4"/>
    <mergeCell ref="AG3:AG4"/>
  </mergeCells>
  <dataValidations count="8">
    <dataValidation type="list" allowBlank="1" showInputMessage="1" showErrorMessage="1" sqref="WWE983048:WWE983087 JS5:JS44 TO5:TO44 ADK5:ADK44 ANG5:ANG44 AXC5:AXC44 BGY5:BGY44 BQU5:BQU44 CAQ5:CAQ44 CKM5:CKM44 CUI5:CUI44 DEE5:DEE44 DOA5:DOA44 DXW5:DXW44 EHS5:EHS44 ERO5:ERO44 FBK5:FBK44 FLG5:FLG44 FVC5:FVC44 GEY5:GEY44 GOU5:GOU44 GYQ5:GYQ44 HIM5:HIM44 HSI5:HSI44 ICE5:ICE44 IMA5:IMA44 IVW5:IVW44 JFS5:JFS44 JPO5:JPO44 JZK5:JZK44 KJG5:KJG44 KTC5:KTC44 LCY5:LCY44 LMU5:LMU44 LWQ5:LWQ44 MGM5:MGM44 MQI5:MQI44 NAE5:NAE44 NKA5:NKA44 NTW5:NTW44 ODS5:ODS44 ONO5:ONO44 OXK5:OXK44 PHG5:PHG44 PRC5:PRC44 QAY5:QAY44 QKU5:QKU44 QUQ5:QUQ44 REM5:REM44 ROI5:ROI44 RYE5:RYE44 SIA5:SIA44 SRW5:SRW44 TBS5:TBS44 TLO5:TLO44 TVK5:TVK44 UFG5:UFG44 UPC5:UPC44 UYY5:UYY44 VIU5:VIU44 VSQ5:VSQ44 WCM5:WCM44 WMI5:WMI44 WWE5:WWE44 W65544:W65583 JS65544:JS65583 TO65544:TO65583 ADK65544:ADK65583 ANG65544:ANG65583 AXC65544:AXC65583 BGY65544:BGY65583 BQU65544:BQU65583 CAQ65544:CAQ65583 CKM65544:CKM65583 CUI65544:CUI65583 DEE65544:DEE65583 DOA65544:DOA65583 DXW65544:DXW65583 EHS65544:EHS65583 ERO65544:ERO65583 FBK65544:FBK65583 FLG65544:FLG65583 FVC65544:FVC65583 GEY65544:GEY65583 GOU65544:GOU65583 GYQ65544:GYQ65583 HIM65544:HIM65583 HSI65544:HSI65583 ICE65544:ICE65583 IMA65544:IMA65583 IVW65544:IVW65583 JFS65544:JFS65583 JPO65544:JPO65583 JZK65544:JZK65583 KJG65544:KJG65583 KTC65544:KTC65583 LCY65544:LCY65583 LMU65544:LMU65583 LWQ65544:LWQ65583 MGM65544:MGM65583 MQI65544:MQI65583 NAE65544:NAE65583 NKA65544:NKA65583 NTW65544:NTW65583 ODS65544:ODS65583 ONO65544:ONO65583 OXK65544:OXK65583 PHG65544:PHG65583 PRC65544:PRC65583 QAY65544:QAY65583 QKU65544:QKU65583 QUQ65544:QUQ65583 REM65544:REM65583 ROI65544:ROI65583 RYE65544:RYE65583 SIA65544:SIA65583 SRW65544:SRW65583 TBS65544:TBS65583 TLO65544:TLO65583 TVK65544:TVK65583 UFG65544:UFG65583 UPC65544:UPC65583 UYY65544:UYY65583 VIU65544:VIU65583 VSQ65544:VSQ65583 WCM65544:WCM65583 WMI65544:WMI65583 WWE65544:WWE65583 W131080:W131119 JS131080:JS131119 TO131080:TO131119 ADK131080:ADK131119 ANG131080:ANG131119 AXC131080:AXC131119 BGY131080:BGY131119 BQU131080:BQU131119 CAQ131080:CAQ131119 CKM131080:CKM131119 CUI131080:CUI131119 DEE131080:DEE131119 DOA131080:DOA131119 DXW131080:DXW131119 EHS131080:EHS131119 ERO131080:ERO131119 FBK131080:FBK131119 FLG131080:FLG131119 FVC131080:FVC131119 GEY131080:GEY131119 GOU131080:GOU131119 GYQ131080:GYQ131119 HIM131080:HIM131119 HSI131080:HSI131119 ICE131080:ICE131119 IMA131080:IMA131119 IVW131080:IVW131119 JFS131080:JFS131119 JPO131080:JPO131119 JZK131080:JZK131119 KJG131080:KJG131119 KTC131080:KTC131119 LCY131080:LCY131119 LMU131080:LMU131119 LWQ131080:LWQ131119 MGM131080:MGM131119 MQI131080:MQI131119 NAE131080:NAE131119 NKA131080:NKA131119 NTW131080:NTW131119 ODS131080:ODS131119 ONO131080:ONO131119 OXK131080:OXK131119 PHG131080:PHG131119 PRC131080:PRC131119 QAY131080:QAY131119 QKU131080:QKU131119 QUQ131080:QUQ131119 REM131080:REM131119 ROI131080:ROI131119 RYE131080:RYE131119 SIA131080:SIA131119 SRW131080:SRW131119 TBS131080:TBS131119 TLO131080:TLO131119 TVK131080:TVK131119 UFG131080:UFG131119 UPC131080:UPC131119 UYY131080:UYY131119 VIU131080:VIU131119 VSQ131080:VSQ131119 WCM131080:WCM131119 WMI131080:WMI131119 WWE131080:WWE131119 W196616:W196655 JS196616:JS196655 TO196616:TO196655 ADK196616:ADK196655 ANG196616:ANG196655 AXC196616:AXC196655 BGY196616:BGY196655 BQU196616:BQU196655 CAQ196616:CAQ196655 CKM196616:CKM196655 CUI196616:CUI196655 DEE196616:DEE196655 DOA196616:DOA196655 DXW196616:DXW196655 EHS196616:EHS196655 ERO196616:ERO196655 FBK196616:FBK196655 FLG196616:FLG196655 FVC196616:FVC196655 GEY196616:GEY196655 GOU196616:GOU196655 GYQ196616:GYQ196655 HIM196616:HIM196655 HSI196616:HSI196655 ICE196616:ICE196655 IMA196616:IMA196655 IVW196616:IVW196655 JFS196616:JFS196655 JPO196616:JPO196655 JZK196616:JZK196655 KJG196616:KJG196655 KTC196616:KTC196655 LCY196616:LCY196655 LMU196616:LMU196655 LWQ196616:LWQ196655 MGM196616:MGM196655 MQI196616:MQI196655 NAE196616:NAE196655 NKA196616:NKA196655 NTW196616:NTW196655 ODS196616:ODS196655 ONO196616:ONO196655 OXK196616:OXK196655 PHG196616:PHG196655 PRC196616:PRC196655 QAY196616:QAY196655 QKU196616:QKU196655 QUQ196616:QUQ196655 REM196616:REM196655 ROI196616:ROI196655 RYE196616:RYE196655 SIA196616:SIA196655 SRW196616:SRW196655 TBS196616:TBS196655 TLO196616:TLO196655 TVK196616:TVK196655 UFG196616:UFG196655 UPC196616:UPC196655 UYY196616:UYY196655 VIU196616:VIU196655 VSQ196616:VSQ196655 WCM196616:WCM196655 WMI196616:WMI196655 WWE196616:WWE196655 W262152:W262191 JS262152:JS262191 TO262152:TO262191 ADK262152:ADK262191 ANG262152:ANG262191 AXC262152:AXC262191 BGY262152:BGY262191 BQU262152:BQU262191 CAQ262152:CAQ262191 CKM262152:CKM262191 CUI262152:CUI262191 DEE262152:DEE262191 DOA262152:DOA262191 DXW262152:DXW262191 EHS262152:EHS262191 ERO262152:ERO262191 FBK262152:FBK262191 FLG262152:FLG262191 FVC262152:FVC262191 GEY262152:GEY262191 GOU262152:GOU262191 GYQ262152:GYQ262191 HIM262152:HIM262191 HSI262152:HSI262191 ICE262152:ICE262191 IMA262152:IMA262191 IVW262152:IVW262191 JFS262152:JFS262191 JPO262152:JPO262191 JZK262152:JZK262191 KJG262152:KJG262191 KTC262152:KTC262191 LCY262152:LCY262191 LMU262152:LMU262191 LWQ262152:LWQ262191 MGM262152:MGM262191 MQI262152:MQI262191 NAE262152:NAE262191 NKA262152:NKA262191 NTW262152:NTW262191 ODS262152:ODS262191 ONO262152:ONO262191 OXK262152:OXK262191 PHG262152:PHG262191 PRC262152:PRC262191 QAY262152:QAY262191 QKU262152:QKU262191 QUQ262152:QUQ262191 REM262152:REM262191 ROI262152:ROI262191 RYE262152:RYE262191 SIA262152:SIA262191 SRW262152:SRW262191 TBS262152:TBS262191 TLO262152:TLO262191 TVK262152:TVK262191 UFG262152:UFG262191 UPC262152:UPC262191 UYY262152:UYY262191 VIU262152:VIU262191 VSQ262152:VSQ262191 WCM262152:WCM262191 WMI262152:WMI262191 WWE262152:WWE262191 W327688:W327727 JS327688:JS327727 TO327688:TO327727 ADK327688:ADK327727 ANG327688:ANG327727 AXC327688:AXC327727 BGY327688:BGY327727 BQU327688:BQU327727 CAQ327688:CAQ327727 CKM327688:CKM327727 CUI327688:CUI327727 DEE327688:DEE327727 DOA327688:DOA327727 DXW327688:DXW327727 EHS327688:EHS327727 ERO327688:ERO327727 FBK327688:FBK327727 FLG327688:FLG327727 FVC327688:FVC327727 GEY327688:GEY327727 GOU327688:GOU327727 GYQ327688:GYQ327727 HIM327688:HIM327727 HSI327688:HSI327727 ICE327688:ICE327727 IMA327688:IMA327727 IVW327688:IVW327727 JFS327688:JFS327727 JPO327688:JPO327727 JZK327688:JZK327727 KJG327688:KJG327727 KTC327688:KTC327727 LCY327688:LCY327727 LMU327688:LMU327727 LWQ327688:LWQ327727 MGM327688:MGM327727 MQI327688:MQI327727 NAE327688:NAE327727 NKA327688:NKA327727 NTW327688:NTW327727 ODS327688:ODS327727 ONO327688:ONO327727 OXK327688:OXK327727 PHG327688:PHG327727 PRC327688:PRC327727 QAY327688:QAY327727 QKU327688:QKU327727 QUQ327688:QUQ327727 REM327688:REM327727 ROI327688:ROI327727 RYE327688:RYE327727 SIA327688:SIA327727 SRW327688:SRW327727 TBS327688:TBS327727 TLO327688:TLO327727 TVK327688:TVK327727 UFG327688:UFG327727 UPC327688:UPC327727 UYY327688:UYY327727 VIU327688:VIU327727 VSQ327688:VSQ327727 WCM327688:WCM327727 WMI327688:WMI327727 WWE327688:WWE327727 W393224:W393263 JS393224:JS393263 TO393224:TO393263 ADK393224:ADK393263 ANG393224:ANG393263 AXC393224:AXC393263 BGY393224:BGY393263 BQU393224:BQU393263 CAQ393224:CAQ393263 CKM393224:CKM393263 CUI393224:CUI393263 DEE393224:DEE393263 DOA393224:DOA393263 DXW393224:DXW393263 EHS393224:EHS393263 ERO393224:ERO393263 FBK393224:FBK393263 FLG393224:FLG393263 FVC393224:FVC393263 GEY393224:GEY393263 GOU393224:GOU393263 GYQ393224:GYQ393263 HIM393224:HIM393263 HSI393224:HSI393263 ICE393224:ICE393263 IMA393224:IMA393263 IVW393224:IVW393263 JFS393224:JFS393263 JPO393224:JPO393263 JZK393224:JZK393263 KJG393224:KJG393263 KTC393224:KTC393263 LCY393224:LCY393263 LMU393224:LMU393263 LWQ393224:LWQ393263 MGM393224:MGM393263 MQI393224:MQI393263 NAE393224:NAE393263 NKA393224:NKA393263 NTW393224:NTW393263 ODS393224:ODS393263 ONO393224:ONO393263 OXK393224:OXK393263 PHG393224:PHG393263 PRC393224:PRC393263 QAY393224:QAY393263 QKU393224:QKU393263 QUQ393224:QUQ393263 REM393224:REM393263 ROI393224:ROI393263 RYE393224:RYE393263 SIA393224:SIA393263 SRW393224:SRW393263 TBS393224:TBS393263 TLO393224:TLO393263 TVK393224:TVK393263 UFG393224:UFG393263 UPC393224:UPC393263 UYY393224:UYY393263 VIU393224:VIU393263 VSQ393224:VSQ393263 WCM393224:WCM393263 WMI393224:WMI393263 WWE393224:WWE393263 W458760:W458799 JS458760:JS458799 TO458760:TO458799 ADK458760:ADK458799 ANG458760:ANG458799 AXC458760:AXC458799 BGY458760:BGY458799 BQU458760:BQU458799 CAQ458760:CAQ458799 CKM458760:CKM458799 CUI458760:CUI458799 DEE458760:DEE458799 DOA458760:DOA458799 DXW458760:DXW458799 EHS458760:EHS458799 ERO458760:ERO458799 FBK458760:FBK458799 FLG458760:FLG458799 FVC458760:FVC458799 GEY458760:GEY458799 GOU458760:GOU458799 GYQ458760:GYQ458799 HIM458760:HIM458799 HSI458760:HSI458799 ICE458760:ICE458799 IMA458760:IMA458799 IVW458760:IVW458799 JFS458760:JFS458799 JPO458760:JPO458799 JZK458760:JZK458799 KJG458760:KJG458799 KTC458760:KTC458799 LCY458760:LCY458799 LMU458760:LMU458799 LWQ458760:LWQ458799 MGM458760:MGM458799 MQI458760:MQI458799 NAE458760:NAE458799 NKA458760:NKA458799 NTW458760:NTW458799 ODS458760:ODS458799 ONO458760:ONO458799 OXK458760:OXK458799 PHG458760:PHG458799 PRC458760:PRC458799 QAY458760:QAY458799 QKU458760:QKU458799 QUQ458760:QUQ458799 REM458760:REM458799 ROI458760:ROI458799 RYE458760:RYE458799 SIA458760:SIA458799 SRW458760:SRW458799 TBS458760:TBS458799 TLO458760:TLO458799 TVK458760:TVK458799 UFG458760:UFG458799 UPC458760:UPC458799 UYY458760:UYY458799 VIU458760:VIU458799 VSQ458760:VSQ458799 WCM458760:WCM458799 WMI458760:WMI458799 WWE458760:WWE458799 W524296:W524335 JS524296:JS524335 TO524296:TO524335 ADK524296:ADK524335 ANG524296:ANG524335 AXC524296:AXC524335 BGY524296:BGY524335 BQU524296:BQU524335 CAQ524296:CAQ524335 CKM524296:CKM524335 CUI524296:CUI524335 DEE524296:DEE524335 DOA524296:DOA524335 DXW524296:DXW524335 EHS524296:EHS524335 ERO524296:ERO524335 FBK524296:FBK524335 FLG524296:FLG524335 FVC524296:FVC524335 GEY524296:GEY524335 GOU524296:GOU524335 GYQ524296:GYQ524335 HIM524296:HIM524335 HSI524296:HSI524335 ICE524296:ICE524335 IMA524296:IMA524335 IVW524296:IVW524335 JFS524296:JFS524335 JPO524296:JPO524335 JZK524296:JZK524335 KJG524296:KJG524335 KTC524296:KTC524335 LCY524296:LCY524335 LMU524296:LMU524335 LWQ524296:LWQ524335 MGM524296:MGM524335 MQI524296:MQI524335 NAE524296:NAE524335 NKA524296:NKA524335 NTW524296:NTW524335 ODS524296:ODS524335 ONO524296:ONO524335 OXK524296:OXK524335 PHG524296:PHG524335 PRC524296:PRC524335 QAY524296:QAY524335 QKU524296:QKU524335 QUQ524296:QUQ524335 REM524296:REM524335 ROI524296:ROI524335 RYE524296:RYE524335 SIA524296:SIA524335 SRW524296:SRW524335 TBS524296:TBS524335 TLO524296:TLO524335 TVK524296:TVK524335 UFG524296:UFG524335 UPC524296:UPC524335 UYY524296:UYY524335 VIU524296:VIU524335 VSQ524296:VSQ524335 WCM524296:WCM524335 WMI524296:WMI524335 WWE524296:WWE524335 W589832:W589871 JS589832:JS589871 TO589832:TO589871 ADK589832:ADK589871 ANG589832:ANG589871 AXC589832:AXC589871 BGY589832:BGY589871 BQU589832:BQU589871 CAQ589832:CAQ589871 CKM589832:CKM589871 CUI589832:CUI589871 DEE589832:DEE589871 DOA589832:DOA589871 DXW589832:DXW589871 EHS589832:EHS589871 ERO589832:ERO589871 FBK589832:FBK589871 FLG589832:FLG589871 FVC589832:FVC589871 GEY589832:GEY589871 GOU589832:GOU589871 GYQ589832:GYQ589871 HIM589832:HIM589871 HSI589832:HSI589871 ICE589832:ICE589871 IMA589832:IMA589871 IVW589832:IVW589871 JFS589832:JFS589871 JPO589832:JPO589871 JZK589832:JZK589871 KJG589832:KJG589871 KTC589832:KTC589871 LCY589832:LCY589871 LMU589832:LMU589871 LWQ589832:LWQ589871 MGM589832:MGM589871 MQI589832:MQI589871 NAE589832:NAE589871 NKA589832:NKA589871 NTW589832:NTW589871 ODS589832:ODS589871 ONO589832:ONO589871 OXK589832:OXK589871 PHG589832:PHG589871 PRC589832:PRC589871 QAY589832:QAY589871 QKU589832:QKU589871 QUQ589832:QUQ589871 REM589832:REM589871 ROI589832:ROI589871 RYE589832:RYE589871 SIA589832:SIA589871 SRW589832:SRW589871 TBS589832:TBS589871 TLO589832:TLO589871 TVK589832:TVK589871 UFG589832:UFG589871 UPC589832:UPC589871 UYY589832:UYY589871 VIU589832:VIU589871 VSQ589832:VSQ589871 WCM589832:WCM589871 WMI589832:WMI589871 WWE589832:WWE589871 W655368:W655407 JS655368:JS655407 TO655368:TO655407 ADK655368:ADK655407 ANG655368:ANG655407 AXC655368:AXC655407 BGY655368:BGY655407 BQU655368:BQU655407 CAQ655368:CAQ655407 CKM655368:CKM655407 CUI655368:CUI655407 DEE655368:DEE655407 DOA655368:DOA655407 DXW655368:DXW655407 EHS655368:EHS655407 ERO655368:ERO655407 FBK655368:FBK655407 FLG655368:FLG655407 FVC655368:FVC655407 GEY655368:GEY655407 GOU655368:GOU655407 GYQ655368:GYQ655407 HIM655368:HIM655407 HSI655368:HSI655407 ICE655368:ICE655407 IMA655368:IMA655407 IVW655368:IVW655407 JFS655368:JFS655407 JPO655368:JPO655407 JZK655368:JZK655407 KJG655368:KJG655407 KTC655368:KTC655407 LCY655368:LCY655407 LMU655368:LMU655407 LWQ655368:LWQ655407 MGM655368:MGM655407 MQI655368:MQI655407 NAE655368:NAE655407 NKA655368:NKA655407 NTW655368:NTW655407 ODS655368:ODS655407 ONO655368:ONO655407 OXK655368:OXK655407 PHG655368:PHG655407 PRC655368:PRC655407 QAY655368:QAY655407 QKU655368:QKU655407 QUQ655368:QUQ655407 REM655368:REM655407 ROI655368:ROI655407 RYE655368:RYE655407 SIA655368:SIA655407 SRW655368:SRW655407 TBS655368:TBS655407 TLO655368:TLO655407 TVK655368:TVK655407 UFG655368:UFG655407 UPC655368:UPC655407 UYY655368:UYY655407 VIU655368:VIU655407 VSQ655368:VSQ655407 WCM655368:WCM655407 WMI655368:WMI655407 WWE655368:WWE655407 W720904:W720943 JS720904:JS720943 TO720904:TO720943 ADK720904:ADK720943 ANG720904:ANG720943 AXC720904:AXC720943 BGY720904:BGY720943 BQU720904:BQU720943 CAQ720904:CAQ720943 CKM720904:CKM720943 CUI720904:CUI720943 DEE720904:DEE720943 DOA720904:DOA720943 DXW720904:DXW720943 EHS720904:EHS720943 ERO720904:ERO720943 FBK720904:FBK720943 FLG720904:FLG720943 FVC720904:FVC720943 GEY720904:GEY720943 GOU720904:GOU720943 GYQ720904:GYQ720943 HIM720904:HIM720943 HSI720904:HSI720943 ICE720904:ICE720943 IMA720904:IMA720943 IVW720904:IVW720943 JFS720904:JFS720943 JPO720904:JPO720943 JZK720904:JZK720943 KJG720904:KJG720943 KTC720904:KTC720943 LCY720904:LCY720943 LMU720904:LMU720943 LWQ720904:LWQ720943 MGM720904:MGM720943 MQI720904:MQI720943 NAE720904:NAE720943 NKA720904:NKA720943 NTW720904:NTW720943 ODS720904:ODS720943 ONO720904:ONO720943 OXK720904:OXK720943 PHG720904:PHG720943 PRC720904:PRC720943 QAY720904:QAY720943 QKU720904:QKU720943 QUQ720904:QUQ720943 REM720904:REM720943 ROI720904:ROI720943 RYE720904:RYE720943 SIA720904:SIA720943 SRW720904:SRW720943 TBS720904:TBS720943 TLO720904:TLO720943 TVK720904:TVK720943 UFG720904:UFG720943 UPC720904:UPC720943 UYY720904:UYY720943 VIU720904:VIU720943 VSQ720904:VSQ720943 WCM720904:WCM720943 WMI720904:WMI720943 WWE720904:WWE720943 W786440:W786479 JS786440:JS786479 TO786440:TO786479 ADK786440:ADK786479 ANG786440:ANG786479 AXC786440:AXC786479 BGY786440:BGY786479 BQU786440:BQU786479 CAQ786440:CAQ786479 CKM786440:CKM786479 CUI786440:CUI786479 DEE786440:DEE786479 DOA786440:DOA786479 DXW786440:DXW786479 EHS786440:EHS786479 ERO786440:ERO786479 FBK786440:FBK786479 FLG786440:FLG786479 FVC786440:FVC786479 GEY786440:GEY786479 GOU786440:GOU786479 GYQ786440:GYQ786479 HIM786440:HIM786479 HSI786440:HSI786479 ICE786440:ICE786479 IMA786440:IMA786479 IVW786440:IVW786479 JFS786440:JFS786479 JPO786440:JPO786479 JZK786440:JZK786479 KJG786440:KJG786479 KTC786440:KTC786479 LCY786440:LCY786479 LMU786440:LMU786479 LWQ786440:LWQ786479 MGM786440:MGM786479 MQI786440:MQI786479 NAE786440:NAE786479 NKA786440:NKA786479 NTW786440:NTW786479 ODS786440:ODS786479 ONO786440:ONO786479 OXK786440:OXK786479 PHG786440:PHG786479 PRC786440:PRC786479 QAY786440:QAY786479 QKU786440:QKU786479 QUQ786440:QUQ786479 REM786440:REM786479 ROI786440:ROI786479 RYE786440:RYE786479 SIA786440:SIA786479 SRW786440:SRW786479 TBS786440:TBS786479 TLO786440:TLO786479 TVK786440:TVK786479 UFG786440:UFG786479 UPC786440:UPC786479 UYY786440:UYY786479 VIU786440:VIU786479 VSQ786440:VSQ786479 WCM786440:WCM786479 WMI786440:WMI786479 WWE786440:WWE786479 W851976:W852015 JS851976:JS852015 TO851976:TO852015 ADK851976:ADK852015 ANG851976:ANG852015 AXC851976:AXC852015 BGY851976:BGY852015 BQU851976:BQU852015 CAQ851976:CAQ852015 CKM851976:CKM852015 CUI851976:CUI852015 DEE851976:DEE852015 DOA851976:DOA852015 DXW851976:DXW852015 EHS851976:EHS852015 ERO851976:ERO852015 FBK851976:FBK852015 FLG851976:FLG852015 FVC851976:FVC852015 GEY851976:GEY852015 GOU851976:GOU852015 GYQ851976:GYQ852015 HIM851976:HIM852015 HSI851976:HSI852015 ICE851976:ICE852015 IMA851976:IMA852015 IVW851976:IVW852015 JFS851976:JFS852015 JPO851976:JPO852015 JZK851976:JZK852015 KJG851976:KJG852015 KTC851976:KTC852015 LCY851976:LCY852015 LMU851976:LMU852015 LWQ851976:LWQ852015 MGM851976:MGM852015 MQI851976:MQI852015 NAE851976:NAE852015 NKA851976:NKA852015 NTW851976:NTW852015 ODS851976:ODS852015 ONO851976:ONO852015 OXK851976:OXK852015 PHG851976:PHG852015 PRC851976:PRC852015 QAY851976:QAY852015 QKU851976:QKU852015 QUQ851976:QUQ852015 REM851976:REM852015 ROI851976:ROI852015 RYE851976:RYE852015 SIA851976:SIA852015 SRW851976:SRW852015 TBS851976:TBS852015 TLO851976:TLO852015 TVK851976:TVK852015 UFG851976:UFG852015 UPC851976:UPC852015 UYY851976:UYY852015 VIU851976:VIU852015 VSQ851976:VSQ852015 WCM851976:WCM852015 WMI851976:WMI852015 WWE851976:WWE852015 W917512:W917551 JS917512:JS917551 TO917512:TO917551 ADK917512:ADK917551 ANG917512:ANG917551 AXC917512:AXC917551 BGY917512:BGY917551 BQU917512:BQU917551 CAQ917512:CAQ917551 CKM917512:CKM917551 CUI917512:CUI917551 DEE917512:DEE917551 DOA917512:DOA917551 DXW917512:DXW917551 EHS917512:EHS917551 ERO917512:ERO917551 FBK917512:FBK917551 FLG917512:FLG917551 FVC917512:FVC917551 GEY917512:GEY917551 GOU917512:GOU917551 GYQ917512:GYQ917551 HIM917512:HIM917551 HSI917512:HSI917551 ICE917512:ICE917551 IMA917512:IMA917551 IVW917512:IVW917551 JFS917512:JFS917551 JPO917512:JPO917551 JZK917512:JZK917551 KJG917512:KJG917551 KTC917512:KTC917551 LCY917512:LCY917551 LMU917512:LMU917551 LWQ917512:LWQ917551 MGM917512:MGM917551 MQI917512:MQI917551 NAE917512:NAE917551 NKA917512:NKA917551 NTW917512:NTW917551 ODS917512:ODS917551 ONO917512:ONO917551 OXK917512:OXK917551 PHG917512:PHG917551 PRC917512:PRC917551 QAY917512:QAY917551 QKU917512:QKU917551 QUQ917512:QUQ917551 REM917512:REM917551 ROI917512:ROI917551 RYE917512:RYE917551 SIA917512:SIA917551 SRW917512:SRW917551 TBS917512:TBS917551 TLO917512:TLO917551 TVK917512:TVK917551 UFG917512:UFG917551 UPC917512:UPC917551 UYY917512:UYY917551 VIU917512:VIU917551 VSQ917512:VSQ917551 WCM917512:WCM917551 WMI917512:WMI917551 WWE917512:WWE917551 W983048:W983087 JS983048:JS983087 TO983048:TO983087 ADK983048:ADK983087 ANG983048:ANG983087 AXC983048:AXC983087 BGY983048:BGY983087 BQU983048:BQU983087 CAQ983048:CAQ983087 CKM983048:CKM983087 CUI983048:CUI983087 DEE983048:DEE983087 DOA983048:DOA983087 DXW983048:DXW983087 EHS983048:EHS983087 ERO983048:ERO983087 FBK983048:FBK983087 FLG983048:FLG983087 FVC983048:FVC983087 GEY983048:GEY983087 GOU983048:GOU983087 GYQ983048:GYQ983087 HIM983048:HIM983087 HSI983048:HSI983087 ICE983048:ICE983087 IMA983048:IMA983087 IVW983048:IVW983087 JFS983048:JFS983087 JPO983048:JPO983087 JZK983048:JZK983087 KJG983048:KJG983087 KTC983048:KTC983087 LCY983048:LCY983087 LMU983048:LMU983087 LWQ983048:LWQ983087 MGM983048:MGM983087 MQI983048:MQI983087 NAE983048:NAE983087 NKA983048:NKA983087 NTW983048:NTW983087 ODS983048:ODS983087 ONO983048:ONO983087 OXK983048:OXK983087 PHG983048:PHG983087 PRC983048:PRC983087 QAY983048:QAY983087 QKU983048:QKU983087 QUQ983048:QUQ983087 REM983048:REM983087 ROI983048:ROI983087 RYE983048:RYE983087 SIA983048:SIA983087 SRW983048:SRW983087 TBS983048:TBS983087 TLO983048:TLO983087 TVK983048:TVK983087 UFG983048:UFG983087 UPC983048:UPC983087 UYY983048:UYY983087 VIU983048:VIU983087 VSQ983048:VSQ983087 WCM983048:WCM983087 WMI983048:WMI983087 W5:W44 W46:W49" xr:uid="{BFDC011A-E338-4F24-BC06-78231D350F57}">
      <formula1>"Si, Parcial, No,No aplica en el corte"</formula1>
    </dataValidation>
    <dataValidation type="list" allowBlank="1" showInputMessage="1" showErrorMessage="1" sqref="WWJ983048:WWJ983087 JT4:JT44 TP4:TP44 ADL4:ADL44 ANH4:ANH44 AXD4:AXD44 BGZ4:BGZ44 BQV4:BQV44 CAR4:CAR44 CKN4:CKN44 CUJ4:CUJ44 DEF4:DEF44 DOB4:DOB44 DXX4:DXX44 EHT4:EHT44 ERP4:ERP44 FBL4:FBL44 FLH4:FLH44 FVD4:FVD44 GEZ4:GEZ44 GOV4:GOV44 GYR4:GYR44 HIN4:HIN44 HSJ4:HSJ44 ICF4:ICF44 IMB4:IMB44 IVX4:IVX44 JFT4:JFT44 JPP4:JPP44 JZL4:JZL44 KJH4:KJH44 KTD4:KTD44 LCZ4:LCZ44 LMV4:LMV44 LWR4:LWR44 MGN4:MGN44 MQJ4:MQJ44 NAF4:NAF44 NKB4:NKB44 NTX4:NTX44 ODT4:ODT44 ONP4:ONP44 OXL4:OXL44 PHH4:PHH44 PRD4:PRD44 QAZ4:QAZ44 QKV4:QKV44 QUR4:QUR44 REN4:REN44 ROJ4:ROJ44 RYF4:RYF44 SIB4:SIB44 SRX4:SRX44 TBT4:TBT44 TLP4:TLP44 TVL4:TVL44 UFH4:UFH44 UPD4:UPD44 UYZ4:UYZ44 VIV4:VIV44 VSR4:VSR44 WCN4:WCN44 WMJ4:WMJ44 WWF4:WWF44 X65543:X65583 JT65543:JT65583 TP65543:TP65583 ADL65543:ADL65583 ANH65543:ANH65583 AXD65543:AXD65583 BGZ65543:BGZ65583 BQV65543:BQV65583 CAR65543:CAR65583 CKN65543:CKN65583 CUJ65543:CUJ65583 DEF65543:DEF65583 DOB65543:DOB65583 DXX65543:DXX65583 EHT65543:EHT65583 ERP65543:ERP65583 FBL65543:FBL65583 FLH65543:FLH65583 FVD65543:FVD65583 GEZ65543:GEZ65583 GOV65543:GOV65583 GYR65543:GYR65583 HIN65543:HIN65583 HSJ65543:HSJ65583 ICF65543:ICF65583 IMB65543:IMB65583 IVX65543:IVX65583 JFT65543:JFT65583 JPP65543:JPP65583 JZL65543:JZL65583 KJH65543:KJH65583 KTD65543:KTD65583 LCZ65543:LCZ65583 LMV65543:LMV65583 LWR65543:LWR65583 MGN65543:MGN65583 MQJ65543:MQJ65583 NAF65543:NAF65583 NKB65543:NKB65583 NTX65543:NTX65583 ODT65543:ODT65583 ONP65543:ONP65583 OXL65543:OXL65583 PHH65543:PHH65583 PRD65543:PRD65583 QAZ65543:QAZ65583 QKV65543:QKV65583 QUR65543:QUR65583 REN65543:REN65583 ROJ65543:ROJ65583 RYF65543:RYF65583 SIB65543:SIB65583 SRX65543:SRX65583 TBT65543:TBT65583 TLP65543:TLP65583 TVL65543:TVL65583 UFH65543:UFH65583 UPD65543:UPD65583 UYZ65543:UYZ65583 VIV65543:VIV65583 VSR65543:VSR65583 WCN65543:WCN65583 WMJ65543:WMJ65583 WWF65543:WWF65583 X131079:X131119 JT131079:JT131119 TP131079:TP131119 ADL131079:ADL131119 ANH131079:ANH131119 AXD131079:AXD131119 BGZ131079:BGZ131119 BQV131079:BQV131119 CAR131079:CAR131119 CKN131079:CKN131119 CUJ131079:CUJ131119 DEF131079:DEF131119 DOB131079:DOB131119 DXX131079:DXX131119 EHT131079:EHT131119 ERP131079:ERP131119 FBL131079:FBL131119 FLH131079:FLH131119 FVD131079:FVD131119 GEZ131079:GEZ131119 GOV131079:GOV131119 GYR131079:GYR131119 HIN131079:HIN131119 HSJ131079:HSJ131119 ICF131079:ICF131119 IMB131079:IMB131119 IVX131079:IVX131119 JFT131079:JFT131119 JPP131079:JPP131119 JZL131079:JZL131119 KJH131079:KJH131119 KTD131079:KTD131119 LCZ131079:LCZ131119 LMV131079:LMV131119 LWR131079:LWR131119 MGN131079:MGN131119 MQJ131079:MQJ131119 NAF131079:NAF131119 NKB131079:NKB131119 NTX131079:NTX131119 ODT131079:ODT131119 ONP131079:ONP131119 OXL131079:OXL131119 PHH131079:PHH131119 PRD131079:PRD131119 QAZ131079:QAZ131119 QKV131079:QKV131119 QUR131079:QUR131119 REN131079:REN131119 ROJ131079:ROJ131119 RYF131079:RYF131119 SIB131079:SIB131119 SRX131079:SRX131119 TBT131079:TBT131119 TLP131079:TLP131119 TVL131079:TVL131119 UFH131079:UFH131119 UPD131079:UPD131119 UYZ131079:UYZ131119 VIV131079:VIV131119 VSR131079:VSR131119 WCN131079:WCN131119 WMJ131079:WMJ131119 WWF131079:WWF131119 X196615:X196655 JT196615:JT196655 TP196615:TP196655 ADL196615:ADL196655 ANH196615:ANH196655 AXD196615:AXD196655 BGZ196615:BGZ196655 BQV196615:BQV196655 CAR196615:CAR196655 CKN196615:CKN196655 CUJ196615:CUJ196655 DEF196615:DEF196655 DOB196615:DOB196655 DXX196615:DXX196655 EHT196615:EHT196655 ERP196615:ERP196655 FBL196615:FBL196655 FLH196615:FLH196655 FVD196615:FVD196655 GEZ196615:GEZ196655 GOV196615:GOV196655 GYR196615:GYR196655 HIN196615:HIN196655 HSJ196615:HSJ196655 ICF196615:ICF196655 IMB196615:IMB196655 IVX196615:IVX196655 JFT196615:JFT196655 JPP196615:JPP196655 JZL196615:JZL196655 KJH196615:KJH196655 KTD196615:KTD196655 LCZ196615:LCZ196655 LMV196615:LMV196655 LWR196615:LWR196655 MGN196615:MGN196655 MQJ196615:MQJ196655 NAF196615:NAF196655 NKB196615:NKB196655 NTX196615:NTX196655 ODT196615:ODT196655 ONP196615:ONP196655 OXL196615:OXL196655 PHH196615:PHH196655 PRD196615:PRD196655 QAZ196615:QAZ196655 QKV196615:QKV196655 QUR196615:QUR196655 REN196615:REN196655 ROJ196615:ROJ196655 RYF196615:RYF196655 SIB196615:SIB196655 SRX196615:SRX196655 TBT196615:TBT196655 TLP196615:TLP196655 TVL196615:TVL196655 UFH196615:UFH196655 UPD196615:UPD196655 UYZ196615:UYZ196655 VIV196615:VIV196655 VSR196615:VSR196655 WCN196615:WCN196655 WMJ196615:WMJ196655 WWF196615:WWF196655 X262151:X262191 JT262151:JT262191 TP262151:TP262191 ADL262151:ADL262191 ANH262151:ANH262191 AXD262151:AXD262191 BGZ262151:BGZ262191 BQV262151:BQV262191 CAR262151:CAR262191 CKN262151:CKN262191 CUJ262151:CUJ262191 DEF262151:DEF262191 DOB262151:DOB262191 DXX262151:DXX262191 EHT262151:EHT262191 ERP262151:ERP262191 FBL262151:FBL262191 FLH262151:FLH262191 FVD262151:FVD262191 GEZ262151:GEZ262191 GOV262151:GOV262191 GYR262151:GYR262191 HIN262151:HIN262191 HSJ262151:HSJ262191 ICF262151:ICF262191 IMB262151:IMB262191 IVX262151:IVX262191 JFT262151:JFT262191 JPP262151:JPP262191 JZL262151:JZL262191 KJH262151:KJH262191 KTD262151:KTD262191 LCZ262151:LCZ262191 LMV262151:LMV262191 LWR262151:LWR262191 MGN262151:MGN262191 MQJ262151:MQJ262191 NAF262151:NAF262191 NKB262151:NKB262191 NTX262151:NTX262191 ODT262151:ODT262191 ONP262151:ONP262191 OXL262151:OXL262191 PHH262151:PHH262191 PRD262151:PRD262191 QAZ262151:QAZ262191 QKV262151:QKV262191 QUR262151:QUR262191 REN262151:REN262191 ROJ262151:ROJ262191 RYF262151:RYF262191 SIB262151:SIB262191 SRX262151:SRX262191 TBT262151:TBT262191 TLP262151:TLP262191 TVL262151:TVL262191 UFH262151:UFH262191 UPD262151:UPD262191 UYZ262151:UYZ262191 VIV262151:VIV262191 VSR262151:VSR262191 WCN262151:WCN262191 WMJ262151:WMJ262191 WWF262151:WWF262191 X327687:X327727 JT327687:JT327727 TP327687:TP327727 ADL327687:ADL327727 ANH327687:ANH327727 AXD327687:AXD327727 BGZ327687:BGZ327727 BQV327687:BQV327727 CAR327687:CAR327727 CKN327687:CKN327727 CUJ327687:CUJ327727 DEF327687:DEF327727 DOB327687:DOB327727 DXX327687:DXX327727 EHT327687:EHT327727 ERP327687:ERP327727 FBL327687:FBL327727 FLH327687:FLH327727 FVD327687:FVD327727 GEZ327687:GEZ327727 GOV327687:GOV327727 GYR327687:GYR327727 HIN327687:HIN327727 HSJ327687:HSJ327727 ICF327687:ICF327727 IMB327687:IMB327727 IVX327687:IVX327727 JFT327687:JFT327727 JPP327687:JPP327727 JZL327687:JZL327727 KJH327687:KJH327727 KTD327687:KTD327727 LCZ327687:LCZ327727 LMV327687:LMV327727 LWR327687:LWR327727 MGN327687:MGN327727 MQJ327687:MQJ327727 NAF327687:NAF327727 NKB327687:NKB327727 NTX327687:NTX327727 ODT327687:ODT327727 ONP327687:ONP327727 OXL327687:OXL327727 PHH327687:PHH327727 PRD327687:PRD327727 QAZ327687:QAZ327727 QKV327687:QKV327727 QUR327687:QUR327727 REN327687:REN327727 ROJ327687:ROJ327727 RYF327687:RYF327727 SIB327687:SIB327727 SRX327687:SRX327727 TBT327687:TBT327727 TLP327687:TLP327727 TVL327687:TVL327727 UFH327687:UFH327727 UPD327687:UPD327727 UYZ327687:UYZ327727 VIV327687:VIV327727 VSR327687:VSR327727 WCN327687:WCN327727 WMJ327687:WMJ327727 WWF327687:WWF327727 X393223:X393263 JT393223:JT393263 TP393223:TP393263 ADL393223:ADL393263 ANH393223:ANH393263 AXD393223:AXD393263 BGZ393223:BGZ393263 BQV393223:BQV393263 CAR393223:CAR393263 CKN393223:CKN393263 CUJ393223:CUJ393263 DEF393223:DEF393263 DOB393223:DOB393263 DXX393223:DXX393263 EHT393223:EHT393263 ERP393223:ERP393263 FBL393223:FBL393263 FLH393223:FLH393263 FVD393223:FVD393263 GEZ393223:GEZ393263 GOV393223:GOV393263 GYR393223:GYR393263 HIN393223:HIN393263 HSJ393223:HSJ393263 ICF393223:ICF393263 IMB393223:IMB393263 IVX393223:IVX393263 JFT393223:JFT393263 JPP393223:JPP393263 JZL393223:JZL393263 KJH393223:KJH393263 KTD393223:KTD393263 LCZ393223:LCZ393263 LMV393223:LMV393263 LWR393223:LWR393263 MGN393223:MGN393263 MQJ393223:MQJ393263 NAF393223:NAF393263 NKB393223:NKB393263 NTX393223:NTX393263 ODT393223:ODT393263 ONP393223:ONP393263 OXL393223:OXL393263 PHH393223:PHH393263 PRD393223:PRD393263 QAZ393223:QAZ393263 QKV393223:QKV393263 QUR393223:QUR393263 REN393223:REN393263 ROJ393223:ROJ393263 RYF393223:RYF393263 SIB393223:SIB393263 SRX393223:SRX393263 TBT393223:TBT393263 TLP393223:TLP393263 TVL393223:TVL393263 UFH393223:UFH393263 UPD393223:UPD393263 UYZ393223:UYZ393263 VIV393223:VIV393263 VSR393223:VSR393263 WCN393223:WCN393263 WMJ393223:WMJ393263 WWF393223:WWF393263 X458759:X458799 JT458759:JT458799 TP458759:TP458799 ADL458759:ADL458799 ANH458759:ANH458799 AXD458759:AXD458799 BGZ458759:BGZ458799 BQV458759:BQV458799 CAR458759:CAR458799 CKN458759:CKN458799 CUJ458759:CUJ458799 DEF458759:DEF458799 DOB458759:DOB458799 DXX458759:DXX458799 EHT458759:EHT458799 ERP458759:ERP458799 FBL458759:FBL458799 FLH458759:FLH458799 FVD458759:FVD458799 GEZ458759:GEZ458799 GOV458759:GOV458799 GYR458759:GYR458799 HIN458759:HIN458799 HSJ458759:HSJ458799 ICF458759:ICF458799 IMB458759:IMB458799 IVX458759:IVX458799 JFT458759:JFT458799 JPP458759:JPP458799 JZL458759:JZL458799 KJH458759:KJH458799 KTD458759:KTD458799 LCZ458759:LCZ458799 LMV458759:LMV458799 LWR458759:LWR458799 MGN458759:MGN458799 MQJ458759:MQJ458799 NAF458759:NAF458799 NKB458759:NKB458799 NTX458759:NTX458799 ODT458759:ODT458799 ONP458759:ONP458799 OXL458759:OXL458799 PHH458759:PHH458799 PRD458759:PRD458799 QAZ458759:QAZ458799 QKV458759:QKV458799 QUR458759:QUR458799 REN458759:REN458799 ROJ458759:ROJ458799 RYF458759:RYF458799 SIB458759:SIB458799 SRX458759:SRX458799 TBT458759:TBT458799 TLP458759:TLP458799 TVL458759:TVL458799 UFH458759:UFH458799 UPD458759:UPD458799 UYZ458759:UYZ458799 VIV458759:VIV458799 VSR458759:VSR458799 WCN458759:WCN458799 WMJ458759:WMJ458799 WWF458759:WWF458799 X524295:X524335 JT524295:JT524335 TP524295:TP524335 ADL524295:ADL524335 ANH524295:ANH524335 AXD524295:AXD524335 BGZ524295:BGZ524335 BQV524295:BQV524335 CAR524295:CAR524335 CKN524295:CKN524335 CUJ524295:CUJ524335 DEF524295:DEF524335 DOB524295:DOB524335 DXX524295:DXX524335 EHT524295:EHT524335 ERP524295:ERP524335 FBL524295:FBL524335 FLH524295:FLH524335 FVD524295:FVD524335 GEZ524295:GEZ524335 GOV524295:GOV524335 GYR524295:GYR524335 HIN524295:HIN524335 HSJ524295:HSJ524335 ICF524295:ICF524335 IMB524295:IMB524335 IVX524295:IVX524335 JFT524295:JFT524335 JPP524295:JPP524335 JZL524295:JZL524335 KJH524295:KJH524335 KTD524295:KTD524335 LCZ524295:LCZ524335 LMV524295:LMV524335 LWR524295:LWR524335 MGN524295:MGN524335 MQJ524295:MQJ524335 NAF524295:NAF524335 NKB524295:NKB524335 NTX524295:NTX524335 ODT524295:ODT524335 ONP524295:ONP524335 OXL524295:OXL524335 PHH524295:PHH524335 PRD524295:PRD524335 QAZ524295:QAZ524335 QKV524295:QKV524335 QUR524295:QUR524335 REN524295:REN524335 ROJ524295:ROJ524335 RYF524295:RYF524335 SIB524295:SIB524335 SRX524295:SRX524335 TBT524295:TBT524335 TLP524295:TLP524335 TVL524295:TVL524335 UFH524295:UFH524335 UPD524295:UPD524335 UYZ524295:UYZ524335 VIV524295:VIV524335 VSR524295:VSR524335 WCN524295:WCN524335 WMJ524295:WMJ524335 WWF524295:WWF524335 X589831:X589871 JT589831:JT589871 TP589831:TP589871 ADL589831:ADL589871 ANH589831:ANH589871 AXD589831:AXD589871 BGZ589831:BGZ589871 BQV589831:BQV589871 CAR589831:CAR589871 CKN589831:CKN589871 CUJ589831:CUJ589871 DEF589831:DEF589871 DOB589831:DOB589871 DXX589831:DXX589871 EHT589831:EHT589871 ERP589831:ERP589871 FBL589831:FBL589871 FLH589831:FLH589871 FVD589831:FVD589871 GEZ589831:GEZ589871 GOV589831:GOV589871 GYR589831:GYR589871 HIN589831:HIN589871 HSJ589831:HSJ589871 ICF589831:ICF589871 IMB589831:IMB589871 IVX589831:IVX589871 JFT589831:JFT589871 JPP589831:JPP589871 JZL589831:JZL589871 KJH589831:KJH589871 KTD589831:KTD589871 LCZ589831:LCZ589871 LMV589831:LMV589871 LWR589831:LWR589871 MGN589831:MGN589871 MQJ589831:MQJ589871 NAF589831:NAF589871 NKB589831:NKB589871 NTX589831:NTX589871 ODT589831:ODT589871 ONP589831:ONP589871 OXL589831:OXL589871 PHH589831:PHH589871 PRD589831:PRD589871 QAZ589831:QAZ589871 QKV589831:QKV589871 QUR589831:QUR589871 REN589831:REN589871 ROJ589831:ROJ589871 RYF589831:RYF589871 SIB589831:SIB589871 SRX589831:SRX589871 TBT589831:TBT589871 TLP589831:TLP589871 TVL589831:TVL589871 UFH589831:UFH589871 UPD589831:UPD589871 UYZ589831:UYZ589871 VIV589831:VIV589871 VSR589831:VSR589871 WCN589831:WCN589871 WMJ589831:WMJ589871 WWF589831:WWF589871 X655367:X655407 JT655367:JT655407 TP655367:TP655407 ADL655367:ADL655407 ANH655367:ANH655407 AXD655367:AXD655407 BGZ655367:BGZ655407 BQV655367:BQV655407 CAR655367:CAR655407 CKN655367:CKN655407 CUJ655367:CUJ655407 DEF655367:DEF655407 DOB655367:DOB655407 DXX655367:DXX655407 EHT655367:EHT655407 ERP655367:ERP655407 FBL655367:FBL655407 FLH655367:FLH655407 FVD655367:FVD655407 GEZ655367:GEZ655407 GOV655367:GOV655407 GYR655367:GYR655407 HIN655367:HIN655407 HSJ655367:HSJ655407 ICF655367:ICF655407 IMB655367:IMB655407 IVX655367:IVX655407 JFT655367:JFT655407 JPP655367:JPP655407 JZL655367:JZL655407 KJH655367:KJH655407 KTD655367:KTD655407 LCZ655367:LCZ655407 LMV655367:LMV655407 LWR655367:LWR655407 MGN655367:MGN655407 MQJ655367:MQJ655407 NAF655367:NAF655407 NKB655367:NKB655407 NTX655367:NTX655407 ODT655367:ODT655407 ONP655367:ONP655407 OXL655367:OXL655407 PHH655367:PHH655407 PRD655367:PRD655407 QAZ655367:QAZ655407 QKV655367:QKV655407 QUR655367:QUR655407 REN655367:REN655407 ROJ655367:ROJ655407 RYF655367:RYF655407 SIB655367:SIB655407 SRX655367:SRX655407 TBT655367:TBT655407 TLP655367:TLP655407 TVL655367:TVL655407 UFH655367:UFH655407 UPD655367:UPD655407 UYZ655367:UYZ655407 VIV655367:VIV655407 VSR655367:VSR655407 WCN655367:WCN655407 WMJ655367:WMJ655407 WWF655367:WWF655407 X720903:X720943 JT720903:JT720943 TP720903:TP720943 ADL720903:ADL720943 ANH720903:ANH720943 AXD720903:AXD720943 BGZ720903:BGZ720943 BQV720903:BQV720943 CAR720903:CAR720943 CKN720903:CKN720943 CUJ720903:CUJ720943 DEF720903:DEF720943 DOB720903:DOB720943 DXX720903:DXX720943 EHT720903:EHT720943 ERP720903:ERP720943 FBL720903:FBL720943 FLH720903:FLH720943 FVD720903:FVD720943 GEZ720903:GEZ720943 GOV720903:GOV720943 GYR720903:GYR720943 HIN720903:HIN720943 HSJ720903:HSJ720943 ICF720903:ICF720943 IMB720903:IMB720943 IVX720903:IVX720943 JFT720903:JFT720943 JPP720903:JPP720943 JZL720903:JZL720943 KJH720903:KJH720943 KTD720903:KTD720943 LCZ720903:LCZ720943 LMV720903:LMV720943 LWR720903:LWR720943 MGN720903:MGN720943 MQJ720903:MQJ720943 NAF720903:NAF720943 NKB720903:NKB720943 NTX720903:NTX720943 ODT720903:ODT720943 ONP720903:ONP720943 OXL720903:OXL720943 PHH720903:PHH720943 PRD720903:PRD720943 QAZ720903:QAZ720943 QKV720903:QKV720943 QUR720903:QUR720943 REN720903:REN720943 ROJ720903:ROJ720943 RYF720903:RYF720943 SIB720903:SIB720943 SRX720903:SRX720943 TBT720903:TBT720943 TLP720903:TLP720943 TVL720903:TVL720943 UFH720903:UFH720943 UPD720903:UPD720943 UYZ720903:UYZ720943 VIV720903:VIV720943 VSR720903:VSR720943 WCN720903:WCN720943 WMJ720903:WMJ720943 WWF720903:WWF720943 X786439:X786479 JT786439:JT786479 TP786439:TP786479 ADL786439:ADL786479 ANH786439:ANH786479 AXD786439:AXD786479 BGZ786439:BGZ786479 BQV786439:BQV786479 CAR786439:CAR786479 CKN786439:CKN786479 CUJ786439:CUJ786479 DEF786439:DEF786479 DOB786439:DOB786479 DXX786439:DXX786479 EHT786439:EHT786479 ERP786439:ERP786479 FBL786439:FBL786479 FLH786439:FLH786479 FVD786439:FVD786479 GEZ786439:GEZ786479 GOV786439:GOV786479 GYR786439:GYR786479 HIN786439:HIN786479 HSJ786439:HSJ786479 ICF786439:ICF786479 IMB786439:IMB786479 IVX786439:IVX786479 JFT786439:JFT786479 JPP786439:JPP786479 JZL786439:JZL786479 KJH786439:KJH786479 KTD786439:KTD786479 LCZ786439:LCZ786479 LMV786439:LMV786479 LWR786439:LWR786479 MGN786439:MGN786479 MQJ786439:MQJ786479 NAF786439:NAF786479 NKB786439:NKB786479 NTX786439:NTX786479 ODT786439:ODT786479 ONP786439:ONP786479 OXL786439:OXL786479 PHH786439:PHH786479 PRD786439:PRD786479 QAZ786439:QAZ786479 QKV786439:QKV786479 QUR786439:QUR786479 REN786439:REN786479 ROJ786439:ROJ786479 RYF786439:RYF786479 SIB786439:SIB786479 SRX786439:SRX786479 TBT786439:TBT786479 TLP786439:TLP786479 TVL786439:TVL786479 UFH786439:UFH786479 UPD786439:UPD786479 UYZ786439:UYZ786479 VIV786439:VIV786479 VSR786439:VSR786479 WCN786439:WCN786479 WMJ786439:WMJ786479 WWF786439:WWF786479 X851975:X852015 JT851975:JT852015 TP851975:TP852015 ADL851975:ADL852015 ANH851975:ANH852015 AXD851975:AXD852015 BGZ851975:BGZ852015 BQV851975:BQV852015 CAR851975:CAR852015 CKN851975:CKN852015 CUJ851975:CUJ852015 DEF851975:DEF852015 DOB851975:DOB852015 DXX851975:DXX852015 EHT851975:EHT852015 ERP851975:ERP852015 FBL851975:FBL852015 FLH851975:FLH852015 FVD851975:FVD852015 GEZ851975:GEZ852015 GOV851975:GOV852015 GYR851975:GYR852015 HIN851975:HIN852015 HSJ851975:HSJ852015 ICF851975:ICF852015 IMB851975:IMB852015 IVX851975:IVX852015 JFT851975:JFT852015 JPP851975:JPP852015 JZL851975:JZL852015 KJH851975:KJH852015 KTD851975:KTD852015 LCZ851975:LCZ852015 LMV851975:LMV852015 LWR851975:LWR852015 MGN851975:MGN852015 MQJ851975:MQJ852015 NAF851975:NAF852015 NKB851975:NKB852015 NTX851975:NTX852015 ODT851975:ODT852015 ONP851975:ONP852015 OXL851975:OXL852015 PHH851975:PHH852015 PRD851975:PRD852015 QAZ851975:QAZ852015 QKV851975:QKV852015 QUR851975:QUR852015 REN851975:REN852015 ROJ851975:ROJ852015 RYF851975:RYF852015 SIB851975:SIB852015 SRX851975:SRX852015 TBT851975:TBT852015 TLP851975:TLP852015 TVL851975:TVL852015 UFH851975:UFH852015 UPD851975:UPD852015 UYZ851975:UYZ852015 VIV851975:VIV852015 VSR851975:VSR852015 WCN851975:WCN852015 WMJ851975:WMJ852015 WWF851975:WWF852015 X917511:X917551 JT917511:JT917551 TP917511:TP917551 ADL917511:ADL917551 ANH917511:ANH917551 AXD917511:AXD917551 BGZ917511:BGZ917551 BQV917511:BQV917551 CAR917511:CAR917551 CKN917511:CKN917551 CUJ917511:CUJ917551 DEF917511:DEF917551 DOB917511:DOB917551 DXX917511:DXX917551 EHT917511:EHT917551 ERP917511:ERP917551 FBL917511:FBL917551 FLH917511:FLH917551 FVD917511:FVD917551 GEZ917511:GEZ917551 GOV917511:GOV917551 GYR917511:GYR917551 HIN917511:HIN917551 HSJ917511:HSJ917551 ICF917511:ICF917551 IMB917511:IMB917551 IVX917511:IVX917551 JFT917511:JFT917551 JPP917511:JPP917551 JZL917511:JZL917551 KJH917511:KJH917551 KTD917511:KTD917551 LCZ917511:LCZ917551 LMV917511:LMV917551 LWR917511:LWR917551 MGN917511:MGN917551 MQJ917511:MQJ917551 NAF917511:NAF917551 NKB917511:NKB917551 NTX917511:NTX917551 ODT917511:ODT917551 ONP917511:ONP917551 OXL917511:OXL917551 PHH917511:PHH917551 PRD917511:PRD917551 QAZ917511:QAZ917551 QKV917511:QKV917551 QUR917511:QUR917551 REN917511:REN917551 ROJ917511:ROJ917551 RYF917511:RYF917551 SIB917511:SIB917551 SRX917511:SRX917551 TBT917511:TBT917551 TLP917511:TLP917551 TVL917511:TVL917551 UFH917511:UFH917551 UPD917511:UPD917551 UYZ917511:UYZ917551 VIV917511:VIV917551 VSR917511:VSR917551 WCN917511:WCN917551 WMJ917511:WMJ917551 WWF917511:WWF917551 X983047:X983087 JT983047:JT983087 TP983047:TP983087 ADL983047:ADL983087 ANH983047:ANH983087 AXD983047:AXD983087 BGZ983047:BGZ983087 BQV983047:BQV983087 CAR983047:CAR983087 CKN983047:CKN983087 CUJ983047:CUJ983087 DEF983047:DEF983087 DOB983047:DOB983087 DXX983047:DXX983087 EHT983047:EHT983087 ERP983047:ERP983087 FBL983047:FBL983087 FLH983047:FLH983087 FVD983047:FVD983087 GEZ983047:GEZ983087 GOV983047:GOV983087 GYR983047:GYR983087 HIN983047:HIN983087 HSJ983047:HSJ983087 ICF983047:ICF983087 IMB983047:IMB983087 IVX983047:IVX983087 JFT983047:JFT983087 JPP983047:JPP983087 JZL983047:JZL983087 KJH983047:KJH983087 KTD983047:KTD983087 LCZ983047:LCZ983087 LMV983047:LMV983087 LWR983047:LWR983087 MGN983047:MGN983087 MQJ983047:MQJ983087 NAF983047:NAF983087 NKB983047:NKB983087 NTX983047:NTX983087 ODT983047:ODT983087 ONP983047:ONP983087 OXL983047:OXL983087 PHH983047:PHH983087 PRD983047:PRD983087 QAZ983047:QAZ983087 QKV983047:QKV983087 QUR983047:QUR983087 REN983047:REN983087 ROJ983047:ROJ983087 RYF983047:RYF983087 SIB983047:SIB983087 SRX983047:SRX983087 TBT983047:TBT983087 TLP983047:TLP983087 TVL983047:TVL983087 UFH983047:UFH983087 UPD983047:UPD983087 UYZ983047:UYZ983087 VIV983047:VIV983087 VSR983047:VSR983087 WCN983047:WCN983087 WMJ983047:WMJ983087 WWF983047:WWF983087 V52 JX5:JX44 TT5:TT44 ADP5:ADP44 ANL5:ANL44 AXH5:AXH44 BHD5:BHD44 BQZ5:BQZ44 CAV5:CAV44 CKR5:CKR44 CUN5:CUN44 DEJ5:DEJ44 DOF5:DOF44 DYB5:DYB44 EHX5:EHX44 ERT5:ERT44 FBP5:FBP44 FLL5:FLL44 FVH5:FVH44 GFD5:GFD44 GOZ5:GOZ44 GYV5:GYV44 HIR5:HIR44 HSN5:HSN44 ICJ5:ICJ44 IMF5:IMF44 IWB5:IWB44 JFX5:JFX44 JPT5:JPT44 JZP5:JZP44 KJL5:KJL44 KTH5:KTH44 LDD5:LDD44 LMZ5:LMZ44 LWV5:LWV44 MGR5:MGR44 MQN5:MQN44 NAJ5:NAJ44 NKF5:NKF44 NUB5:NUB44 ODX5:ODX44 ONT5:ONT44 OXP5:OXP44 PHL5:PHL44 PRH5:PRH44 QBD5:QBD44 QKZ5:QKZ44 QUV5:QUV44 RER5:RER44 RON5:RON44 RYJ5:RYJ44 SIF5:SIF44 SSB5:SSB44 TBX5:TBX44 TLT5:TLT44 TVP5:TVP44 UFL5:UFL44 UPH5:UPH44 UZD5:UZD44 VIZ5:VIZ44 VSV5:VSV44 WCR5:WCR44 WMN5:WMN44 WWJ5:WWJ44 AB65544:AB65583 JX65544:JX65583 TT65544:TT65583 ADP65544:ADP65583 ANL65544:ANL65583 AXH65544:AXH65583 BHD65544:BHD65583 BQZ65544:BQZ65583 CAV65544:CAV65583 CKR65544:CKR65583 CUN65544:CUN65583 DEJ65544:DEJ65583 DOF65544:DOF65583 DYB65544:DYB65583 EHX65544:EHX65583 ERT65544:ERT65583 FBP65544:FBP65583 FLL65544:FLL65583 FVH65544:FVH65583 GFD65544:GFD65583 GOZ65544:GOZ65583 GYV65544:GYV65583 HIR65544:HIR65583 HSN65544:HSN65583 ICJ65544:ICJ65583 IMF65544:IMF65583 IWB65544:IWB65583 JFX65544:JFX65583 JPT65544:JPT65583 JZP65544:JZP65583 KJL65544:KJL65583 KTH65544:KTH65583 LDD65544:LDD65583 LMZ65544:LMZ65583 LWV65544:LWV65583 MGR65544:MGR65583 MQN65544:MQN65583 NAJ65544:NAJ65583 NKF65544:NKF65583 NUB65544:NUB65583 ODX65544:ODX65583 ONT65544:ONT65583 OXP65544:OXP65583 PHL65544:PHL65583 PRH65544:PRH65583 QBD65544:QBD65583 QKZ65544:QKZ65583 QUV65544:QUV65583 RER65544:RER65583 RON65544:RON65583 RYJ65544:RYJ65583 SIF65544:SIF65583 SSB65544:SSB65583 TBX65544:TBX65583 TLT65544:TLT65583 TVP65544:TVP65583 UFL65544:UFL65583 UPH65544:UPH65583 UZD65544:UZD65583 VIZ65544:VIZ65583 VSV65544:VSV65583 WCR65544:WCR65583 WMN65544:WMN65583 WWJ65544:WWJ65583 AB131080:AB131119 JX131080:JX131119 TT131080:TT131119 ADP131080:ADP131119 ANL131080:ANL131119 AXH131080:AXH131119 BHD131080:BHD131119 BQZ131080:BQZ131119 CAV131080:CAV131119 CKR131080:CKR131119 CUN131080:CUN131119 DEJ131080:DEJ131119 DOF131080:DOF131119 DYB131080:DYB131119 EHX131080:EHX131119 ERT131080:ERT131119 FBP131080:FBP131119 FLL131080:FLL131119 FVH131080:FVH131119 GFD131080:GFD131119 GOZ131080:GOZ131119 GYV131080:GYV131119 HIR131080:HIR131119 HSN131080:HSN131119 ICJ131080:ICJ131119 IMF131080:IMF131119 IWB131080:IWB131119 JFX131080:JFX131119 JPT131080:JPT131119 JZP131080:JZP131119 KJL131080:KJL131119 KTH131080:KTH131119 LDD131080:LDD131119 LMZ131080:LMZ131119 LWV131080:LWV131119 MGR131080:MGR131119 MQN131080:MQN131119 NAJ131080:NAJ131119 NKF131080:NKF131119 NUB131080:NUB131119 ODX131080:ODX131119 ONT131080:ONT131119 OXP131080:OXP131119 PHL131080:PHL131119 PRH131080:PRH131119 QBD131080:QBD131119 QKZ131080:QKZ131119 QUV131080:QUV131119 RER131080:RER131119 RON131080:RON131119 RYJ131080:RYJ131119 SIF131080:SIF131119 SSB131080:SSB131119 TBX131080:TBX131119 TLT131080:TLT131119 TVP131080:TVP131119 UFL131080:UFL131119 UPH131080:UPH131119 UZD131080:UZD131119 VIZ131080:VIZ131119 VSV131080:VSV131119 WCR131080:WCR131119 WMN131080:WMN131119 WWJ131080:WWJ131119 AB196616:AB196655 JX196616:JX196655 TT196616:TT196655 ADP196616:ADP196655 ANL196616:ANL196655 AXH196616:AXH196655 BHD196616:BHD196655 BQZ196616:BQZ196655 CAV196616:CAV196655 CKR196616:CKR196655 CUN196616:CUN196655 DEJ196616:DEJ196655 DOF196616:DOF196655 DYB196616:DYB196655 EHX196616:EHX196655 ERT196616:ERT196655 FBP196616:FBP196655 FLL196616:FLL196655 FVH196616:FVH196655 GFD196616:GFD196655 GOZ196616:GOZ196655 GYV196616:GYV196655 HIR196616:HIR196655 HSN196616:HSN196655 ICJ196616:ICJ196655 IMF196616:IMF196655 IWB196616:IWB196655 JFX196616:JFX196655 JPT196616:JPT196655 JZP196616:JZP196655 KJL196616:KJL196655 KTH196616:KTH196655 LDD196616:LDD196655 LMZ196616:LMZ196655 LWV196616:LWV196655 MGR196616:MGR196655 MQN196616:MQN196655 NAJ196616:NAJ196655 NKF196616:NKF196655 NUB196616:NUB196655 ODX196616:ODX196655 ONT196616:ONT196655 OXP196616:OXP196655 PHL196616:PHL196655 PRH196616:PRH196655 QBD196616:QBD196655 QKZ196616:QKZ196655 QUV196616:QUV196655 RER196616:RER196655 RON196616:RON196655 RYJ196616:RYJ196655 SIF196616:SIF196655 SSB196616:SSB196655 TBX196616:TBX196655 TLT196616:TLT196655 TVP196616:TVP196655 UFL196616:UFL196655 UPH196616:UPH196655 UZD196616:UZD196655 VIZ196616:VIZ196655 VSV196616:VSV196655 WCR196616:WCR196655 WMN196616:WMN196655 WWJ196616:WWJ196655 AB262152:AB262191 JX262152:JX262191 TT262152:TT262191 ADP262152:ADP262191 ANL262152:ANL262191 AXH262152:AXH262191 BHD262152:BHD262191 BQZ262152:BQZ262191 CAV262152:CAV262191 CKR262152:CKR262191 CUN262152:CUN262191 DEJ262152:DEJ262191 DOF262152:DOF262191 DYB262152:DYB262191 EHX262152:EHX262191 ERT262152:ERT262191 FBP262152:FBP262191 FLL262152:FLL262191 FVH262152:FVH262191 GFD262152:GFD262191 GOZ262152:GOZ262191 GYV262152:GYV262191 HIR262152:HIR262191 HSN262152:HSN262191 ICJ262152:ICJ262191 IMF262152:IMF262191 IWB262152:IWB262191 JFX262152:JFX262191 JPT262152:JPT262191 JZP262152:JZP262191 KJL262152:KJL262191 KTH262152:KTH262191 LDD262152:LDD262191 LMZ262152:LMZ262191 LWV262152:LWV262191 MGR262152:MGR262191 MQN262152:MQN262191 NAJ262152:NAJ262191 NKF262152:NKF262191 NUB262152:NUB262191 ODX262152:ODX262191 ONT262152:ONT262191 OXP262152:OXP262191 PHL262152:PHL262191 PRH262152:PRH262191 QBD262152:QBD262191 QKZ262152:QKZ262191 QUV262152:QUV262191 RER262152:RER262191 RON262152:RON262191 RYJ262152:RYJ262191 SIF262152:SIF262191 SSB262152:SSB262191 TBX262152:TBX262191 TLT262152:TLT262191 TVP262152:TVP262191 UFL262152:UFL262191 UPH262152:UPH262191 UZD262152:UZD262191 VIZ262152:VIZ262191 VSV262152:VSV262191 WCR262152:WCR262191 WMN262152:WMN262191 WWJ262152:WWJ262191 AB327688:AB327727 JX327688:JX327727 TT327688:TT327727 ADP327688:ADP327727 ANL327688:ANL327727 AXH327688:AXH327727 BHD327688:BHD327727 BQZ327688:BQZ327727 CAV327688:CAV327727 CKR327688:CKR327727 CUN327688:CUN327727 DEJ327688:DEJ327727 DOF327688:DOF327727 DYB327688:DYB327727 EHX327688:EHX327727 ERT327688:ERT327727 FBP327688:FBP327727 FLL327688:FLL327727 FVH327688:FVH327727 GFD327688:GFD327727 GOZ327688:GOZ327727 GYV327688:GYV327727 HIR327688:HIR327727 HSN327688:HSN327727 ICJ327688:ICJ327727 IMF327688:IMF327727 IWB327688:IWB327727 JFX327688:JFX327727 JPT327688:JPT327727 JZP327688:JZP327727 KJL327688:KJL327727 KTH327688:KTH327727 LDD327688:LDD327727 LMZ327688:LMZ327727 LWV327688:LWV327727 MGR327688:MGR327727 MQN327688:MQN327727 NAJ327688:NAJ327727 NKF327688:NKF327727 NUB327688:NUB327727 ODX327688:ODX327727 ONT327688:ONT327727 OXP327688:OXP327727 PHL327688:PHL327727 PRH327688:PRH327727 QBD327688:QBD327727 QKZ327688:QKZ327727 QUV327688:QUV327727 RER327688:RER327727 RON327688:RON327727 RYJ327688:RYJ327727 SIF327688:SIF327727 SSB327688:SSB327727 TBX327688:TBX327727 TLT327688:TLT327727 TVP327688:TVP327727 UFL327688:UFL327727 UPH327688:UPH327727 UZD327688:UZD327727 VIZ327688:VIZ327727 VSV327688:VSV327727 WCR327688:WCR327727 WMN327688:WMN327727 WWJ327688:WWJ327727 AB393224:AB393263 JX393224:JX393263 TT393224:TT393263 ADP393224:ADP393263 ANL393224:ANL393263 AXH393224:AXH393263 BHD393224:BHD393263 BQZ393224:BQZ393263 CAV393224:CAV393263 CKR393224:CKR393263 CUN393224:CUN393263 DEJ393224:DEJ393263 DOF393224:DOF393263 DYB393224:DYB393263 EHX393224:EHX393263 ERT393224:ERT393263 FBP393224:FBP393263 FLL393224:FLL393263 FVH393224:FVH393263 GFD393224:GFD393263 GOZ393224:GOZ393263 GYV393224:GYV393263 HIR393224:HIR393263 HSN393224:HSN393263 ICJ393224:ICJ393263 IMF393224:IMF393263 IWB393224:IWB393263 JFX393224:JFX393263 JPT393224:JPT393263 JZP393224:JZP393263 KJL393224:KJL393263 KTH393224:KTH393263 LDD393224:LDD393263 LMZ393224:LMZ393263 LWV393224:LWV393263 MGR393224:MGR393263 MQN393224:MQN393263 NAJ393224:NAJ393263 NKF393224:NKF393263 NUB393224:NUB393263 ODX393224:ODX393263 ONT393224:ONT393263 OXP393224:OXP393263 PHL393224:PHL393263 PRH393224:PRH393263 QBD393224:QBD393263 QKZ393224:QKZ393263 QUV393224:QUV393263 RER393224:RER393263 RON393224:RON393263 RYJ393224:RYJ393263 SIF393224:SIF393263 SSB393224:SSB393263 TBX393224:TBX393263 TLT393224:TLT393263 TVP393224:TVP393263 UFL393224:UFL393263 UPH393224:UPH393263 UZD393224:UZD393263 VIZ393224:VIZ393263 VSV393224:VSV393263 WCR393224:WCR393263 WMN393224:WMN393263 WWJ393224:WWJ393263 AB458760:AB458799 JX458760:JX458799 TT458760:TT458799 ADP458760:ADP458799 ANL458760:ANL458799 AXH458760:AXH458799 BHD458760:BHD458799 BQZ458760:BQZ458799 CAV458760:CAV458799 CKR458760:CKR458799 CUN458760:CUN458799 DEJ458760:DEJ458799 DOF458760:DOF458799 DYB458760:DYB458799 EHX458760:EHX458799 ERT458760:ERT458799 FBP458760:FBP458799 FLL458760:FLL458799 FVH458760:FVH458799 GFD458760:GFD458799 GOZ458760:GOZ458799 GYV458760:GYV458799 HIR458760:HIR458799 HSN458760:HSN458799 ICJ458760:ICJ458799 IMF458760:IMF458799 IWB458760:IWB458799 JFX458760:JFX458799 JPT458760:JPT458799 JZP458760:JZP458799 KJL458760:KJL458799 KTH458760:KTH458799 LDD458760:LDD458799 LMZ458760:LMZ458799 LWV458760:LWV458799 MGR458760:MGR458799 MQN458760:MQN458799 NAJ458760:NAJ458799 NKF458760:NKF458799 NUB458760:NUB458799 ODX458760:ODX458799 ONT458760:ONT458799 OXP458760:OXP458799 PHL458760:PHL458799 PRH458760:PRH458799 QBD458760:QBD458799 QKZ458760:QKZ458799 QUV458760:QUV458799 RER458760:RER458799 RON458760:RON458799 RYJ458760:RYJ458799 SIF458760:SIF458799 SSB458760:SSB458799 TBX458760:TBX458799 TLT458760:TLT458799 TVP458760:TVP458799 UFL458760:UFL458799 UPH458760:UPH458799 UZD458760:UZD458799 VIZ458760:VIZ458799 VSV458760:VSV458799 WCR458760:WCR458799 WMN458760:WMN458799 WWJ458760:WWJ458799 AB524296:AB524335 JX524296:JX524335 TT524296:TT524335 ADP524296:ADP524335 ANL524296:ANL524335 AXH524296:AXH524335 BHD524296:BHD524335 BQZ524296:BQZ524335 CAV524296:CAV524335 CKR524296:CKR524335 CUN524296:CUN524335 DEJ524296:DEJ524335 DOF524296:DOF524335 DYB524296:DYB524335 EHX524296:EHX524335 ERT524296:ERT524335 FBP524296:FBP524335 FLL524296:FLL524335 FVH524296:FVH524335 GFD524296:GFD524335 GOZ524296:GOZ524335 GYV524296:GYV524335 HIR524296:HIR524335 HSN524296:HSN524335 ICJ524296:ICJ524335 IMF524296:IMF524335 IWB524296:IWB524335 JFX524296:JFX524335 JPT524296:JPT524335 JZP524296:JZP524335 KJL524296:KJL524335 KTH524296:KTH524335 LDD524296:LDD524335 LMZ524296:LMZ524335 LWV524296:LWV524335 MGR524296:MGR524335 MQN524296:MQN524335 NAJ524296:NAJ524335 NKF524296:NKF524335 NUB524296:NUB524335 ODX524296:ODX524335 ONT524296:ONT524335 OXP524296:OXP524335 PHL524296:PHL524335 PRH524296:PRH524335 QBD524296:QBD524335 QKZ524296:QKZ524335 QUV524296:QUV524335 RER524296:RER524335 RON524296:RON524335 RYJ524296:RYJ524335 SIF524296:SIF524335 SSB524296:SSB524335 TBX524296:TBX524335 TLT524296:TLT524335 TVP524296:TVP524335 UFL524296:UFL524335 UPH524296:UPH524335 UZD524296:UZD524335 VIZ524296:VIZ524335 VSV524296:VSV524335 WCR524296:WCR524335 WMN524296:WMN524335 WWJ524296:WWJ524335 AB589832:AB589871 JX589832:JX589871 TT589832:TT589871 ADP589832:ADP589871 ANL589832:ANL589871 AXH589832:AXH589871 BHD589832:BHD589871 BQZ589832:BQZ589871 CAV589832:CAV589871 CKR589832:CKR589871 CUN589832:CUN589871 DEJ589832:DEJ589871 DOF589832:DOF589871 DYB589832:DYB589871 EHX589832:EHX589871 ERT589832:ERT589871 FBP589832:FBP589871 FLL589832:FLL589871 FVH589832:FVH589871 GFD589832:GFD589871 GOZ589832:GOZ589871 GYV589832:GYV589871 HIR589832:HIR589871 HSN589832:HSN589871 ICJ589832:ICJ589871 IMF589832:IMF589871 IWB589832:IWB589871 JFX589832:JFX589871 JPT589832:JPT589871 JZP589832:JZP589871 KJL589832:KJL589871 KTH589832:KTH589871 LDD589832:LDD589871 LMZ589832:LMZ589871 LWV589832:LWV589871 MGR589832:MGR589871 MQN589832:MQN589871 NAJ589832:NAJ589871 NKF589832:NKF589871 NUB589832:NUB589871 ODX589832:ODX589871 ONT589832:ONT589871 OXP589832:OXP589871 PHL589832:PHL589871 PRH589832:PRH589871 QBD589832:QBD589871 QKZ589832:QKZ589871 QUV589832:QUV589871 RER589832:RER589871 RON589832:RON589871 RYJ589832:RYJ589871 SIF589832:SIF589871 SSB589832:SSB589871 TBX589832:TBX589871 TLT589832:TLT589871 TVP589832:TVP589871 UFL589832:UFL589871 UPH589832:UPH589871 UZD589832:UZD589871 VIZ589832:VIZ589871 VSV589832:VSV589871 WCR589832:WCR589871 WMN589832:WMN589871 WWJ589832:WWJ589871 AB655368:AB655407 JX655368:JX655407 TT655368:TT655407 ADP655368:ADP655407 ANL655368:ANL655407 AXH655368:AXH655407 BHD655368:BHD655407 BQZ655368:BQZ655407 CAV655368:CAV655407 CKR655368:CKR655407 CUN655368:CUN655407 DEJ655368:DEJ655407 DOF655368:DOF655407 DYB655368:DYB655407 EHX655368:EHX655407 ERT655368:ERT655407 FBP655368:FBP655407 FLL655368:FLL655407 FVH655368:FVH655407 GFD655368:GFD655407 GOZ655368:GOZ655407 GYV655368:GYV655407 HIR655368:HIR655407 HSN655368:HSN655407 ICJ655368:ICJ655407 IMF655368:IMF655407 IWB655368:IWB655407 JFX655368:JFX655407 JPT655368:JPT655407 JZP655368:JZP655407 KJL655368:KJL655407 KTH655368:KTH655407 LDD655368:LDD655407 LMZ655368:LMZ655407 LWV655368:LWV655407 MGR655368:MGR655407 MQN655368:MQN655407 NAJ655368:NAJ655407 NKF655368:NKF655407 NUB655368:NUB655407 ODX655368:ODX655407 ONT655368:ONT655407 OXP655368:OXP655407 PHL655368:PHL655407 PRH655368:PRH655407 QBD655368:QBD655407 QKZ655368:QKZ655407 QUV655368:QUV655407 RER655368:RER655407 RON655368:RON655407 RYJ655368:RYJ655407 SIF655368:SIF655407 SSB655368:SSB655407 TBX655368:TBX655407 TLT655368:TLT655407 TVP655368:TVP655407 UFL655368:UFL655407 UPH655368:UPH655407 UZD655368:UZD655407 VIZ655368:VIZ655407 VSV655368:VSV655407 WCR655368:WCR655407 WMN655368:WMN655407 WWJ655368:WWJ655407 AB720904:AB720943 JX720904:JX720943 TT720904:TT720943 ADP720904:ADP720943 ANL720904:ANL720943 AXH720904:AXH720943 BHD720904:BHD720943 BQZ720904:BQZ720943 CAV720904:CAV720943 CKR720904:CKR720943 CUN720904:CUN720943 DEJ720904:DEJ720943 DOF720904:DOF720943 DYB720904:DYB720943 EHX720904:EHX720943 ERT720904:ERT720943 FBP720904:FBP720943 FLL720904:FLL720943 FVH720904:FVH720943 GFD720904:GFD720943 GOZ720904:GOZ720943 GYV720904:GYV720943 HIR720904:HIR720943 HSN720904:HSN720943 ICJ720904:ICJ720943 IMF720904:IMF720943 IWB720904:IWB720943 JFX720904:JFX720943 JPT720904:JPT720943 JZP720904:JZP720943 KJL720904:KJL720943 KTH720904:KTH720943 LDD720904:LDD720943 LMZ720904:LMZ720943 LWV720904:LWV720943 MGR720904:MGR720943 MQN720904:MQN720943 NAJ720904:NAJ720943 NKF720904:NKF720943 NUB720904:NUB720943 ODX720904:ODX720943 ONT720904:ONT720943 OXP720904:OXP720943 PHL720904:PHL720943 PRH720904:PRH720943 QBD720904:QBD720943 QKZ720904:QKZ720943 QUV720904:QUV720943 RER720904:RER720943 RON720904:RON720943 RYJ720904:RYJ720943 SIF720904:SIF720943 SSB720904:SSB720943 TBX720904:TBX720943 TLT720904:TLT720943 TVP720904:TVP720943 UFL720904:UFL720943 UPH720904:UPH720943 UZD720904:UZD720943 VIZ720904:VIZ720943 VSV720904:VSV720943 WCR720904:WCR720943 WMN720904:WMN720943 WWJ720904:WWJ720943 AB786440:AB786479 JX786440:JX786479 TT786440:TT786479 ADP786440:ADP786479 ANL786440:ANL786479 AXH786440:AXH786479 BHD786440:BHD786479 BQZ786440:BQZ786479 CAV786440:CAV786479 CKR786440:CKR786479 CUN786440:CUN786479 DEJ786440:DEJ786479 DOF786440:DOF786479 DYB786440:DYB786479 EHX786440:EHX786479 ERT786440:ERT786479 FBP786440:FBP786479 FLL786440:FLL786479 FVH786440:FVH786479 GFD786440:GFD786479 GOZ786440:GOZ786479 GYV786440:GYV786479 HIR786440:HIR786479 HSN786440:HSN786479 ICJ786440:ICJ786479 IMF786440:IMF786479 IWB786440:IWB786479 JFX786440:JFX786479 JPT786440:JPT786479 JZP786440:JZP786479 KJL786440:KJL786479 KTH786440:KTH786479 LDD786440:LDD786479 LMZ786440:LMZ786479 LWV786440:LWV786479 MGR786440:MGR786479 MQN786440:MQN786479 NAJ786440:NAJ786479 NKF786440:NKF786479 NUB786440:NUB786479 ODX786440:ODX786479 ONT786440:ONT786479 OXP786440:OXP786479 PHL786440:PHL786479 PRH786440:PRH786479 QBD786440:QBD786479 QKZ786440:QKZ786479 QUV786440:QUV786479 RER786440:RER786479 RON786440:RON786479 RYJ786440:RYJ786479 SIF786440:SIF786479 SSB786440:SSB786479 TBX786440:TBX786479 TLT786440:TLT786479 TVP786440:TVP786479 UFL786440:UFL786479 UPH786440:UPH786479 UZD786440:UZD786479 VIZ786440:VIZ786479 VSV786440:VSV786479 WCR786440:WCR786479 WMN786440:WMN786479 WWJ786440:WWJ786479 AB851976:AB852015 JX851976:JX852015 TT851976:TT852015 ADP851976:ADP852015 ANL851976:ANL852015 AXH851976:AXH852015 BHD851976:BHD852015 BQZ851976:BQZ852015 CAV851976:CAV852015 CKR851976:CKR852015 CUN851976:CUN852015 DEJ851976:DEJ852015 DOF851976:DOF852015 DYB851976:DYB852015 EHX851976:EHX852015 ERT851976:ERT852015 FBP851976:FBP852015 FLL851976:FLL852015 FVH851976:FVH852015 GFD851976:GFD852015 GOZ851976:GOZ852015 GYV851976:GYV852015 HIR851976:HIR852015 HSN851976:HSN852015 ICJ851976:ICJ852015 IMF851976:IMF852015 IWB851976:IWB852015 JFX851976:JFX852015 JPT851976:JPT852015 JZP851976:JZP852015 KJL851976:KJL852015 KTH851976:KTH852015 LDD851976:LDD852015 LMZ851976:LMZ852015 LWV851976:LWV852015 MGR851976:MGR852015 MQN851976:MQN852015 NAJ851976:NAJ852015 NKF851976:NKF852015 NUB851976:NUB852015 ODX851976:ODX852015 ONT851976:ONT852015 OXP851976:OXP852015 PHL851976:PHL852015 PRH851976:PRH852015 QBD851976:QBD852015 QKZ851976:QKZ852015 QUV851976:QUV852015 RER851976:RER852015 RON851976:RON852015 RYJ851976:RYJ852015 SIF851976:SIF852015 SSB851976:SSB852015 TBX851976:TBX852015 TLT851976:TLT852015 TVP851976:TVP852015 UFL851976:UFL852015 UPH851976:UPH852015 UZD851976:UZD852015 VIZ851976:VIZ852015 VSV851976:VSV852015 WCR851976:WCR852015 WMN851976:WMN852015 WWJ851976:WWJ852015 AB917512:AB917551 JX917512:JX917551 TT917512:TT917551 ADP917512:ADP917551 ANL917512:ANL917551 AXH917512:AXH917551 BHD917512:BHD917551 BQZ917512:BQZ917551 CAV917512:CAV917551 CKR917512:CKR917551 CUN917512:CUN917551 DEJ917512:DEJ917551 DOF917512:DOF917551 DYB917512:DYB917551 EHX917512:EHX917551 ERT917512:ERT917551 FBP917512:FBP917551 FLL917512:FLL917551 FVH917512:FVH917551 GFD917512:GFD917551 GOZ917512:GOZ917551 GYV917512:GYV917551 HIR917512:HIR917551 HSN917512:HSN917551 ICJ917512:ICJ917551 IMF917512:IMF917551 IWB917512:IWB917551 JFX917512:JFX917551 JPT917512:JPT917551 JZP917512:JZP917551 KJL917512:KJL917551 KTH917512:KTH917551 LDD917512:LDD917551 LMZ917512:LMZ917551 LWV917512:LWV917551 MGR917512:MGR917551 MQN917512:MQN917551 NAJ917512:NAJ917551 NKF917512:NKF917551 NUB917512:NUB917551 ODX917512:ODX917551 ONT917512:ONT917551 OXP917512:OXP917551 PHL917512:PHL917551 PRH917512:PRH917551 QBD917512:QBD917551 QKZ917512:QKZ917551 QUV917512:QUV917551 RER917512:RER917551 RON917512:RON917551 RYJ917512:RYJ917551 SIF917512:SIF917551 SSB917512:SSB917551 TBX917512:TBX917551 TLT917512:TLT917551 TVP917512:TVP917551 UFL917512:UFL917551 UPH917512:UPH917551 UZD917512:UZD917551 VIZ917512:VIZ917551 VSV917512:VSV917551 WCR917512:WCR917551 WMN917512:WMN917551 WWJ917512:WWJ917551 AB983048:AB983087 JX983048:JX983087 TT983048:TT983087 ADP983048:ADP983087 ANL983048:ANL983087 AXH983048:AXH983087 BHD983048:BHD983087 BQZ983048:BQZ983087 CAV983048:CAV983087 CKR983048:CKR983087 CUN983048:CUN983087 DEJ983048:DEJ983087 DOF983048:DOF983087 DYB983048:DYB983087 EHX983048:EHX983087 ERT983048:ERT983087 FBP983048:FBP983087 FLL983048:FLL983087 FVH983048:FVH983087 GFD983048:GFD983087 GOZ983048:GOZ983087 GYV983048:GYV983087 HIR983048:HIR983087 HSN983048:HSN983087 ICJ983048:ICJ983087 IMF983048:IMF983087 IWB983048:IWB983087 JFX983048:JFX983087 JPT983048:JPT983087 JZP983048:JZP983087 KJL983048:KJL983087 KTH983048:KTH983087 LDD983048:LDD983087 LMZ983048:LMZ983087 LWV983048:LWV983087 MGR983048:MGR983087 MQN983048:MQN983087 NAJ983048:NAJ983087 NKF983048:NKF983087 NUB983048:NUB983087 ODX983048:ODX983087 ONT983048:ONT983087 OXP983048:OXP983087 PHL983048:PHL983087 PRH983048:PRH983087 QBD983048:QBD983087 QKZ983048:QKZ983087 QUV983048:QUV983087 RER983048:RER983087 RON983048:RON983087 RYJ983048:RYJ983087 SIF983048:SIF983087 SSB983048:SSB983087 TBX983048:TBX983087 TLT983048:TLT983087 TVP983048:TVP983087 UFL983048:UFL983087 UPH983048:UPH983087 UZD983048:UZD983087 VIZ983048:VIZ983087 VSV983048:VSV983087 WCR983048:WCR983087 WMN983048:WMN983087 X4:X44 W52:W55 AF47:AF50 AB5:AB44" xr:uid="{7ECDFEF6-27F1-42CF-936D-FB76A344BC22}">
      <formula1>"Si, Parcial, No, No aplica"</formula1>
    </dataValidation>
    <dataValidation type="list" allowBlank="1" showInputMessage="1" showErrorMessage="1" sqref="Y4:Z4 JU4:JV4 TQ4:TR4 ADM4:ADN4 ANI4:ANJ4 AXE4:AXF4 BHA4:BHB4 BQW4:BQX4 CAS4:CAT4 CKO4:CKP4 CUK4:CUL4 DEG4:DEH4 DOC4:DOD4 DXY4:DXZ4 EHU4:EHV4 ERQ4:ERR4 FBM4:FBN4 FLI4:FLJ4 FVE4:FVF4 GFA4:GFB4 GOW4:GOX4 GYS4:GYT4 HIO4:HIP4 HSK4:HSL4 ICG4:ICH4 IMC4:IMD4 IVY4:IVZ4 JFU4:JFV4 JPQ4:JPR4 JZM4:JZN4 KJI4:KJJ4 KTE4:KTF4 LDA4:LDB4 LMW4:LMX4 LWS4:LWT4 MGO4:MGP4 MQK4:MQL4 NAG4:NAH4 NKC4:NKD4 NTY4:NTZ4 ODU4:ODV4 ONQ4:ONR4 OXM4:OXN4 PHI4:PHJ4 PRE4:PRF4 QBA4:QBB4 QKW4:QKX4 QUS4:QUT4 REO4:REP4 ROK4:ROL4 RYG4:RYH4 SIC4:SID4 SRY4:SRZ4 TBU4:TBV4 TLQ4:TLR4 TVM4:TVN4 UFI4:UFJ4 UPE4:UPF4 UZA4:UZB4 VIW4:VIX4 VSS4:VST4 WCO4:WCP4 WMK4:WML4 WWG4:WWH4 Y65543:Z65543 JU65543:JV65543 TQ65543:TR65543 ADM65543:ADN65543 ANI65543:ANJ65543 AXE65543:AXF65543 BHA65543:BHB65543 BQW65543:BQX65543 CAS65543:CAT65543 CKO65543:CKP65543 CUK65543:CUL65543 DEG65543:DEH65543 DOC65543:DOD65543 DXY65543:DXZ65543 EHU65543:EHV65543 ERQ65543:ERR65543 FBM65543:FBN65543 FLI65543:FLJ65543 FVE65543:FVF65543 GFA65543:GFB65543 GOW65543:GOX65543 GYS65543:GYT65543 HIO65543:HIP65543 HSK65543:HSL65543 ICG65543:ICH65543 IMC65543:IMD65543 IVY65543:IVZ65543 JFU65543:JFV65543 JPQ65543:JPR65543 JZM65543:JZN65543 KJI65543:KJJ65543 KTE65543:KTF65543 LDA65543:LDB65543 LMW65543:LMX65543 LWS65543:LWT65543 MGO65543:MGP65543 MQK65543:MQL65543 NAG65543:NAH65543 NKC65543:NKD65543 NTY65543:NTZ65543 ODU65543:ODV65543 ONQ65543:ONR65543 OXM65543:OXN65543 PHI65543:PHJ65543 PRE65543:PRF65543 QBA65543:QBB65543 QKW65543:QKX65543 QUS65543:QUT65543 REO65543:REP65543 ROK65543:ROL65543 RYG65543:RYH65543 SIC65543:SID65543 SRY65543:SRZ65543 TBU65543:TBV65543 TLQ65543:TLR65543 TVM65543:TVN65543 UFI65543:UFJ65543 UPE65543:UPF65543 UZA65543:UZB65543 VIW65543:VIX65543 VSS65543:VST65543 WCO65543:WCP65543 WMK65543:WML65543 WWG65543:WWH65543 Y131079:Z131079 JU131079:JV131079 TQ131079:TR131079 ADM131079:ADN131079 ANI131079:ANJ131079 AXE131079:AXF131079 BHA131079:BHB131079 BQW131079:BQX131079 CAS131079:CAT131079 CKO131079:CKP131079 CUK131079:CUL131079 DEG131079:DEH131079 DOC131079:DOD131079 DXY131079:DXZ131079 EHU131079:EHV131079 ERQ131079:ERR131079 FBM131079:FBN131079 FLI131079:FLJ131079 FVE131079:FVF131079 GFA131079:GFB131079 GOW131079:GOX131079 GYS131079:GYT131079 HIO131079:HIP131079 HSK131079:HSL131079 ICG131079:ICH131079 IMC131079:IMD131079 IVY131079:IVZ131079 JFU131079:JFV131079 JPQ131079:JPR131079 JZM131079:JZN131079 KJI131079:KJJ131079 KTE131079:KTF131079 LDA131079:LDB131079 LMW131079:LMX131079 LWS131079:LWT131079 MGO131079:MGP131079 MQK131079:MQL131079 NAG131079:NAH131079 NKC131079:NKD131079 NTY131079:NTZ131079 ODU131079:ODV131079 ONQ131079:ONR131079 OXM131079:OXN131079 PHI131079:PHJ131079 PRE131079:PRF131079 QBA131079:QBB131079 QKW131079:QKX131079 QUS131079:QUT131079 REO131079:REP131079 ROK131079:ROL131079 RYG131079:RYH131079 SIC131079:SID131079 SRY131079:SRZ131079 TBU131079:TBV131079 TLQ131079:TLR131079 TVM131079:TVN131079 UFI131079:UFJ131079 UPE131079:UPF131079 UZA131079:UZB131079 VIW131079:VIX131079 VSS131079:VST131079 WCO131079:WCP131079 WMK131079:WML131079 WWG131079:WWH131079 Y196615:Z196615 JU196615:JV196615 TQ196615:TR196615 ADM196615:ADN196615 ANI196615:ANJ196615 AXE196615:AXF196615 BHA196615:BHB196615 BQW196615:BQX196615 CAS196615:CAT196615 CKO196615:CKP196615 CUK196615:CUL196615 DEG196615:DEH196615 DOC196615:DOD196615 DXY196615:DXZ196615 EHU196615:EHV196615 ERQ196615:ERR196615 FBM196615:FBN196615 FLI196615:FLJ196615 FVE196615:FVF196615 GFA196615:GFB196615 GOW196615:GOX196615 GYS196615:GYT196615 HIO196615:HIP196615 HSK196615:HSL196615 ICG196615:ICH196615 IMC196615:IMD196615 IVY196615:IVZ196615 JFU196615:JFV196615 JPQ196615:JPR196615 JZM196615:JZN196615 KJI196615:KJJ196615 KTE196615:KTF196615 LDA196615:LDB196615 LMW196615:LMX196615 LWS196615:LWT196615 MGO196615:MGP196615 MQK196615:MQL196615 NAG196615:NAH196615 NKC196615:NKD196615 NTY196615:NTZ196615 ODU196615:ODV196615 ONQ196615:ONR196615 OXM196615:OXN196615 PHI196615:PHJ196615 PRE196615:PRF196615 QBA196615:QBB196615 QKW196615:QKX196615 QUS196615:QUT196615 REO196615:REP196615 ROK196615:ROL196615 RYG196615:RYH196615 SIC196615:SID196615 SRY196615:SRZ196615 TBU196615:TBV196615 TLQ196615:TLR196615 TVM196615:TVN196615 UFI196615:UFJ196615 UPE196615:UPF196615 UZA196615:UZB196615 VIW196615:VIX196615 VSS196615:VST196615 WCO196615:WCP196615 WMK196615:WML196615 WWG196615:WWH196615 Y262151:Z262151 JU262151:JV262151 TQ262151:TR262151 ADM262151:ADN262151 ANI262151:ANJ262151 AXE262151:AXF262151 BHA262151:BHB262151 BQW262151:BQX262151 CAS262151:CAT262151 CKO262151:CKP262151 CUK262151:CUL262151 DEG262151:DEH262151 DOC262151:DOD262151 DXY262151:DXZ262151 EHU262151:EHV262151 ERQ262151:ERR262151 FBM262151:FBN262151 FLI262151:FLJ262151 FVE262151:FVF262151 GFA262151:GFB262151 GOW262151:GOX262151 GYS262151:GYT262151 HIO262151:HIP262151 HSK262151:HSL262151 ICG262151:ICH262151 IMC262151:IMD262151 IVY262151:IVZ262151 JFU262151:JFV262151 JPQ262151:JPR262151 JZM262151:JZN262151 KJI262151:KJJ262151 KTE262151:KTF262151 LDA262151:LDB262151 LMW262151:LMX262151 LWS262151:LWT262151 MGO262151:MGP262151 MQK262151:MQL262151 NAG262151:NAH262151 NKC262151:NKD262151 NTY262151:NTZ262151 ODU262151:ODV262151 ONQ262151:ONR262151 OXM262151:OXN262151 PHI262151:PHJ262151 PRE262151:PRF262151 QBA262151:QBB262151 QKW262151:QKX262151 QUS262151:QUT262151 REO262151:REP262151 ROK262151:ROL262151 RYG262151:RYH262151 SIC262151:SID262151 SRY262151:SRZ262151 TBU262151:TBV262151 TLQ262151:TLR262151 TVM262151:TVN262151 UFI262151:UFJ262151 UPE262151:UPF262151 UZA262151:UZB262151 VIW262151:VIX262151 VSS262151:VST262151 WCO262151:WCP262151 WMK262151:WML262151 WWG262151:WWH262151 Y327687:Z327687 JU327687:JV327687 TQ327687:TR327687 ADM327687:ADN327687 ANI327687:ANJ327687 AXE327687:AXF327687 BHA327687:BHB327687 BQW327687:BQX327687 CAS327687:CAT327687 CKO327687:CKP327687 CUK327687:CUL327687 DEG327687:DEH327687 DOC327687:DOD327687 DXY327687:DXZ327687 EHU327687:EHV327687 ERQ327687:ERR327687 FBM327687:FBN327687 FLI327687:FLJ327687 FVE327687:FVF327687 GFA327687:GFB327687 GOW327687:GOX327687 GYS327687:GYT327687 HIO327687:HIP327687 HSK327687:HSL327687 ICG327687:ICH327687 IMC327687:IMD327687 IVY327687:IVZ327687 JFU327687:JFV327687 JPQ327687:JPR327687 JZM327687:JZN327687 KJI327687:KJJ327687 KTE327687:KTF327687 LDA327687:LDB327687 LMW327687:LMX327687 LWS327687:LWT327687 MGO327687:MGP327687 MQK327687:MQL327687 NAG327687:NAH327687 NKC327687:NKD327687 NTY327687:NTZ327687 ODU327687:ODV327687 ONQ327687:ONR327687 OXM327687:OXN327687 PHI327687:PHJ327687 PRE327687:PRF327687 QBA327687:QBB327687 QKW327687:QKX327687 QUS327687:QUT327687 REO327687:REP327687 ROK327687:ROL327687 RYG327687:RYH327687 SIC327687:SID327687 SRY327687:SRZ327687 TBU327687:TBV327687 TLQ327687:TLR327687 TVM327687:TVN327687 UFI327687:UFJ327687 UPE327687:UPF327687 UZA327687:UZB327687 VIW327687:VIX327687 VSS327687:VST327687 WCO327687:WCP327687 WMK327687:WML327687 WWG327687:WWH327687 Y393223:Z393223 JU393223:JV393223 TQ393223:TR393223 ADM393223:ADN393223 ANI393223:ANJ393223 AXE393223:AXF393223 BHA393223:BHB393223 BQW393223:BQX393223 CAS393223:CAT393223 CKO393223:CKP393223 CUK393223:CUL393223 DEG393223:DEH393223 DOC393223:DOD393223 DXY393223:DXZ393223 EHU393223:EHV393223 ERQ393223:ERR393223 FBM393223:FBN393223 FLI393223:FLJ393223 FVE393223:FVF393223 GFA393223:GFB393223 GOW393223:GOX393223 GYS393223:GYT393223 HIO393223:HIP393223 HSK393223:HSL393223 ICG393223:ICH393223 IMC393223:IMD393223 IVY393223:IVZ393223 JFU393223:JFV393223 JPQ393223:JPR393223 JZM393223:JZN393223 KJI393223:KJJ393223 KTE393223:KTF393223 LDA393223:LDB393223 LMW393223:LMX393223 LWS393223:LWT393223 MGO393223:MGP393223 MQK393223:MQL393223 NAG393223:NAH393223 NKC393223:NKD393223 NTY393223:NTZ393223 ODU393223:ODV393223 ONQ393223:ONR393223 OXM393223:OXN393223 PHI393223:PHJ393223 PRE393223:PRF393223 QBA393223:QBB393223 QKW393223:QKX393223 QUS393223:QUT393223 REO393223:REP393223 ROK393223:ROL393223 RYG393223:RYH393223 SIC393223:SID393223 SRY393223:SRZ393223 TBU393223:TBV393223 TLQ393223:TLR393223 TVM393223:TVN393223 UFI393223:UFJ393223 UPE393223:UPF393223 UZA393223:UZB393223 VIW393223:VIX393223 VSS393223:VST393223 WCO393223:WCP393223 WMK393223:WML393223 WWG393223:WWH393223 Y458759:Z458759 JU458759:JV458759 TQ458759:TR458759 ADM458759:ADN458759 ANI458759:ANJ458759 AXE458759:AXF458759 BHA458759:BHB458759 BQW458759:BQX458759 CAS458759:CAT458759 CKO458759:CKP458759 CUK458759:CUL458759 DEG458759:DEH458759 DOC458759:DOD458759 DXY458759:DXZ458759 EHU458759:EHV458759 ERQ458759:ERR458759 FBM458759:FBN458759 FLI458759:FLJ458759 FVE458759:FVF458759 GFA458759:GFB458759 GOW458759:GOX458759 GYS458759:GYT458759 HIO458759:HIP458759 HSK458759:HSL458759 ICG458759:ICH458759 IMC458759:IMD458759 IVY458759:IVZ458759 JFU458759:JFV458759 JPQ458759:JPR458759 JZM458759:JZN458759 KJI458759:KJJ458759 KTE458759:KTF458759 LDA458759:LDB458759 LMW458759:LMX458759 LWS458759:LWT458759 MGO458759:MGP458759 MQK458759:MQL458759 NAG458759:NAH458759 NKC458759:NKD458759 NTY458759:NTZ458759 ODU458759:ODV458759 ONQ458759:ONR458759 OXM458759:OXN458759 PHI458759:PHJ458759 PRE458759:PRF458759 QBA458759:QBB458759 QKW458759:QKX458759 QUS458759:QUT458759 REO458759:REP458759 ROK458759:ROL458759 RYG458759:RYH458759 SIC458759:SID458759 SRY458759:SRZ458759 TBU458759:TBV458759 TLQ458759:TLR458759 TVM458759:TVN458759 UFI458759:UFJ458759 UPE458759:UPF458759 UZA458759:UZB458759 VIW458759:VIX458759 VSS458759:VST458759 WCO458759:WCP458759 WMK458759:WML458759 WWG458759:WWH458759 Y524295:Z524295 JU524295:JV524295 TQ524295:TR524295 ADM524295:ADN524295 ANI524295:ANJ524295 AXE524295:AXF524295 BHA524295:BHB524295 BQW524295:BQX524295 CAS524295:CAT524295 CKO524295:CKP524295 CUK524295:CUL524295 DEG524295:DEH524295 DOC524295:DOD524295 DXY524295:DXZ524295 EHU524295:EHV524295 ERQ524295:ERR524295 FBM524295:FBN524295 FLI524295:FLJ524295 FVE524295:FVF524295 GFA524295:GFB524295 GOW524295:GOX524295 GYS524295:GYT524295 HIO524295:HIP524295 HSK524295:HSL524295 ICG524295:ICH524295 IMC524295:IMD524295 IVY524295:IVZ524295 JFU524295:JFV524295 JPQ524295:JPR524295 JZM524295:JZN524295 KJI524295:KJJ524295 KTE524295:KTF524295 LDA524295:LDB524295 LMW524295:LMX524295 LWS524295:LWT524295 MGO524295:MGP524295 MQK524295:MQL524295 NAG524295:NAH524295 NKC524295:NKD524295 NTY524295:NTZ524295 ODU524295:ODV524295 ONQ524295:ONR524295 OXM524295:OXN524295 PHI524295:PHJ524295 PRE524295:PRF524295 QBA524295:QBB524295 QKW524295:QKX524295 QUS524295:QUT524295 REO524295:REP524295 ROK524295:ROL524295 RYG524295:RYH524295 SIC524295:SID524295 SRY524295:SRZ524295 TBU524295:TBV524295 TLQ524295:TLR524295 TVM524295:TVN524295 UFI524295:UFJ524295 UPE524295:UPF524295 UZA524295:UZB524295 VIW524295:VIX524295 VSS524295:VST524295 WCO524295:WCP524295 WMK524295:WML524295 WWG524295:WWH524295 Y589831:Z589831 JU589831:JV589831 TQ589831:TR589831 ADM589831:ADN589831 ANI589831:ANJ589831 AXE589831:AXF589831 BHA589831:BHB589831 BQW589831:BQX589831 CAS589831:CAT589831 CKO589831:CKP589831 CUK589831:CUL589831 DEG589831:DEH589831 DOC589831:DOD589831 DXY589831:DXZ589831 EHU589831:EHV589831 ERQ589831:ERR589831 FBM589831:FBN589831 FLI589831:FLJ589831 FVE589831:FVF589831 GFA589831:GFB589831 GOW589831:GOX589831 GYS589831:GYT589831 HIO589831:HIP589831 HSK589831:HSL589831 ICG589831:ICH589831 IMC589831:IMD589831 IVY589831:IVZ589831 JFU589831:JFV589831 JPQ589831:JPR589831 JZM589831:JZN589831 KJI589831:KJJ589831 KTE589831:KTF589831 LDA589831:LDB589831 LMW589831:LMX589831 LWS589831:LWT589831 MGO589831:MGP589831 MQK589831:MQL589831 NAG589831:NAH589831 NKC589831:NKD589831 NTY589831:NTZ589831 ODU589831:ODV589831 ONQ589831:ONR589831 OXM589831:OXN589831 PHI589831:PHJ589831 PRE589831:PRF589831 QBA589831:QBB589831 QKW589831:QKX589831 QUS589831:QUT589831 REO589831:REP589831 ROK589831:ROL589831 RYG589831:RYH589831 SIC589831:SID589831 SRY589831:SRZ589831 TBU589831:TBV589831 TLQ589831:TLR589831 TVM589831:TVN589831 UFI589831:UFJ589831 UPE589831:UPF589831 UZA589831:UZB589831 VIW589831:VIX589831 VSS589831:VST589831 WCO589831:WCP589831 WMK589831:WML589831 WWG589831:WWH589831 Y655367:Z655367 JU655367:JV655367 TQ655367:TR655367 ADM655367:ADN655367 ANI655367:ANJ655367 AXE655367:AXF655367 BHA655367:BHB655367 BQW655367:BQX655367 CAS655367:CAT655367 CKO655367:CKP655367 CUK655367:CUL655367 DEG655367:DEH655367 DOC655367:DOD655367 DXY655367:DXZ655367 EHU655367:EHV655367 ERQ655367:ERR655367 FBM655367:FBN655367 FLI655367:FLJ655367 FVE655367:FVF655367 GFA655367:GFB655367 GOW655367:GOX655367 GYS655367:GYT655367 HIO655367:HIP655367 HSK655367:HSL655367 ICG655367:ICH655367 IMC655367:IMD655367 IVY655367:IVZ655367 JFU655367:JFV655367 JPQ655367:JPR655367 JZM655367:JZN655367 KJI655367:KJJ655367 KTE655367:KTF655367 LDA655367:LDB655367 LMW655367:LMX655367 LWS655367:LWT655367 MGO655367:MGP655367 MQK655367:MQL655367 NAG655367:NAH655367 NKC655367:NKD655367 NTY655367:NTZ655367 ODU655367:ODV655367 ONQ655367:ONR655367 OXM655367:OXN655367 PHI655367:PHJ655367 PRE655367:PRF655367 QBA655367:QBB655367 QKW655367:QKX655367 QUS655367:QUT655367 REO655367:REP655367 ROK655367:ROL655367 RYG655367:RYH655367 SIC655367:SID655367 SRY655367:SRZ655367 TBU655367:TBV655367 TLQ655367:TLR655367 TVM655367:TVN655367 UFI655367:UFJ655367 UPE655367:UPF655367 UZA655367:UZB655367 VIW655367:VIX655367 VSS655367:VST655367 WCO655367:WCP655367 WMK655367:WML655367 WWG655367:WWH655367 Y720903:Z720903 JU720903:JV720903 TQ720903:TR720903 ADM720903:ADN720903 ANI720903:ANJ720903 AXE720903:AXF720903 BHA720903:BHB720903 BQW720903:BQX720903 CAS720903:CAT720903 CKO720903:CKP720903 CUK720903:CUL720903 DEG720903:DEH720903 DOC720903:DOD720903 DXY720903:DXZ720903 EHU720903:EHV720903 ERQ720903:ERR720903 FBM720903:FBN720903 FLI720903:FLJ720903 FVE720903:FVF720903 GFA720903:GFB720903 GOW720903:GOX720903 GYS720903:GYT720903 HIO720903:HIP720903 HSK720903:HSL720903 ICG720903:ICH720903 IMC720903:IMD720903 IVY720903:IVZ720903 JFU720903:JFV720903 JPQ720903:JPR720903 JZM720903:JZN720903 KJI720903:KJJ720903 KTE720903:KTF720903 LDA720903:LDB720903 LMW720903:LMX720903 LWS720903:LWT720903 MGO720903:MGP720903 MQK720903:MQL720903 NAG720903:NAH720903 NKC720903:NKD720903 NTY720903:NTZ720903 ODU720903:ODV720903 ONQ720903:ONR720903 OXM720903:OXN720903 PHI720903:PHJ720903 PRE720903:PRF720903 QBA720903:QBB720903 QKW720903:QKX720903 QUS720903:QUT720903 REO720903:REP720903 ROK720903:ROL720903 RYG720903:RYH720903 SIC720903:SID720903 SRY720903:SRZ720903 TBU720903:TBV720903 TLQ720903:TLR720903 TVM720903:TVN720903 UFI720903:UFJ720903 UPE720903:UPF720903 UZA720903:UZB720903 VIW720903:VIX720903 VSS720903:VST720903 WCO720903:WCP720903 WMK720903:WML720903 WWG720903:WWH720903 Y786439:Z786439 JU786439:JV786439 TQ786439:TR786439 ADM786439:ADN786439 ANI786439:ANJ786439 AXE786439:AXF786439 BHA786439:BHB786439 BQW786439:BQX786439 CAS786439:CAT786439 CKO786439:CKP786439 CUK786439:CUL786439 DEG786439:DEH786439 DOC786439:DOD786439 DXY786439:DXZ786439 EHU786439:EHV786439 ERQ786439:ERR786439 FBM786439:FBN786439 FLI786439:FLJ786439 FVE786439:FVF786439 GFA786439:GFB786439 GOW786439:GOX786439 GYS786439:GYT786439 HIO786439:HIP786439 HSK786439:HSL786439 ICG786439:ICH786439 IMC786439:IMD786439 IVY786439:IVZ786439 JFU786439:JFV786439 JPQ786439:JPR786439 JZM786439:JZN786439 KJI786439:KJJ786439 KTE786439:KTF786439 LDA786439:LDB786439 LMW786439:LMX786439 LWS786439:LWT786439 MGO786439:MGP786439 MQK786439:MQL786439 NAG786439:NAH786439 NKC786439:NKD786439 NTY786439:NTZ786439 ODU786439:ODV786439 ONQ786439:ONR786439 OXM786439:OXN786439 PHI786439:PHJ786439 PRE786439:PRF786439 QBA786439:QBB786439 QKW786439:QKX786439 QUS786439:QUT786439 REO786439:REP786439 ROK786439:ROL786439 RYG786439:RYH786439 SIC786439:SID786439 SRY786439:SRZ786439 TBU786439:TBV786439 TLQ786439:TLR786439 TVM786439:TVN786439 UFI786439:UFJ786439 UPE786439:UPF786439 UZA786439:UZB786439 VIW786439:VIX786439 VSS786439:VST786439 WCO786439:WCP786439 WMK786439:WML786439 WWG786439:WWH786439 Y851975:Z851975 JU851975:JV851975 TQ851975:TR851975 ADM851975:ADN851975 ANI851975:ANJ851975 AXE851975:AXF851975 BHA851975:BHB851975 BQW851975:BQX851975 CAS851975:CAT851975 CKO851975:CKP851975 CUK851975:CUL851975 DEG851975:DEH851975 DOC851975:DOD851975 DXY851975:DXZ851975 EHU851975:EHV851975 ERQ851975:ERR851975 FBM851975:FBN851975 FLI851975:FLJ851975 FVE851975:FVF851975 GFA851975:GFB851975 GOW851975:GOX851975 GYS851975:GYT851975 HIO851975:HIP851975 HSK851975:HSL851975 ICG851975:ICH851975 IMC851975:IMD851975 IVY851975:IVZ851975 JFU851975:JFV851975 JPQ851975:JPR851975 JZM851975:JZN851975 KJI851975:KJJ851975 KTE851975:KTF851975 LDA851975:LDB851975 LMW851975:LMX851975 LWS851975:LWT851975 MGO851975:MGP851975 MQK851975:MQL851975 NAG851975:NAH851975 NKC851975:NKD851975 NTY851975:NTZ851975 ODU851975:ODV851975 ONQ851975:ONR851975 OXM851975:OXN851975 PHI851975:PHJ851975 PRE851975:PRF851975 QBA851975:QBB851975 QKW851975:QKX851975 QUS851975:QUT851975 REO851975:REP851975 ROK851975:ROL851975 RYG851975:RYH851975 SIC851975:SID851975 SRY851975:SRZ851975 TBU851975:TBV851975 TLQ851975:TLR851975 TVM851975:TVN851975 UFI851975:UFJ851975 UPE851975:UPF851975 UZA851975:UZB851975 VIW851975:VIX851975 VSS851975:VST851975 WCO851975:WCP851975 WMK851975:WML851975 WWG851975:WWH851975 Y917511:Z917511 JU917511:JV917511 TQ917511:TR917511 ADM917511:ADN917511 ANI917511:ANJ917511 AXE917511:AXF917511 BHA917511:BHB917511 BQW917511:BQX917511 CAS917511:CAT917511 CKO917511:CKP917511 CUK917511:CUL917511 DEG917511:DEH917511 DOC917511:DOD917511 DXY917511:DXZ917511 EHU917511:EHV917511 ERQ917511:ERR917511 FBM917511:FBN917511 FLI917511:FLJ917511 FVE917511:FVF917511 GFA917511:GFB917511 GOW917511:GOX917511 GYS917511:GYT917511 HIO917511:HIP917511 HSK917511:HSL917511 ICG917511:ICH917511 IMC917511:IMD917511 IVY917511:IVZ917511 JFU917511:JFV917511 JPQ917511:JPR917511 JZM917511:JZN917511 KJI917511:KJJ917511 KTE917511:KTF917511 LDA917511:LDB917511 LMW917511:LMX917511 LWS917511:LWT917511 MGO917511:MGP917511 MQK917511:MQL917511 NAG917511:NAH917511 NKC917511:NKD917511 NTY917511:NTZ917511 ODU917511:ODV917511 ONQ917511:ONR917511 OXM917511:OXN917511 PHI917511:PHJ917511 PRE917511:PRF917511 QBA917511:QBB917511 QKW917511:QKX917511 QUS917511:QUT917511 REO917511:REP917511 ROK917511:ROL917511 RYG917511:RYH917511 SIC917511:SID917511 SRY917511:SRZ917511 TBU917511:TBV917511 TLQ917511:TLR917511 TVM917511:TVN917511 UFI917511:UFJ917511 UPE917511:UPF917511 UZA917511:UZB917511 VIW917511:VIX917511 VSS917511:VST917511 WCO917511:WCP917511 WMK917511:WML917511 WWG917511:WWH917511 Y983047:Z983047 JU983047:JV983047 TQ983047:TR983047 ADM983047:ADN983047 ANI983047:ANJ983047 AXE983047:AXF983047 BHA983047:BHB983047 BQW983047:BQX983047 CAS983047:CAT983047 CKO983047:CKP983047 CUK983047:CUL983047 DEG983047:DEH983047 DOC983047:DOD983047 DXY983047:DXZ983047 EHU983047:EHV983047 ERQ983047:ERR983047 FBM983047:FBN983047 FLI983047:FLJ983047 FVE983047:FVF983047 GFA983047:GFB983047 GOW983047:GOX983047 GYS983047:GYT983047 HIO983047:HIP983047 HSK983047:HSL983047 ICG983047:ICH983047 IMC983047:IMD983047 IVY983047:IVZ983047 JFU983047:JFV983047 JPQ983047:JPR983047 JZM983047:JZN983047 KJI983047:KJJ983047 KTE983047:KTF983047 LDA983047:LDB983047 LMW983047:LMX983047 LWS983047:LWT983047 MGO983047:MGP983047 MQK983047:MQL983047 NAG983047:NAH983047 NKC983047:NKD983047 NTY983047:NTZ983047 ODU983047:ODV983047 ONQ983047:ONR983047 OXM983047:OXN983047 PHI983047:PHJ983047 PRE983047:PRF983047 QBA983047:QBB983047 QKW983047:QKX983047 QUS983047:QUT983047 REO983047:REP983047 ROK983047:ROL983047 RYG983047:RYH983047 SIC983047:SID983047 SRY983047:SRZ983047 TBU983047:TBV983047 TLQ983047:TLR983047 TVM983047:TVN983047 UFI983047:UFJ983047 UPE983047:UPF983047 UZA983047:UZB983047 VIW983047:VIX983047 VSS983047:VST983047 WCO983047:WCP983047 WMK983047:WML983047 WWG983047:WWH983047" xr:uid="{C3190743-ED28-4B2A-8500-42922275BCF2}">
      <formula1>"Consistente (reporte hasta 1T), Aleatoria (reportes parciales), No se ejecuta (según reporte), Sin reporte durante la vigencia, No aplica"</formula1>
    </dataValidation>
    <dataValidation type="list" allowBlank="1" showInputMessage="1" showErrorMessage="1" sqref="WWO983048:WWP983087 KC5:KD44 TY5:TZ44 ADU5:ADV44 ANQ5:ANR44 AXM5:AXN44 BHI5:BHJ44 BRE5:BRF44 CBA5:CBB44 CKW5:CKX44 CUS5:CUT44 DEO5:DEP44 DOK5:DOL44 DYG5:DYH44 EIC5:EID44 ERY5:ERZ44 FBU5:FBV44 FLQ5:FLR44 FVM5:FVN44 GFI5:GFJ44 GPE5:GPF44 GZA5:GZB44 HIW5:HIX44 HSS5:HST44 ICO5:ICP44 IMK5:IML44 IWG5:IWH44 JGC5:JGD44 JPY5:JPZ44 JZU5:JZV44 KJQ5:KJR44 KTM5:KTN44 LDI5:LDJ44 LNE5:LNF44 LXA5:LXB44 MGW5:MGX44 MQS5:MQT44 NAO5:NAP44 NKK5:NKL44 NUG5:NUH44 OEC5:OED44 ONY5:ONZ44 OXU5:OXV44 PHQ5:PHR44 PRM5:PRN44 QBI5:QBJ44 QLE5:QLF44 QVA5:QVB44 REW5:REX44 ROS5:ROT44 RYO5:RYP44 SIK5:SIL44 SSG5:SSH44 TCC5:TCD44 TLY5:TLZ44 TVU5:TVV44 UFQ5:UFR44 UPM5:UPN44 UZI5:UZJ44 VJE5:VJF44 VTA5:VTB44 WCW5:WCX44 WMS5:WMT44 WWO5:WWP44 AG65544:AH65583 KC65544:KD65583 TY65544:TZ65583 ADU65544:ADV65583 ANQ65544:ANR65583 AXM65544:AXN65583 BHI65544:BHJ65583 BRE65544:BRF65583 CBA65544:CBB65583 CKW65544:CKX65583 CUS65544:CUT65583 DEO65544:DEP65583 DOK65544:DOL65583 DYG65544:DYH65583 EIC65544:EID65583 ERY65544:ERZ65583 FBU65544:FBV65583 FLQ65544:FLR65583 FVM65544:FVN65583 GFI65544:GFJ65583 GPE65544:GPF65583 GZA65544:GZB65583 HIW65544:HIX65583 HSS65544:HST65583 ICO65544:ICP65583 IMK65544:IML65583 IWG65544:IWH65583 JGC65544:JGD65583 JPY65544:JPZ65583 JZU65544:JZV65583 KJQ65544:KJR65583 KTM65544:KTN65583 LDI65544:LDJ65583 LNE65544:LNF65583 LXA65544:LXB65583 MGW65544:MGX65583 MQS65544:MQT65583 NAO65544:NAP65583 NKK65544:NKL65583 NUG65544:NUH65583 OEC65544:OED65583 ONY65544:ONZ65583 OXU65544:OXV65583 PHQ65544:PHR65583 PRM65544:PRN65583 QBI65544:QBJ65583 QLE65544:QLF65583 QVA65544:QVB65583 REW65544:REX65583 ROS65544:ROT65583 RYO65544:RYP65583 SIK65544:SIL65583 SSG65544:SSH65583 TCC65544:TCD65583 TLY65544:TLZ65583 TVU65544:TVV65583 UFQ65544:UFR65583 UPM65544:UPN65583 UZI65544:UZJ65583 VJE65544:VJF65583 VTA65544:VTB65583 WCW65544:WCX65583 WMS65544:WMT65583 WWO65544:WWP65583 AG131080:AH131119 KC131080:KD131119 TY131080:TZ131119 ADU131080:ADV131119 ANQ131080:ANR131119 AXM131080:AXN131119 BHI131080:BHJ131119 BRE131080:BRF131119 CBA131080:CBB131119 CKW131080:CKX131119 CUS131080:CUT131119 DEO131080:DEP131119 DOK131080:DOL131119 DYG131080:DYH131119 EIC131080:EID131119 ERY131080:ERZ131119 FBU131080:FBV131119 FLQ131080:FLR131119 FVM131080:FVN131119 GFI131080:GFJ131119 GPE131080:GPF131119 GZA131080:GZB131119 HIW131080:HIX131119 HSS131080:HST131119 ICO131080:ICP131119 IMK131080:IML131119 IWG131080:IWH131119 JGC131080:JGD131119 JPY131080:JPZ131119 JZU131080:JZV131119 KJQ131080:KJR131119 KTM131080:KTN131119 LDI131080:LDJ131119 LNE131080:LNF131119 LXA131080:LXB131119 MGW131080:MGX131119 MQS131080:MQT131119 NAO131080:NAP131119 NKK131080:NKL131119 NUG131080:NUH131119 OEC131080:OED131119 ONY131080:ONZ131119 OXU131080:OXV131119 PHQ131080:PHR131119 PRM131080:PRN131119 QBI131080:QBJ131119 QLE131080:QLF131119 QVA131080:QVB131119 REW131080:REX131119 ROS131080:ROT131119 RYO131080:RYP131119 SIK131080:SIL131119 SSG131080:SSH131119 TCC131080:TCD131119 TLY131080:TLZ131119 TVU131080:TVV131119 UFQ131080:UFR131119 UPM131080:UPN131119 UZI131080:UZJ131119 VJE131080:VJF131119 VTA131080:VTB131119 WCW131080:WCX131119 WMS131080:WMT131119 WWO131080:WWP131119 AG196616:AH196655 KC196616:KD196655 TY196616:TZ196655 ADU196616:ADV196655 ANQ196616:ANR196655 AXM196616:AXN196655 BHI196616:BHJ196655 BRE196616:BRF196655 CBA196616:CBB196655 CKW196616:CKX196655 CUS196616:CUT196655 DEO196616:DEP196655 DOK196616:DOL196655 DYG196616:DYH196655 EIC196616:EID196655 ERY196616:ERZ196655 FBU196616:FBV196655 FLQ196616:FLR196655 FVM196616:FVN196655 GFI196616:GFJ196655 GPE196616:GPF196655 GZA196616:GZB196655 HIW196616:HIX196655 HSS196616:HST196655 ICO196616:ICP196655 IMK196616:IML196655 IWG196616:IWH196655 JGC196616:JGD196655 JPY196616:JPZ196655 JZU196616:JZV196655 KJQ196616:KJR196655 KTM196616:KTN196655 LDI196616:LDJ196655 LNE196616:LNF196655 LXA196616:LXB196655 MGW196616:MGX196655 MQS196616:MQT196655 NAO196616:NAP196655 NKK196616:NKL196655 NUG196616:NUH196655 OEC196616:OED196655 ONY196616:ONZ196655 OXU196616:OXV196655 PHQ196616:PHR196655 PRM196616:PRN196655 QBI196616:QBJ196655 QLE196616:QLF196655 QVA196616:QVB196655 REW196616:REX196655 ROS196616:ROT196655 RYO196616:RYP196655 SIK196616:SIL196655 SSG196616:SSH196655 TCC196616:TCD196655 TLY196616:TLZ196655 TVU196616:TVV196655 UFQ196616:UFR196655 UPM196616:UPN196655 UZI196616:UZJ196655 VJE196616:VJF196655 VTA196616:VTB196655 WCW196616:WCX196655 WMS196616:WMT196655 WWO196616:WWP196655 AG262152:AH262191 KC262152:KD262191 TY262152:TZ262191 ADU262152:ADV262191 ANQ262152:ANR262191 AXM262152:AXN262191 BHI262152:BHJ262191 BRE262152:BRF262191 CBA262152:CBB262191 CKW262152:CKX262191 CUS262152:CUT262191 DEO262152:DEP262191 DOK262152:DOL262191 DYG262152:DYH262191 EIC262152:EID262191 ERY262152:ERZ262191 FBU262152:FBV262191 FLQ262152:FLR262191 FVM262152:FVN262191 GFI262152:GFJ262191 GPE262152:GPF262191 GZA262152:GZB262191 HIW262152:HIX262191 HSS262152:HST262191 ICO262152:ICP262191 IMK262152:IML262191 IWG262152:IWH262191 JGC262152:JGD262191 JPY262152:JPZ262191 JZU262152:JZV262191 KJQ262152:KJR262191 KTM262152:KTN262191 LDI262152:LDJ262191 LNE262152:LNF262191 LXA262152:LXB262191 MGW262152:MGX262191 MQS262152:MQT262191 NAO262152:NAP262191 NKK262152:NKL262191 NUG262152:NUH262191 OEC262152:OED262191 ONY262152:ONZ262191 OXU262152:OXV262191 PHQ262152:PHR262191 PRM262152:PRN262191 QBI262152:QBJ262191 QLE262152:QLF262191 QVA262152:QVB262191 REW262152:REX262191 ROS262152:ROT262191 RYO262152:RYP262191 SIK262152:SIL262191 SSG262152:SSH262191 TCC262152:TCD262191 TLY262152:TLZ262191 TVU262152:TVV262191 UFQ262152:UFR262191 UPM262152:UPN262191 UZI262152:UZJ262191 VJE262152:VJF262191 VTA262152:VTB262191 WCW262152:WCX262191 WMS262152:WMT262191 WWO262152:WWP262191 AG327688:AH327727 KC327688:KD327727 TY327688:TZ327727 ADU327688:ADV327727 ANQ327688:ANR327727 AXM327688:AXN327727 BHI327688:BHJ327727 BRE327688:BRF327727 CBA327688:CBB327727 CKW327688:CKX327727 CUS327688:CUT327727 DEO327688:DEP327727 DOK327688:DOL327727 DYG327688:DYH327727 EIC327688:EID327727 ERY327688:ERZ327727 FBU327688:FBV327727 FLQ327688:FLR327727 FVM327688:FVN327727 GFI327688:GFJ327727 GPE327688:GPF327727 GZA327688:GZB327727 HIW327688:HIX327727 HSS327688:HST327727 ICO327688:ICP327727 IMK327688:IML327727 IWG327688:IWH327727 JGC327688:JGD327727 JPY327688:JPZ327727 JZU327688:JZV327727 KJQ327688:KJR327727 KTM327688:KTN327727 LDI327688:LDJ327727 LNE327688:LNF327727 LXA327688:LXB327727 MGW327688:MGX327727 MQS327688:MQT327727 NAO327688:NAP327727 NKK327688:NKL327727 NUG327688:NUH327727 OEC327688:OED327727 ONY327688:ONZ327727 OXU327688:OXV327727 PHQ327688:PHR327727 PRM327688:PRN327727 QBI327688:QBJ327727 QLE327688:QLF327727 QVA327688:QVB327727 REW327688:REX327727 ROS327688:ROT327727 RYO327688:RYP327727 SIK327688:SIL327727 SSG327688:SSH327727 TCC327688:TCD327727 TLY327688:TLZ327727 TVU327688:TVV327727 UFQ327688:UFR327727 UPM327688:UPN327727 UZI327688:UZJ327727 VJE327688:VJF327727 VTA327688:VTB327727 WCW327688:WCX327727 WMS327688:WMT327727 WWO327688:WWP327727 AG393224:AH393263 KC393224:KD393263 TY393224:TZ393263 ADU393224:ADV393263 ANQ393224:ANR393263 AXM393224:AXN393263 BHI393224:BHJ393263 BRE393224:BRF393263 CBA393224:CBB393263 CKW393224:CKX393263 CUS393224:CUT393263 DEO393224:DEP393263 DOK393224:DOL393263 DYG393224:DYH393263 EIC393224:EID393263 ERY393224:ERZ393263 FBU393224:FBV393263 FLQ393224:FLR393263 FVM393224:FVN393263 GFI393224:GFJ393263 GPE393224:GPF393263 GZA393224:GZB393263 HIW393224:HIX393263 HSS393224:HST393263 ICO393224:ICP393263 IMK393224:IML393263 IWG393224:IWH393263 JGC393224:JGD393263 JPY393224:JPZ393263 JZU393224:JZV393263 KJQ393224:KJR393263 KTM393224:KTN393263 LDI393224:LDJ393263 LNE393224:LNF393263 LXA393224:LXB393263 MGW393224:MGX393263 MQS393224:MQT393263 NAO393224:NAP393263 NKK393224:NKL393263 NUG393224:NUH393263 OEC393224:OED393263 ONY393224:ONZ393263 OXU393224:OXV393263 PHQ393224:PHR393263 PRM393224:PRN393263 QBI393224:QBJ393263 QLE393224:QLF393263 QVA393224:QVB393263 REW393224:REX393263 ROS393224:ROT393263 RYO393224:RYP393263 SIK393224:SIL393263 SSG393224:SSH393263 TCC393224:TCD393263 TLY393224:TLZ393263 TVU393224:TVV393263 UFQ393224:UFR393263 UPM393224:UPN393263 UZI393224:UZJ393263 VJE393224:VJF393263 VTA393224:VTB393263 WCW393224:WCX393263 WMS393224:WMT393263 WWO393224:WWP393263 AG458760:AH458799 KC458760:KD458799 TY458760:TZ458799 ADU458760:ADV458799 ANQ458760:ANR458799 AXM458760:AXN458799 BHI458760:BHJ458799 BRE458760:BRF458799 CBA458760:CBB458799 CKW458760:CKX458799 CUS458760:CUT458799 DEO458760:DEP458799 DOK458760:DOL458799 DYG458760:DYH458799 EIC458760:EID458799 ERY458760:ERZ458799 FBU458760:FBV458799 FLQ458760:FLR458799 FVM458760:FVN458799 GFI458760:GFJ458799 GPE458760:GPF458799 GZA458760:GZB458799 HIW458760:HIX458799 HSS458760:HST458799 ICO458760:ICP458799 IMK458760:IML458799 IWG458760:IWH458799 JGC458760:JGD458799 JPY458760:JPZ458799 JZU458760:JZV458799 KJQ458760:KJR458799 KTM458760:KTN458799 LDI458760:LDJ458799 LNE458760:LNF458799 LXA458760:LXB458799 MGW458760:MGX458799 MQS458760:MQT458799 NAO458760:NAP458799 NKK458760:NKL458799 NUG458760:NUH458799 OEC458760:OED458799 ONY458760:ONZ458799 OXU458760:OXV458799 PHQ458760:PHR458799 PRM458760:PRN458799 QBI458760:QBJ458799 QLE458760:QLF458799 QVA458760:QVB458799 REW458760:REX458799 ROS458760:ROT458799 RYO458760:RYP458799 SIK458760:SIL458799 SSG458760:SSH458799 TCC458760:TCD458799 TLY458760:TLZ458799 TVU458760:TVV458799 UFQ458760:UFR458799 UPM458760:UPN458799 UZI458760:UZJ458799 VJE458760:VJF458799 VTA458760:VTB458799 WCW458760:WCX458799 WMS458760:WMT458799 WWO458760:WWP458799 AG524296:AH524335 KC524296:KD524335 TY524296:TZ524335 ADU524296:ADV524335 ANQ524296:ANR524335 AXM524296:AXN524335 BHI524296:BHJ524335 BRE524296:BRF524335 CBA524296:CBB524335 CKW524296:CKX524335 CUS524296:CUT524335 DEO524296:DEP524335 DOK524296:DOL524335 DYG524296:DYH524335 EIC524296:EID524335 ERY524296:ERZ524335 FBU524296:FBV524335 FLQ524296:FLR524335 FVM524296:FVN524335 GFI524296:GFJ524335 GPE524296:GPF524335 GZA524296:GZB524335 HIW524296:HIX524335 HSS524296:HST524335 ICO524296:ICP524335 IMK524296:IML524335 IWG524296:IWH524335 JGC524296:JGD524335 JPY524296:JPZ524335 JZU524296:JZV524335 KJQ524296:KJR524335 KTM524296:KTN524335 LDI524296:LDJ524335 LNE524296:LNF524335 LXA524296:LXB524335 MGW524296:MGX524335 MQS524296:MQT524335 NAO524296:NAP524335 NKK524296:NKL524335 NUG524296:NUH524335 OEC524296:OED524335 ONY524296:ONZ524335 OXU524296:OXV524335 PHQ524296:PHR524335 PRM524296:PRN524335 QBI524296:QBJ524335 QLE524296:QLF524335 QVA524296:QVB524335 REW524296:REX524335 ROS524296:ROT524335 RYO524296:RYP524335 SIK524296:SIL524335 SSG524296:SSH524335 TCC524296:TCD524335 TLY524296:TLZ524335 TVU524296:TVV524335 UFQ524296:UFR524335 UPM524296:UPN524335 UZI524296:UZJ524335 VJE524296:VJF524335 VTA524296:VTB524335 WCW524296:WCX524335 WMS524296:WMT524335 WWO524296:WWP524335 AG589832:AH589871 KC589832:KD589871 TY589832:TZ589871 ADU589832:ADV589871 ANQ589832:ANR589871 AXM589832:AXN589871 BHI589832:BHJ589871 BRE589832:BRF589871 CBA589832:CBB589871 CKW589832:CKX589871 CUS589832:CUT589871 DEO589832:DEP589871 DOK589832:DOL589871 DYG589832:DYH589871 EIC589832:EID589871 ERY589832:ERZ589871 FBU589832:FBV589871 FLQ589832:FLR589871 FVM589832:FVN589871 GFI589832:GFJ589871 GPE589832:GPF589871 GZA589832:GZB589871 HIW589832:HIX589871 HSS589832:HST589871 ICO589832:ICP589871 IMK589832:IML589871 IWG589832:IWH589871 JGC589832:JGD589871 JPY589832:JPZ589871 JZU589832:JZV589871 KJQ589832:KJR589871 KTM589832:KTN589871 LDI589832:LDJ589871 LNE589832:LNF589871 LXA589832:LXB589871 MGW589832:MGX589871 MQS589832:MQT589871 NAO589832:NAP589871 NKK589832:NKL589871 NUG589832:NUH589871 OEC589832:OED589871 ONY589832:ONZ589871 OXU589832:OXV589871 PHQ589832:PHR589871 PRM589832:PRN589871 QBI589832:QBJ589871 QLE589832:QLF589871 QVA589832:QVB589871 REW589832:REX589871 ROS589832:ROT589871 RYO589832:RYP589871 SIK589832:SIL589871 SSG589832:SSH589871 TCC589832:TCD589871 TLY589832:TLZ589871 TVU589832:TVV589871 UFQ589832:UFR589871 UPM589832:UPN589871 UZI589832:UZJ589871 VJE589832:VJF589871 VTA589832:VTB589871 WCW589832:WCX589871 WMS589832:WMT589871 WWO589832:WWP589871 AG655368:AH655407 KC655368:KD655407 TY655368:TZ655407 ADU655368:ADV655407 ANQ655368:ANR655407 AXM655368:AXN655407 BHI655368:BHJ655407 BRE655368:BRF655407 CBA655368:CBB655407 CKW655368:CKX655407 CUS655368:CUT655407 DEO655368:DEP655407 DOK655368:DOL655407 DYG655368:DYH655407 EIC655368:EID655407 ERY655368:ERZ655407 FBU655368:FBV655407 FLQ655368:FLR655407 FVM655368:FVN655407 GFI655368:GFJ655407 GPE655368:GPF655407 GZA655368:GZB655407 HIW655368:HIX655407 HSS655368:HST655407 ICO655368:ICP655407 IMK655368:IML655407 IWG655368:IWH655407 JGC655368:JGD655407 JPY655368:JPZ655407 JZU655368:JZV655407 KJQ655368:KJR655407 KTM655368:KTN655407 LDI655368:LDJ655407 LNE655368:LNF655407 LXA655368:LXB655407 MGW655368:MGX655407 MQS655368:MQT655407 NAO655368:NAP655407 NKK655368:NKL655407 NUG655368:NUH655407 OEC655368:OED655407 ONY655368:ONZ655407 OXU655368:OXV655407 PHQ655368:PHR655407 PRM655368:PRN655407 QBI655368:QBJ655407 QLE655368:QLF655407 QVA655368:QVB655407 REW655368:REX655407 ROS655368:ROT655407 RYO655368:RYP655407 SIK655368:SIL655407 SSG655368:SSH655407 TCC655368:TCD655407 TLY655368:TLZ655407 TVU655368:TVV655407 UFQ655368:UFR655407 UPM655368:UPN655407 UZI655368:UZJ655407 VJE655368:VJF655407 VTA655368:VTB655407 WCW655368:WCX655407 WMS655368:WMT655407 WWO655368:WWP655407 AG720904:AH720943 KC720904:KD720943 TY720904:TZ720943 ADU720904:ADV720943 ANQ720904:ANR720943 AXM720904:AXN720943 BHI720904:BHJ720943 BRE720904:BRF720943 CBA720904:CBB720943 CKW720904:CKX720943 CUS720904:CUT720943 DEO720904:DEP720943 DOK720904:DOL720943 DYG720904:DYH720943 EIC720904:EID720943 ERY720904:ERZ720943 FBU720904:FBV720943 FLQ720904:FLR720943 FVM720904:FVN720943 GFI720904:GFJ720943 GPE720904:GPF720943 GZA720904:GZB720943 HIW720904:HIX720943 HSS720904:HST720943 ICO720904:ICP720943 IMK720904:IML720943 IWG720904:IWH720943 JGC720904:JGD720943 JPY720904:JPZ720943 JZU720904:JZV720943 KJQ720904:KJR720943 KTM720904:KTN720943 LDI720904:LDJ720943 LNE720904:LNF720943 LXA720904:LXB720943 MGW720904:MGX720943 MQS720904:MQT720943 NAO720904:NAP720943 NKK720904:NKL720943 NUG720904:NUH720943 OEC720904:OED720943 ONY720904:ONZ720943 OXU720904:OXV720943 PHQ720904:PHR720943 PRM720904:PRN720943 QBI720904:QBJ720943 QLE720904:QLF720943 QVA720904:QVB720943 REW720904:REX720943 ROS720904:ROT720943 RYO720904:RYP720943 SIK720904:SIL720943 SSG720904:SSH720943 TCC720904:TCD720943 TLY720904:TLZ720943 TVU720904:TVV720943 UFQ720904:UFR720943 UPM720904:UPN720943 UZI720904:UZJ720943 VJE720904:VJF720943 VTA720904:VTB720943 WCW720904:WCX720943 WMS720904:WMT720943 WWO720904:WWP720943 AG786440:AH786479 KC786440:KD786479 TY786440:TZ786479 ADU786440:ADV786479 ANQ786440:ANR786479 AXM786440:AXN786479 BHI786440:BHJ786479 BRE786440:BRF786479 CBA786440:CBB786479 CKW786440:CKX786479 CUS786440:CUT786479 DEO786440:DEP786479 DOK786440:DOL786479 DYG786440:DYH786479 EIC786440:EID786479 ERY786440:ERZ786479 FBU786440:FBV786479 FLQ786440:FLR786479 FVM786440:FVN786479 GFI786440:GFJ786479 GPE786440:GPF786479 GZA786440:GZB786479 HIW786440:HIX786479 HSS786440:HST786479 ICO786440:ICP786479 IMK786440:IML786479 IWG786440:IWH786479 JGC786440:JGD786479 JPY786440:JPZ786479 JZU786440:JZV786479 KJQ786440:KJR786479 KTM786440:KTN786479 LDI786440:LDJ786479 LNE786440:LNF786479 LXA786440:LXB786479 MGW786440:MGX786479 MQS786440:MQT786479 NAO786440:NAP786479 NKK786440:NKL786479 NUG786440:NUH786479 OEC786440:OED786479 ONY786440:ONZ786479 OXU786440:OXV786479 PHQ786440:PHR786479 PRM786440:PRN786479 QBI786440:QBJ786479 QLE786440:QLF786479 QVA786440:QVB786479 REW786440:REX786479 ROS786440:ROT786479 RYO786440:RYP786479 SIK786440:SIL786479 SSG786440:SSH786479 TCC786440:TCD786479 TLY786440:TLZ786479 TVU786440:TVV786479 UFQ786440:UFR786479 UPM786440:UPN786479 UZI786440:UZJ786479 VJE786440:VJF786479 VTA786440:VTB786479 WCW786440:WCX786479 WMS786440:WMT786479 WWO786440:WWP786479 AG851976:AH852015 KC851976:KD852015 TY851976:TZ852015 ADU851976:ADV852015 ANQ851976:ANR852015 AXM851976:AXN852015 BHI851976:BHJ852015 BRE851976:BRF852015 CBA851976:CBB852015 CKW851976:CKX852015 CUS851976:CUT852015 DEO851976:DEP852015 DOK851976:DOL852015 DYG851976:DYH852015 EIC851976:EID852015 ERY851976:ERZ852015 FBU851976:FBV852015 FLQ851976:FLR852015 FVM851976:FVN852015 GFI851976:GFJ852015 GPE851976:GPF852015 GZA851976:GZB852015 HIW851976:HIX852015 HSS851976:HST852015 ICO851976:ICP852015 IMK851976:IML852015 IWG851976:IWH852015 JGC851976:JGD852015 JPY851976:JPZ852015 JZU851976:JZV852015 KJQ851976:KJR852015 KTM851976:KTN852015 LDI851976:LDJ852015 LNE851976:LNF852015 LXA851976:LXB852015 MGW851976:MGX852015 MQS851976:MQT852015 NAO851976:NAP852015 NKK851976:NKL852015 NUG851976:NUH852015 OEC851976:OED852015 ONY851976:ONZ852015 OXU851976:OXV852015 PHQ851976:PHR852015 PRM851976:PRN852015 QBI851976:QBJ852015 QLE851976:QLF852015 QVA851976:QVB852015 REW851976:REX852015 ROS851976:ROT852015 RYO851976:RYP852015 SIK851976:SIL852015 SSG851976:SSH852015 TCC851976:TCD852015 TLY851976:TLZ852015 TVU851976:TVV852015 UFQ851976:UFR852015 UPM851976:UPN852015 UZI851976:UZJ852015 VJE851976:VJF852015 VTA851976:VTB852015 WCW851976:WCX852015 WMS851976:WMT852015 WWO851976:WWP852015 AG917512:AH917551 KC917512:KD917551 TY917512:TZ917551 ADU917512:ADV917551 ANQ917512:ANR917551 AXM917512:AXN917551 BHI917512:BHJ917551 BRE917512:BRF917551 CBA917512:CBB917551 CKW917512:CKX917551 CUS917512:CUT917551 DEO917512:DEP917551 DOK917512:DOL917551 DYG917512:DYH917551 EIC917512:EID917551 ERY917512:ERZ917551 FBU917512:FBV917551 FLQ917512:FLR917551 FVM917512:FVN917551 GFI917512:GFJ917551 GPE917512:GPF917551 GZA917512:GZB917551 HIW917512:HIX917551 HSS917512:HST917551 ICO917512:ICP917551 IMK917512:IML917551 IWG917512:IWH917551 JGC917512:JGD917551 JPY917512:JPZ917551 JZU917512:JZV917551 KJQ917512:KJR917551 KTM917512:KTN917551 LDI917512:LDJ917551 LNE917512:LNF917551 LXA917512:LXB917551 MGW917512:MGX917551 MQS917512:MQT917551 NAO917512:NAP917551 NKK917512:NKL917551 NUG917512:NUH917551 OEC917512:OED917551 ONY917512:ONZ917551 OXU917512:OXV917551 PHQ917512:PHR917551 PRM917512:PRN917551 QBI917512:QBJ917551 QLE917512:QLF917551 QVA917512:QVB917551 REW917512:REX917551 ROS917512:ROT917551 RYO917512:RYP917551 SIK917512:SIL917551 SSG917512:SSH917551 TCC917512:TCD917551 TLY917512:TLZ917551 TVU917512:TVV917551 UFQ917512:UFR917551 UPM917512:UPN917551 UZI917512:UZJ917551 VJE917512:VJF917551 VTA917512:VTB917551 WCW917512:WCX917551 WMS917512:WMT917551 WWO917512:WWP917551 AG983048:AH983087 KC983048:KD983087 TY983048:TZ983087 ADU983048:ADV983087 ANQ983048:ANR983087 AXM983048:AXN983087 BHI983048:BHJ983087 BRE983048:BRF983087 CBA983048:CBB983087 CKW983048:CKX983087 CUS983048:CUT983087 DEO983048:DEP983087 DOK983048:DOL983087 DYG983048:DYH983087 EIC983048:EID983087 ERY983048:ERZ983087 FBU983048:FBV983087 FLQ983048:FLR983087 FVM983048:FVN983087 GFI983048:GFJ983087 GPE983048:GPF983087 GZA983048:GZB983087 HIW983048:HIX983087 HSS983048:HST983087 ICO983048:ICP983087 IMK983048:IML983087 IWG983048:IWH983087 JGC983048:JGD983087 JPY983048:JPZ983087 JZU983048:JZV983087 KJQ983048:KJR983087 KTM983048:KTN983087 LDI983048:LDJ983087 LNE983048:LNF983087 LXA983048:LXB983087 MGW983048:MGX983087 MQS983048:MQT983087 NAO983048:NAP983087 NKK983048:NKL983087 NUG983048:NUH983087 OEC983048:OED983087 ONY983048:ONZ983087 OXU983048:OXV983087 PHQ983048:PHR983087 PRM983048:PRN983087 QBI983048:QBJ983087 QLE983048:QLF983087 QVA983048:QVB983087 REW983048:REX983087 ROS983048:ROT983087 RYO983048:RYP983087 SIK983048:SIL983087 SSG983048:SSH983087 TCC983048:TCD983087 TLY983048:TLZ983087 TVU983048:TVV983087 UFQ983048:UFR983087 UPM983048:UPN983087 UZI983048:UZJ983087 VJE983048:VJF983087 VTA983048:VTB983087 WCW983048:WCX983087 WMS983048:WMT983087" xr:uid="{C409CE34-F3A5-48F1-BCA5-688B6DFA03AA}">
      <formula1>Moni</formula1>
    </dataValidation>
    <dataValidation type="list" allowBlank="1" showInputMessage="1" showErrorMessage="1" sqref="WWG983048:WWH983087 JU5:JV44 TQ5:TR44 ADM5:ADN44 ANI5:ANJ44 AXE5:AXF44 BHA5:BHB44 BQW5:BQX44 CAS5:CAT44 CKO5:CKP44 CUK5:CUL44 DEG5:DEH44 DOC5:DOD44 DXY5:DXZ44 EHU5:EHV44 ERQ5:ERR44 FBM5:FBN44 FLI5:FLJ44 FVE5:FVF44 GFA5:GFB44 GOW5:GOX44 GYS5:GYT44 HIO5:HIP44 HSK5:HSL44 ICG5:ICH44 IMC5:IMD44 IVY5:IVZ44 JFU5:JFV44 JPQ5:JPR44 JZM5:JZN44 KJI5:KJJ44 KTE5:KTF44 LDA5:LDB44 LMW5:LMX44 LWS5:LWT44 MGO5:MGP44 MQK5:MQL44 NAG5:NAH44 NKC5:NKD44 NTY5:NTZ44 ODU5:ODV44 ONQ5:ONR44 OXM5:OXN44 PHI5:PHJ44 PRE5:PRF44 QBA5:QBB44 QKW5:QKX44 QUS5:QUT44 REO5:REP44 ROK5:ROL44 RYG5:RYH44 SIC5:SID44 SRY5:SRZ44 TBU5:TBV44 TLQ5:TLR44 TVM5:TVN44 UFI5:UFJ44 UPE5:UPF44 UZA5:UZB44 VIW5:VIX44 VSS5:VST44 WCO5:WCP44 WMK5:WML44 WWG5:WWH44 Y65544:Z65583 JU65544:JV65583 TQ65544:TR65583 ADM65544:ADN65583 ANI65544:ANJ65583 AXE65544:AXF65583 BHA65544:BHB65583 BQW65544:BQX65583 CAS65544:CAT65583 CKO65544:CKP65583 CUK65544:CUL65583 DEG65544:DEH65583 DOC65544:DOD65583 DXY65544:DXZ65583 EHU65544:EHV65583 ERQ65544:ERR65583 FBM65544:FBN65583 FLI65544:FLJ65583 FVE65544:FVF65583 GFA65544:GFB65583 GOW65544:GOX65583 GYS65544:GYT65583 HIO65544:HIP65583 HSK65544:HSL65583 ICG65544:ICH65583 IMC65544:IMD65583 IVY65544:IVZ65583 JFU65544:JFV65583 JPQ65544:JPR65583 JZM65544:JZN65583 KJI65544:KJJ65583 KTE65544:KTF65583 LDA65544:LDB65583 LMW65544:LMX65583 LWS65544:LWT65583 MGO65544:MGP65583 MQK65544:MQL65583 NAG65544:NAH65583 NKC65544:NKD65583 NTY65544:NTZ65583 ODU65544:ODV65583 ONQ65544:ONR65583 OXM65544:OXN65583 PHI65544:PHJ65583 PRE65544:PRF65583 QBA65544:QBB65583 QKW65544:QKX65583 QUS65544:QUT65583 REO65544:REP65583 ROK65544:ROL65583 RYG65544:RYH65583 SIC65544:SID65583 SRY65544:SRZ65583 TBU65544:TBV65583 TLQ65544:TLR65583 TVM65544:TVN65583 UFI65544:UFJ65583 UPE65544:UPF65583 UZA65544:UZB65583 VIW65544:VIX65583 VSS65544:VST65583 WCO65544:WCP65583 WMK65544:WML65583 WWG65544:WWH65583 Y131080:Z131119 JU131080:JV131119 TQ131080:TR131119 ADM131080:ADN131119 ANI131080:ANJ131119 AXE131080:AXF131119 BHA131080:BHB131119 BQW131080:BQX131119 CAS131080:CAT131119 CKO131080:CKP131119 CUK131080:CUL131119 DEG131080:DEH131119 DOC131080:DOD131119 DXY131080:DXZ131119 EHU131080:EHV131119 ERQ131080:ERR131119 FBM131080:FBN131119 FLI131080:FLJ131119 FVE131080:FVF131119 GFA131080:GFB131119 GOW131080:GOX131119 GYS131080:GYT131119 HIO131080:HIP131119 HSK131080:HSL131119 ICG131080:ICH131119 IMC131080:IMD131119 IVY131080:IVZ131119 JFU131080:JFV131119 JPQ131080:JPR131119 JZM131080:JZN131119 KJI131080:KJJ131119 KTE131080:KTF131119 LDA131080:LDB131119 LMW131080:LMX131119 LWS131080:LWT131119 MGO131080:MGP131119 MQK131080:MQL131119 NAG131080:NAH131119 NKC131080:NKD131119 NTY131080:NTZ131119 ODU131080:ODV131119 ONQ131080:ONR131119 OXM131080:OXN131119 PHI131080:PHJ131119 PRE131080:PRF131119 QBA131080:QBB131119 QKW131080:QKX131119 QUS131080:QUT131119 REO131080:REP131119 ROK131080:ROL131119 RYG131080:RYH131119 SIC131080:SID131119 SRY131080:SRZ131119 TBU131080:TBV131119 TLQ131080:TLR131119 TVM131080:TVN131119 UFI131080:UFJ131119 UPE131080:UPF131119 UZA131080:UZB131119 VIW131080:VIX131119 VSS131080:VST131119 WCO131080:WCP131119 WMK131080:WML131119 WWG131080:WWH131119 Y196616:Z196655 JU196616:JV196655 TQ196616:TR196655 ADM196616:ADN196655 ANI196616:ANJ196655 AXE196616:AXF196655 BHA196616:BHB196655 BQW196616:BQX196655 CAS196616:CAT196655 CKO196616:CKP196655 CUK196616:CUL196655 DEG196616:DEH196655 DOC196616:DOD196655 DXY196616:DXZ196655 EHU196616:EHV196655 ERQ196616:ERR196655 FBM196616:FBN196655 FLI196616:FLJ196655 FVE196616:FVF196655 GFA196616:GFB196655 GOW196616:GOX196655 GYS196616:GYT196655 HIO196616:HIP196655 HSK196616:HSL196655 ICG196616:ICH196655 IMC196616:IMD196655 IVY196616:IVZ196655 JFU196616:JFV196655 JPQ196616:JPR196655 JZM196616:JZN196655 KJI196616:KJJ196655 KTE196616:KTF196655 LDA196616:LDB196655 LMW196616:LMX196655 LWS196616:LWT196655 MGO196616:MGP196655 MQK196616:MQL196655 NAG196616:NAH196655 NKC196616:NKD196655 NTY196616:NTZ196655 ODU196616:ODV196655 ONQ196616:ONR196655 OXM196616:OXN196655 PHI196616:PHJ196655 PRE196616:PRF196655 QBA196616:QBB196655 QKW196616:QKX196655 QUS196616:QUT196655 REO196616:REP196655 ROK196616:ROL196655 RYG196616:RYH196655 SIC196616:SID196655 SRY196616:SRZ196655 TBU196616:TBV196655 TLQ196616:TLR196655 TVM196616:TVN196655 UFI196616:UFJ196655 UPE196616:UPF196655 UZA196616:UZB196655 VIW196616:VIX196655 VSS196616:VST196655 WCO196616:WCP196655 WMK196616:WML196655 WWG196616:WWH196655 Y262152:Z262191 JU262152:JV262191 TQ262152:TR262191 ADM262152:ADN262191 ANI262152:ANJ262191 AXE262152:AXF262191 BHA262152:BHB262191 BQW262152:BQX262191 CAS262152:CAT262191 CKO262152:CKP262191 CUK262152:CUL262191 DEG262152:DEH262191 DOC262152:DOD262191 DXY262152:DXZ262191 EHU262152:EHV262191 ERQ262152:ERR262191 FBM262152:FBN262191 FLI262152:FLJ262191 FVE262152:FVF262191 GFA262152:GFB262191 GOW262152:GOX262191 GYS262152:GYT262191 HIO262152:HIP262191 HSK262152:HSL262191 ICG262152:ICH262191 IMC262152:IMD262191 IVY262152:IVZ262191 JFU262152:JFV262191 JPQ262152:JPR262191 JZM262152:JZN262191 KJI262152:KJJ262191 KTE262152:KTF262191 LDA262152:LDB262191 LMW262152:LMX262191 LWS262152:LWT262191 MGO262152:MGP262191 MQK262152:MQL262191 NAG262152:NAH262191 NKC262152:NKD262191 NTY262152:NTZ262191 ODU262152:ODV262191 ONQ262152:ONR262191 OXM262152:OXN262191 PHI262152:PHJ262191 PRE262152:PRF262191 QBA262152:QBB262191 QKW262152:QKX262191 QUS262152:QUT262191 REO262152:REP262191 ROK262152:ROL262191 RYG262152:RYH262191 SIC262152:SID262191 SRY262152:SRZ262191 TBU262152:TBV262191 TLQ262152:TLR262191 TVM262152:TVN262191 UFI262152:UFJ262191 UPE262152:UPF262191 UZA262152:UZB262191 VIW262152:VIX262191 VSS262152:VST262191 WCO262152:WCP262191 WMK262152:WML262191 WWG262152:WWH262191 Y327688:Z327727 JU327688:JV327727 TQ327688:TR327727 ADM327688:ADN327727 ANI327688:ANJ327727 AXE327688:AXF327727 BHA327688:BHB327727 BQW327688:BQX327727 CAS327688:CAT327727 CKO327688:CKP327727 CUK327688:CUL327727 DEG327688:DEH327727 DOC327688:DOD327727 DXY327688:DXZ327727 EHU327688:EHV327727 ERQ327688:ERR327727 FBM327688:FBN327727 FLI327688:FLJ327727 FVE327688:FVF327727 GFA327688:GFB327727 GOW327688:GOX327727 GYS327688:GYT327727 HIO327688:HIP327727 HSK327688:HSL327727 ICG327688:ICH327727 IMC327688:IMD327727 IVY327688:IVZ327727 JFU327688:JFV327727 JPQ327688:JPR327727 JZM327688:JZN327727 KJI327688:KJJ327727 KTE327688:KTF327727 LDA327688:LDB327727 LMW327688:LMX327727 LWS327688:LWT327727 MGO327688:MGP327727 MQK327688:MQL327727 NAG327688:NAH327727 NKC327688:NKD327727 NTY327688:NTZ327727 ODU327688:ODV327727 ONQ327688:ONR327727 OXM327688:OXN327727 PHI327688:PHJ327727 PRE327688:PRF327727 QBA327688:QBB327727 QKW327688:QKX327727 QUS327688:QUT327727 REO327688:REP327727 ROK327688:ROL327727 RYG327688:RYH327727 SIC327688:SID327727 SRY327688:SRZ327727 TBU327688:TBV327727 TLQ327688:TLR327727 TVM327688:TVN327727 UFI327688:UFJ327727 UPE327688:UPF327727 UZA327688:UZB327727 VIW327688:VIX327727 VSS327688:VST327727 WCO327688:WCP327727 WMK327688:WML327727 WWG327688:WWH327727 Y393224:Z393263 JU393224:JV393263 TQ393224:TR393263 ADM393224:ADN393263 ANI393224:ANJ393263 AXE393224:AXF393263 BHA393224:BHB393263 BQW393224:BQX393263 CAS393224:CAT393263 CKO393224:CKP393263 CUK393224:CUL393263 DEG393224:DEH393263 DOC393224:DOD393263 DXY393224:DXZ393263 EHU393224:EHV393263 ERQ393224:ERR393263 FBM393224:FBN393263 FLI393224:FLJ393263 FVE393224:FVF393263 GFA393224:GFB393263 GOW393224:GOX393263 GYS393224:GYT393263 HIO393224:HIP393263 HSK393224:HSL393263 ICG393224:ICH393263 IMC393224:IMD393263 IVY393224:IVZ393263 JFU393224:JFV393263 JPQ393224:JPR393263 JZM393224:JZN393263 KJI393224:KJJ393263 KTE393224:KTF393263 LDA393224:LDB393263 LMW393224:LMX393263 LWS393224:LWT393263 MGO393224:MGP393263 MQK393224:MQL393263 NAG393224:NAH393263 NKC393224:NKD393263 NTY393224:NTZ393263 ODU393224:ODV393263 ONQ393224:ONR393263 OXM393224:OXN393263 PHI393224:PHJ393263 PRE393224:PRF393263 QBA393224:QBB393263 QKW393224:QKX393263 QUS393224:QUT393263 REO393224:REP393263 ROK393224:ROL393263 RYG393224:RYH393263 SIC393224:SID393263 SRY393224:SRZ393263 TBU393224:TBV393263 TLQ393224:TLR393263 TVM393224:TVN393263 UFI393224:UFJ393263 UPE393224:UPF393263 UZA393224:UZB393263 VIW393224:VIX393263 VSS393224:VST393263 WCO393224:WCP393263 WMK393224:WML393263 WWG393224:WWH393263 Y458760:Z458799 JU458760:JV458799 TQ458760:TR458799 ADM458760:ADN458799 ANI458760:ANJ458799 AXE458760:AXF458799 BHA458760:BHB458799 BQW458760:BQX458799 CAS458760:CAT458799 CKO458760:CKP458799 CUK458760:CUL458799 DEG458760:DEH458799 DOC458760:DOD458799 DXY458760:DXZ458799 EHU458760:EHV458799 ERQ458760:ERR458799 FBM458760:FBN458799 FLI458760:FLJ458799 FVE458760:FVF458799 GFA458760:GFB458799 GOW458760:GOX458799 GYS458760:GYT458799 HIO458760:HIP458799 HSK458760:HSL458799 ICG458760:ICH458799 IMC458760:IMD458799 IVY458760:IVZ458799 JFU458760:JFV458799 JPQ458760:JPR458799 JZM458760:JZN458799 KJI458760:KJJ458799 KTE458760:KTF458799 LDA458760:LDB458799 LMW458760:LMX458799 LWS458760:LWT458799 MGO458760:MGP458799 MQK458760:MQL458799 NAG458760:NAH458799 NKC458760:NKD458799 NTY458760:NTZ458799 ODU458760:ODV458799 ONQ458760:ONR458799 OXM458760:OXN458799 PHI458760:PHJ458799 PRE458760:PRF458799 QBA458760:QBB458799 QKW458760:QKX458799 QUS458760:QUT458799 REO458760:REP458799 ROK458760:ROL458799 RYG458760:RYH458799 SIC458760:SID458799 SRY458760:SRZ458799 TBU458760:TBV458799 TLQ458760:TLR458799 TVM458760:TVN458799 UFI458760:UFJ458799 UPE458760:UPF458799 UZA458760:UZB458799 VIW458760:VIX458799 VSS458760:VST458799 WCO458760:WCP458799 WMK458760:WML458799 WWG458760:WWH458799 Y524296:Z524335 JU524296:JV524335 TQ524296:TR524335 ADM524296:ADN524335 ANI524296:ANJ524335 AXE524296:AXF524335 BHA524296:BHB524335 BQW524296:BQX524335 CAS524296:CAT524335 CKO524296:CKP524335 CUK524296:CUL524335 DEG524296:DEH524335 DOC524296:DOD524335 DXY524296:DXZ524335 EHU524296:EHV524335 ERQ524296:ERR524335 FBM524296:FBN524335 FLI524296:FLJ524335 FVE524296:FVF524335 GFA524296:GFB524335 GOW524296:GOX524335 GYS524296:GYT524335 HIO524296:HIP524335 HSK524296:HSL524335 ICG524296:ICH524335 IMC524296:IMD524335 IVY524296:IVZ524335 JFU524296:JFV524335 JPQ524296:JPR524335 JZM524296:JZN524335 KJI524296:KJJ524335 KTE524296:KTF524335 LDA524296:LDB524335 LMW524296:LMX524335 LWS524296:LWT524335 MGO524296:MGP524335 MQK524296:MQL524335 NAG524296:NAH524335 NKC524296:NKD524335 NTY524296:NTZ524335 ODU524296:ODV524335 ONQ524296:ONR524335 OXM524296:OXN524335 PHI524296:PHJ524335 PRE524296:PRF524335 QBA524296:QBB524335 QKW524296:QKX524335 QUS524296:QUT524335 REO524296:REP524335 ROK524296:ROL524335 RYG524296:RYH524335 SIC524296:SID524335 SRY524296:SRZ524335 TBU524296:TBV524335 TLQ524296:TLR524335 TVM524296:TVN524335 UFI524296:UFJ524335 UPE524296:UPF524335 UZA524296:UZB524335 VIW524296:VIX524335 VSS524296:VST524335 WCO524296:WCP524335 WMK524296:WML524335 WWG524296:WWH524335 Y589832:Z589871 JU589832:JV589871 TQ589832:TR589871 ADM589832:ADN589871 ANI589832:ANJ589871 AXE589832:AXF589871 BHA589832:BHB589871 BQW589832:BQX589871 CAS589832:CAT589871 CKO589832:CKP589871 CUK589832:CUL589871 DEG589832:DEH589871 DOC589832:DOD589871 DXY589832:DXZ589871 EHU589832:EHV589871 ERQ589832:ERR589871 FBM589832:FBN589871 FLI589832:FLJ589871 FVE589832:FVF589871 GFA589832:GFB589871 GOW589832:GOX589871 GYS589832:GYT589871 HIO589832:HIP589871 HSK589832:HSL589871 ICG589832:ICH589871 IMC589832:IMD589871 IVY589832:IVZ589871 JFU589832:JFV589871 JPQ589832:JPR589871 JZM589832:JZN589871 KJI589832:KJJ589871 KTE589832:KTF589871 LDA589832:LDB589871 LMW589832:LMX589871 LWS589832:LWT589871 MGO589832:MGP589871 MQK589832:MQL589871 NAG589832:NAH589871 NKC589832:NKD589871 NTY589832:NTZ589871 ODU589832:ODV589871 ONQ589832:ONR589871 OXM589832:OXN589871 PHI589832:PHJ589871 PRE589832:PRF589871 QBA589832:QBB589871 QKW589832:QKX589871 QUS589832:QUT589871 REO589832:REP589871 ROK589832:ROL589871 RYG589832:RYH589871 SIC589832:SID589871 SRY589832:SRZ589871 TBU589832:TBV589871 TLQ589832:TLR589871 TVM589832:TVN589871 UFI589832:UFJ589871 UPE589832:UPF589871 UZA589832:UZB589871 VIW589832:VIX589871 VSS589832:VST589871 WCO589832:WCP589871 WMK589832:WML589871 WWG589832:WWH589871 Y655368:Z655407 JU655368:JV655407 TQ655368:TR655407 ADM655368:ADN655407 ANI655368:ANJ655407 AXE655368:AXF655407 BHA655368:BHB655407 BQW655368:BQX655407 CAS655368:CAT655407 CKO655368:CKP655407 CUK655368:CUL655407 DEG655368:DEH655407 DOC655368:DOD655407 DXY655368:DXZ655407 EHU655368:EHV655407 ERQ655368:ERR655407 FBM655368:FBN655407 FLI655368:FLJ655407 FVE655368:FVF655407 GFA655368:GFB655407 GOW655368:GOX655407 GYS655368:GYT655407 HIO655368:HIP655407 HSK655368:HSL655407 ICG655368:ICH655407 IMC655368:IMD655407 IVY655368:IVZ655407 JFU655368:JFV655407 JPQ655368:JPR655407 JZM655368:JZN655407 KJI655368:KJJ655407 KTE655368:KTF655407 LDA655368:LDB655407 LMW655368:LMX655407 LWS655368:LWT655407 MGO655368:MGP655407 MQK655368:MQL655407 NAG655368:NAH655407 NKC655368:NKD655407 NTY655368:NTZ655407 ODU655368:ODV655407 ONQ655368:ONR655407 OXM655368:OXN655407 PHI655368:PHJ655407 PRE655368:PRF655407 QBA655368:QBB655407 QKW655368:QKX655407 QUS655368:QUT655407 REO655368:REP655407 ROK655368:ROL655407 RYG655368:RYH655407 SIC655368:SID655407 SRY655368:SRZ655407 TBU655368:TBV655407 TLQ655368:TLR655407 TVM655368:TVN655407 UFI655368:UFJ655407 UPE655368:UPF655407 UZA655368:UZB655407 VIW655368:VIX655407 VSS655368:VST655407 WCO655368:WCP655407 WMK655368:WML655407 WWG655368:WWH655407 Y720904:Z720943 JU720904:JV720943 TQ720904:TR720943 ADM720904:ADN720943 ANI720904:ANJ720943 AXE720904:AXF720943 BHA720904:BHB720943 BQW720904:BQX720943 CAS720904:CAT720943 CKO720904:CKP720943 CUK720904:CUL720943 DEG720904:DEH720943 DOC720904:DOD720943 DXY720904:DXZ720943 EHU720904:EHV720943 ERQ720904:ERR720943 FBM720904:FBN720943 FLI720904:FLJ720943 FVE720904:FVF720943 GFA720904:GFB720943 GOW720904:GOX720943 GYS720904:GYT720943 HIO720904:HIP720943 HSK720904:HSL720943 ICG720904:ICH720943 IMC720904:IMD720943 IVY720904:IVZ720943 JFU720904:JFV720943 JPQ720904:JPR720943 JZM720904:JZN720943 KJI720904:KJJ720943 KTE720904:KTF720943 LDA720904:LDB720943 LMW720904:LMX720943 LWS720904:LWT720943 MGO720904:MGP720943 MQK720904:MQL720943 NAG720904:NAH720943 NKC720904:NKD720943 NTY720904:NTZ720943 ODU720904:ODV720943 ONQ720904:ONR720943 OXM720904:OXN720943 PHI720904:PHJ720943 PRE720904:PRF720943 QBA720904:QBB720943 QKW720904:QKX720943 QUS720904:QUT720943 REO720904:REP720943 ROK720904:ROL720943 RYG720904:RYH720943 SIC720904:SID720943 SRY720904:SRZ720943 TBU720904:TBV720943 TLQ720904:TLR720943 TVM720904:TVN720943 UFI720904:UFJ720943 UPE720904:UPF720943 UZA720904:UZB720943 VIW720904:VIX720943 VSS720904:VST720943 WCO720904:WCP720943 WMK720904:WML720943 WWG720904:WWH720943 Y786440:Z786479 JU786440:JV786479 TQ786440:TR786479 ADM786440:ADN786479 ANI786440:ANJ786479 AXE786440:AXF786479 BHA786440:BHB786479 BQW786440:BQX786479 CAS786440:CAT786479 CKO786440:CKP786479 CUK786440:CUL786479 DEG786440:DEH786479 DOC786440:DOD786479 DXY786440:DXZ786479 EHU786440:EHV786479 ERQ786440:ERR786479 FBM786440:FBN786479 FLI786440:FLJ786479 FVE786440:FVF786479 GFA786440:GFB786479 GOW786440:GOX786479 GYS786440:GYT786479 HIO786440:HIP786479 HSK786440:HSL786479 ICG786440:ICH786479 IMC786440:IMD786479 IVY786440:IVZ786479 JFU786440:JFV786479 JPQ786440:JPR786479 JZM786440:JZN786479 KJI786440:KJJ786479 KTE786440:KTF786479 LDA786440:LDB786479 LMW786440:LMX786479 LWS786440:LWT786479 MGO786440:MGP786479 MQK786440:MQL786479 NAG786440:NAH786479 NKC786440:NKD786479 NTY786440:NTZ786479 ODU786440:ODV786479 ONQ786440:ONR786479 OXM786440:OXN786479 PHI786440:PHJ786479 PRE786440:PRF786479 QBA786440:QBB786479 QKW786440:QKX786479 QUS786440:QUT786479 REO786440:REP786479 ROK786440:ROL786479 RYG786440:RYH786479 SIC786440:SID786479 SRY786440:SRZ786479 TBU786440:TBV786479 TLQ786440:TLR786479 TVM786440:TVN786479 UFI786440:UFJ786479 UPE786440:UPF786479 UZA786440:UZB786479 VIW786440:VIX786479 VSS786440:VST786479 WCO786440:WCP786479 WMK786440:WML786479 WWG786440:WWH786479 Y851976:Z852015 JU851976:JV852015 TQ851976:TR852015 ADM851976:ADN852015 ANI851976:ANJ852015 AXE851976:AXF852015 BHA851976:BHB852015 BQW851976:BQX852015 CAS851976:CAT852015 CKO851976:CKP852015 CUK851976:CUL852015 DEG851976:DEH852015 DOC851976:DOD852015 DXY851976:DXZ852015 EHU851976:EHV852015 ERQ851976:ERR852015 FBM851976:FBN852015 FLI851976:FLJ852015 FVE851976:FVF852015 GFA851976:GFB852015 GOW851976:GOX852015 GYS851976:GYT852015 HIO851976:HIP852015 HSK851976:HSL852015 ICG851976:ICH852015 IMC851976:IMD852015 IVY851976:IVZ852015 JFU851976:JFV852015 JPQ851976:JPR852015 JZM851976:JZN852015 KJI851976:KJJ852015 KTE851976:KTF852015 LDA851976:LDB852015 LMW851976:LMX852015 LWS851976:LWT852015 MGO851976:MGP852015 MQK851976:MQL852015 NAG851976:NAH852015 NKC851976:NKD852015 NTY851976:NTZ852015 ODU851976:ODV852015 ONQ851976:ONR852015 OXM851976:OXN852015 PHI851976:PHJ852015 PRE851976:PRF852015 QBA851976:QBB852015 QKW851976:QKX852015 QUS851976:QUT852015 REO851976:REP852015 ROK851976:ROL852015 RYG851976:RYH852015 SIC851976:SID852015 SRY851976:SRZ852015 TBU851976:TBV852015 TLQ851976:TLR852015 TVM851976:TVN852015 UFI851976:UFJ852015 UPE851976:UPF852015 UZA851976:UZB852015 VIW851976:VIX852015 VSS851976:VST852015 WCO851976:WCP852015 WMK851976:WML852015 WWG851976:WWH852015 Y917512:Z917551 JU917512:JV917551 TQ917512:TR917551 ADM917512:ADN917551 ANI917512:ANJ917551 AXE917512:AXF917551 BHA917512:BHB917551 BQW917512:BQX917551 CAS917512:CAT917551 CKO917512:CKP917551 CUK917512:CUL917551 DEG917512:DEH917551 DOC917512:DOD917551 DXY917512:DXZ917551 EHU917512:EHV917551 ERQ917512:ERR917551 FBM917512:FBN917551 FLI917512:FLJ917551 FVE917512:FVF917551 GFA917512:GFB917551 GOW917512:GOX917551 GYS917512:GYT917551 HIO917512:HIP917551 HSK917512:HSL917551 ICG917512:ICH917551 IMC917512:IMD917551 IVY917512:IVZ917551 JFU917512:JFV917551 JPQ917512:JPR917551 JZM917512:JZN917551 KJI917512:KJJ917551 KTE917512:KTF917551 LDA917512:LDB917551 LMW917512:LMX917551 LWS917512:LWT917551 MGO917512:MGP917551 MQK917512:MQL917551 NAG917512:NAH917551 NKC917512:NKD917551 NTY917512:NTZ917551 ODU917512:ODV917551 ONQ917512:ONR917551 OXM917512:OXN917551 PHI917512:PHJ917551 PRE917512:PRF917551 QBA917512:QBB917551 QKW917512:QKX917551 QUS917512:QUT917551 REO917512:REP917551 ROK917512:ROL917551 RYG917512:RYH917551 SIC917512:SID917551 SRY917512:SRZ917551 TBU917512:TBV917551 TLQ917512:TLR917551 TVM917512:TVN917551 UFI917512:UFJ917551 UPE917512:UPF917551 UZA917512:UZB917551 VIW917512:VIX917551 VSS917512:VST917551 WCO917512:WCP917551 WMK917512:WML917551 WWG917512:WWH917551 Y983048:Z983087 JU983048:JV983087 TQ983048:TR983087 ADM983048:ADN983087 ANI983048:ANJ983087 AXE983048:AXF983087 BHA983048:BHB983087 BQW983048:BQX983087 CAS983048:CAT983087 CKO983048:CKP983087 CUK983048:CUL983087 DEG983048:DEH983087 DOC983048:DOD983087 DXY983048:DXZ983087 EHU983048:EHV983087 ERQ983048:ERR983087 FBM983048:FBN983087 FLI983048:FLJ983087 FVE983048:FVF983087 GFA983048:GFB983087 GOW983048:GOX983087 GYS983048:GYT983087 HIO983048:HIP983087 HSK983048:HSL983087 ICG983048:ICH983087 IMC983048:IMD983087 IVY983048:IVZ983087 JFU983048:JFV983087 JPQ983048:JPR983087 JZM983048:JZN983087 KJI983048:KJJ983087 KTE983048:KTF983087 LDA983048:LDB983087 LMW983048:LMX983087 LWS983048:LWT983087 MGO983048:MGP983087 MQK983048:MQL983087 NAG983048:NAH983087 NKC983048:NKD983087 NTY983048:NTZ983087 ODU983048:ODV983087 ONQ983048:ONR983087 OXM983048:OXN983087 PHI983048:PHJ983087 PRE983048:PRF983087 QBA983048:QBB983087 QKW983048:QKX983087 QUS983048:QUT983087 REO983048:REP983087 ROK983048:ROL983087 RYG983048:RYH983087 SIC983048:SID983087 SRY983048:SRZ983087 TBU983048:TBV983087 TLQ983048:TLR983087 TVM983048:TVN983087 UFI983048:UFJ983087 UPE983048:UPF983087 UZA983048:UZB983087 VIW983048:VIX983087 VSS983048:VST983087 WCO983048:WCP983087 WMK983048:WML983087" xr:uid="{2BCB1638-1285-4653-A329-D6F5FF93355F}">
      <formula1>"Consistente (reporte hasta 2T), Aleatoria (reportes parciales), No se ejecuta (según reporte), Sin reporte durante la vigencia, No aplica"</formula1>
    </dataValidation>
    <dataValidation type="list" allowBlank="1" showInputMessage="1" showErrorMessage="1" sqref="AC4 JZ2:JZ44 TV2:TV44 ADR2:ADR44 ANN2:ANN44 AXJ2:AXJ44 BHF2:BHF44 BRB2:BRB44 CAX2:CAX44 CKT2:CKT44 CUP2:CUP44 DEL2:DEL44 DOH2:DOH44 DYD2:DYD44 EHZ2:EHZ44 ERV2:ERV44 FBR2:FBR44 FLN2:FLN44 FVJ2:FVJ44 GFF2:GFF44 GPB2:GPB44 GYX2:GYX44 HIT2:HIT44 HSP2:HSP44 ICL2:ICL44 IMH2:IMH44 IWD2:IWD44 JFZ2:JFZ44 JPV2:JPV44 JZR2:JZR44 KJN2:KJN44 KTJ2:KTJ44 LDF2:LDF44 LNB2:LNB44 LWX2:LWX44 MGT2:MGT44 MQP2:MQP44 NAL2:NAL44 NKH2:NKH44 NUD2:NUD44 ODZ2:ODZ44 ONV2:ONV44 OXR2:OXR44 PHN2:PHN44 PRJ2:PRJ44 QBF2:QBF44 QLB2:QLB44 QUX2:QUX44 RET2:RET44 ROP2:ROP44 RYL2:RYL44 SIH2:SIH44 SSD2:SSD44 TBZ2:TBZ44 TLV2:TLV44 TVR2:TVR44 UFN2:UFN44 UPJ2:UPJ44 UZF2:UZF44 VJB2:VJB44 VSX2:VSX44 WCT2:WCT44 WMP2:WMP44 WWL2:WWL44 AD65541:AD65583 JZ65541:JZ65583 TV65541:TV65583 ADR65541:ADR65583 ANN65541:ANN65583 AXJ65541:AXJ65583 BHF65541:BHF65583 BRB65541:BRB65583 CAX65541:CAX65583 CKT65541:CKT65583 CUP65541:CUP65583 DEL65541:DEL65583 DOH65541:DOH65583 DYD65541:DYD65583 EHZ65541:EHZ65583 ERV65541:ERV65583 FBR65541:FBR65583 FLN65541:FLN65583 FVJ65541:FVJ65583 GFF65541:GFF65583 GPB65541:GPB65583 GYX65541:GYX65583 HIT65541:HIT65583 HSP65541:HSP65583 ICL65541:ICL65583 IMH65541:IMH65583 IWD65541:IWD65583 JFZ65541:JFZ65583 JPV65541:JPV65583 JZR65541:JZR65583 KJN65541:KJN65583 KTJ65541:KTJ65583 LDF65541:LDF65583 LNB65541:LNB65583 LWX65541:LWX65583 MGT65541:MGT65583 MQP65541:MQP65583 NAL65541:NAL65583 NKH65541:NKH65583 NUD65541:NUD65583 ODZ65541:ODZ65583 ONV65541:ONV65583 OXR65541:OXR65583 PHN65541:PHN65583 PRJ65541:PRJ65583 QBF65541:QBF65583 QLB65541:QLB65583 QUX65541:QUX65583 RET65541:RET65583 ROP65541:ROP65583 RYL65541:RYL65583 SIH65541:SIH65583 SSD65541:SSD65583 TBZ65541:TBZ65583 TLV65541:TLV65583 TVR65541:TVR65583 UFN65541:UFN65583 UPJ65541:UPJ65583 UZF65541:UZF65583 VJB65541:VJB65583 VSX65541:VSX65583 WCT65541:WCT65583 WMP65541:WMP65583 WWL65541:WWL65583 AD131077:AD131119 JZ131077:JZ131119 TV131077:TV131119 ADR131077:ADR131119 ANN131077:ANN131119 AXJ131077:AXJ131119 BHF131077:BHF131119 BRB131077:BRB131119 CAX131077:CAX131119 CKT131077:CKT131119 CUP131077:CUP131119 DEL131077:DEL131119 DOH131077:DOH131119 DYD131077:DYD131119 EHZ131077:EHZ131119 ERV131077:ERV131119 FBR131077:FBR131119 FLN131077:FLN131119 FVJ131077:FVJ131119 GFF131077:GFF131119 GPB131077:GPB131119 GYX131077:GYX131119 HIT131077:HIT131119 HSP131077:HSP131119 ICL131077:ICL131119 IMH131077:IMH131119 IWD131077:IWD131119 JFZ131077:JFZ131119 JPV131077:JPV131119 JZR131077:JZR131119 KJN131077:KJN131119 KTJ131077:KTJ131119 LDF131077:LDF131119 LNB131077:LNB131119 LWX131077:LWX131119 MGT131077:MGT131119 MQP131077:MQP131119 NAL131077:NAL131119 NKH131077:NKH131119 NUD131077:NUD131119 ODZ131077:ODZ131119 ONV131077:ONV131119 OXR131077:OXR131119 PHN131077:PHN131119 PRJ131077:PRJ131119 QBF131077:QBF131119 QLB131077:QLB131119 QUX131077:QUX131119 RET131077:RET131119 ROP131077:ROP131119 RYL131077:RYL131119 SIH131077:SIH131119 SSD131077:SSD131119 TBZ131077:TBZ131119 TLV131077:TLV131119 TVR131077:TVR131119 UFN131077:UFN131119 UPJ131077:UPJ131119 UZF131077:UZF131119 VJB131077:VJB131119 VSX131077:VSX131119 WCT131077:WCT131119 WMP131077:WMP131119 WWL131077:WWL131119 AD196613:AD196655 JZ196613:JZ196655 TV196613:TV196655 ADR196613:ADR196655 ANN196613:ANN196655 AXJ196613:AXJ196655 BHF196613:BHF196655 BRB196613:BRB196655 CAX196613:CAX196655 CKT196613:CKT196655 CUP196613:CUP196655 DEL196613:DEL196655 DOH196613:DOH196655 DYD196613:DYD196655 EHZ196613:EHZ196655 ERV196613:ERV196655 FBR196613:FBR196655 FLN196613:FLN196655 FVJ196613:FVJ196655 GFF196613:GFF196655 GPB196613:GPB196655 GYX196613:GYX196655 HIT196613:HIT196655 HSP196613:HSP196655 ICL196613:ICL196655 IMH196613:IMH196655 IWD196613:IWD196655 JFZ196613:JFZ196655 JPV196613:JPV196655 JZR196613:JZR196655 KJN196613:KJN196655 KTJ196613:KTJ196655 LDF196613:LDF196655 LNB196613:LNB196655 LWX196613:LWX196655 MGT196613:MGT196655 MQP196613:MQP196655 NAL196613:NAL196655 NKH196613:NKH196655 NUD196613:NUD196655 ODZ196613:ODZ196655 ONV196613:ONV196655 OXR196613:OXR196655 PHN196613:PHN196655 PRJ196613:PRJ196655 QBF196613:QBF196655 QLB196613:QLB196655 QUX196613:QUX196655 RET196613:RET196655 ROP196613:ROP196655 RYL196613:RYL196655 SIH196613:SIH196655 SSD196613:SSD196655 TBZ196613:TBZ196655 TLV196613:TLV196655 TVR196613:TVR196655 UFN196613:UFN196655 UPJ196613:UPJ196655 UZF196613:UZF196655 VJB196613:VJB196655 VSX196613:VSX196655 WCT196613:WCT196655 WMP196613:WMP196655 WWL196613:WWL196655 AD262149:AD262191 JZ262149:JZ262191 TV262149:TV262191 ADR262149:ADR262191 ANN262149:ANN262191 AXJ262149:AXJ262191 BHF262149:BHF262191 BRB262149:BRB262191 CAX262149:CAX262191 CKT262149:CKT262191 CUP262149:CUP262191 DEL262149:DEL262191 DOH262149:DOH262191 DYD262149:DYD262191 EHZ262149:EHZ262191 ERV262149:ERV262191 FBR262149:FBR262191 FLN262149:FLN262191 FVJ262149:FVJ262191 GFF262149:GFF262191 GPB262149:GPB262191 GYX262149:GYX262191 HIT262149:HIT262191 HSP262149:HSP262191 ICL262149:ICL262191 IMH262149:IMH262191 IWD262149:IWD262191 JFZ262149:JFZ262191 JPV262149:JPV262191 JZR262149:JZR262191 KJN262149:KJN262191 KTJ262149:KTJ262191 LDF262149:LDF262191 LNB262149:LNB262191 LWX262149:LWX262191 MGT262149:MGT262191 MQP262149:MQP262191 NAL262149:NAL262191 NKH262149:NKH262191 NUD262149:NUD262191 ODZ262149:ODZ262191 ONV262149:ONV262191 OXR262149:OXR262191 PHN262149:PHN262191 PRJ262149:PRJ262191 QBF262149:QBF262191 QLB262149:QLB262191 QUX262149:QUX262191 RET262149:RET262191 ROP262149:ROP262191 RYL262149:RYL262191 SIH262149:SIH262191 SSD262149:SSD262191 TBZ262149:TBZ262191 TLV262149:TLV262191 TVR262149:TVR262191 UFN262149:UFN262191 UPJ262149:UPJ262191 UZF262149:UZF262191 VJB262149:VJB262191 VSX262149:VSX262191 WCT262149:WCT262191 WMP262149:WMP262191 WWL262149:WWL262191 AD327685:AD327727 JZ327685:JZ327727 TV327685:TV327727 ADR327685:ADR327727 ANN327685:ANN327727 AXJ327685:AXJ327727 BHF327685:BHF327727 BRB327685:BRB327727 CAX327685:CAX327727 CKT327685:CKT327727 CUP327685:CUP327727 DEL327685:DEL327727 DOH327685:DOH327727 DYD327685:DYD327727 EHZ327685:EHZ327727 ERV327685:ERV327727 FBR327685:FBR327727 FLN327685:FLN327727 FVJ327685:FVJ327727 GFF327685:GFF327727 GPB327685:GPB327727 GYX327685:GYX327727 HIT327685:HIT327727 HSP327685:HSP327727 ICL327685:ICL327727 IMH327685:IMH327727 IWD327685:IWD327727 JFZ327685:JFZ327727 JPV327685:JPV327727 JZR327685:JZR327727 KJN327685:KJN327727 KTJ327685:KTJ327727 LDF327685:LDF327727 LNB327685:LNB327727 LWX327685:LWX327727 MGT327685:MGT327727 MQP327685:MQP327727 NAL327685:NAL327727 NKH327685:NKH327727 NUD327685:NUD327727 ODZ327685:ODZ327727 ONV327685:ONV327727 OXR327685:OXR327727 PHN327685:PHN327727 PRJ327685:PRJ327727 QBF327685:QBF327727 QLB327685:QLB327727 QUX327685:QUX327727 RET327685:RET327727 ROP327685:ROP327727 RYL327685:RYL327727 SIH327685:SIH327727 SSD327685:SSD327727 TBZ327685:TBZ327727 TLV327685:TLV327727 TVR327685:TVR327727 UFN327685:UFN327727 UPJ327685:UPJ327727 UZF327685:UZF327727 VJB327685:VJB327727 VSX327685:VSX327727 WCT327685:WCT327727 WMP327685:WMP327727 WWL327685:WWL327727 AD393221:AD393263 JZ393221:JZ393263 TV393221:TV393263 ADR393221:ADR393263 ANN393221:ANN393263 AXJ393221:AXJ393263 BHF393221:BHF393263 BRB393221:BRB393263 CAX393221:CAX393263 CKT393221:CKT393263 CUP393221:CUP393263 DEL393221:DEL393263 DOH393221:DOH393263 DYD393221:DYD393263 EHZ393221:EHZ393263 ERV393221:ERV393263 FBR393221:FBR393263 FLN393221:FLN393263 FVJ393221:FVJ393263 GFF393221:GFF393263 GPB393221:GPB393263 GYX393221:GYX393263 HIT393221:HIT393263 HSP393221:HSP393263 ICL393221:ICL393263 IMH393221:IMH393263 IWD393221:IWD393263 JFZ393221:JFZ393263 JPV393221:JPV393263 JZR393221:JZR393263 KJN393221:KJN393263 KTJ393221:KTJ393263 LDF393221:LDF393263 LNB393221:LNB393263 LWX393221:LWX393263 MGT393221:MGT393263 MQP393221:MQP393263 NAL393221:NAL393263 NKH393221:NKH393263 NUD393221:NUD393263 ODZ393221:ODZ393263 ONV393221:ONV393263 OXR393221:OXR393263 PHN393221:PHN393263 PRJ393221:PRJ393263 QBF393221:QBF393263 QLB393221:QLB393263 QUX393221:QUX393263 RET393221:RET393263 ROP393221:ROP393263 RYL393221:RYL393263 SIH393221:SIH393263 SSD393221:SSD393263 TBZ393221:TBZ393263 TLV393221:TLV393263 TVR393221:TVR393263 UFN393221:UFN393263 UPJ393221:UPJ393263 UZF393221:UZF393263 VJB393221:VJB393263 VSX393221:VSX393263 WCT393221:WCT393263 WMP393221:WMP393263 WWL393221:WWL393263 AD458757:AD458799 JZ458757:JZ458799 TV458757:TV458799 ADR458757:ADR458799 ANN458757:ANN458799 AXJ458757:AXJ458799 BHF458757:BHF458799 BRB458757:BRB458799 CAX458757:CAX458799 CKT458757:CKT458799 CUP458757:CUP458799 DEL458757:DEL458799 DOH458757:DOH458799 DYD458757:DYD458799 EHZ458757:EHZ458799 ERV458757:ERV458799 FBR458757:FBR458799 FLN458757:FLN458799 FVJ458757:FVJ458799 GFF458757:GFF458799 GPB458757:GPB458799 GYX458757:GYX458799 HIT458757:HIT458799 HSP458757:HSP458799 ICL458757:ICL458799 IMH458757:IMH458799 IWD458757:IWD458799 JFZ458757:JFZ458799 JPV458757:JPV458799 JZR458757:JZR458799 KJN458757:KJN458799 KTJ458757:KTJ458799 LDF458757:LDF458799 LNB458757:LNB458799 LWX458757:LWX458799 MGT458757:MGT458799 MQP458757:MQP458799 NAL458757:NAL458799 NKH458757:NKH458799 NUD458757:NUD458799 ODZ458757:ODZ458799 ONV458757:ONV458799 OXR458757:OXR458799 PHN458757:PHN458799 PRJ458757:PRJ458799 QBF458757:QBF458799 QLB458757:QLB458799 QUX458757:QUX458799 RET458757:RET458799 ROP458757:ROP458799 RYL458757:RYL458799 SIH458757:SIH458799 SSD458757:SSD458799 TBZ458757:TBZ458799 TLV458757:TLV458799 TVR458757:TVR458799 UFN458757:UFN458799 UPJ458757:UPJ458799 UZF458757:UZF458799 VJB458757:VJB458799 VSX458757:VSX458799 WCT458757:WCT458799 WMP458757:WMP458799 WWL458757:WWL458799 AD524293:AD524335 JZ524293:JZ524335 TV524293:TV524335 ADR524293:ADR524335 ANN524293:ANN524335 AXJ524293:AXJ524335 BHF524293:BHF524335 BRB524293:BRB524335 CAX524293:CAX524335 CKT524293:CKT524335 CUP524293:CUP524335 DEL524293:DEL524335 DOH524293:DOH524335 DYD524293:DYD524335 EHZ524293:EHZ524335 ERV524293:ERV524335 FBR524293:FBR524335 FLN524293:FLN524335 FVJ524293:FVJ524335 GFF524293:GFF524335 GPB524293:GPB524335 GYX524293:GYX524335 HIT524293:HIT524335 HSP524293:HSP524335 ICL524293:ICL524335 IMH524293:IMH524335 IWD524293:IWD524335 JFZ524293:JFZ524335 JPV524293:JPV524335 JZR524293:JZR524335 KJN524293:KJN524335 KTJ524293:KTJ524335 LDF524293:LDF524335 LNB524293:LNB524335 LWX524293:LWX524335 MGT524293:MGT524335 MQP524293:MQP524335 NAL524293:NAL524335 NKH524293:NKH524335 NUD524293:NUD524335 ODZ524293:ODZ524335 ONV524293:ONV524335 OXR524293:OXR524335 PHN524293:PHN524335 PRJ524293:PRJ524335 QBF524293:QBF524335 QLB524293:QLB524335 QUX524293:QUX524335 RET524293:RET524335 ROP524293:ROP524335 RYL524293:RYL524335 SIH524293:SIH524335 SSD524293:SSD524335 TBZ524293:TBZ524335 TLV524293:TLV524335 TVR524293:TVR524335 UFN524293:UFN524335 UPJ524293:UPJ524335 UZF524293:UZF524335 VJB524293:VJB524335 VSX524293:VSX524335 WCT524293:WCT524335 WMP524293:WMP524335 WWL524293:WWL524335 AD589829:AD589871 JZ589829:JZ589871 TV589829:TV589871 ADR589829:ADR589871 ANN589829:ANN589871 AXJ589829:AXJ589871 BHF589829:BHF589871 BRB589829:BRB589871 CAX589829:CAX589871 CKT589829:CKT589871 CUP589829:CUP589871 DEL589829:DEL589871 DOH589829:DOH589871 DYD589829:DYD589871 EHZ589829:EHZ589871 ERV589829:ERV589871 FBR589829:FBR589871 FLN589829:FLN589871 FVJ589829:FVJ589871 GFF589829:GFF589871 GPB589829:GPB589871 GYX589829:GYX589871 HIT589829:HIT589871 HSP589829:HSP589871 ICL589829:ICL589871 IMH589829:IMH589871 IWD589829:IWD589871 JFZ589829:JFZ589871 JPV589829:JPV589871 JZR589829:JZR589871 KJN589829:KJN589871 KTJ589829:KTJ589871 LDF589829:LDF589871 LNB589829:LNB589871 LWX589829:LWX589871 MGT589829:MGT589871 MQP589829:MQP589871 NAL589829:NAL589871 NKH589829:NKH589871 NUD589829:NUD589871 ODZ589829:ODZ589871 ONV589829:ONV589871 OXR589829:OXR589871 PHN589829:PHN589871 PRJ589829:PRJ589871 QBF589829:QBF589871 QLB589829:QLB589871 QUX589829:QUX589871 RET589829:RET589871 ROP589829:ROP589871 RYL589829:RYL589871 SIH589829:SIH589871 SSD589829:SSD589871 TBZ589829:TBZ589871 TLV589829:TLV589871 TVR589829:TVR589871 UFN589829:UFN589871 UPJ589829:UPJ589871 UZF589829:UZF589871 VJB589829:VJB589871 VSX589829:VSX589871 WCT589829:WCT589871 WMP589829:WMP589871 WWL589829:WWL589871 AD655365:AD655407 JZ655365:JZ655407 TV655365:TV655407 ADR655365:ADR655407 ANN655365:ANN655407 AXJ655365:AXJ655407 BHF655365:BHF655407 BRB655365:BRB655407 CAX655365:CAX655407 CKT655365:CKT655407 CUP655365:CUP655407 DEL655365:DEL655407 DOH655365:DOH655407 DYD655365:DYD655407 EHZ655365:EHZ655407 ERV655365:ERV655407 FBR655365:FBR655407 FLN655365:FLN655407 FVJ655365:FVJ655407 GFF655365:GFF655407 GPB655365:GPB655407 GYX655365:GYX655407 HIT655365:HIT655407 HSP655365:HSP655407 ICL655365:ICL655407 IMH655365:IMH655407 IWD655365:IWD655407 JFZ655365:JFZ655407 JPV655365:JPV655407 JZR655365:JZR655407 KJN655365:KJN655407 KTJ655365:KTJ655407 LDF655365:LDF655407 LNB655365:LNB655407 LWX655365:LWX655407 MGT655365:MGT655407 MQP655365:MQP655407 NAL655365:NAL655407 NKH655365:NKH655407 NUD655365:NUD655407 ODZ655365:ODZ655407 ONV655365:ONV655407 OXR655365:OXR655407 PHN655365:PHN655407 PRJ655365:PRJ655407 QBF655365:QBF655407 QLB655365:QLB655407 QUX655365:QUX655407 RET655365:RET655407 ROP655365:ROP655407 RYL655365:RYL655407 SIH655365:SIH655407 SSD655365:SSD655407 TBZ655365:TBZ655407 TLV655365:TLV655407 TVR655365:TVR655407 UFN655365:UFN655407 UPJ655365:UPJ655407 UZF655365:UZF655407 VJB655365:VJB655407 VSX655365:VSX655407 WCT655365:WCT655407 WMP655365:WMP655407 WWL655365:WWL655407 AD720901:AD720943 JZ720901:JZ720943 TV720901:TV720943 ADR720901:ADR720943 ANN720901:ANN720943 AXJ720901:AXJ720943 BHF720901:BHF720943 BRB720901:BRB720943 CAX720901:CAX720943 CKT720901:CKT720943 CUP720901:CUP720943 DEL720901:DEL720943 DOH720901:DOH720943 DYD720901:DYD720943 EHZ720901:EHZ720943 ERV720901:ERV720943 FBR720901:FBR720943 FLN720901:FLN720943 FVJ720901:FVJ720943 GFF720901:GFF720943 GPB720901:GPB720943 GYX720901:GYX720943 HIT720901:HIT720943 HSP720901:HSP720943 ICL720901:ICL720943 IMH720901:IMH720943 IWD720901:IWD720943 JFZ720901:JFZ720943 JPV720901:JPV720943 JZR720901:JZR720943 KJN720901:KJN720943 KTJ720901:KTJ720943 LDF720901:LDF720943 LNB720901:LNB720943 LWX720901:LWX720943 MGT720901:MGT720943 MQP720901:MQP720943 NAL720901:NAL720943 NKH720901:NKH720943 NUD720901:NUD720943 ODZ720901:ODZ720943 ONV720901:ONV720943 OXR720901:OXR720943 PHN720901:PHN720943 PRJ720901:PRJ720943 QBF720901:QBF720943 QLB720901:QLB720943 QUX720901:QUX720943 RET720901:RET720943 ROP720901:ROP720943 RYL720901:RYL720943 SIH720901:SIH720943 SSD720901:SSD720943 TBZ720901:TBZ720943 TLV720901:TLV720943 TVR720901:TVR720943 UFN720901:UFN720943 UPJ720901:UPJ720943 UZF720901:UZF720943 VJB720901:VJB720943 VSX720901:VSX720943 WCT720901:WCT720943 WMP720901:WMP720943 WWL720901:WWL720943 AD786437:AD786479 JZ786437:JZ786479 TV786437:TV786479 ADR786437:ADR786479 ANN786437:ANN786479 AXJ786437:AXJ786479 BHF786437:BHF786479 BRB786437:BRB786479 CAX786437:CAX786479 CKT786437:CKT786479 CUP786437:CUP786479 DEL786437:DEL786479 DOH786437:DOH786479 DYD786437:DYD786479 EHZ786437:EHZ786479 ERV786437:ERV786479 FBR786437:FBR786479 FLN786437:FLN786479 FVJ786437:FVJ786479 GFF786437:GFF786479 GPB786437:GPB786479 GYX786437:GYX786479 HIT786437:HIT786479 HSP786437:HSP786479 ICL786437:ICL786479 IMH786437:IMH786479 IWD786437:IWD786479 JFZ786437:JFZ786479 JPV786437:JPV786479 JZR786437:JZR786479 KJN786437:KJN786479 KTJ786437:KTJ786479 LDF786437:LDF786479 LNB786437:LNB786479 LWX786437:LWX786479 MGT786437:MGT786479 MQP786437:MQP786479 NAL786437:NAL786479 NKH786437:NKH786479 NUD786437:NUD786479 ODZ786437:ODZ786479 ONV786437:ONV786479 OXR786437:OXR786479 PHN786437:PHN786479 PRJ786437:PRJ786479 QBF786437:QBF786479 QLB786437:QLB786479 QUX786437:QUX786479 RET786437:RET786479 ROP786437:ROP786479 RYL786437:RYL786479 SIH786437:SIH786479 SSD786437:SSD786479 TBZ786437:TBZ786479 TLV786437:TLV786479 TVR786437:TVR786479 UFN786437:UFN786479 UPJ786437:UPJ786479 UZF786437:UZF786479 VJB786437:VJB786479 VSX786437:VSX786479 WCT786437:WCT786479 WMP786437:WMP786479 WWL786437:WWL786479 AD851973:AD852015 JZ851973:JZ852015 TV851973:TV852015 ADR851973:ADR852015 ANN851973:ANN852015 AXJ851973:AXJ852015 BHF851973:BHF852015 BRB851973:BRB852015 CAX851973:CAX852015 CKT851973:CKT852015 CUP851973:CUP852015 DEL851973:DEL852015 DOH851973:DOH852015 DYD851973:DYD852015 EHZ851973:EHZ852015 ERV851973:ERV852015 FBR851973:FBR852015 FLN851973:FLN852015 FVJ851973:FVJ852015 GFF851973:GFF852015 GPB851973:GPB852015 GYX851973:GYX852015 HIT851973:HIT852015 HSP851973:HSP852015 ICL851973:ICL852015 IMH851973:IMH852015 IWD851973:IWD852015 JFZ851973:JFZ852015 JPV851973:JPV852015 JZR851973:JZR852015 KJN851973:KJN852015 KTJ851973:KTJ852015 LDF851973:LDF852015 LNB851973:LNB852015 LWX851973:LWX852015 MGT851973:MGT852015 MQP851973:MQP852015 NAL851973:NAL852015 NKH851973:NKH852015 NUD851973:NUD852015 ODZ851973:ODZ852015 ONV851973:ONV852015 OXR851973:OXR852015 PHN851973:PHN852015 PRJ851973:PRJ852015 QBF851973:QBF852015 QLB851973:QLB852015 QUX851973:QUX852015 RET851973:RET852015 ROP851973:ROP852015 RYL851973:RYL852015 SIH851973:SIH852015 SSD851973:SSD852015 TBZ851973:TBZ852015 TLV851973:TLV852015 TVR851973:TVR852015 UFN851973:UFN852015 UPJ851973:UPJ852015 UZF851973:UZF852015 VJB851973:VJB852015 VSX851973:VSX852015 WCT851973:WCT852015 WMP851973:WMP852015 WWL851973:WWL852015 AD917509:AD917551 JZ917509:JZ917551 TV917509:TV917551 ADR917509:ADR917551 ANN917509:ANN917551 AXJ917509:AXJ917551 BHF917509:BHF917551 BRB917509:BRB917551 CAX917509:CAX917551 CKT917509:CKT917551 CUP917509:CUP917551 DEL917509:DEL917551 DOH917509:DOH917551 DYD917509:DYD917551 EHZ917509:EHZ917551 ERV917509:ERV917551 FBR917509:FBR917551 FLN917509:FLN917551 FVJ917509:FVJ917551 GFF917509:GFF917551 GPB917509:GPB917551 GYX917509:GYX917551 HIT917509:HIT917551 HSP917509:HSP917551 ICL917509:ICL917551 IMH917509:IMH917551 IWD917509:IWD917551 JFZ917509:JFZ917551 JPV917509:JPV917551 JZR917509:JZR917551 KJN917509:KJN917551 KTJ917509:KTJ917551 LDF917509:LDF917551 LNB917509:LNB917551 LWX917509:LWX917551 MGT917509:MGT917551 MQP917509:MQP917551 NAL917509:NAL917551 NKH917509:NKH917551 NUD917509:NUD917551 ODZ917509:ODZ917551 ONV917509:ONV917551 OXR917509:OXR917551 PHN917509:PHN917551 PRJ917509:PRJ917551 QBF917509:QBF917551 QLB917509:QLB917551 QUX917509:QUX917551 RET917509:RET917551 ROP917509:ROP917551 RYL917509:RYL917551 SIH917509:SIH917551 SSD917509:SSD917551 TBZ917509:TBZ917551 TLV917509:TLV917551 TVR917509:TVR917551 UFN917509:UFN917551 UPJ917509:UPJ917551 UZF917509:UZF917551 VJB917509:VJB917551 VSX917509:VSX917551 WCT917509:WCT917551 WMP917509:WMP917551 WWL917509:WWL917551 AD983045:AD983087 JZ983045:JZ983087 TV983045:TV983087 ADR983045:ADR983087 ANN983045:ANN983087 AXJ983045:AXJ983087 BHF983045:BHF983087 BRB983045:BRB983087 CAX983045:CAX983087 CKT983045:CKT983087 CUP983045:CUP983087 DEL983045:DEL983087 DOH983045:DOH983087 DYD983045:DYD983087 EHZ983045:EHZ983087 ERV983045:ERV983087 FBR983045:FBR983087 FLN983045:FLN983087 FVJ983045:FVJ983087 GFF983045:GFF983087 GPB983045:GPB983087 GYX983045:GYX983087 HIT983045:HIT983087 HSP983045:HSP983087 ICL983045:ICL983087 IMH983045:IMH983087 IWD983045:IWD983087 JFZ983045:JFZ983087 JPV983045:JPV983087 JZR983045:JZR983087 KJN983045:KJN983087 KTJ983045:KTJ983087 LDF983045:LDF983087 LNB983045:LNB983087 LWX983045:LWX983087 MGT983045:MGT983087 MQP983045:MQP983087 NAL983045:NAL983087 NKH983045:NKH983087 NUD983045:NUD983087 ODZ983045:ODZ983087 ONV983045:ONV983087 OXR983045:OXR983087 PHN983045:PHN983087 PRJ983045:PRJ983087 QBF983045:QBF983087 QLB983045:QLB983087 QUX983045:QUX983087 RET983045:RET983087 ROP983045:ROP983087 RYL983045:RYL983087 SIH983045:SIH983087 SSD983045:SSD983087 TBZ983045:TBZ983087 TLV983045:TLV983087 TVR983045:TVR983087 UFN983045:UFN983087 UPJ983045:UPJ983087 UZF983045:UZF983087 VJB983045:VJB983087 VSX983045:VSX983087 WCT983045:WCT983087 WMP983045:WMP983087 WWL983045:WWL983087 WWK983047:WWK983087 JY4:JY44 TU4:TU44 ADQ4:ADQ44 ANM4:ANM44 AXI4:AXI44 BHE4:BHE44 BRA4:BRA44 CAW4:CAW44 CKS4:CKS44 CUO4:CUO44 DEK4:DEK44 DOG4:DOG44 DYC4:DYC44 EHY4:EHY44 ERU4:ERU44 FBQ4:FBQ44 FLM4:FLM44 FVI4:FVI44 GFE4:GFE44 GPA4:GPA44 GYW4:GYW44 HIS4:HIS44 HSO4:HSO44 ICK4:ICK44 IMG4:IMG44 IWC4:IWC44 JFY4:JFY44 JPU4:JPU44 JZQ4:JZQ44 KJM4:KJM44 KTI4:KTI44 LDE4:LDE44 LNA4:LNA44 LWW4:LWW44 MGS4:MGS44 MQO4:MQO44 NAK4:NAK44 NKG4:NKG44 NUC4:NUC44 ODY4:ODY44 ONU4:ONU44 OXQ4:OXQ44 PHM4:PHM44 PRI4:PRI44 QBE4:QBE44 QLA4:QLA44 QUW4:QUW44 RES4:RES44 ROO4:ROO44 RYK4:RYK44 SIG4:SIG44 SSC4:SSC44 TBY4:TBY44 TLU4:TLU44 TVQ4:TVQ44 UFM4:UFM44 UPI4:UPI44 UZE4:UZE44 VJA4:VJA44 VSW4:VSW44 WCS4:WCS44 WMO4:WMO44 WWK4:WWK44 AC65543:AC65583 JY65543:JY65583 TU65543:TU65583 ADQ65543:ADQ65583 ANM65543:ANM65583 AXI65543:AXI65583 BHE65543:BHE65583 BRA65543:BRA65583 CAW65543:CAW65583 CKS65543:CKS65583 CUO65543:CUO65583 DEK65543:DEK65583 DOG65543:DOG65583 DYC65543:DYC65583 EHY65543:EHY65583 ERU65543:ERU65583 FBQ65543:FBQ65583 FLM65543:FLM65583 FVI65543:FVI65583 GFE65543:GFE65583 GPA65543:GPA65583 GYW65543:GYW65583 HIS65543:HIS65583 HSO65543:HSO65583 ICK65543:ICK65583 IMG65543:IMG65583 IWC65543:IWC65583 JFY65543:JFY65583 JPU65543:JPU65583 JZQ65543:JZQ65583 KJM65543:KJM65583 KTI65543:KTI65583 LDE65543:LDE65583 LNA65543:LNA65583 LWW65543:LWW65583 MGS65543:MGS65583 MQO65543:MQO65583 NAK65543:NAK65583 NKG65543:NKG65583 NUC65543:NUC65583 ODY65543:ODY65583 ONU65543:ONU65583 OXQ65543:OXQ65583 PHM65543:PHM65583 PRI65543:PRI65583 QBE65543:QBE65583 QLA65543:QLA65583 QUW65543:QUW65583 RES65543:RES65583 ROO65543:ROO65583 RYK65543:RYK65583 SIG65543:SIG65583 SSC65543:SSC65583 TBY65543:TBY65583 TLU65543:TLU65583 TVQ65543:TVQ65583 UFM65543:UFM65583 UPI65543:UPI65583 UZE65543:UZE65583 VJA65543:VJA65583 VSW65543:VSW65583 WCS65543:WCS65583 WMO65543:WMO65583 WWK65543:WWK65583 AC131079:AC131119 JY131079:JY131119 TU131079:TU131119 ADQ131079:ADQ131119 ANM131079:ANM131119 AXI131079:AXI131119 BHE131079:BHE131119 BRA131079:BRA131119 CAW131079:CAW131119 CKS131079:CKS131119 CUO131079:CUO131119 DEK131079:DEK131119 DOG131079:DOG131119 DYC131079:DYC131119 EHY131079:EHY131119 ERU131079:ERU131119 FBQ131079:FBQ131119 FLM131079:FLM131119 FVI131079:FVI131119 GFE131079:GFE131119 GPA131079:GPA131119 GYW131079:GYW131119 HIS131079:HIS131119 HSO131079:HSO131119 ICK131079:ICK131119 IMG131079:IMG131119 IWC131079:IWC131119 JFY131079:JFY131119 JPU131079:JPU131119 JZQ131079:JZQ131119 KJM131079:KJM131119 KTI131079:KTI131119 LDE131079:LDE131119 LNA131079:LNA131119 LWW131079:LWW131119 MGS131079:MGS131119 MQO131079:MQO131119 NAK131079:NAK131119 NKG131079:NKG131119 NUC131079:NUC131119 ODY131079:ODY131119 ONU131079:ONU131119 OXQ131079:OXQ131119 PHM131079:PHM131119 PRI131079:PRI131119 QBE131079:QBE131119 QLA131079:QLA131119 QUW131079:QUW131119 RES131079:RES131119 ROO131079:ROO131119 RYK131079:RYK131119 SIG131079:SIG131119 SSC131079:SSC131119 TBY131079:TBY131119 TLU131079:TLU131119 TVQ131079:TVQ131119 UFM131079:UFM131119 UPI131079:UPI131119 UZE131079:UZE131119 VJA131079:VJA131119 VSW131079:VSW131119 WCS131079:WCS131119 WMO131079:WMO131119 WWK131079:WWK131119 AC196615:AC196655 JY196615:JY196655 TU196615:TU196655 ADQ196615:ADQ196655 ANM196615:ANM196655 AXI196615:AXI196655 BHE196615:BHE196655 BRA196615:BRA196655 CAW196615:CAW196655 CKS196615:CKS196655 CUO196615:CUO196655 DEK196615:DEK196655 DOG196615:DOG196655 DYC196615:DYC196655 EHY196615:EHY196655 ERU196615:ERU196655 FBQ196615:FBQ196655 FLM196615:FLM196655 FVI196615:FVI196655 GFE196615:GFE196655 GPA196615:GPA196655 GYW196615:GYW196655 HIS196615:HIS196655 HSO196615:HSO196655 ICK196615:ICK196655 IMG196615:IMG196655 IWC196615:IWC196655 JFY196615:JFY196655 JPU196615:JPU196655 JZQ196615:JZQ196655 KJM196615:KJM196655 KTI196615:KTI196655 LDE196615:LDE196655 LNA196615:LNA196655 LWW196615:LWW196655 MGS196615:MGS196655 MQO196615:MQO196655 NAK196615:NAK196655 NKG196615:NKG196655 NUC196615:NUC196655 ODY196615:ODY196655 ONU196615:ONU196655 OXQ196615:OXQ196655 PHM196615:PHM196655 PRI196615:PRI196655 QBE196615:QBE196655 QLA196615:QLA196655 QUW196615:QUW196655 RES196615:RES196655 ROO196615:ROO196655 RYK196615:RYK196655 SIG196615:SIG196655 SSC196615:SSC196655 TBY196615:TBY196655 TLU196615:TLU196655 TVQ196615:TVQ196655 UFM196615:UFM196655 UPI196615:UPI196655 UZE196615:UZE196655 VJA196615:VJA196655 VSW196615:VSW196655 WCS196615:WCS196655 WMO196615:WMO196655 WWK196615:WWK196655 AC262151:AC262191 JY262151:JY262191 TU262151:TU262191 ADQ262151:ADQ262191 ANM262151:ANM262191 AXI262151:AXI262191 BHE262151:BHE262191 BRA262151:BRA262191 CAW262151:CAW262191 CKS262151:CKS262191 CUO262151:CUO262191 DEK262151:DEK262191 DOG262151:DOG262191 DYC262151:DYC262191 EHY262151:EHY262191 ERU262151:ERU262191 FBQ262151:FBQ262191 FLM262151:FLM262191 FVI262151:FVI262191 GFE262151:GFE262191 GPA262151:GPA262191 GYW262151:GYW262191 HIS262151:HIS262191 HSO262151:HSO262191 ICK262151:ICK262191 IMG262151:IMG262191 IWC262151:IWC262191 JFY262151:JFY262191 JPU262151:JPU262191 JZQ262151:JZQ262191 KJM262151:KJM262191 KTI262151:KTI262191 LDE262151:LDE262191 LNA262151:LNA262191 LWW262151:LWW262191 MGS262151:MGS262191 MQO262151:MQO262191 NAK262151:NAK262191 NKG262151:NKG262191 NUC262151:NUC262191 ODY262151:ODY262191 ONU262151:ONU262191 OXQ262151:OXQ262191 PHM262151:PHM262191 PRI262151:PRI262191 QBE262151:QBE262191 QLA262151:QLA262191 QUW262151:QUW262191 RES262151:RES262191 ROO262151:ROO262191 RYK262151:RYK262191 SIG262151:SIG262191 SSC262151:SSC262191 TBY262151:TBY262191 TLU262151:TLU262191 TVQ262151:TVQ262191 UFM262151:UFM262191 UPI262151:UPI262191 UZE262151:UZE262191 VJA262151:VJA262191 VSW262151:VSW262191 WCS262151:WCS262191 WMO262151:WMO262191 WWK262151:WWK262191 AC327687:AC327727 JY327687:JY327727 TU327687:TU327727 ADQ327687:ADQ327727 ANM327687:ANM327727 AXI327687:AXI327727 BHE327687:BHE327727 BRA327687:BRA327727 CAW327687:CAW327727 CKS327687:CKS327727 CUO327687:CUO327727 DEK327687:DEK327727 DOG327687:DOG327727 DYC327687:DYC327727 EHY327687:EHY327727 ERU327687:ERU327727 FBQ327687:FBQ327727 FLM327687:FLM327727 FVI327687:FVI327727 GFE327687:GFE327727 GPA327687:GPA327727 GYW327687:GYW327727 HIS327687:HIS327727 HSO327687:HSO327727 ICK327687:ICK327727 IMG327687:IMG327727 IWC327687:IWC327727 JFY327687:JFY327727 JPU327687:JPU327727 JZQ327687:JZQ327727 KJM327687:KJM327727 KTI327687:KTI327727 LDE327687:LDE327727 LNA327687:LNA327727 LWW327687:LWW327727 MGS327687:MGS327727 MQO327687:MQO327727 NAK327687:NAK327727 NKG327687:NKG327727 NUC327687:NUC327727 ODY327687:ODY327727 ONU327687:ONU327727 OXQ327687:OXQ327727 PHM327687:PHM327727 PRI327687:PRI327727 QBE327687:QBE327727 QLA327687:QLA327727 QUW327687:QUW327727 RES327687:RES327727 ROO327687:ROO327727 RYK327687:RYK327727 SIG327687:SIG327727 SSC327687:SSC327727 TBY327687:TBY327727 TLU327687:TLU327727 TVQ327687:TVQ327727 UFM327687:UFM327727 UPI327687:UPI327727 UZE327687:UZE327727 VJA327687:VJA327727 VSW327687:VSW327727 WCS327687:WCS327727 WMO327687:WMO327727 WWK327687:WWK327727 AC393223:AC393263 JY393223:JY393263 TU393223:TU393263 ADQ393223:ADQ393263 ANM393223:ANM393263 AXI393223:AXI393263 BHE393223:BHE393263 BRA393223:BRA393263 CAW393223:CAW393263 CKS393223:CKS393263 CUO393223:CUO393263 DEK393223:DEK393263 DOG393223:DOG393263 DYC393223:DYC393263 EHY393223:EHY393263 ERU393223:ERU393263 FBQ393223:FBQ393263 FLM393223:FLM393263 FVI393223:FVI393263 GFE393223:GFE393263 GPA393223:GPA393263 GYW393223:GYW393263 HIS393223:HIS393263 HSO393223:HSO393263 ICK393223:ICK393263 IMG393223:IMG393263 IWC393223:IWC393263 JFY393223:JFY393263 JPU393223:JPU393263 JZQ393223:JZQ393263 KJM393223:KJM393263 KTI393223:KTI393263 LDE393223:LDE393263 LNA393223:LNA393263 LWW393223:LWW393263 MGS393223:MGS393263 MQO393223:MQO393263 NAK393223:NAK393263 NKG393223:NKG393263 NUC393223:NUC393263 ODY393223:ODY393263 ONU393223:ONU393263 OXQ393223:OXQ393263 PHM393223:PHM393263 PRI393223:PRI393263 QBE393223:QBE393263 QLA393223:QLA393263 QUW393223:QUW393263 RES393223:RES393263 ROO393223:ROO393263 RYK393223:RYK393263 SIG393223:SIG393263 SSC393223:SSC393263 TBY393223:TBY393263 TLU393223:TLU393263 TVQ393223:TVQ393263 UFM393223:UFM393263 UPI393223:UPI393263 UZE393223:UZE393263 VJA393223:VJA393263 VSW393223:VSW393263 WCS393223:WCS393263 WMO393223:WMO393263 WWK393223:WWK393263 AC458759:AC458799 JY458759:JY458799 TU458759:TU458799 ADQ458759:ADQ458799 ANM458759:ANM458799 AXI458759:AXI458799 BHE458759:BHE458799 BRA458759:BRA458799 CAW458759:CAW458799 CKS458759:CKS458799 CUO458759:CUO458799 DEK458759:DEK458799 DOG458759:DOG458799 DYC458759:DYC458799 EHY458759:EHY458799 ERU458759:ERU458799 FBQ458759:FBQ458799 FLM458759:FLM458799 FVI458759:FVI458799 GFE458759:GFE458799 GPA458759:GPA458799 GYW458759:GYW458799 HIS458759:HIS458799 HSO458759:HSO458799 ICK458759:ICK458799 IMG458759:IMG458799 IWC458759:IWC458799 JFY458759:JFY458799 JPU458759:JPU458799 JZQ458759:JZQ458799 KJM458759:KJM458799 KTI458759:KTI458799 LDE458759:LDE458799 LNA458759:LNA458799 LWW458759:LWW458799 MGS458759:MGS458799 MQO458759:MQO458799 NAK458759:NAK458799 NKG458759:NKG458799 NUC458759:NUC458799 ODY458759:ODY458799 ONU458759:ONU458799 OXQ458759:OXQ458799 PHM458759:PHM458799 PRI458759:PRI458799 QBE458759:QBE458799 QLA458759:QLA458799 QUW458759:QUW458799 RES458759:RES458799 ROO458759:ROO458799 RYK458759:RYK458799 SIG458759:SIG458799 SSC458759:SSC458799 TBY458759:TBY458799 TLU458759:TLU458799 TVQ458759:TVQ458799 UFM458759:UFM458799 UPI458759:UPI458799 UZE458759:UZE458799 VJA458759:VJA458799 VSW458759:VSW458799 WCS458759:WCS458799 WMO458759:WMO458799 WWK458759:WWK458799 AC524295:AC524335 JY524295:JY524335 TU524295:TU524335 ADQ524295:ADQ524335 ANM524295:ANM524335 AXI524295:AXI524335 BHE524295:BHE524335 BRA524295:BRA524335 CAW524295:CAW524335 CKS524295:CKS524335 CUO524295:CUO524335 DEK524295:DEK524335 DOG524295:DOG524335 DYC524295:DYC524335 EHY524295:EHY524335 ERU524295:ERU524335 FBQ524295:FBQ524335 FLM524295:FLM524335 FVI524295:FVI524335 GFE524295:GFE524335 GPA524295:GPA524335 GYW524295:GYW524335 HIS524295:HIS524335 HSO524295:HSO524335 ICK524295:ICK524335 IMG524295:IMG524335 IWC524295:IWC524335 JFY524295:JFY524335 JPU524295:JPU524335 JZQ524295:JZQ524335 KJM524295:KJM524335 KTI524295:KTI524335 LDE524295:LDE524335 LNA524295:LNA524335 LWW524295:LWW524335 MGS524295:MGS524335 MQO524295:MQO524335 NAK524295:NAK524335 NKG524295:NKG524335 NUC524295:NUC524335 ODY524295:ODY524335 ONU524295:ONU524335 OXQ524295:OXQ524335 PHM524295:PHM524335 PRI524295:PRI524335 QBE524295:QBE524335 QLA524295:QLA524335 QUW524295:QUW524335 RES524295:RES524335 ROO524295:ROO524335 RYK524295:RYK524335 SIG524295:SIG524335 SSC524295:SSC524335 TBY524295:TBY524335 TLU524295:TLU524335 TVQ524295:TVQ524335 UFM524295:UFM524335 UPI524295:UPI524335 UZE524295:UZE524335 VJA524295:VJA524335 VSW524295:VSW524335 WCS524295:WCS524335 WMO524295:WMO524335 WWK524295:WWK524335 AC589831:AC589871 JY589831:JY589871 TU589831:TU589871 ADQ589831:ADQ589871 ANM589831:ANM589871 AXI589831:AXI589871 BHE589831:BHE589871 BRA589831:BRA589871 CAW589831:CAW589871 CKS589831:CKS589871 CUO589831:CUO589871 DEK589831:DEK589871 DOG589831:DOG589871 DYC589831:DYC589871 EHY589831:EHY589871 ERU589831:ERU589871 FBQ589831:FBQ589871 FLM589831:FLM589871 FVI589831:FVI589871 GFE589831:GFE589871 GPA589831:GPA589871 GYW589831:GYW589871 HIS589831:HIS589871 HSO589831:HSO589871 ICK589831:ICK589871 IMG589831:IMG589871 IWC589831:IWC589871 JFY589831:JFY589871 JPU589831:JPU589871 JZQ589831:JZQ589871 KJM589831:KJM589871 KTI589831:KTI589871 LDE589831:LDE589871 LNA589831:LNA589871 LWW589831:LWW589871 MGS589831:MGS589871 MQO589831:MQO589871 NAK589831:NAK589871 NKG589831:NKG589871 NUC589831:NUC589871 ODY589831:ODY589871 ONU589831:ONU589871 OXQ589831:OXQ589871 PHM589831:PHM589871 PRI589831:PRI589871 QBE589831:QBE589871 QLA589831:QLA589871 QUW589831:QUW589871 RES589831:RES589871 ROO589831:ROO589871 RYK589831:RYK589871 SIG589831:SIG589871 SSC589831:SSC589871 TBY589831:TBY589871 TLU589831:TLU589871 TVQ589831:TVQ589871 UFM589831:UFM589871 UPI589831:UPI589871 UZE589831:UZE589871 VJA589831:VJA589871 VSW589831:VSW589871 WCS589831:WCS589871 WMO589831:WMO589871 WWK589831:WWK589871 AC655367:AC655407 JY655367:JY655407 TU655367:TU655407 ADQ655367:ADQ655407 ANM655367:ANM655407 AXI655367:AXI655407 BHE655367:BHE655407 BRA655367:BRA655407 CAW655367:CAW655407 CKS655367:CKS655407 CUO655367:CUO655407 DEK655367:DEK655407 DOG655367:DOG655407 DYC655367:DYC655407 EHY655367:EHY655407 ERU655367:ERU655407 FBQ655367:FBQ655407 FLM655367:FLM655407 FVI655367:FVI655407 GFE655367:GFE655407 GPA655367:GPA655407 GYW655367:GYW655407 HIS655367:HIS655407 HSO655367:HSO655407 ICK655367:ICK655407 IMG655367:IMG655407 IWC655367:IWC655407 JFY655367:JFY655407 JPU655367:JPU655407 JZQ655367:JZQ655407 KJM655367:KJM655407 KTI655367:KTI655407 LDE655367:LDE655407 LNA655367:LNA655407 LWW655367:LWW655407 MGS655367:MGS655407 MQO655367:MQO655407 NAK655367:NAK655407 NKG655367:NKG655407 NUC655367:NUC655407 ODY655367:ODY655407 ONU655367:ONU655407 OXQ655367:OXQ655407 PHM655367:PHM655407 PRI655367:PRI655407 QBE655367:QBE655407 QLA655367:QLA655407 QUW655367:QUW655407 RES655367:RES655407 ROO655367:ROO655407 RYK655367:RYK655407 SIG655367:SIG655407 SSC655367:SSC655407 TBY655367:TBY655407 TLU655367:TLU655407 TVQ655367:TVQ655407 UFM655367:UFM655407 UPI655367:UPI655407 UZE655367:UZE655407 VJA655367:VJA655407 VSW655367:VSW655407 WCS655367:WCS655407 WMO655367:WMO655407 WWK655367:WWK655407 AC720903:AC720943 JY720903:JY720943 TU720903:TU720943 ADQ720903:ADQ720943 ANM720903:ANM720943 AXI720903:AXI720943 BHE720903:BHE720943 BRA720903:BRA720943 CAW720903:CAW720943 CKS720903:CKS720943 CUO720903:CUO720943 DEK720903:DEK720943 DOG720903:DOG720943 DYC720903:DYC720943 EHY720903:EHY720943 ERU720903:ERU720943 FBQ720903:FBQ720943 FLM720903:FLM720943 FVI720903:FVI720943 GFE720903:GFE720943 GPA720903:GPA720943 GYW720903:GYW720943 HIS720903:HIS720943 HSO720903:HSO720943 ICK720903:ICK720943 IMG720903:IMG720943 IWC720903:IWC720943 JFY720903:JFY720943 JPU720903:JPU720943 JZQ720903:JZQ720943 KJM720903:KJM720943 KTI720903:KTI720943 LDE720903:LDE720943 LNA720903:LNA720943 LWW720903:LWW720943 MGS720903:MGS720943 MQO720903:MQO720943 NAK720903:NAK720943 NKG720903:NKG720943 NUC720903:NUC720943 ODY720903:ODY720943 ONU720903:ONU720943 OXQ720903:OXQ720943 PHM720903:PHM720943 PRI720903:PRI720943 QBE720903:QBE720943 QLA720903:QLA720943 QUW720903:QUW720943 RES720903:RES720943 ROO720903:ROO720943 RYK720903:RYK720943 SIG720903:SIG720943 SSC720903:SSC720943 TBY720903:TBY720943 TLU720903:TLU720943 TVQ720903:TVQ720943 UFM720903:UFM720943 UPI720903:UPI720943 UZE720903:UZE720943 VJA720903:VJA720943 VSW720903:VSW720943 WCS720903:WCS720943 WMO720903:WMO720943 WWK720903:WWK720943 AC786439:AC786479 JY786439:JY786479 TU786439:TU786479 ADQ786439:ADQ786479 ANM786439:ANM786479 AXI786439:AXI786479 BHE786439:BHE786479 BRA786439:BRA786479 CAW786439:CAW786479 CKS786439:CKS786479 CUO786439:CUO786479 DEK786439:DEK786479 DOG786439:DOG786479 DYC786439:DYC786479 EHY786439:EHY786479 ERU786439:ERU786479 FBQ786439:FBQ786479 FLM786439:FLM786479 FVI786439:FVI786479 GFE786439:GFE786479 GPA786439:GPA786479 GYW786439:GYW786479 HIS786439:HIS786479 HSO786439:HSO786479 ICK786439:ICK786479 IMG786439:IMG786479 IWC786439:IWC786479 JFY786439:JFY786479 JPU786439:JPU786479 JZQ786439:JZQ786479 KJM786439:KJM786479 KTI786439:KTI786479 LDE786439:LDE786479 LNA786439:LNA786479 LWW786439:LWW786479 MGS786439:MGS786479 MQO786439:MQO786479 NAK786439:NAK786479 NKG786439:NKG786479 NUC786439:NUC786479 ODY786439:ODY786479 ONU786439:ONU786479 OXQ786439:OXQ786479 PHM786439:PHM786479 PRI786439:PRI786479 QBE786439:QBE786479 QLA786439:QLA786479 QUW786439:QUW786479 RES786439:RES786479 ROO786439:ROO786479 RYK786439:RYK786479 SIG786439:SIG786479 SSC786439:SSC786479 TBY786439:TBY786479 TLU786439:TLU786479 TVQ786439:TVQ786479 UFM786439:UFM786479 UPI786439:UPI786479 UZE786439:UZE786479 VJA786439:VJA786479 VSW786439:VSW786479 WCS786439:WCS786479 WMO786439:WMO786479 WWK786439:WWK786479 AC851975:AC852015 JY851975:JY852015 TU851975:TU852015 ADQ851975:ADQ852015 ANM851975:ANM852015 AXI851975:AXI852015 BHE851975:BHE852015 BRA851975:BRA852015 CAW851975:CAW852015 CKS851975:CKS852015 CUO851975:CUO852015 DEK851975:DEK852015 DOG851975:DOG852015 DYC851975:DYC852015 EHY851975:EHY852015 ERU851975:ERU852015 FBQ851975:FBQ852015 FLM851975:FLM852015 FVI851975:FVI852015 GFE851975:GFE852015 GPA851975:GPA852015 GYW851975:GYW852015 HIS851975:HIS852015 HSO851975:HSO852015 ICK851975:ICK852015 IMG851975:IMG852015 IWC851975:IWC852015 JFY851975:JFY852015 JPU851975:JPU852015 JZQ851975:JZQ852015 KJM851975:KJM852015 KTI851975:KTI852015 LDE851975:LDE852015 LNA851975:LNA852015 LWW851975:LWW852015 MGS851975:MGS852015 MQO851975:MQO852015 NAK851975:NAK852015 NKG851975:NKG852015 NUC851975:NUC852015 ODY851975:ODY852015 ONU851975:ONU852015 OXQ851975:OXQ852015 PHM851975:PHM852015 PRI851975:PRI852015 QBE851975:QBE852015 QLA851975:QLA852015 QUW851975:QUW852015 RES851975:RES852015 ROO851975:ROO852015 RYK851975:RYK852015 SIG851975:SIG852015 SSC851975:SSC852015 TBY851975:TBY852015 TLU851975:TLU852015 TVQ851975:TVQ852015 UFM851975:UFM852015 UPI851975:UPI852015 UZE851975:UZE852015 VJA851975:VJA852015 VSW851975:VSW852015 WCS851975:WCS852015 WMO851975:WMO852015 WWK851975:WWK852015 AC917511:AC917551 JY917511:JY917551 TU917511:TU917551 ADQ917511:ADQ917551 ANM917511:ANM917551 AXI917511:AXI917551 BHE917511:BHE917551 BRA917511:BRA917551 CAW917511:CAW917551 CKS917511:CKS917551 CUO917511:CUO917551 DEK917511:DEK917551 DOG917511:DOG917551 DYC917511:DYC917551 EHY917511:EHY917551 ERU917511:ERU917551 FBQ917511:FBQ917551 FLM917511:FLM917551 FVI917511:FVI917551 GFE917511:GFE917551 GPA917511:GPA917551 GYW917511:GYW917551 HIS917511:HIS917551 HSO917511:HSO917551 ICK917511:ICK917551 IMG917511:IMG917551 IWC917511:IWC917551 JFY917511:JFY917551 JPU917511:JPU917551 JZQ917511:JZQ917551 KJM917511:KJM917551 KTI917511:KTI917551 LDE917511:LDE917551 LNA917511:LNA917551 LWW917511:LWW917551 MGS917511:MGS917551 MQO917511:MQO917551 NAK917511:NAK917551 NKG917511:NKG917551 NUC917511:NUC917551 ODY917511:ODY917551 ONU917511:ONU917551 OXQ917511:OXQ917551 PHM917511:PHM917551 PRI917511:PRI917551 QBE917511:QBE917551 QLA917511:QLA917551 QUW917511:QUW917551 RES917511:RES917551 ROO917511:ROO917551 RYK917511:RYK917551 SIG917511:SIG917551 SSC917511:SSC917551 TBY917511:TBY917551 TLU917511:TLU917551 TVQ917511:TVQ917551 UFM917511:UFM917551 UPI917511:UPI917551 UZE917511:UZE917551 VJA917511:VJA917551 VSW917511:VSW917551 WCS917511:WCS917551 WMO917511:WMO917551 WWK917511:WWK917551 AC983047:AC983087 JY983047:JY983087 TU983047:TU983087 ADQ983047:ADQ983087 ANM983047:ANM983087 AXI983047:AXI983087 BHE983047:BHE983087 BRA983047:BRA983087 CAW983047:CAW983087 CKS983047:CKS983087 CUO983047:CUO983087 DEK983047:DEK983087 DOG983047:DOG983087 DYC983047:DYC983087 EHY983047:EHY983087 ERU983047:ERU983087 FBQ983047:FBQ983087 FLM983047:FLM983087 FVI983047:FVI983087 GFE983047:GFE983087 GPA983047:GPA983087 GYW983047:GYW983087 HIS983047:HIS983087 HSO983047:HSO983087 ICK983047:ICK983087 IMG983047:IMG983087 IWC983047:IWC983087 JFY983047:JFY983087 JPU983047:JPU983087 JZQ983047:JZQ983087 KJM983047:KJM983087 KTI983047:KTI983087 LDE983047:LDE983087 LNA983047:LNA983087 LWW983047:LWW983087 MGS983047:MGS983087 MQO983047:MQO983087 NAK983047:NAK983087 NKG983047:NKG983087 NUC983047:NUC983087 ODY983047:ODY983087 ONU983047:ONU983087 OXQ983047:OXQ983087 PHM983047:PHM983087 PRI983047:PRI983087 QBE983047:QBE983087 QLA983047:QLA983087 QUW983047:QUW983087 RES983047:RES983087 ROO983047:ROO983087 RYK983047:RYK983087 SIG983047:SIG983087 SSC983047:SSC983087 TBY983047:TBY983087 TLU983047:TLU983087 TVQ983047:TVQ983087 UFM983047:UFM983087 UPI983047:UPI983087 UZE983047:UZE983087 VJA983047:VJA983087 VSW983047:VSW983087 WCS983047:WCS983087 WMO983047:WMO983087 AD2:AD4 AE53 AE59" xr:uid="{57142E60-2CDA-4069-802F-28C2C05DA94E}">
      <formula1>"Medidos y analizados (reporte hasta 2T), Parcialmente medidos y analizados,Sin reporte, No aplica"</formula1>
    </dataValidation>
    <dataValidation type="list" allowBlank="1" showInputMessage="1" showErrorMessage="1" sqref="Z5:Z8 Z10 Z19 Z16 Z13:Z14 Z23:Z24 Z27 Z29 Z31 Z35 Z38 Y5:Y44 Z42:Z44 W58:W62 AA58:AA62" xr:uid="{689807C1-22AD-4F2C-BBBA-511BB24D6720}">
      <formula1>CONT3</formula1>
    </dataValidation>
    <dataValidation type="list" allowBlank="1" showInputMessage="1" showErrorMessage="1" sqref="AG5:AG44 AH5:AH8 AH10 AH13:AH14 AH16 AH19 AH23:AH24 AH27 AH29 AH31 AH35 AH38 AH42:AH44" xr:uid="{94DD7BBA-F852-42E4-AFDD-F191DDBFAB9E}">
      <formula1>EC</formula1>
    </dataValidation>
  </dataValidations>
  <pageMargins left="0.7" right="0.7" top="0.75" bottom="0.75" header="0.3" footer="0.3"/>
  <pageSetup scale="33" orientation="landscape"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650E896-44FA-4575-B956-A41125C4C2B9}">
          <x14:formula1>
            <xm:f>CONV!$D$31:$D$34</xm:f>
          </x14:formula1>
          <xm:sqref>AF59:AF62 AF53:AF56 AD42:AD44 AD5:AD8 AD10 AD13:AD14 AD16 AD19 AD23:AD27 AD29:AD31 AD35 AD38 AC5:AC44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10</vt:i4>
      </vt:variant>
    </vt:vector>
  </HeadingPairs>
  <TitlesOfParts>
    <vt:vector size="21" baseType="lpstr">
      <vt:lpstr>Informe Cierre 2022</vt:lpstr>
      <vt:lpstr>Informe 2024 3T </vt:lpstr>
      <vt:lpstr>Informe 2024 2T</vt:lpstr>
      <vt:lpstr>Comparativos</vt:lpstr>
      <vt:lpstr>Resumen TRIMESTRE</vt:lpstr>
      <vt:lpstr>Detalle RG 2T</vt:lpstr>
      <vt:lpstr>Detalle RC 2T</vt:lpstr>
      <vt:lpstr>Detalle RG 3T</vt:lpstr>
      <vt:lpstr>Detalle RC 3T</vt:lpstr>
      <vt:lpstr>CONV</vt:lpstr>
      <vt:lpstr>Detalle en recolección</vt:lpstr>
      <vt:lpstr>AC</vt:lpstr>
      <vt:lpstr>Comparativos!Área_de_impresión</vt:lpstr>
      <vt:lpstr>'Detalle RC 3T'!Área_de_impresión</vt:lpstr>
      <vt:lpstr>'Informe 2024 2T'!Área_de_impresión</vt:lpstr>
      <vt:lpstr>'Informe 2024 3T '!Área_de_impresión</vt:lpstr>
      <vt:lpstr>'Informe Cierre 2022'!Área_de_impresión</vt:lpstr>
      <vt:lpstr>'Resumen TRIMESTRE'!Área_de_impresión</vt:lpstr>
      <vt:lpstr>CONT3</vt:lpstr>
      <vt:lpstr>EC</vt:lpstr>
      <vt:lpstr>Moni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Johana De la Parra Rivero</dc:creator>
  <cp:lastModifiedBy>Johana Rocio de la Parra Ribero</cp:lastModifiedBy>
  <cp:lastPrinted>2024-11-05T21:18:35Z</cp:lastPrinted>
  <dcterms:created xsi:type="dcterms:W3CDTF">2021-04-22T11:45:22Z</dcterms:created>
  <dcterms:modified xsi:type="dcterms:W3CDTF">2024-11-05T21:29:36Z</dcterms:modified>
</cp:coreProperties>
</file>