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3 office/MIPG/MONITOREO/"/>
    </mc:Choice>
  </mc:AlternateContent>
  <xr:revisionPtr revIDLastSave="531" documentId="8_{97DFFEB6-0998-4798-B448-5066716EDF6F}" xr6:coauthVersionLast="47" xr6:coauthVersionMax="47" xr10:uidLastSave="{0854D083-A50B-449C-9AB5-EC6864FFAD67}"/>
  <bookViews>
    <workbookView xWindow="-120" yWindow="-120" windowWidth="29040" windowHeight="15840" activeTab="1" xr2:uid="{00000000-000D-0000-FFFF-FFFF00000000}"/>
  </bookViews>
  <sheets>
    <sheet name="Políticas Vs Dimensión" sheetId="11" state="hidden" r:id="rId1"/>
    <sheet name="MONITOREO 2 TRIM. PAA 2023" sheetId="10" r:id="rId2"/>
  </sheets>
  <externalReferences>
    <externalReference r:id="rId3"/>
  </externalReferences>
  <definedNames>
    <definedName name="_xlnm._FilterDatabase" localSheetId="1" hidden="1">'MONITOREO 2 TRIM. PAA 2023'!$A$20:$HL$26</definedName>
    <definedName name="_xlnm._FilterDatabase" localSheetId="0" hidden="1">'Políticas Vs Dimensión'!$A$2:$I$19</definedName>
    <definedName name="_xlnm.Print_Area" localSheetId="1">'MONITOREO 2 TRIM. PAA 2023'!$A$1:$J$26</definedName>
    <definedName name="PAAC">'Políticas Vs Dimensión'!$A$49:$A$54</definedName>
    <definedName name="_xlnm.Print_Titles" localSheetId="1">'MONITOREO 2 TRIM. PAA 2023'!$15:$20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01" i="10" l="1"/>
  <c r="G200" i="10"/>
  <c r="H257" i="10" l="1"/>
  <c r="H258" i="10"/>
  <c r="H151" i="10" l="1"/>
  <c r="H106" i="10"/>
  <c r="H48" i="10"/>
  <c r="H130" i="10" l="1"/>
  <c r="H241" i="10"/>
  <c r="H233" i="10"/>
  <c r="H178" i="10" l="1"/>
  <c r="H177" i="10"/>
  <c r="H176" i="10"/>
  <c r="H175" i="10"/>
  <c r="H174" i="10"/>
  <c r="H173" i="10"/>
  <c r="H172" i="10"/>
  <c r="H164" i="10"/>
  <c r="H163" i="10"/>
  <c r="H162" i="10"/>
  <c r="H161" i="10"/>
  <c r="H160" i="10"/>
  <c r="H152" i="10"/>
  <c r="H150" i="10"/>
  <c r="H149" i="10"/>
  <c r="H148" i="10"/>
  <c r="H140" i="10" l="1"/>
  <c r="H139" i="10"/>
  <c r="H138" i="10"/>
  <c r="H122" i="10"/>
  <c r="H120" i="10"/>
  <c r="H118" i="10"/>
  <c r="H116" i="10"/>
  <c r="H190" i="10"/>
  <c r="H188" i="10"/>
  <c r="H187" i="10"/>
  <c r="H108" i="10"/>
  <c r="H105" i="10"/>
  <c r="H97" i="10"/>
  <c r="H96" i="10"/>
  <c r="H95" i="10"/>
  <c r="H94" i="10"/>
  <c r="H92" i="10"/>
  <c r="H91" i="10"/>
  <c r="H83" i="10"/>
  <c r="H75" i="10"/>
  <c r="H74" i="10"/>
  <c r="H73" i="10"/>
  <c r="H65" i="10"/>
  <c r="H57" i="10"/>
  <c r="H56" i="10"/>
  <c r="H39" i="10"/>
  <c r="H38" i="10"/>
  <c r="H24" i="10" l="1"/>
  <c r="H200" i="10" l="1"/>
  <c r="H201" i="10"/>
  <c r="H202" i="10"/>
  <c r="H205" i="10"/>
  <c r="H206" i="10"/>
  <c r="H208" i="10"/>
  <c r="H209" i="10"/>
  <c r="H210" i="10"/>
  <c r="H211" i="10"/>
  <c r="H212" i="10"/>
  <c r="H213" i="10"/>
  <c r="H215" i="10"/>
  <c r="H216" i="10"/>
  <c r="H259" i="10" l="1"/>
  <c r="H47" i="10"/>
  <c r="H35" i="10"/>
  <c r="H27" i="10"/>
  <c r="H260" i="10"/>
  <c r="H26" i="10"/>
  <c r="H25" i="10"/>
  <c r="H23" i="10"/>
  <c r="H22" i="10"/>
  <c r="H21" i="10"/>
  <c r="H37" i="10"/>
  <c r="H36" i="10"/>
  <c r="H225" i="10"/>
  <c r="H224"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<sst xmlns="http://schemas.openxmlformats.org/spreadsheetml/2006/main" count="833" uniqueCount="411">
  <si>
    <t>CÓDIGO</t>
  </si>
  <si>
    <t>VERSIÓN</t>
  </si>
  <si>
    <t>NOMBRE DEL PLAN:</t>
  </si>
  <si>
    <t>PLAN DE ACCIÓN ANUAL</t>
  </si>
  <si>
    <t xml:space="preserve">DESCRIPCIÓN </t>
  </si>
  <si>
    <t>RESPONSABLE:</t>
  </si>
  <si>
    <t>VIGENCIA:</t>
  </si>
  <si>
    <t>RESPONSABLES</t>
  </si>
  <si>
    <t>OBSERVACIONES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</si>
  <si>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</si>
  <si>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</si>
  <si>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</si>
  <si>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</si>
  <si>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</si>
  <si>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</si>
  <si>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</si>
  <si>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</si>
  <si>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</si>
  <si>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</si>
  <si>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</si>
  <si>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</si>
  <si>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</si>
  <si>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</si>
  <si>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</si>
  <si>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</si>
  <si>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</si>
  <si>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</si>
  <si>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</si>
  <si>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</si>
  <si>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</si>
  <si>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</si>
  <si>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</si>
  <si>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</si>
  <si>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</si>
  <si>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</si>
  <si>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</si>
  <si>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</si>
  <si>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</si>
  <si>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</si>
  <si>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</si>
  <si>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</si>
  <si>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</si>
  <si>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</si>
  <si>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</si>
  <si>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</si>
  <si>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</si>
  <si>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</si>
  <si>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</si>
  <si>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</si>
  <si>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</si>
  <si>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</si>
  <si>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</si>
  <si>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</si>
  <si>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</si>
  <si>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 xml:space="preserve">kilómetros de red vial secundaria con pavimento nuevo </t>
  </si>
  <si>
    <t>Pasos a nivel de infraestructura férrea operados, mantenidos y señalizados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</si>
  <si>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</si>
  <si>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</si>
  <si>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</si>
  <si>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</si>
  <si>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</si>
  <si>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</si>
  <si>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</si>
  <si>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</si>
  <si>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</si>
  <si>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</si>
  <si>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</si>
  <si>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</si>
  <si>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</si>
  <si>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</si>
  <si>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</si>
  <si>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</si>
  <si>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</si>
  <si>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</si>
  <si>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</si>
  <si>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</si>
  <si>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</si>
  <si>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</si>
  <si>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DIRECTOR GENERAL</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</si>
  <si>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</si>
  <si>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</si>
  <si>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</si>
  <si>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</si>
  <si>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</si>
  <si>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</si>
  <si>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</si>
  <si>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</si>
  <si>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</si>
  <si>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</si>
  <si>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</si>
  <si>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</si>
  <si>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</si>
  <si>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</si>
  <si>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</si>
  <si>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</si>
  <si>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</si>
  <si>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</si>
  <si>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</si>
  <si>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</si>
  <si>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</si>
  <si>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</si>
  <si>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</si>
  <si>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</si>
  <si>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</si>
  <si>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</si>
  <si>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</si>
  <si>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</si>
  <si>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</si>
  <si>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</si>
  <si>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</si>
  <si>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Túneles en operación</t>
  </si>
  <si>
    <t>Operar, mantener y señalizar en 7 pasos a nivel para el paso de vehículos ferroviarios</t>
  </si>
  <si>
    <t>Efectuar Seguimiento a las acciones en los proyectos ambientales en cumplimiento de las medidas de mitigación, conservación, prevención y restauración establecidas dentro de los proyectos</t>
  </si>
  <si>
    <t>Reporte mensual de Unidades Ejecutoras</t>
  </si>
  <si>
    <t>Gestión Presupuestal y eficiencia del Gasto Público</t>
  </si>
  <si>
    <t>Sistema de Seguridad y Salud en el Trabajo mantenido, mejorado y evaluado.</t>
  </si>
  <si>
    <t>PRODUCTO</t>
  </si>
  <si>
    <t>GESTION CON VALORES PARA RESULTADOS</t>
  </si>
  <si>
    <t>Memorandos Circulares con directrices impartidas</t>
  </si>
  <si>
    <t>Cobros persuasivos y procesos coactivos adelantados dentro los términos de ley y los procedimientos vigentes</t>
  </si>
  <si>
    <t>Expedientes físicos y Expedientes virtuales verificados</t>
  </si>
  <si>
    <t>Kilómetros de red vial primaria rehabilitados y/o mantenidos</t>
  </si>
  <si>
    <t>Kilómetros de red vial primaria mejorada</t>
  </si>
  <si>
    <t>CONTROL INTERNO</t>
  </si>
  <si>
    <t>100% de cumplimiento del plan</t>
  </si>
  <si>
    <t>Gestionar predios y mejoras requeridas para el desarrollo de proyectos INVÍAS</t>
  </si>
  <si>
    <t xml:space="preserve">Etapas procesales de la actuación disciplinaria adelantadas </t>
  </si>
  <si>
    <t>TALENTO HUMANO</t>
  </si>
  <si>
    <t>Compras y contratación pública</t>
  </si>
  <si>
    <t xml:space="preserve">
Subdirección de Gestión Contractual y Procesos Administrativos</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</si>
  <si>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</si>
  <si>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</si>
  <si>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</si>
  <si>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</si>
  <si>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</si>
  <si>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</si>
  <si>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Realizar un plan de descongestión de procesos disciplinarios, para la entrada en vigencia de la Ley 1952 de 2019</t>
  </si>
  <si>
    <t>Procesos descongestionados con decisión de fondo</t>
  </si>
  <si>
    <t>Subdirección de Defensa Jurídica</t>
  </si>
  <si>
    <t>Dirección Jurídica</t>
  </si>
  <si>
    <t>Subdirección de Gestión del Riesgo</t>
  </si>
  <si>
    <t>Subdirección de Vías Regionales</t>
  </si>
  <si>
    <t>Subdirección de Estructuración de Proyectos</t>
  </si>
  <si>
    <t>Subdirección de Reglamentación Técnica e Innovación</t>
  </si>
  <si>
    <t>Subdirección de Sostenibilidad</t>
  </si>
  <si>
    <t xml:space="preserve"> Integrar sistemas de información a través de la plataforma de gestión de procesos de negocio - BPM -.</t>
  </si>
  <si>
    <t>Realizar el mantenimiento rutinario</t>
  </si>
  <si>
    <t>kilómetros de la red vial primaria con mantenimiento rutinario</t>
  </si>
  <si>
    <t>Subdirección Marítima, Fluvial y Férrea</t>
  </si>
  <si>
    <t>Ruedas de innovación</t>
  </si>
  <si>
    <t>Fortalecer la política de Gestión Documental</t>
  </si>
  <si>
    <t>Política de Gestión Documental fortalecida</t>
  </si>
  <si>
    <t>Aprobar el plan anual de auditoria para fortalecer el SCI- Sistema de Control Interno del Invías</t>
  </si>
  <si>
    <t>Implementar el Plan Anual de Auditoría para fortalecer el SCI- Sistema de Control Interno del Invías</t>
  </si>
  <si>
    <t xml:space="preserve">Formular Plan Anual de auditoria </t>
  </si>
  <si>
    <t>Plan Anual de Auditoria formulado</t>
  </si>
  <si>
    <t>Subdirección Gestión Humana</t>
  </si>
  <si>
    <t xml:space="preserve">Se realizó la evaluación de los planes de acción y operativos del Invías. </t>
  </si>
  <si>
    <t>Se reportó la ejecución presupuestal que se prepara semanalmente.</t>
  </si>
  <si>
    <t>Realizar sensibilización del esquema de línea de defensa</t>
  </si>
  <si>
    <t>Esquema de línea de defensa con sensibilización realizada</t>
  </si>
  <si>
    <t>Planes estratégico de talento humano, anual de vacantes, de previsión de recursos humano, el institucional de capacitación y el de bienestar e incentivos institucionales publicados, implementados y con seguimiento</t>
  </si>
  <si>
    <t xml:space="preserve">Realizar seguimiento a la implementación del código de integridad y de buen gobierno </t>
  </si>
  <si>
    <t>Código de integridad y de buen gobierno con seguimiento realizado</t>
  </si>
  <si>
    <t>Mantener, mejorar y evaluar el Sistema de Seguridad y Salud en el Trabajo con énfasis en vigilancia epidemiológica y bioseguridad.</t>
  </si>
  <si>
    <t>Adelantar el proceso para proveer las vacantes temporales o definitivas mediante encargos a los funcionarios de carrera de la entidad, de acuerdo a directrices de la alta dirección.</t>
  </si>
  <si>
    <t>Proceso de encargos implementado</t>
  </si>
  <si>
    <t>Formular e implementar plan de trabajo de la Escuela Corporativa Guillermo Gaviria Correa.</t>
  </si>
  <si>
    <t>Plan de trabajo formulado e implementado</t>
  </si>
  <si>
    <t>Mantener y mejorar el Sistema de Evaluación del desempeño de los funcionarios de la entidad</t>
  </si>
  <si>
    <t>Sistema de Evaluación del desempeño mejorado y evaluado</t>
  </si>
  <si>
    <t>Formular oportunamente los planes (táctico y operativo 2023) de la Dependencia.</t>
  </si>
  <si>
    <t>Planes (táctico y operativo 2022) formulados</t>
  </si>
  <si>
    <t>Revisar y realizar mejoras cuando sea el caso de la documentación de los procesos del Modelo de Operación</t>
  </si>
  <si>
    <t>Procesos del Modelo de Operación revisados</t>
  </si>
  <si>
    <t>Comprometer del 99,5% de los recursos de inversión asignados a la vigencia $3.799.191
*valores en millones de pesos</t>
  </si>
  <si>
    <t>Obligar 83,03% de los recursos de inversión asignados en la vigencia $3.799.191
*valores en millones de pesos</t>
  </si>
  <si>
    <t>Comprometer del 96,03% de los recursos de funcionamiento asignados a la vigencia $232.106
*valores en millones de pesos</t>
  </si>
  <si>
    <t>Obligar 87,53% de los recursos de funcionamiento asignados en la vigencia $232.106
*valores en millones de pesos</t>
  </si>
  <si>
    <t>Obligar 97,4% de los recursos de la reserva presupuestal 2022
*valores en millones de pesos</t>
  </si>
  <si>
    <t>Recursos obligados de la reserva presupuestal 2022</t>
  </si>
  <si>
    <t>Realizar seguimiento a los flujos de información que afecten los estados financieros (cumplimiento de los acuerdos de niveles de servicio).</t>
  </si>
  <si>
    <t>Informe de seguimiento a los flujos de información que afectan los estados financieros</t>
  </si>
  <si>
    <t>Dirección Jurídica
Dirección de Ejecución y Operación
Subdirección de Modernización de Carreteras Nacionales
Sudbirección de Gestión Vial Integral
Subdirección de Vías Regionales
Subdirección Marítima, Fluvial y Férrea
Dirección Técnica y de Estructuración de Estructuración
Subdirección de Planificación de la Infreaestrucutura
Subdirección de Estructuración de Proyectos
Subdirección de Reglamentación Técnica e Innovación
Subdirección de Getsión del Riesgo
Subdirección de Sostenibilidad
Dirección de Contratación
Subdirección Administrativa
Oficina de Tecnologías de la Información y las Comunicaciones -OTIC-</t>
  </si>
  <si>
    <t>Formular y actualizar el Plan Anual de Adquisiciones -PAA- en el SECOP II</t>
  </si>
  <si>
    <t>Administrar los bienes inmuebles fiscales</t>
  </si>
  <si>
    <t>Informe de estado de bienes inmuebles fiscales</t>
  </si>
  <si>
    <t>PETI para la vigencia 2023 definido, aprobado, implementado y con seguimiento</t>
  </si>
  <si>
    <t>Sistema de Gestión de Documento Electrónico y de Archivo SGDEA integrado con los trámites de la plataforma de gestión de procesos de negocio - BPM-.</t>
  </si>
  <si>
    <t xml:space="preserve">Ejecutar las actividades definidas para el año 2023 del Plan de implementación del Modelo de Seguridad y Privacidad de la Información MSPI del INVIAS. </t>
  </si>
  <si>
    <t xml:space="preserve">Actividades ejecutadas del Plan de Implementación Modelo de Seguridad y Privacidad de la Información MSPI de INVIAS . </t>
  </si>
  <si>
    <t xml:space="preserve">Digitalizar los trámites: permiso de carga especial y concepto técnico para ubicación de estaciones de servicio (EDS). </t>
  </si>
  <si>
    <t>Trámites de permisos especiales y concepto técnico para ubicación de estaciones de servicio (EDS) digitalizado</t>
  </si>
  <si>
    <t>Dirección Técnica y de Estructuración
Subdirección de Reglamentación Técnica e Innovación
Subdirección Administrativa
OTIC</t>
  </si>
  <si>
    <t>Todas las Dependencias - en coordinación por la OTIC</t>
  </si>
  <si>
    <t>Mejora normativa</t>
  </si>
  <si>
    <t>Actualizar Normograma</t>
  </si>
  <si>
    <t>CONTROL DISCIPLINARIO</t>
  </si>
  <si>
    <t>Realizar gestión de cobro persuasivo y coactivo dentro de los términos de ley, acorde a los procedimientos vigentes.</t>
  </si>
  <si>
    <t>Verificar expedientes físicos vs expedientes virtuales, validando las piezas procesales de cada uno.</t>
  </si>
  <si>
    <t xml:space="preserve">Implementar las matrices de seguimiento y control de la implementación del Modelo Óptimo ge Gestión (MOG) conforme a los lineamientos de la ANDJE. </t>
  </si>
  <si>
    <t>Procesos judiciales adelantados en términos y competencia y Matrices del MOG implementadas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</si>
  <si>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</si>
  <si>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</si>
  <si>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</si>
  <si>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</si>
  <si>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</si>
  <si>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</si>
  <si>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</si>
  <si>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</si>
  <si>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</si>
  <si>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</si>
  <si>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</si>
  <si>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</si>
  <si>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</si>
  <si>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</si>
  <si>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</si>
  <si>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</si>
  <si>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</si>
  <si>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</si>
  <si>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</si>
  <si>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Atender emergencias que se presenten en la infraestructura de transporte nacional.</t>
  </si>
  <si>
    <t>Vía atendida por emergencias</t>
  </si>
  <si>
    <t>Realizar obras por atención emergencias de sitios críticos en la infraestructura de transporte nacional.</t>
  </si>
  <si>
    <t>Sitios críticos estabilizados</t>
  </si>
  <si>
    <t>Implementar el Plan de Gestión del Riesgo de Desastres en la infraestructura de transporte nacional.</t>
  </si>
  <si>
    <t>Generar metodología cuantitativa del riesgo por movimientos en masa en la red vial no concesionada a cargo del Instituto Nacional de Vías (INVIAS)</t>
  </si>
  <si>
    <t>Sistema informático estructurado de la información generada en los procesos de estructuración de proyectos.</t>
  </si>
  <si>
    <t xml:space="preserve">Proyectos y programas de las Subdirecciones y grupos adscritos apoyados </t>
  </si>
  <si>
    <t>Apoyar la implementación de los criterios y estrategias de sostenibilidad para el desarrollo de la infraestructura de transporte del INVIAS.</t>
  </si>
  <si>
    <t>Criterios y estrategias de sostenibilidad implementados</t>
  </si>
  <si>
    <t>Seguimiento a las acciones</t>
  </si>
  <si>
    <t>Base de datos de predios de uso público actualizados</t>
  </si>
  <si>
    <t>Elaborar Informe de validación documental para regulación de nuevas tecnologías</t>
  </si>
  <si>
    <t>Informe de validación documental para regulación de nuevas tecnologías</t>
  </si>
  <si>
    <t>Proyectos y programas del INVIAS estructurados</t>
  </si>
  <si>
    <t>Acompañar los procesos para la expedición de normatividad en la infraestructura de transporte</t>
  </si>
  <si>
    <t>Normatividad expedida</t>
  </si>
  <si>
    <t>Liderar articuladamente con la Oficina TIC la aplicación de nuevas tecnologías en Sistemas Inteligentes a Transportes y construcción de proyectos de infraestructura de transporte.</t>
  </si>
  <si>
    <t>Documentos técnicos actualizados</t>
  </si>
  <si>
    <t>Realizar mejoramiento de 97 km de red vial primaria</t>
  </si>
  <si>
    <t>Realizar la intervención de 4.040 Km de vías terciarias</t>
  </si>
  <si>
    <t>Kilómetros de red terciaria intervenidos (mejorados y mantenidos con tecnologías tradicionales y/o no convencionales)</t>
  </si>
  <si>
    <t>Suscribir convenios con 100 Juntas de Acción Comunal en vías terciarias</t>
  </si>
  <si>
    <t>Convenios solidarios firmados con las Organizaciones de Acción Comunal en el país</t>
  </si>
  <si>
    <t>Pavimentar 30 km en red secundaria</t>
  </si>
  <si>
    <t>Construir Otras Obras Fluviales</t>
  </si>
  <si>
    <t>Otras Obras Fluviales construidas</t>
  </si>
  <si>
    <t xml:space="preserve">Intervenir 6 sedes y estaciones férreas </t>
  </si>
  <si>
    <t xml:space="preserve"> Sedes y estaciones férreas intervenidas</t>
  </si>
  <si>
    <t>Realizar el mantenimiento en la red férrea</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</si>
  <si>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</si>
  <si>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</si>
  <si>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</si>
  <si>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</si>
  <si>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</si>
  <si>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 xml:space="preserve">
Oficina de Control interno</t>
  </si>
  <si>
    <t>Se cumplió oportunamente con el informe de seguimiento a los flujos de información que afectan los estados financieros.</t>
  </si>
  <si>
    <t xml:space="preserve">Se reportan los expedientes verificados y actualizados por todos os Grupos de la SDJ. </t>
  </si>
  <si>
    <t>Meta con cumplimiento programado para el cuarto trimestre</t>
  </si>
  <si>
    <t>Compras y contratación publica</t>
  </si>
  <si>
    <t>DIMENSIÓN No. 2</t>
  </si>
  <si>
    <t>ADMINISTRACIÓN INMOBILIARÍA</t>
  </si>
  <si>
    <t xml:space="preserve">Definir, implementar, ejecutar y hacer seguimiento al Plan Estratégico de Tecnologías de Información - PETI - </t>
  </si>
  <si>
    <t>Publicar de cartilla de criterios técnicos de caminos ancestrales y senderos peatonales</t>
  </si>
  <si>
    <t>cartilla de criterios técnicos de caminos ancestrales y senderos peatonales publicada</t>
  </si>
  <si>
    <t xml:space="preserve">Poner 20 túneles en operación </t>
  </si>
  <si>
    <t>Construir 28 puentes de la red vial nacional primaria</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</si>
  <si>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</si>
  <si>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PORCENTAJE DE AVANCE</t>
  </si>
  <si>
    <t>Secretaría General 
Subdirección Administrativa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t>
  </si>
  <si>
    <t xml:space="preserve"> SEGUNDO TRIMESTRE 2023</t>
  </si>
  <si>
    <t>Se solicitó a la OTIC el diseño e implementación de un nuevo aplicativo para la evaluación de funcionarios provisionales.</t>
  </si>
  <si>
    <t>Normograma actualizado y publicado el 30 de junio de 2023, en la sección Normograma del Portal Web. Correspondiente al 2do. trimestre 2023, ENLACE: https://www.invias.gov.co/index.php/normativa/normograma</t>
  </si>
  <si>
    <t>Se dirigió la gestión y ejecución de 16 audiencias de forma presencial con transmisión virtual para SGCP, y se adelantó la actualización de 61 expedientes durante el segundo trimestre 2023</t>
  </si>
  <si>
    <t>Se adjunta link evidencia https://invias-my.sharepoint.com/:x:/g/personal/npena_invias_gov_co/EU8K286RWNlDjvZponajSiYBlq64cIHDaXJ71zoa2Nu5tw?e=6V3IFE</t>
  </si>
  <si>
    <t>se adjunta link de evidencia https://invias-my.sharepoint.com/:f:/g/personal/npena_invias_gov_co/EubZ9SjPJz1Eql6TD5bzIvQBDtZqt-_poBeSo6bzUdFZMw?e=yrYcVY</t>
  </si>
  <si>
    <t>Se ha realizado seguimiento al PETI desde febrero del 2023 y el avance a corte de junio del 2023 es 45,5% de avance.</t>
  </si>
  <si>
    <t>Se hace seguimiento semanal de este proyecto desde la OTIC y se brinda apoyo para su salida a producción.</t>
  </si>
  <si>
    <t>Se elaboró la caracterización y plan de trabajo del conversatorio "Liderando con Seguridad: Responsabilidad y Compromiso en la Protección de la Información" y se elaboraron memorandos solicitando la designación de los Enlaces / Integrantes del proyecto de implementación del MSPI por parte de los Stakeholders</t>
  </si>
  <si>
    <t>Actualmente se está trabajando en el Release 1 del proyecto (Trámite Carga Ordinaria y TIES). Se tienen un avance en el levantamiento de los requerimientos del Release ll - Carga Especial y Concepto de Estaciones de Servicio.</t>
  </si>
  <si>
    <t>Se realizaron mesas de trabajo para el seguimiento de los proyectos de inversión con la Oficina Asesora de Planeación, como resultado de estas mesas se definieron acciones con las Direcciones Misionales del instituto a fin de dar celeridad a la gestión de los proyectos mencionados.</t>
  </si>
  <si>
    <t>Se atendieron 190 emergencias viales en Antioquia, Boyacá, Caldas, Caquetá, Casanare, Chocó, Córdoba, Huila, Nariño, Santanderes, Putumayo, Sucre y Valle.</t>
  </si>
  <si>
    <t>Se han implementado las acciones desincorporar y registrar la información de los Bienes de Uso público para 2do trimestre.</t>
  </si>
  <si>
    <t>Documentos y Actas en el Grupo de Administración Documental se relaciona el siguiente link https://invias-my.sharepoint.com/:f:/g/personal/npena_invias_gov_co/EqtbTwulacNJqUI4Wc7TnOABRunQ6b5NjU29X_c09D_9aQ?e=dA8J9F</t>
  </si>
  <si>
    <t>Todas las actividades a cargo de la OAP cuentan con soportes de cumplimiento en el 2° trimestre, según lo programado. Informe preliminar socializado mediante MEMORANDO CIRCULAR No OAP del 12/07/2023</t>
  </si>
  <si>
    <t>El Plan Anual de Auditoría de la OCI se aprobó en Sesión del Comité Institucional de Coordinación de Control Interno del INVÍAS el 22-03-2023 Acta 01.</t>
  </si>
  <si>
    <t>En el periodo se desarrolló sensibilización y asesoría a 35 grupos en la elaboración del Mapa de Aseguramiento-Esquema de Líneas de Defensa, y se han allegado 7 Mapas de Aseguramiento de 9 grupos.</t>
  </si>
  <si>
    <t>El Plan anual de Auditoría se formuló y presentó para aprobación en Sesión del Comité Institucional de Coordinación de Control interno el 22-03-2023. Acta 01.</t>
  </si>
  <si>
    <t xml:space="preserve"> MONITOREO PLAN DE ACCIÓN ANUAL - SEGUNDO TRIMESTRE 2023</t>
  </si>
  <si>
    <t>INSTITUTO NACIONAL DE VÍAS</t>
  </si>
  <si>
    <t>DIRECCIONAMIENTO ESTRATÉGICO Y PLANEACIÓN INSTITUCIONAL</t>
  </si>
  <si>
    <t>Muelles de Piñuña Blanco y Buenavista en el municipio de Puerto Asís, Putumayo.</t>
  </si>
  <si>
    <t>Variante de Oriental de Pasto</t>
  </si>
  <si>
    <t>Ejecución del contrato 955/2022 cuyo objeto es la operación de los pasos a nivel en la ciudad de Bogotá.</t>
  </si>
  <si>
    <t>En proceso de contratación el mantenimiento de las estaciones férreas a intervenir en la presente vigencia, como son Bagazal, Neiva, Honda, Ambalema, Flandes y Mariquita.</t>
  </si>
  <si>
    <t>Se adelantan los procesos de contratación para el mantenimiento de los corredores férreo de los departamentos de Cundinamarca, Caldas, Antioquia, Quindío y Risaralda.</t>
  </si>
  <si>
    <t>Se realizó la prestación del servicio al usuario de: Cto 1594/21 (47,8km), Cto 1113/16: 13,8Km, Gestión Vial Integral Antioquia ( 364km), Gestión Vial Integral Santander (450Km), Gestión Vial Integral Honda - Guaduas (60Km), Gestión Vial Integral Cúcuta (66.5 Km)</t>
  </si>
  <si>
    <t>PROCESO:</t>
  </si>
  <si>
    <t>COMPRA PÚBLICA</t>
  </si>
  <si>
    <t>DIRECCIONAMIENTO ESTRATÉGICO Y PLANEACIÓN</t>
  </si>
  <si>
    <t>GESTIÓN CONTRACTUAL PROCESOS ADMINISTRATIVOS Y SANCIONATORIOS</t>
  </si>
  <si>
    <t>DIRECCIONAMIENTO ESTARTÉGICO Y PLANEACIÓN INSTITUCIONAL</t>
  </si>
  <si>
    <t>GESTIÓN CON VALORES PARA RESULTADOS</t>
  </si>
  <si>
    <t>ATENCIÓN Y RELACIONAMIENTO AL CIUDADANO</t>
  </si>
  <si>
    <t>DEFENSA JURÍDICA</t>
  </si>
  <si>
    <t>ESTRUCTURACIÓN DE PROYECTOS DE INFRAESTRUCTURA DE TRANSPORTE</t>
  </si>
  <si>
    <t>GESTIÓN AMBIENTAL. SOCIAL, PREDIAL Y DE SOSTENIBILIDAD</t>
  </si>
  <si>
    <t xml:space="preserve">PROCESO: </t>
  </si>
  <si>
    <t>GESTIÓN CONTRACTUAL, PROCESOS ADMINISTRATIVIOS SANCIONATORIOS</t>
  </si>
  <si>
    <t>GESTIÓN DE SERVICIOS ADMINISTRATIVOS</t>
  </si>
  <si>
    <t>GESTIÓN DE TECNOLOGÍAS DE INFORMACIÓN Y COMUNICACIÓN</t>
  </si>
  <si>
    <t>GESTIÓN DEL RIESGO DE PROYECTOS DE INFRAESTURCTURA DE TRANSPORTE</t>
  </si>
  <si>
    <t>GESTIÓN FINANCIERA</t>
  </si>
  <si>
    <t>EVALUACIÓN DE RESULTADOS</t>
  </si>
  <si>
    <t>EVALUACIÓN Y SEGUIMIENTO</t>
  </si>
  <si>
    <t>INFORMACIÓN Y COMUNICACIONES</t>
  </si>
  <si>
    <t>GESTIÓN DOCUMENTAL</t>
  </si>
  <si>
    <t>REGLAMENTACIÓN TÉCNICA E INNOVACIÓN DE LA INFRAESTRUCTURA DE TRANSPORTE</t>
  </si>
  <si>
    <t>DIMENSIÓN No. 6:</t>
  </si>
  <si>
    <t>GESTIÓN DEL CONOCIMIENTO Y LA INNOVACIÓN</t>
  </si>
  <si>
    <t>DIMENSIÓN No. 5:</t>
  </si>
  <si>
    <t xml:space="preserve">Planes estratégico de talento humano, anual de vacantes, de previsión de recursos humano, el institucional de capacitación y el de bienestar e incentivos institucionales formulados y publicados en la página web </t>
  </si>
  <si>
    <t>Se realizaron 19 capacitaciones en temas de disposición de residuos, prevención de caídas, lactancia materna, plan de emergencias, primeros auxilios y prevención de enfermedades.</t>
  </si>
  <si>
    <t>Se ha cargado información de riesgos en KAWAK, se han realizado mesas de trabajo para recopilar información de ejecución y seguimiento de las actividades de control de los riesgos, documentación de hojas de vida de indicadores asociados a riesgos, participación en priva piloto de riesgos fiscales y el diseño de un nuevo micrositio de MIPG.
Se diligenció Formulario Único de Reporte y Avance a la Gestión de la vigencia 2022.</t>
  </si>
  <si>
    <t>Se realizaron: 22 proyectos de actas de liquidación revisados, 584 cambios de estado realizados en el aplicativo SICO y 293 contratos revisados y descargados en atención al seguimiento a liquidaciones en el segundo trimestre 2023.</t>
  </si>
  <si>
    <t>Se realizó seguimiento a actividades a través del siguiente link: https://invias-my.sharepoint.com/:w:/g/personal/npena_invias_gov_co/ETv1LIhrNVpFgn1Nuj2REcoBK7hkHvLDprdeN4AY1WEX8g?e=LckGa4</t>
  </si>
  <si>
    <t>Se recibieron las quejas que fueron analizadas, evaluadas y asignadas a reparto para su sustanciación.</t>
  </si>
  <si>
    <t>Se requirió a los miembros del Comité de seguimiento de la Política de Prevención del Daño Antijurídico asignar responsables</t>
  </si>
  <si>
    <t>Se estructuraron 146 proyectos y fueron remitidos a la Subdirección de Procesos de Selección Contractuales</t>
  </si>
  <si>
    <t>Se atendieron las solicitudes de aclaración sobre la guía de estructuración y se realizó socialización con la Subdirección de Vías Regionales</t>
  </si>
  <si>
    <t>Se organizó la información de los procesos estructurados por la Subdirección de Estructuración de Proyectos de forma digital.</t>
  </si>
  <si>
    <t>GESTIÓN HUMANA</t>
  </si>
  <si>
    <t>Publicar, implementar y hacer seguimiento de los planes: estratégico de talento humano, anual de vacantes, de previsión de recursos humano, el institucional de capacitación y el de bienestar e incentivos institucionales</t>
  </si>
  <si>
    <t>Se apoyó el cumplimiento de las actividades administrativas tendientes al logro de los objetivos propuestos en los planes Operativos.</t>
  </si>
  <si>
    <t>Se elaboraron los Memorandos circulares  SGCP 49582 de 30/6/2023, SGCP 49587 de 30/6/2023 y SGCP 49607 de 30/6/2023 (Tramites contractuales) y SGCP 25287 4/04/2023, SGCP 26850 12/04/2023, SGCP 27665 14/04/2023, SGCP 28009 17/04/2023, SGCP 28905 19/04/2023, SGCP 36695 17/05/2023 y SGCP 41142 2/06/2023 (Lineamientos CPS)</t>
  </si>
  <si>
    <t>El Plan Anual de Adquisiciones se actualizó en la página web del Invias, así; abril versión 76, mayo versión 102 y junio versión 152 de la vigencia 2023.</t>
  </si>
  <si>
    <t>Adelantar los procesos de selección, conforme a las modalidades de selección previstas en la Ley para la adquisición, de los bienes, servicios y obras solicitados por las unidades ejecutoras a través de la plataforma SECOP II</t>
  </si>
  <si>
    <t>Se emitieron los siguientes conceptos: 
1. DEO29698 Revisión proyecto Resolución y concepto viabilidad incluir el rubro de adquisición predial en el plan de inversión del anticipo.
2. DJ 36202 del 16-05-23;EO GSC 33654 Concepto Jurídico Gestión Predial. 
3. DJ 41954 del 30-05-23; SMFF 33076 Concepto posibilidad de ceder el convenio 1572. 
4. DJ 39103 del 26-05-23; SGR 43784 concepto frente a la aplicación del artículo 2 del Decreto No. 2113 de 2022 y el articulo 65 y 66 de la Ley 1523 de 2012 para la situación actual puente sobre el Río Cocorná. 
5. DJ 46359 del 21 junio 23; DT-HUI 26594 del 12-04-23 La DT presentó impedimento para revisar la hoja de vida de un contratista para un Consorcio, solicitó concepto a la DJ para corroborar la existencia del impedimento y de ser así, definir quién era competente para la revisión y aprobación de la hv.
6. DJ 39088 26-05-23;OAP 26571 12 -04-23 a OAP solicitó concepto para determinar la competencia en la expedición del Certificado de Idoneidad para entidades privadas sin ánimo de lucro en la postulación de proyectos ante el OCAD PAZ DJ 37815 del 23-05-23;OAP 37029 del 18-05-23 Reiteración memorando sobre facultades para certificar idoneidad a entidades privadas sin ánimo de lucro en postulación de proyectos ante OCAD PAZ DJ 37815 del 23-05-23; 
7: SS 27326 la SS solicitó concepto sobre alternativas contractuales para las obligaciones ambientales por compensación impuestas por Autoridades ambientales que exceden el plazo del contrato SDJ 39102 del 26-05-23;
8. DT-CAU 29829 del 24-04-23 la DT Cauca solicitó concepto sobre alternativas para que un tercero concesionario pueda intervenir parte de la infraestructura vial a cargo del INVIAS DJ 45445 del 16-06-23; 
9. DT-SUC 26633 del 12-04-23 Reiteración memorando DT SUC 16219 de fecha 06-03-2023 sobre delegación funciones de supervisión DJ 29937 DEL 24-04-23; 
10. SGR 30575 solicitó concepto en relación a solicitud a la atención de la emergencia PR53+0950, vial 1901 Cali - Cruce Ruta 40 DJ 39132 del 26-05-23</t>
  </si>
  <si>
    <t xml:space="preserve">Se realizaron audiencias y se expidieron las certificaciones y se actualizaron expedientes digitales, </t>
  </si>
  <si>
    <t>Formular y efectuar el seguimiento de la Política de Prevención del Daño Antijurídico -PPDA- aprobada por la Agencia Nacional de Defensa Jurídica del Estado - ANDJE- y realizar los reportes a la agencia</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</si>
  <si>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</si>
  <si>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</si>
  <si>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Apoyar a las subdirecciones y grupos adscritos a la Dirección Técnica y de Estructuración en la gestión y ejecución de los programas, proyectos u obras a cargo </t>
  </si>
  <si>
    <t xml:space="preserve">Dirección Técnica y de Estructuración </t>
  </si>
  <si>
    <t>Se continuo con el acompañamiento a 5 subdirecciones y grupos a cargo en la consecución y cumplimiento del desarrollo de sus planes operativos vigencia 2023</t>
  </si>
  <si>
    <t>Actividades realizadas y radicadas en SICOR  -  https://invias-my.sharepoint.com/:f:/g/personal/npena_invias_gov_co/EqPSudLvNn5Hjex7n_9KmNoBbX3pRa7b77K_5AjMx5OpLw?e=VhNELZ</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</si>
  <si>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</si>
  <si>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Se brindó el apoyo y acompañamiento a las DTs en cuanto al compromiso y obligación de recursos, mediante reuniones virtuales y memorandos circulares. Se efectuó capacitación para el uso de los aplicativos SICO, SECOP, SIPLAN.</t>
  </si>
  <si>
    <t xml:space="preserve">Se registra un cumplimiento del 84,3% de la meta al comprometer recursos por valor de $2,087,079 frente a los $ 2,475,660 programados </t>
  </si>
  <si>
    <t xml:space="preserve">Se registra un cumplimiento del 79% de la meta al obligar recursos de inversión por valor de $862,980 frente a los $ 1,09,814 programados </t>
  </si>
  <si>
    <t>Se registra un cumplimiento del 98% de la meta al comprometer los recursos de funcionamiento programados en el trimestre por valor de $ 94,711</t>
  </si>
  <si>
    <t>Se registra un cumplimiento del 83% de la meta en la obligación de los recursos de la reserva al obligar 1,000,465 frente a los $ 1,200,931 programados</t>
  </si>
  <si>
    <t>REGLAMENTACION TÉCNICA E INNOVACIÓN DE LA INFRAESTRUCTURA DE TRANSPORTE</t>
  </si>
  <si>
    <t>Acompañar la estructuración técnica y financiera de los proyectos estratégicos a cargo de la Dirección Técnica y de Estructuración y otras Unidades Ejecutoras</t>
  </si>
  <si>
    <t>en el 2t se apoyo a la SEP donde se continua superando la meta programada de 131 proyectos estructurados remitidos a la SPSC</t>
  </si>
  <si>
    <t>Gestionar la contratación para la actualización de documentos técnicos (cartillas, buenas prácticas de manejo de pavimento reciclado RAP, manuales de diseño geométrico de carreteras y estabilidad de taludes)</t>
  </si>
  <si>
    <t xml:space="preserve">Realizar rehabilitación y/o mantenimiento de 367 km </t>
  </si>
  <si>
    <t>Se rehabilitaron 10,79 km a través de los siguientes contratos: Cto 1581/2021 (1,8 km); Cto 1815/2020 (1,74 km); Cto 1591/2020 (0,4 km); Cto 1591/2020 (2,6 km); Cto 1684/2020 (4,2 km); Cto 2269/2021 (0,05 km);
Se mantuvieron 90,88 km a través de los siguientes contratos: Cto 990/2022 (0,02 km); Cto 1581/2021 (0,8 km); Cto 2257/2021 (1,5 km); Cto 0978-2021 (8,75 km); Cto 990/2022 (1,51 km); Cto 1561-2021 (0,96 km); Cto 992/2022 (3,5 km); Cto 1591-2020 (2 km); Cto 1591-2020 (2,4 km); Cto 1622/2022 (1 km); Cto 0989-2021 (2 km); Cto 2254/2021 (2,1 km); Cto 974/2021 (0,9 km); Cto 1728-2020 (0,25 km); Cto 2125-2021 (0,2 km); Cto 2125-2021 (0,65 km); Cto 1634-2022 (0,8 km); Cto 1684-2020 (22,28 km); Cto 0988-2021 (13,7 km); Cto 0985-2022 (0,48 km); Cto 1042-2021 (25,08 km);</t>
  </si>
  <si>
    <t>Se realizó la construcción de 0,72 km en segundas calzadas a través de los siguientes contratos: Cto 989 -2021 ( 0,02 km); Cto 1070 -2020 ( 0,7 km); 
Se realizó la pavimentación de 17,98 km a través de los siguientes contratos: Cto 978/2021 (0,22 km); Cto 0990-2022 (0,5 km); Cto 1001/2021 (2,29 km); Cto 1758/2020 (0,2 km); Cto 1537-2021 (0,1 km); Cto 1432/2017 (1,63 km); Cto 1456/2017 (1,02 km); Cto 976/2021 (0,24 km); Cto 1200-2016 (0 km); Cto 1045-2021 (1,72 km); Cto 974/2021 (2,2 km); Cto 2254/2021 (1 km); Cto 1684-2020 (4,6 km); Cto 988/2021 (0,6 km); Cto 1060/2020 (0,15 km); Cto 0985-2022 (0,35 km); Cto 1757-2020 (0,35 km); Cto 1628-2020 (0,71 km); Cto 1904/2020 (0,1 km);</t>
  </si>
  <si>
    <t xml:space="preserve">Firma de compromisos solidarios, con el programa Caminos Comunitarios de la Paz Tota se suscribieron en total 268 compromisos solidarios con una inversión aproximada de $84.050 millones, los cuales se listan a continuación:
• Boyacá: se firmaron 40 compromisos solidarios con una inversión estimada de $19.250 millones de pesos. 
• La Guajira: se firmaron 57 compromisos solidarios con una inversión estimada de $12.500 millones de pesos. 
• Tolima: se firmaron 64 compromisos solidarios con una inversión estimada de $15.000 millones de pesos. 
• Valle del Cauca: se firmaron 5 compromisos solidarios en Buenaventura con una inversión estimada de $1.000 millones de pesos. 
• Santander: se firmaron 71 compromisos solidarios con una inversión estimada de $27.000 millones de pesos. 
• Sur de Bolívar: se firmaron 31 compromisos solidarios con una inversión estimada de $9.300 millones de pesos. </t>
  </si>
  <si>
    <t>Realizar mantenimiento del acceso al Puerto marítimo de Buenaventura</t>
  </si>
  <si>
    <t>Canal de acceso al puerto marítimo de Buenaventura mantenido</t>
  </si>
  <si>
    <t>Instalaciones portuarias fluviales intervenidas (construcción, mejoramiento y mantenimiento de muelles y pasarelas)</t>
  </si>
  <si>
    <t>kilómetros de la red vial primaria con prestación de servicios al usuario</t>
  </si>
  <si>
    <t>Generar reportes de ejecución presupuestal para seguimiento oportuno y toma de decisiones</t>
  </si>
  <si>
    <t>Realizar ruedas de innovación y sostenibilidad</t>
  </si>
  <si>
    <t>Plan Anual de Auditoría aprobado en el Comité de Control interno</t>
  </si>
  <si>
    <t xml:space="preserve">1. Actualización de las fichas BPIN 2020011000159 Desarrollo e implementación de criterios de Sostenibilidad en la infraestructura de transporte nacional, junto con los presupuestos y cronogramas correspondientes 
2. Se continua con la liquidación de los cuatro contratos del Plan de Inversión del 2022. Contratos 1296 y 1299 (interventoría) Bancos de Hábitat, contrato 1294 Medidas de mitigación de atropellamiento de fauna  y contrato 1335 "Herramientas pedagógicas".
3. Se continua con la contratación de los profesionales para el proyecto de Medidas de mitigación de atropellamiento de fauna para 200 kilómetros de la red vial a cargo del INVIAS.
4. Seguimiento a 12 proyectos de estudio, 15 proyectos de obra con apéndice de Sostenibilidad y 35 proyectos de obra sin apéndice, pero con criterios de Sostenibilidad.
5. Elaboración junto con el área de comunicaciones de la pieza "Socialización de los contratos del Plan de Inversión de Sostenibilidad".
6. Elaboración junto con el área de comunicaciones de la pieza "Día mundial del medio ambiente". 
7. Elaboración junto con el área de comunicaciones de la pieza "Las mujeres por la defensa del ambiente y la vida".
8. Se remiten fichas con descripción y presupuesto de los proyectos del Grupo de Sostenibilidad al Grupo de Fuentes de Financiación de INVIAS, con el objetivo de generar alternativas de apoyo técnico, asesoría especializada y financiación, de los proyectos del Grupo de Sostenibilidad, con entes nacionales e internacionales.
9. El día viernes 16 de Junio integrantes del Grupo de Sostenibilidad junto con el coordinador Julián Leyva, participaron en la feria internacional del Ambiente. Panel: Corredores Sostenibles.
10. Se realizó solicitud de formato de inclusión social en proyectos con apéndice de Sostenibilidad.
11. Revisión y ajuste del protocolo de abordaje de violencias contra mujeres, niños y adolescentes en el sector transporte. </t>
  </si>
  <si>
    <t>Gestionó un total de 310 insumos para el proceso de gestión predial y de mejoras requeridas para el desarrollo de proyectos INVÍAS distribuidas así: 165 Fichas prediales; 95 Estudios de Títulos; 50 Avalúos en los siguientes proyectos: Cto 1815 2020; contrato 1019 de 2018 gestión social, predial, ambiental y construcción de la variante de san gil en el departamento de Santander; Cto 1200 de 2016 construcción de la variante de ciénaga departamento del magdalena; Cto de obra 1001 de 2021 mejoramiento y mantenimiento, gestión predial, social y ambiental sostenible del anillo del macizo colombiano (la lupa- bolívar -la vega - la sierra - rosas) en el departamento del cauca, en marco de la reactivación económica, mediante el programa de obra pública - vías para la legalidad y la reactivación visión 2030. módulo 1; Cto no. 923 - 2021mejoramiento y mantenimiento, gestión predial, social, ambiental sostenible del corredor santa lucía moñitos en el departamento de córdoba, en marco de la reactivación económica, mediante el programa de obra pública "vías para la legalidad y la reactivación visión 2030" modulo 3.; Cto no. 654 - 2014 mejoramiento y construcción, gestión social, predial y ambiental del proyecto: Espriella - rio Mataje en el departamento de Nariño; Cto no. 973 - 2021nterventoría para las obras de mejoramiento, mantenimiento, gestión predial, social y ambiental sostenible del corredor transversal de Boyacá (puerto Boyacá - Otanche-Chiquinquirá - Páez) en el departamento de Boyacá, en marco de la reactivación económica, mediante el programa de obra pública "vías para la legalidad y la reactivación visión 2030. módulo 2.; Cto no. 1632 - 2015mejoramiento gestión predial, social y ambiental mediante la construcción de segundas calzadas, intersecciones y mejoramiento del corredor vial existente honda - Manizales en el departamento de caldas para el programa "vías para la equidad.; contrato no. 989 - 2021 interventoría para las obras de mejoramiento mediante la construcción y mantenimiento, gestión predial, social y ambiental sostenible de la ruta de los comuneros (Zipaquirá - Barbosa - Bucaramanga; girón - Piedecuesta) en los departamentos de Cundinamarca, Boyacá y Santander, en marco de la reactivación económica, mediante el programa de obra pública  vías para la legalidad y la reactivación visión 2030 módulo 1.contrato no.1758de interventoría, cuyo objeto es la interventoría para construcción, mejoramiento y mantenimiento en la variante Calarcá - circasia, corredor armenia   club campestre - aeropuerto y corredor malibú   tres esquinas, en el departamento del Quindío.- Cto no. 1780 - 2021/contrato no. 987 - 2021mejoramiento y mantenimiento, gestión predial, social, ambiental sostenible del corredor Duitama   Charalá   san gil en los departamentos de Boyacá y Santander, en marco de la reactivación económica, mediante el programa de obra pública "vías para la legalidad y la reactivación visión 2030" Cto no. 987 - 2021mejoramiento y mantenimiento, gestión predial, social, ambiental sostenible del corredor Duitama Charalá san gil en los departamentos de Boyacá y Santander, en marco de la reactivación económica, mediante el programa de obra pública "vías para la legalidad y la reactivación visión 2030"</t>
  </si>
  <si>
    <t xml:space="preserve">Se efectuó el seguimiento a las interventorías en las acciones ambientales en cumplimiento de las medidas de mitigación, conservación, prevención y restauración establecidas dentro del componente ambiental de los proyectos en el Segundo trimestre 2023; a continuación, se mencionan algunos de las gestiones de seguimientos a las interventorías en los siguientes proyectos: Radicado 39256 del 21 de abril de 2023. Contrato No. 1090 de 2022 Interventoría técnica, administrativa, financiera y ambiental para las obras derivadas del convenio Colombia Rural.SS36242Asunto: Contrato de interventoría 1458 de 2017. Contrato de obra 1456 de 2017 Mejoramiento, Gestión Social, Predial y Ambiental del Proyecto Transversal Quibdó Medellín Sector 1 y 2 Para el Programa Vías Para el Chocó, Plan de inversión V2 aprobado por interventoría SS 38855 Asunto: Contrato de interventoría 1458 de 2017, Interventoría técnica, legal administrativa y financiera para el mejoramiento, gestión social, predial y ambiental del proyecto transversal Quibdó   Medellín sectores 1 y 2, programa vías para el Chocó. Generación de GDB formatos manual de interventoría componente ambiental Contrato de obra 1432 de 2017. SS 27267 Asunto: Respuesta a entrada 34859. Contrato 2428 de 2019  Administración vial de las carreteras a cargo de la Territorial Ocaña módulo 1, grupo 1 . SS 27270 Asunto: Respuesta a entrada 35997. Contrato 2441 de 2019   ADMINISTRACIÓN VIAL DE LAS CARRETERAS NACIONALES A CARGO DE INVIAS DIRECCIÓN TERRITORIAL NORTE DE SANTANDER, </t>
  </si>
  <si>
    <t>Se encuentra en tramite de revisión la actualización de la Resolución de la Política de Comunicaciones vigente.</t>
  </si>
  <si>
    <t>Se terminaron obras Sitios Críticos: PR 19, Muchachitos y se atienden San Andrés, Chaparral, Salamina, San José Guaviare-Cruce Puerto Rico-Ye de Granada, Aguaclara-Alto Pozo; UM Dagua Valle, K 58 Cundinamarca y Rosas Cauca.</t>
  </si>
  <si>
    <t>Se publicó el proceso de Vits 2 y se encuentra en etapa de observaciones, se han recibido más de 500 observaciones con más de 9 empresas interesadas en esta primera etapa. Para la versión II del proyecto de vías inteligentes ITS se espera explotar los datos provenientes del ejercicio desarrollado con VIITS 1.0, además de lo anterior, se espera la realizar las integraciones al interior del Instituto y con otras entidades.</t>
  </si>
  <si>
    <t xml:space="preserve">Se gestionaron las acciones para la actualización de documentos técnicos (cartillas, buenas prácticas de manejo de pavimento reciclado RAP, manuales de diseño geométrico de carreteras y estabilidad de taludes). </t>
  </si>
  <si>
    <t>Se realizó la sensibilización para que los funcionarios soliciten los certificados laborales y actualicen sus hojas de vida en el SIGEP.</t>
  </si>
  <si>
    <t>Se dio apertura a 26 indagaciones, 2 investigaciones disciplinarias, 32 archivos definitivos, 3 inhibitorios y 1 pliegos de cargos. Soporte en los expedientes</t>
  </si>
  <si>
    <t>Se realizaron 25 actividades de capacitación durante el segundo trimestre.</t>
  </si>
  <si>
    <t xml:space="preserve">Se formuló y registró en el aplicativo SIPLAN los planes de Acción y Operativos de todas las dependencias y Direcciones Territoriales de la entidad. </t>
  </si>
  <si>
    <t>Implementar las acciones para mejorar el índice de Desempeño Institucional</t>
  </si>
  <si>
    <t>Acciones para mejorar el índice de Desempeño Institucional implementadas</t>
  </si>
  <si>
    <t>Se analizaron, evaluaron y registraron las necesidades de inversión en el SUIFP de la Entidad para cada vigencia y se realizaron las modificaciones, ajuste al decreto liquidación. 
Así mismo, se tramitaron las modificaciones al presupuesto de la vigencia requeridas, previo análisis y revisión Grupo.                                                                           Se da asesoría a las Unidades Ejecutoras, se coordinó y desarrolló el seguimiento a los proyectos de Inversión en el SPI.</t>
  </si>
  <si>
    <t>Se realizó acompañamiento para la actualización de caracterizaciones , manuales, guías de formatos y procedimientos a las dependencias, cuyo detalle se sustenta en el memo Cir.OAP 23480 del 29/03/23  
Se elaboró y aprobó el riesgo del proceso de administración Inmobiliaria, así mismo, se revisó y aprobó el riesgo del proceso de Gestión Humana y Gestión Documental, se revisaron procedimientos de Gestión Documental</t>
  </si>
  <si>
    <t>Número de procesos realizados en el segundo trimestre a través de SECOP II. Total 76, propuestas recibidas 304 diferente modalidad, procesos adjudicados 12: 5LPO, LPG 2, M.C 4, amp 1. revocados 1 Definitivos, Prepliegos 11 Licitación Pública -LP-, CMA19, MC 2,PLIEGOS Licitación Pública 12,CMA8,MC 13,SIE1 distribuidos por modalidades de selección, para el segundo trimestre de 2023. En Licitación Pública de Obra pública -LPO- días promedio hábiles 37,6 y días calendario 51,4, LPG 12 días promedio hábiles y 15 días calendario, en Concurso de Mérito -MC- días hab 8,4 y 10,4 días calendario, junio se declaró desierto proc.LP-SA-GGA1-COS-2023. LOTE 2 Y 3.</t>
  </si>
  <si>
    <t>Se realizaron los trámites pertinentes para mantener actualizada la administración y controles de bienes entre ellos pago de impuestos, solicitud de Certificado de Disponibilidad Presupuestal -CDP-.</t>
  </si>
  <si>
    <t>Se atendieron oportunamente todas las peticiones, quejas, reclamos y denuncias (PQRD) de acuerdo a ley y demás disposiciones vigentes presentadas</t>
  </si>
  <si>
    <t xml:space="preserve">El plan de descongestionó 36 procesos: 1 pliego de cargos, 32 archivos, 3 inhibitorios. </t>
  </si>
  <si>
    <t>Defensa Jurídica</t>
  </si>
  <si>
    <t>Corresponde a las actuaciones surtidas durante el trimestre al interior del Grupo frente a los cobros persuasivos y coactivos. 106 procesos de cobro adelantados en el periodo</t>
  </si>
  <si>
    <t xml:space="preserve"> PPDA formulado con seguimiento y reportes</t>
  </si>
  <si>
    <t>Normograma actualizado</t>
  </si>
  <si>
    <t>Realizar Seguimiento a la implementación de la guía de estructuración de proyectos de infraestructura de transporte de competencia del INIVIAS.</t>
  </si>
  <si>
    <t xml:space="preserve">Seguimiento realizado para la implementación de guía de estructuración de proyectos de infraestructura de transporte de competencia del INIVIAS </t>
  </si>
  <si>
    <t xml:space="preserve">Continuar con la estructuración del Sistema informático para administrar, consolidar y verificar la información generada en los procesos de estructuración técnica de proyectos e informar a las demás dependencias que requieran dicha información. </t>
  </si>
  <si>
    <t>Predios y mejoras gestionadas (fichas, estudios de títulos y avalúos)</t>
  </si>
  <si>
    <t xml:space="preserve">Realizar la gestión de actualización de la base de datos de predios de uso publico y demás acciones de administración de los mismos </t>
  </si>
  <si>
    <t>Se actualizó la base de datos única de predios de uso público en su aspecto catastral, jurídico, económico y fiscal según los saneamientos adelantados en el segundo trimestre de 2023. Se elaboraron los informes y conceptos técnicos de identificación de predios de uso público de INVIAS, casos especiales: KM5, Registran, Aeropuerto Tolú. Se elaboraron los planos de localización de los predios objeto de solicitudes de URT y se remitieron a las Territoriales respectivas para su oportuna respuesta. Link: https://invias.sharepoint.com/:f:/s/BUPI776/EvyEhXna1GFDt9eqJwIxDbEBhOw0tdNizW4RFxCVJwqw_g?e=bxdHGT</t>
  </si>
  <si>
    <t xml:space="preserve">Realizar seguimiento al cumplimiento de la gestión jurídica, administrativa, financiera y de calidad requerida por el Programa de Seguridad en Carreteras Nacionales </t>
  </si>
  <si>
    <t>Plan de recursos físicos y servicios generales ejecutados</t>
  </si>
  <si>
    <t>Se realizó mesa técnica con la Unidad de Planeación de Infraestructura de Transporte - UPIT, sobre avances de Conocimiento en la Gestión de Riesgo aplicados en Guía Metodológica para Evaluación del Riesgo Físico por Movimientos en Masa en la Infraestructura Vial; incluido el reconocimiento del Corredor Geotécnico y el Sistema de Vías Inteligentes.  Se realizaron comités de seguimiento 7, 8 y 9 al desarrollo del convenio 1489/2022 y se concertó cronograma de entrega. Se realizó mesa de trabajo con la OTIC-Invias, para contextualizar la aplicación móvil de sitios críticos que permita el reporte de emergencias.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</si>
  <si>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</si>
  <si>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Se registra un cumplimiento del 91% de la meta al obligar recursos de funcionamiento por valor de $74,504 frente a los $ 81,926 programados</t>
  </si>
  <si>
    <t>Efectuar acciones necesarias para desincorporar y registrar la información de los Bienes de Uso público del Instituto, entregados en concesión al 31 de diciembre de 2024, según norma expedida por la Contaduría General de la Nación.</t>
  </si>
  <si>
    <t>Se realizó seguimiento con la Subdirección de Reglamentación Técnica a los avances de la contratación de los manuales y/o cartillas                            Mediante memo SRT 30289 del 25-04-2023 se envió a la Subdirección de Estructuración de Proyectos documentos para solicitar información a proveedores en SECOP con el fin de obtener cotización para estudio de mercado para la "Revisión y actualización del Manual de Drenaje para Carreteras".   
Mediante Oficio SRT 32871 del 08-06-2023 se remitió invitación a la Universidad Militar Nueva Granada para participar y presentar propuesta económica para la elaboración de la Cartilla RAP. 
Mediante Oficio SRT 35680 del 23-06-2023 se remitió invitación a la UPTC para participar y presentar propuesta económica para la revisión y actualización de 3 Manuales: Manual de Diseño Geométrico de Carreteras, Manual de Estabilidad de Taludes y Manual de Drenaje para Carreteras. Alcance SRT 37525 del 30-06-2023 remitiendo la matriz del personal                                     Con Oficio SRT 38939 del 07-07-2023 se remitió invitación a la Universidad del Quindío a participar y presentar propuesta para la Interventoría de los 3 Manuales 
Mediante oficio SRT 35205 del 21-06-2023 se remitió invitación a participar y presentar propuesta económica para la revisión, actualización y elaboración de las Normas de Ensayo de Materiales para Carreteras a la Universidad Nacional de Colombia. Dando alcance con oficio SRT 37523 del 30-06-2023 remitiendo la matriz del personal mínimo                                        Con oficio SRT 38941 del 07-07-2023 se envío invitación a participar y presentar propuesta técnica y económica a la Universidad del Quindío para la interventoría de las Normas.</t>
  </si>
  <si>
    <t xml:space="preserve">proyectos de infraestructura de transporte para aplicación de nuevas tecnologías </t>
  </si>
  <si>
    <t xml:space="preserve">Para Dragado de Buenaventura, se cuenta con la estructuración de presupuesto y prepliegos, se enviaron los documentos mediante Memorando Interno a la subdirección de estructuración, para la publicación del proceso en la plataforma SECOP . Se cuenta actualmente con CDP y se está a la espera de la publicación. El 5 de mayo se realizó la publicación del proceso mediante licitación pública LP-DEP-SMFF-004-2023. Actualmente, se encuentra en etapa de evolución de propuestas.
A la fecha, el proceso se encuentra en estado de evolución y observaciones. </t>
  </si>
  <si>
    <t>Intervenir Instalaciones portuarias fluviales (construir, mejorar y mantener muelles y pasarelas)</t>
  </si>
  <si>
    <t xml:space="preserve">Transversal Quibdó - Medellín </t>
  </si>
  <si>
    <t>Realizar kilómetros de red vial primaria con prestación de servicios al usuario</t>
  </si>
  <si>
    <t>Notificación auditoría de contratos a cargo de: SMCN-SGR-SGIC. Mediante Memorandos OCI 45421-45422 del 16/06/23 y 45850 del 20/06/23 se Coordinó visita Contratos Nos. 1432-2017 y 1723-2020. Se adelantó recopilación de información de 4 convenios de la Subdirección de Vías Regionales 1 de la Subdirección Gestión del Riesgo y 1 de la Subdirección Gestión Integral de Carreteras.</t>
  </si>
  <si>
    <r>
      <t xml:space="preserve">Se han intervención de 168 km en vías terciarias distribuido así:
</t>
    </r>
    <r>
      <rPr>
        <b/>
        <sz val="12"/>
        <color theme="4" tint="-0.249977111117893"/>
        <rFont val="Nunito Sans"/>
      </rPr>
      <t>ANTIOQUIA:</t>
    </r>
    <r>
      <rPr>
        <sz val="12"/>
        <color theme="4" tint="-0.249977111117893"/>
        <rFont val="Nunito Sans"/>
      </rPr>
      <t xml:space="preserve"> Andes (0,16 Km); Angelópolis (0,55 Km); Angostura (0,45 Km); Barbosa (0,22 Km); Entrerrios (1,2 Km); Frontino (0,32 Km); Ituango (0,48 Km); San Jerónimo (0,8 Km); Santa Rosa de Osos (0,55 Km); Toledo (0,13 Km); Uramita (0,4 Km); Urrao (0,46 Km); Yarumal (0,82 Km);
ARAUCA: Cravo Norte (1,75 Km); Puerto Rondón (2,3 Km); Saravena (1,32 Km);
</t>
    </r>
    <r>
      <rPr>
        <b/>
        <sz val="12"/>
        <color theme="4" tint="-0.249977111117893"/>
        <rFont val="Nunito Sans"/>
      </rPr>
      <t>ATLÁNTICO:</t>
    </r>
    <r>
      <rPr>
        <sz val="12"/>
        <color theme="4" tint="-0.249977111117893"/>
        <rFont val="Nunito Sans"/>
      </rPr>
      <t xml:space="preserve"> Baranoa (3,01 Km); Campo de la Cruz (1,59 Km); Candelaria (0,1 Km); Luruaco (0,13 Km); Manatí (0,16 Km); Polonuevo (1,8 Km); Ponedera (0,3 Km); Puerto Colombia (0,13 Km); Sabanagrande (0,28 Km); Santa Lucía (0,55 Km); Suan (0,15 Km);
</t>
    </r>
    <r>
      <rPr>
        <b/>
        <sz val="12"/>
        <color theme="4" tint="-0.249977111117893"/>
        <rFont val="Nunito Sans"/>
      </rPr>
      <t>BOLÍVAR</t>
    </r>
    <r>
      <rPr>
        <sz val="12"/>
        <color theme="4" tint="-0.249977111117893"/>
        <rFont val="Nunito Sans"/>
      </rPr>
      <t xml:space="preserve">: Villanueva (0,01 Km);
</t>
    </r>
    <r>
      <rPr>
        <b/>
        <sz val="12"/>
        <color theme="4" tint="-0.249977111117893"/>
        <rFont val="Nunito Sans"/>
      </rPr>
      <t xml:space="preserve">BOYACÁ: </t>
    </r>
    <r>
      <rPr>
        <sz val="12"/>
        <color theme="4" tint="-0.249977111117893"/>
        <rFont val="Nunito Sans"/>
      </rPr>
      <t xml:space="preserve">Almeida (0,03 Km); Arcabuco (0,59 Km); Buenavista (1,85 Km); Caldas (0,11 Km); Cerinza (0,25Km); Coper (1,65 Km); Floresta (0,09 Km); Güicán (0,26 Km); Iza (0,51 Km); Villa De Leyva (0,19 Km); Muzo (5,65 Km); Panqueba (1,32 Km); Pauna (0,1 Km); Quípama (0,41 Km); Saboyá (1,5 Km); Samacá (0,81 Km); San José De Pare (1,87 Km); Santa María (0,21 Km); Socotá (0,04 Km); Sora (0,18 Km); Tibaná (1,25 Km); Tibasosa (0,72 Km); Tópaga (0,22 Km); Tota (1,25 Km); Tuta (0,06Km);
</t>
    </r>
    <r>
      <rPr>
        <b/>
        <sz val="12"/>
        <color theme="4" tint="-0.249977111117893"/>
        <rFont val="Nunito Sans"/>
      </rPr>
      <t>CALDAS</t>
    </r>
    <r>
      <rPr>
        <sz val="12"/>
        <color theme="4" tint="-0.249977111117893"/>
        <rFont val="Nunito Sans"/>
      </rPr>
      <t xml:space="preserve">: Manizales (0,9 Km); Aranzazu (0,93 Km); Belalcázar (0,32 Km); Filadelfia (0,37 Km); La Dorada (0,52 Km); Manzanares (0,34 Km); Marmato (0,1 Km); Marquetalia (0,12 Km); Marulanda (1,23 Km); Neira (0,48 Km); Pácora (1,06 Km); Palestina (0,53 Km); Pensilvania (9,2 Km); Riosucio (0,93 Km); Risaralda (1,46 Km); Salamina (1,34 Km); Samaná (1,3 Km); Supía (1,22 Km); Villamaría (2,95 Km); Viterbo (0,48);
</t>
    </r>
    <r>
      <rPr>
        <b/>
        <sz val="12"/>
        <color theme="4" tint="-0.249977111117893"/>
        <rFont val="Nunito Sans"/>
      </rPr>
      <t>CASANARE:</t>
    </r>
    <r>
      <rPr>
        <sz val="12"/>
        <color theme="4" tint="-0.249977111117893"/>
        <rFont val="Nunito Sans"/>
      </rPr>
      <t xml:space="preserve"> Aguazul (0,65 Km); Nunchía (0,3 Km); Sácama (0,16 Km); San Luis De Palenque (0,92 Km); Támara (0,15 Km); Trinidad (0,1 Km); Villanueva (0,7 Km);
</t>
    </r>
    <r>
      <rPr>
        <b/>
        <sz val="12"/>
        <color theme="4" tint="-0.249977111117893"/>
        <rFont val="Nunito Sans"/>
      </rPr>
      <t>CAUCA:</t>
    </r>
    <r>
      <rPr>
        <sz val="12"/>
        <color theme="4" tint="-0.249977111117893"/>
        <rFont val="Nunito Sans"/>
      </rPr>
      <t xml:space="preserve"> Caldono (1,09 Km); Corinto (1,15 Km); El Tambo (0,2 Km); La Sierra (0,19 Km); Mercaderes (0,17 Km); Morales (0,75 Km); Patía (0,65 Km); Piendamó (0,6 Km); Rosas (0,89 Km); Santa Rosa (0,43 Km); Suárez (0,1 Km); Timbiquí (0,08 Km);
</t>
    </r>
    <r>
      <rPr>
        <b/>
        <sz val="12"/>
        <color theme="4" tint="-0.249977111117893"/>
        <rFont val="Nunito Sans"/>
      </rPr>
      <t xml:space="preserve">CHOCÓ: </t>
    </r>
    <r>
      <rPr>
        <sz val="12"/>
        <color theme="4" tint="-0.249977111117893"/>
        <rFont val="Nunito Sans"/>
      </rPr>
      <t xml:space="preserve">Bojayá (0,23 km); El Cantón Del San Pablo (0,34 Km); Istmina (0,35 Km); Medio Atrato (0,12 Km); Nóvita (0,25 Km); Río Quito (0,28 Km);
</t>
    </r>
    <r>
      <rPr>
        <b/>
        <sz val="12"/>
        <color theme="4" tint="-0.249977111117893"/>
        <rFont val="Nunito Sans"/>
      </rPr>
      <t>CUNDINAMARCA:</t>
    </r>
    <r>
      <rPr>
        <sz val="12"/>
        <color theme="4" tint="-0.249977111117893"/>
        <rFont val="Nunito Sans"/>
      </rPr>
      <t xml:space="preserve"> Zipaquirá (0,09 km);
</t>
    </r>
    <r>
      <rPr>
        <b/>
        <sz val="12"/>
        <color theme="4" tint="-0.249977111117893"/>
        <rFont val="Nunito Sans"/>
      </rPr>
      <t>HUILA:</t>
    </r>
    <r>
      <rPr>
        <sz val="12"/>
        <color theme="4" tint="-0.249977111117893"/>
        <rFont val="Nunito Sans"/>
      </rPr>
      <t xml:space="preserve"> Isnos (0,1 Km); La Plata (1,12 Km); Nátaga (0,21 Km); Palestina (0,15 Km); Pitalito (0,26 Km); Saladoblanco (0,44 Km); San Agustín (0,14 Km); Teruel (0,86 Km);
</t>
    </r>
    <r>
      <rPr>
        <b/>
        <sz val="12"/>
        <color theme="4" tint="-0.249977111117893"/>
        <rFont val="Nunito Sans"/>
      </rPr>
      <t>LA GUAJIRA:</t>
    </r>
    <r>
      <rPr>
        <sz val="12"/>
        <color theme="4" tint="-0.249977111117893"/>
        <rFont val="Nunito Sans"/>
      </rPr>
      <t xml:space="preserve"> Riohacha, Barrancas, Dibulla (4,07 km); 
</t>
    </r>
    <r>
      <rPr>
        <b/>
        <sz val="12"/>
        <color theme="4" tint="-0.249977111117893"/>
        <rFont val="Nunito Sans"/>
      </rPr>
      <t>MAGDALENA:</t>
    </r>
    <r>
      <rPr>
        <sz val="12"/>
        <color theme="4" tint="-0.249977111117893"/>
        <rFont val="Nunito Sans"/>
      </rPr>
      <t xml:space="preserve"> Aracataca (0,4 Km); Ariguaní (0,62 Km); Cerro San Antonio (0,03 Km); Ciénaga (0,24 Km); Concordia (0,4 Km); El Retén (1,3 Km); Nueva Granada (0,45 Km); Pedraza (0,43 Km); Pivijay (0,5 Km); Plato (0,43 Km); Santa Ana (0,35 Km); Santa Bárbara De Pinto (0,2 Km); Sitio nuevo (0,67 Km); Tenerife (0,21 Km); Zapayán (0,15 Km);
</t>
    </r>
    <r>
      <rPr>
        <b/>
        <sz val="12"/>
        <color theme="4" tint="-0.249977111117893"/>
        <rFont val="Nunito Sans"/>
      </rPr>
      <t>META:</t>
    </r>
    <r>
      <rPr>
        <sz val="12"/>
        <color theme="4" tint="-0.249977111117893"/>
        <rFont val="Nunito Sans"/>
      </rPr>
      <t xml:space="preserve"> Cabuyaro (5,5 Km); Uribe (19,3 Km); Puerto Concordia (1 Km); Restrepo (0,1 km);
</t>
    </r>
    <r>
      <rPr>
        <b/>
        <sz val="12"/>
        <color theme="4" tint="-0.249977111117893"/>
        <rFont val="Nunito Sans"/>
      </rPr>
      <t xml:space="preserve">NARIÑO: </t>
    </r>
    <r>
      <rPr>
        <sz val="12"/>
        <color theme="4" tint="-0.249977111117893"/>
        <rFont val="Nunito Sans"/>
      </rPr>
      <t xml:space="preserve">Pasto (0,58 Km); Aldana (0,34 Km); Buesaco (0,14 Km); Córdoba (0,3 Km); Cumbal (1,97 Km); El Peñol (0,08 Km); Funes (0,25 Km); Guachucal (0,47 Km); Guaitarilla (0,66 Km); Iles (1,82 Km); La Cruz (0,28 Km); Mallama (0,61 Km); Policarpa (0,04 Km); Potosí (0,12 Km); Puerres (0,74 Km); Samaniego (0,52 Km); San Lorenzo (0,11 Km); Santacruz (1,01 Km); Taminango (0,15 Km); Tangua (0,34 Km); Túquerres (1,02 Km); Yacuanquer (0,56 Km);
</t>
    </r>
    <r>
      <rPr>
        <b/>
        <sz val="12"/>
        <color theme="4" tint="-0.249977111117893"/>
        <rFont val="Nunito Sans"/>
      </rPr>
      <t xml:space="preserve">QUINDIO: </t>
    </r>
    <r>
      <rPr>
        <sz val="12"/>
        <color theme="4" tint="-0.249977111117893"/>
        <rFont val="Nunito Sans"/>
      </rPr>
      <t xml:space="preserve">Salento (0,1 km); 
</t>
    </r>
    <r>
      <rPr>
        <b/>
        <sz val="12"/>
        <color theme="4" tint="-0.249977111117893"/>
        <rFont val="Nunito Sans"/>
      </rPr>
      <t xml:space="preserve">SUCRE: </t>
    </r>
    <r>
      <rPr>
        <sz val="12"/>
        <color theme="4" tint="-0.249977111117893"/>
        <rFont val="Nunito Sans"/>
      </rPr>
      <t xml:space="preserve">Coloso (0,9 Km); San Marcos (2,3 Km); San Onofre (1,1 km);
</t>
    </r>
    <r>
      <rPr>
        <b/>
        <sz val="12"/>
        <color theme="4" tint="-0.249977111117893"/>
        <rFont val="Nunito Sans"/>
      </rPr>
      <t>TOLIMA:</t>
    </r>
    <r>
      <rPr>
        <sz val="12"/>
        <color theme="4" tint="-0.249977111117893"/>
        <rFont val="Nunito Sans"/>
      </rPr>
      <t xml:space="preserve"> Ambalema (0,4 Km); Anzoátegui (0,3 Km); Cajamarca (0,75 Km); Casabianca (4,62 Km); Espinal (0,89 Km); Falan (0,23 Km); Fresno (1,9 Km); Herveo (0,26 Km); Mariquita (0,68 Km); Ortega (0,08 Km); Palocabildo (0,58 Km); Piedras (0,81 Km); Roncesvalles (6,74 Km); Suárez (6,53 Km); Venadillo (0,16 Km); Villahermosa (0,24 Km);
</t>
    </r>
    <r>
      <rPr>
        <b/>
        <sz val="12"/>
        <color theme="4" tint="-0.249977111117893"/>
        <rFont val="Nunito Sans"/>
      </rPr>
      <t xml:space="preserve">VALLE DEL CAUCA: </t>
    </r>
    <r>
      <rPr>
        <sz val="12"/>
        <color theme="4" tint="-0.249977111117893"/>
        <rFont val="Nunito Sans"/>
      </rPr>
      <t xml:space="preserve">Argelia (0,38 Km); Bolívar (0,12 Km); Guadalajara De Buga (0,3 Km); Caicedonia (0,77 Km); Calima (0,21 Km); El Cairo (0,45 Km); El Cerrito (0,07 Km); Guacarí (0,42 Km); Jamundí (0,26 Km); La Cumbre (0,63 Km); La Unión (0,4 Km); La Victoria (0,19 Km); Obando (0,14 Km); Restrepo (0,31 Km); Roldanillo (0,16 Km); Sevilla (0,11 Km); Versalles (0,32 Km); Yumbo (0,21 Km);
</t>
    </r>
    <r>
      <rPr>
        <b/>
        <sz val="12"/>
        <color theme="4" tint="-0.249977111117893"/>
        <rFont val="Nunito Sans"/>
      </rPr>
      <t xml:space="preserve">VICHADA: </t>
    </r>
    <r>
      <rPr>
        <sz val="12"/>
        <color theme="4" tint="-0.249977111117893"/>
        <rFont val="Nunito Sans"/>
      </rPr>
      <t>Cumaribo (0,34 km);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</si>
</sst>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_-* #,##0.00_-;\-* #,##0.00_-;_-* &quot;-&quot;_-;_-@_-"/>
  </numFmts>
  <fonts count="12"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2"/>
      <color theme="4" tint="-0.249977111117893"/>
      <name val="Nunito Sans"/>
    </font>
    <font>
      <b/>
      <sz val="12"/>
      <color theme="0"/>
      <name val="Nunito Sans"/>
    </font>
    <font>
      <b/>
      <sz val="12"/>
      <color theme="4" tint="-0.249977111117893"/>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249977111117893"/>
        <bgColor indexed="64"/>
      </patternFill>
    </fill>
  </fills>
  <borders count="6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top/>
      <bottom style="medium">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medium">
        <color auto="1"/>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style="thin">
        <color theme="4" tint="-0.249977111117893"/>
      </top>
      <bottom/>
      <diagonal/>
    </border>
    <border>
      <left style="thin">
        <color theme="4" tint="-0.249977111117893"/>
      </left>
      <right style="thin">
        <color theme="4" tint="-0.249977111117893"/>
      </right>
      <top/>
      <bottom style="thin">
        <color theme="4" tint="-0.249977111117893"/>
      </bottom>
      <diagonal/>
    </border>
    <border>
      <left style="medium">
        <color theme="4" tint="-0.249977111117893"/>
      </left>
      <right style="thin">
        <color theme="4" tint="-0.249977111117893"/>
      </right>
      <top style="medium">
        <color theme="4" tint="-0.249977111117893"/>
      </top>
      <bottom style="thin">
        <color theme="4" tint="-0.249977111117893"/>
      </bottom>
      <diagonal/>
    </border>
    <border>
      <left style="thin">
        <color theme="4" tint="-0.249977111117893"/>
      </left>
      <right style="thin">
        <color theme="4" tint="-0.249977111117893"/>
      </right>
      <top style="medium">
        <color theme="4" tint="-0.249977111117893"/>
      </top>
      <bottom style="thin">
        <color theme="4" tint="-0.249977111117893"/>
      </bottom>
      <diagonal/>
    </border>
    <border>
      <left style="thin">
        <color theme="4" tint="-0.249977111117893"/>
      </left>
      <right style="medium">
        <color theme="4" tint="-0.249977111117893"/>
      </right>
      <top style="medium">
        <color theme="4" tint="-0.249977111117893"/>
      </top>
      <bottom style="thin">
        <color theme="4" tint="-0.249977111117893"/>
      </bottom>
      <diagonal/>
    </border>
    <border>
      <left style="medium">
        <color theme="4" tint="-0.249977111117893"/>
      </left>
      <right style="thin">
        <color theme="4" tint="-0.249977111117893"/>
      </right>
      <top style="thin">
        <color theme="4" tint="-0.249977111117893"/>
      </top>
      <bottom style="thin">
        <color theme="4" tint="-0.249977111117893"/>
      </bottom>
      <diagonal/>
    </border>
    <border>
      <left style="thin">
        <color theme="4" tint="-0.249977111117893"/>
      </left>
      <right style="medium">
        <color theme="4" tint="-0.249977111117893"/>
      </right>
      <top style="thin">
        <color theme="4" tint="-0.249977111117893"/>
      </top>
      <bottom style="thin">
        <color theme="4" tint="-0.249977111117893"/>
      </bottom>
      <diagonal/>
    </border>
    <border>
      <left style="medium">
        <color theme="4" tint="-0.249977111117893"/>
      </left>
      <right style="thin">
        <color theme="4" tint="-0.249977111117893"/>
      </right>
      <top style="thin">
        <color theme="4" tint="-0.249977111117893"/>
      </top>
      <bottom style="medium">
        <color theme="4" tint="-0.249977111117893"/>
      </bottom>
      <diagonal/>
    </border>
    <border>
      <left style="thin">
        <color theme="4" tint="-0.249977111117893"/>
      </left>
      <right style="thin">
        <color theme="4" tint="-0.249977111117893"/>
      </right>
      <top style="thin">
        <color theme="4" tint="-0.249977111117893"/>
      </top>
      <bottom style="medium">
        <color theme="4" tint="-0.249977111117893"/>
      </bottom>
      <diagonal/>
    </border>
    <border>
      <left style="thin">
        <color theme="4" tint="-0.249977111117893"/>
      </left>
      <right style="medium">
        <color theme="4" tint="-0.249977111117893"/>
      </right>
      <top style="thin">
        <color theme="4" tint="-0.249977111117893"/>
      </top>
      <bottom style="medium">
        <color theme="4" tint="-0.249977111117893"/>
      </bottom>
      <diagonal/>
    </border>
    <border>
      <left style="medium">
        <color theme="4" tint="-0.249977111117893"/>
      </left>
      <right style="thin">
        <color theme="4" tint="-0.249977111117893"/>
      </right>
      <top style="medium">
        <color theme="4" tint="-0.249977111117893"/>
      </top>
      <bottom style="medium">
        <color theme="4" tint="-0.249977111117893"/>
      </bottom>
      <diagonal/>
    </border>
    <border>
      <left style="thin">
        <color theme="4" tint="-0.249977111117893"/>
      </left>
      <right style="thin">
        <color theme="4" tint="-0.249977111117893"/>
      </right>
      <top style="medium">
        <color theme="4" tint="-0.249977111117893"/>
      </top>
      <bottom style="medium">
        <color theme="4" tint="-0.249977111117893"/>
      </bottom>
      <diagonal/>
    </border>
    <border>
      <left style="thin">
        <color theme="4" tint="-0.249977111117893"/>
      </left>
      <right style="medium">
        <color theme="4" tint="-0.249977111117893"/>
      </right>
      <top style="medium">
        <color theme="4" tint="-0.249977111117893"/>
      </top>
      <bottom style="medium">
        <color theme="4" tint="-0.249977111117893"/>
      </bottom>
      <diagonal/>
    </border>
    <border>
      <left style="medium">
        <color theme="4" tint="-0.249977111117893"/>
      </left>
      <right style="thin">
        <color theme="4" tint="-0.249977111117893"/>
      </right>
      <top style="thin">
        <color theme="4" tint="-0.249977111117893"/>
      </top>
      <bottom/>
      <diagonal/>
    </border>
    <border>
      <left style="thin">
        <color theme="4" tint="-0.249977111117893"/>
      </left>
      <right style="medium">
        <color theme="4" tint="-0.249977111117893"/>
      </right>
      <top style="thin">
        <color theme="4" tint="-0.249977111117893"/>
      </top>
      <bottom/>
      <diagonal/>
    </border>
    <border>
      <left style="medium">
        <color theme="4" tint="-0.249977111117893"/>
      </left>
      <right style="thin">
        <color theme="4" tint="-0.249977111117893"/>
      </right>
      <top/>
      <bottom style="thin">
        <color theme="4" tint="-0.249977111117893"/>
      </bottom>
      <diagonal/>
    </border>
    <border>
      <left style="thin">
        <color theme="4" tint="-0.249977111117893"/>
      </left>
      <right style="medium">
        <color theme="4" tint="-0.249977111117893"/>
      </right>
      <top/>
      <bottom style="thin">
        <color theme="4" tint="-0.249977111117893"/>
      </bottom>
      <diagonal/>
    </border>
    <border>
      <left style="medium">
        <color theme="4" tint="-0.249977111117893"/>
      </left>
      <right style="thin">
        <color theme="4" tint="-0.249977111117893"/>
      </right>
      <top/>
      <bottom/>
      <diagonal/>
    </border>
    <border>
      <left style="thin">
        <color theme="4" tint="-0.249977111117893"/>
      </left>
      <right style="thin">
        <color theme="4" tint="-0.249977111117893"/>
      </right>
      <top/>
      <bottom/>
      <diagonal/>
    </border>
    <border>
      <left style="thin">
        <color theme="4" tint="-0.249977111117893"/>
      </left>
      <right style="medium">
        <color theme="4" tint="-0.249977111117893"/>
      </right>
      <top/>
      <bottom/>
      <diagonal/>
    </border>
    <border>
      <left style="medium">
        <color theme="4" tint="-0.249977111117893"/>
      </left>
      <right style="thin">
        <color auto="1"/>
      </right>
      <top style="medium">
        <color theme="4" tint="-0.249977111117893"/>
      </top>
      <bottom style="medium">
        <color theme="4" tint="-0.249977111117893"/>
      </bottom>
      <diagonal/>
    </border>
    <border>
      <left style="thin">
        <color auto="1"/>
      </left>
      <right style="thin">
        <color auto="1"/>
      </right>
      <top style="medium">
        <color theme="4" tint="-0.249977111117893"/>
      </top>
      <bottom style="medium">
        <color theme="4" tint="-0.249977111117893"/>
      </bottom>
      <diagonal/>
    </border>
    <border>
      <left style="thin">
        <color auto="1"/>
      </left>
      <right style="medium">
        <color theme="4" tint="-0.249977111117893"/>
      </right>
      <top style="medium">
        <color theme="4" tint="-0.249977111117893"/>
      </top>
      <bottom style="medium">
        <color theme="4" tint="-0.249977111117893"/>
      </bottom>
      <diagonal/>
    </border>
    <border>
      <left style="medium">
        <color theme="4" tint="-0.249977111117893"/>
      </left>
      <right style="thin">
        <color theme="4" tint="-0.249977111117893"/>
      </right>
      <top/>
      <bottom style="medium">
        <color theme="4" tint="-0.249977111117893"/>
      </bottom>
      <diagonal/>
    </border>
    <border>
      <left style="thin">
        <color theme="4" tint="-0.249977111117893"/>
      </left>
      <right style="thin">
        <color theme="4" tint="-0.249977111117893"/>
      </right>
      <top/>
      <bottom style="medium">
        <color theme="4" tint="-0.249977111117893"/>
      </bottom>
      <diagonal/>
    </border>
    <border>
      <left style="thin">
        <color theme="4" tint="-0.249977111117893"/>
      </left>
      <right style="medium">
        <color theme="4" tint="-0.249977111117893"/>
      </right>
      <top/>
      <bottom style="medium">
        <color theme="4" tint="-0.249977111117893"/>
      </bottom>
      <diagonal/>
    </border>
    <border>
      <left style="thin">
        <color theme="4" tint="-0.249977111117893"/>
      </left>
      <right style="thin">
        <color theme="4" tint="-0.249977111117893"/>
      </right>
      <top style="medium">
        <color theme="4" tint="-0.249977111117893"/>
      </top>
      <bottom/>
      <diagonal/>
    </border>
    <border>
      <left style="thin">
        <color theme="4" tint="-0.249977111117893"/>
      </left>
      <right style="medium">
        <color theme="4" tint="-0.249977111117893"/>
      </right>
      <top style="medium">
        <color theme="4" tint="-0.249977111117893"/>
      </top>
      <bottom/>
      <diagonal/>
    </border>
  </borders>
  <cellStyleXfs count="12">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cellStyleXfs>
  <cellXfs count="290">
    <xf numFmtId="0" fontId="0" fillId="0" borderId="0" xfId="0"/>
    <xf numFmtId="0" fontId="3" fillId="0" borderId="20" xfId="0" applyFont="1" applyBorder="1" applyAlignment="1">
      <alignment horizontal="center" vertical="center"/>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21" xfId="0" applyBorder="1"/>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8" xfId="0" applyFont="1" applyBorder="1" applyAlignment="1">
      <alignment horizontal="center" vertical="center"/>
    </xf>
    <xf numFmtId="0" fontId="0" fillId="0" borderId="0" xfId="0" applyAlignment="1">
      <alignment horizontal="center"/>
    </xf>
    <xf numFmtId="0" fontId="0" fillId="0" borderId="22" xfId="0" applyBorder="1"/>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0" fillId="0" borderId="0" xfId="0"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0" fillId="0" borderId="21" xfId="0" applyBorder="1" applyAlignment="1">
      <alignment horizontal="left" vertical="center" wrapText="1"/>
    </xf>
    <xf numFmtId="0" fontId="3" fillId="0" borderId="19" xfId="0" applyFont="1" applyBorder="1" applyAlignment="1">
      <alignment horizontal="center" vertical="center"/>
    </xf>
    <xf numFmtId="0" fontId="3"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2" fillId="2" borderId="22" xfId="0" applyFont="1" applyFill="1" applyBorder="1" applyAlignment="1">
      <alignment horizontal="left"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4" fillId="0" borderId="24" xfId="0" applyFont="1" applyBorder="1" applyAlignment="1">
      <alignment horizontal="center" vertical="center" wrapText="1"/>
    </xf>
    <xf numFmtId="0" fontId="3" fillId="0" borderId="3" xfId="0" applyFont="1" applyBorder="1" applyAlignment="1">
      <alignment horizontal="center" vertical="center"/>
    </xf>
    <xf numFmtId="0" fontId="5" fillId="0" borderId="29" xfId="0" applyFont="1" applyBorder="1" applyAlignment="1">
      <alignment vertical="center" wrapText="1"/>
    </xf>
    <xf numFmtId="0" fontId="3" fillId="0" borderId="30" xfId="0" applyFont="1" applyBorder="1" applyAlignment="1">
      <alignment horizontal="center" vertical="center" wrapText="1"/>
    </xf>
    <xf numFmtId="0" fontId="5" fillId="0" borderId="31" xfId="0" applyFont="1" applyBorder="1" applyAlignment="1">
      <alignment vertical="center" wrapText="1"/>
    </xf>
    <xf numFmtId="0" fontId="5" fillId="0" borderId="32" xfId="0" applyFont="1" applyBorder="1" applyAlignment="1">
      <alignment vertical="center" wrapText="1"/>
    </xf>
    <xf numFmtId="0" fontId="0" fillId="2" borderId="21" xfId="0" applyFill="1" applyBorder="1" applyAlignment="1">
      <alignment horizontal="left" vertical="center" wrapText="1"/>
    </xf>
    <xf numFmtId="0" fontId="0" fillId="3" borderId="21" xfId="0" applyFill="1" applyBorder="1"/>
    <xf numFmtId="0" fontId="6" fillId="0" borderId="31"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3" fillId="0" borderId="12" xfId="0" applyFont="1" applyBorder="1" applyAlignment="1">
      <alignment horizontal="center" wrapText="1"/>
    </xf>
    <xf numFmtId="0" fontId="3" fillId="0" borderId="14" xfId="0" applyFont="1" applyBorder="1" applyAlignment="1">
      <alignment horizontal="center" wrapText="1"/>
    </xf>
    <xf numFmtId="0" fontId="3" fillId="0" borderId="13" xfId="0" applyFont="1" applyBorder="1" applyAlignment="1">
      <alignment horizontal="center" wrapText="1"/>
    </xf>
    <xf numFmtId="0" fontId="9" fillId="0" borderId="0" xfId="1" applyFont="1" applyAlignment="1">
      <alignment vertical="center" wrapText="1"/>
    </xf>
    <xf numFmtId="0" fontId="9" fillId="0" borderId="0" xfId="1" applyFont="1" applyAlignment="1">
      <alignment horizontal="left" vertical="center" wrapText="1"/>
    </xf>
    <xf numFmtId="0" fontId="9" fillId="0" borderId="0" xfId="1" applyFont="1" applyAlignment="1">
      <alignment horizontal="center" vertical="center" wrapText="1"/>
    </xf>
    <xf numFmtId="0" fontId="9" fillId="0" borderId="0" xfId="1" applyFont="1" applyAlignment="1">
      <alignment horizontal="justify" vertical="center" wrapText="1"/>
    </xf>
    <xf numFmtId="0" fontId="9" fillId="0" borderId="5" xfId="1" applyFont="1" applyBorder="1" applyAlignment="1">
      <alignment horizontal="center" vertical="center" wrapText="1"/>
    </xf>
    <xf numFmtId="0" fontId="9" fillId="0" borderId="3" xfId="1" applyFont="1" applyBorder="1" applyAlignment="1">
      <alignment horizontal="center" vertical="center" wrapText="1"/>
    </xf>
    <xf numFmtId="0" fontId="9" fillId="0" borderId="4" xfId="1" applyFont="1" applyBorder="1" applyAlignment="1">
      <alignment horizontal="center" vertical="center" wrapText="1"/>
    </xf>
    <xf numFmtId="0" fontId="9" fillId="0" borderId="4" xfId="1" applyFont="1" applyBorder="1" applyAlignment="1">
      <alignment horizontal="center" vertical="center" wrapText="1"/>
    </xf>
    <xf numFmtId="0" fontId="9" fillId="0" borderId="15" xfId="1" applyFont="1" applyBorder="1" applyAlignment="1">
      <alignment horizontal="center" vertical="center" wrapText="1"/>
    </xf>
    <xf numFmtId="0" fontId="9" fillId="0" borderId="16"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7" xfId="1" applyFont="1" applyBorder="1" applyAlignment="1">
      <alignment horizontal="center" vertical="center" wrapText="1"/>
    </xf>
    <xf numFmtId="0" fontId="9" fillId="0" borderId="6" xfId="1" applyFont="1" applyBorder="1" applyAlignment="1">
      <alignment horizontal="center" vertical="center" wrapText="1"/>
    </xf>
    <xf numFmtId="0" fontId="9" fillId="0" borderId="0" xfId="1" applyFont="1" applyAlignment="1">
      <alignment horizontal="center" vertical="center" wrapText="1"/>
    </xf>
    <xf numFmtId="0" fontId="9" fillId="0" borderId="17" xfId="1" applyFont="1" applyBorder="1" applyAlignment="1">
      <alignment horizontal="center" vertical="center" wrapText="1"/>
    </xf>
    <xf numFmtId="0" fontId="9" fillId="0" borderId="1" xfId="1" applyFont="1" applyBorder="1" applyAlignment="1">
      <alignment horizontal="center" vertical="center" wrapText="1"/>
    </xf>
    <xf numFmtId="0" fontId="9" fillId="0" borderId="18" xfId="1" applyFont="1" applyBorder="1" applyAlignment="1">
      <alignment horizontal="center" vertical="center" wrapText="1"/>
    </xf>
    <xf numFmtId="0" fontId="11" fillId="0" borderId="6" xfId="1" applyFont="1" applyBorder="1" applyAlignment="1">
      <alignment horizontal="center" vertical="center" wrapText="1"/>
    </xf>
    <xf numFmtId="0" fontId="11" fillId="0" borderId="0" xfId="1" applyFont="1" applyAlignment="1">
      <alignment horizontal="center" vertical="center" wrapText="1"/>
    </xf>
    <xf numFmtId="0" fontId="9" fillId="0" borderId="34" xfId="1" applyFont="1" applyBorder="1" applyAlignment="1">
      <alignment horizontal="center" vertical="center" wrapText="1"/>
    </xf>
    <xf numFmtId="0" fontId="9" fillId="0" borderId="35" xfId="1" applyFont="1" applyBorder="1" applyAlignment="1">
      <alignment horizontal="center" vertical="center" wrapText="1"/>
    </xf>
    <xf numFmtId="0" fontId="9" fillId="0" borderId="2" xfId="1" applyFont="1" applyBorder="1" applyAlignment="1">
      <alignment horizontal="center" vertical="center" wrapText="1"/>
    </xf>
    <xf numFmtId="0" fontId="9" fillId="0" borderId="10" xfId="1" applyFont="1" applyBorder="1" applyAlignment="1">
      <alignment horizontal="center" vertical="center" wrapText="1"/>
    </xf>
    <xf numFmtId="0" fontId="9" fillId="0" borderId="8" xfId="1" applyFont="1" applyBorder="1" applyAlignment="1">
      <alignment horizontal="center" vertical="center" wrapText="1"/>
    </xf>
    <xf numFmtId="0" fontId="9" fillId="0" borderId="9" xfId="1" applyFont="1" applyBorder="1" applyAlignment="1">
      <alignment horizontal="center" vertical="center" wrapText="1"/>
    </xf>
    <xf numFmtId="0" fontId="9" fillId="0" borderId="9" xfId="1" applyFont="1" applyBorder="1" applyAlignment="1">
      <alignment horizontal="center" vertical="center" wrapText="1"/>
    </xf>
    <xf numFmtId="0" fontId="9" fillId="0" borderId="23" xfId="1" applyFont="1" applyBorder="1" applyAlignment="1">
      <alignment horizontal="center" vertical="center" wrapText="1"/>
    </xf>
    <xf numFmtId="0" fontId="9" fillId="0" borderId="33" xfId="1" applyFont="1" applyBorder="1" applyAlignment="1">
      <alignment horizontal="center" vertical="center" wrapText="1"/>
    </xf>
    <xf numFmtId="0" fontId="9" fillId="0" borderId="36" xfId="1" applyFont="1" applyBorder="1" applyAlignment="1">
      <alignment horizontal="center" vertical="center" wrapText="1"/>
    </xf>
    <xf numFmtId="0" fontId="9" fillId="0" borderId="11" xfId="1" applyFont="1" applyBorder="1" applyAlignment="1">
      <alignment horizontal="center" vertical="center" wrapText="1"/>
    </xf>
    <xf numFmtId="0" fontId="9" fillId="0" borderId="25" xfId="1" applyFont="1" applyBorder="1" applyAlignment="1">
      <alignment horizontal="center" vertical="center" wrapText="1"/>
    </xf>
    <xf numFmtId="1" fontId="9" fillId="0" borderId="0" xfId="1" applyNumberFormat="1" applyFont="1" applyAlignment="1">
      <alignment horizontal="center" vertical="center" wrapText="1"/>
    </xf>
    <xf numFmtId="9" fontId="9" fillId="0" borderId="0" xfId="1" applyNumberFormat="1" applyFont="1" applyAlignment="1">
      <alignment horizontal="center" vertical="center" wrapText="1"/>
    </xf>
    <xf numFmtId="0" fontId="11" fillId="0" borderId="12" xfId="1" applyFont="1" applyBorder="1" applyAlignment="1">
      <alignment horizontal="left" vertical="center" wrapText="1"/>
    </xf>
    <xf numFmtId="0" fontId="11" fillId="0" borderId="13" xfId="1" applyFont="1" applyBorder="1" applyAlignment="1">
      <alignment horizontal="left" vertical="center" wrapText="1"/>
    </xf>
    <xf numFmtId="0" fontId="11" fillId="0" borderId="12" xfId="1" applyFont="1" applyBorder="1" applyAlignment="1">
      <alignment horizontal="justify" vertical="center" wrapText="1"/>
    </xf>
    <xf numFmtId="0" fontId="11" fillId="0" borderId="14" xfId="1" applyFont="1" applyBorder="1" applyAlignment="1">
      <alignment horizontal="justify" vertical="center" wrapText="1"/>
    </xf>
    <xf numFmtId="0" fontId="11" fillId="0" borderId="13" xfId="1" applyFont="1" applyBorder="1" applyAlignment="1">
      <alignment horizontal="justify" vertical="center" wrapText="1"/>
    </xf>
    <xf numFmtId="0" fontId="9" fillId="0" borderId="12" xfId="1" applyFont="1" applyBorder="1" applyAlignment="1">
      <alignment horizontal="justify" vertical="center" wrapText="1"/>
    </xf>
    <xf numFmtId="0" fontId="9" fillId="0" borderId="14" xfId="1" applyFont="1" applyBorder="1" applyAlignment="1">
      <alignment horizontal="justify" vertical="center" wrapText="1"/>
    </xf>
    <xf numFmtId="0" fontId="9" fillId="0" borderId="13" xfId="1" applyFont="1" applyBorder="1" applyAlignment="1">
      <alignment horizontal="justify" vertical="center" wrapText="1"/>
    </xf>
    <xf numFmtId="0" fontId="11" fillId="0" borderId="14" xfId="1" applyFont="1" applyBorder="1" applyAlignment="1">
      <alignment horizontal="left" vertical="center" wrapText="1"/>
    </xf>
    <xf numFmtId="0" fontId="11" fillId="0" borderId="0" xfId="1" applyFont="1" applyAlignment="1">
      <alignment horizontal="left" vertical="center" wrapText="1"/>
    </xf>
    <xf numFmtId="10" fontId="9" fillId="0" borderId="0" xfId="2" applyFont="1" applyAlignment="1">
      <alignment vertical="center" wrapText="1"/>
    </xf>
    <xf numFmtId="10" fontId="11" fillId="0" borderId="0" xfId="2" applyFont="1" applyAlignment="1">
      <alignment horizontal="left" vertical="center" wrapText="1"/>
    </xf>
    <xf numFmtId="10" fontId="11" fillId="0" borderId="0" xfId="2" applyFont="1" applyAlignment="1">
      <alignment horizontal="center" vertical="center" wrapText="1"/>
    </xf>
    <xf numFmtId="10" fontId="11" fillId="0" borderId="0" xfId="2" applyFont="1" applyAlignment="1">
      <alignment horizontal="justify" vertical="center" wrapText="1"/>
    </xf>
    <xf numFmtId="0" fontId="11" fillId="0" borderId="0" xfId="1" applyFont="1" applyAlignment="1">
      <alignment horizontal="center" vertical="center" wrapText="1"/>
    </xf>
    <xf numFmtId="0" fontId="11" fillId="0" borderId="0" xfId="1" applyFont="1" applyAlignment="1">
      <alignment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9" fontId="9" fillId="0" borderId="0" xfId="3" applyFont="1" applyFill="1" applyBorder="1" applyAlignment="1">
      <alignment horizontal="center" vertical="center" wrapText="1"/>
    </xf>
    <xf numFmtId="0" fontId="9" fillId="0" borderId="0" xfId="0" applyFont="1" applyAlignment="1">
      <alignment horizontal="justify" vertical="center" wrapText="1"/>
    </xf>
    <xf numFmtId="10" fontId="9" fillId="0" borderId="0" xfId="2" applyFont="1" applyAlignment="1">
      <alignment horizontal="left" vertical="center" wrapText="1"/>
    </xf>
    <xf numFmtId="9" fontId="9" fillId="0" borderId="0" xfId="6" applyFont="1" applyFill="1" applyBorder="1" applyAlignment="1">
      <alignment horizontal="center" vertical="center" wrapText="1"/>
    </xf>
    <xf numFmtId="9" fontId="9" fillId="0" borderId="0" xfId="0" applyNumberFormat="1" applyFont="1" applyAlignment="1">
      <alignment horizontal="center" vertical="center" wrapText="1"/>
    </xf>
    <xf numFmtId="10" fontId="9" fillId="0" borderId="0" xfId="1" applyNumberFormat="1" applyFont="1" applyAlignment="1">
      <alignment horizontal="justify" vertical="center" wrapText="1"/>
    </xf>
    <xf numFmtId="10" fontId="9" fillId="0" borderId="0" xfId="2" applyFont="1" applyAlignment="1">
      <alignment horizontal="center" vertical="center" wrapText="1"/>
    </xf>
    <xf numFmtId="10" fontId="9" fillId="0" borderId="0" xfId="2" applyFont="1" applyAlignment="1">
      <alignment horizontal="justify" vertical="center" wrapText="1"/>
    </xf>
    <xf numFmtId="0" fontId="11" fillId="3" borderId="0" xfId="1" applyFont="1" applyFill="1" applyAlignment="1">
      <alignment vertical="center" wrapText="1"/>
    </xf>
    <xf numFmtId="0" fontId="9" fillId="3" borderId="0" xfId="1" applyFont="1" applyFill="1" applyAlignment="1">
      <alignment vertical="center" wrapText="1"/>
    </xf>
    <xf numFmtId="0" fontId="11" fillId="3" borderId="0" xfId="1" applyFont="1" applyFill="1" applyAlignment="1">
      <alignment horizontal="center" vertical="center" wrapText="1"/>
    </xf>
    <xf numFmtId="0" fontId="9" fillId="3" borderId="0" xfId="1" applyFont="1" applyFill="1" applyAlignment="1">
      <alignment horizontal="center" vertical="center" wrapText="1"/>
    </xf>
    <xf numFmtId="0" fontId="9" fillId="0" borderId="0" xfId="0" applyFont="1" applyAlignment="1">
      <alignment vertical="center" wrapText="1"/>
    </xf>
    <xf numFmtId="2" fontId="9" fillId="0" borderId="0" xfId="1" applyNumberFormat="1" applyFont="1" applyAlignment="1">
      <alignment horizontal="center" vertical="center" wrapText="1"/>
    </xf>
    <xf numFmtId="41" fontId="9" fillId="0" borderId="0" xfId="8" applyFont="1" applyFill="1" applyBorder="1" applyAlignment="1">
      <alignment horizontal="center" vertical="center" wrapText="1"/>
    </xf>
    <xf numFmtId="0" fontId="9" fillId="3" borderId="0" xfId="1" applyFont="1" applyFill="1" applyAlignment="1">
      <alignment horizontal="justify" vertical="center" wrapText="1"/>
    </xf>
    <xf numFmtId="41" fontId="9" fillId="0" borderId="0" xfId="8" applyFont="1" applyFill="1" applyAlignment="1">
      <alignment horizontal="center" vertical="center" wrapText="1"/>
    </xf>
    <xf numFmtId="0" fontId="9" fillId="0" borderId="0" xfId="0" applyFont="1" applyBorder="1" applyAlignment="1">
      <alignment horizontal="left" vertical="center" wrapText="1"/>
    </xf>
    <xf numFmtId="0" fontId="10" fillId="4" borderId="37" xfId="1" applyFont="1" applyFill="1" applyBorder="1" applyAlignment="1">
      <alignment horizontal="center" vertical="center" wrapText="1"/>
    </xf>
    <xf numFmtId="0" fontId="10" fillId="4" borderId="37" xfId="0" applyFont="1" applyFill="1" applyBorder="1" applyAlignment="1">
      <alignment horizontal="center" vertical="center" wrapText="1"/>
    </xf>
    <xf numFmtId="0" fontId="10" fillId="4" borderId="37" xfId="1" applyFont="1" applyFill="1" applyBorder="1" applyAlignment="1">
      <alignment horizontal="center" vertical="center" wrapText="1"/>
    </xf>
    <xf numFmtId="0" fontId="10" fillId="4" borderId="37"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0" borderId="37" xfId="0" applyFont="1" applyBorder="1" applyAlignment="1">
      <alignment horizontal="center" vertical="center" wrapText="1"/>
    </xf>
    <xf numFmtId="9" fontId="9" fillId="3" borderId="37" xfId="6" applyFont="1" applyFill="1" applyBorder="1" applyAlignment="1">
      <alignment horizontal="center" vertical="center" wrapText="1"/>
    </xf>
    <xf numFmtId="9" fontId="9" fillId="3" borderId="37" xfId="1" applyNumberFormat="1" applyFont="1" applyFill="1" applyBorder="1" applyAlignment="1">
      <alignment horizontal="center" vertical="center" wrapText="1"/>
    </xf>
    <xf numFmtId="10" fontId="9" fillId="3" borderId="37" xfId="1" applyNumberFormat="1" applyFont="1" applyFill="1" applyBorder="1" applyAlignment="1">
      <alignment horizontal="justify" vertical="center" wrapText="1"/>
    </xf>
    <xf numFmtId="10" fontId="9" fillId="3" borderId="37" xfId="1" applyNumberFormat="1" applyFont="1" applyFill="1" applyBorder="1" applyAlignment="1">
      <alignment horizontal="center" vertical="center" wrapText="1"/>
    </xf>
    <xf numFmtId="0" fontId="10" fillId="4" borderId="38" xfId="1" applyFont="1" applyFill="1" applyBorder="1" applyAlignment="1">
      <alignment horizontal="center" vertical="center" wrapText="1"/>
    </xf>
    <xf numFmtId="0" fontId="10" fillId="4" borderId="38" xfId="1" applyFont="1" applyFill="1" applyBorder="1" applyAlignment="1">
      <alignment horizontal="center" vertical="center" wrapText="1"/>
    </xf>
    <xf numFmtId="0" fontId="10" fillId="4" borderId="3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0" borderId="41" xfId="0" applyFont="1" applyBorder="1" applyAlignment="1">
      <alignment horizontal="center" vertical="center" wrapText="1"/>
    </xf>
    <xf numFmtId="9" fontId="9" fillId="3" borderId="41" xfId="6" applyFont="1" applyFill="1" applyBorder="1" applyAlignment="1">
      <alignment horizontal="center" vertical="center" wrapText="1"/>
    </xf>
    <xf numFmtId="10" fontId="9" fillId="3" borderId="42" xfId="1" applyNumberFormat="1" applyFont="1" applyFill="1" applyBorder="1" applyAlignment="1">
      <alignment horizontal="justify" vertical="center" wrapText="1"/>
    </xf>
    <xf numFmtId="0" fontId="9" fillId="3" borderId="43" xfId="0" applyFont="1" applyFill="1" applyBorder="1" applyAlignment="1">
      <alignment horizontal="center" vertical="center" wrapText="1"/>
    </xf>
    <xf numFmtId="10" fontId="9" fillId="3" borderId="44" xfId="1" applyNumberFormat="1" applyFont="1" applyFill="1" applyBorder="1" applyAlignment="1">
      <alignment horizontal="justify" vertical="center" wrapText="1"/>
    </xf>
    <xf numFmtId="0" fontId="9" fillId="3" borderId="45" xfId="0" applyFont="1" applyFill="1" applyBorder="1" applyAlignment="1">
      <alignment horizontal="center" vertical="center" wrapText="1"/>
    </xf>
    <xf numFmtId="0" fontId="9" fillId="0" borderId="46" xfId="0" applyFont="1" applyBorder="1" applyAlignment="1">
      <alignment horizontal="center" vertical="center" wrapText="1"/>
    </xf>
    <xf numFmtId="9" fontId="9" fillId="3" borderId="46" xfId="1" applyNumberFormat="1" applyFont="1" applyFill="1" applyBorder="1" applyAlignment="1">
      <alignment horizontal="center" vertical="center" wrapText="1"/>
    </xf>
    <xf numFmtId="9" fontId="9" fillId="3" borderId="46" xfId="6" applyFont="1" applyFill="1" applyBorder="1" applyAlignment="1">
      <alignment horizontal="center" vertical="center" wrapText="1"/>
    </xf>
    <xf numFmtId="10" fontId="9" fillId="3" borderId="47" xfId="1" applyNumberFormat="1" applyFont="1" applyFill="1" applyBorder="1" applyAlignment="1">
      <alignment horizontal="justify" vertical="center" wrapText="1"/>
    </xf>
    <xf numFmtId="0" fontId="9" fillId="3" borderId="48" xfId="0" applyFont="1" applyFill="1" applyBorder="1" applyAlignment="1">
      <alignment horizontal="center" vertical="center" wrapText="1"/>
    </xf>
    <xf numFmtId="0" fontId="9" fillId="0" borderId="49" xfId="0" applyFont="1" applyBorder="1" applyAlignment="1">
      <alignment horizontal="center" vertical="center" wrapText="1"/>
    </xf>
    <xf numFmtId="9" fontId="9" fillId="3" borderId="49" xfId="6" applyFont="1" applyFill="1" applyBorder="1" applyAlignment="1">
      <alignment horizontal="center" vertical="center" wrapText="1"/>
    </xf>
    <xf numFmtId="10" fontId="9" fillId="3" borderId="50" xfId="1" applyNumberFormat="1" applyFont="1" applyFill="1" applyBorder="1" applyAlignment="1">
      <alignment horizontal="justify" vertical="center" wrapText="1"/>
    </xf>
    <xf numFmtId="9" fontId="9" fillId="3" borderId="49" xfId="1" applyNumberFormat="1" applyFont="1" applyFill="1" applyBorder="1" applyAlignment="1">
      <alignment horizontal="center" vertical="center" wrapText="1"/>
    </xf>
    <xf numFmtId="10" fontId="9" fillId="3" borderId="49" xfId="1" applyNumberFormat="1" applyFont="1" applyFill="1" applyBorder="1" applyAlignment="1">
      <alignment horizontal="center" vertical="center" wrapText="1"/>
    </xf>
    <xf numFmtId="10" fontId="9" fillId="3" borderId="41" xfId="1" applyNumberFormat="1" applyFont="1" applyFill="1" applyBorder="1" applyAlignment="1">
      <alignment horizontal="center" vertical="center" wrapText="1"/>
    </xf>
    <xf numFmtId="10" fontId="9" fillId="3" borderId="46" xfId="1" applyNumberFormat="1" applyFont="1" applyFill="1" applyBorder="1" applyAlignment="1">
      <alignment horizontal="center" vertical="center" wrapText="1"/>
    </xf>
    <xf numFmtId="0" fontId="9" fillId="0" borderId="0" xfId="1" applyFont="1" applyBorder="1" applyAlignment="1">
      <alignment horizontal="center" vertical="center" wrapText="1"/>
    </xf>
    <xf numFmtId="4" fontId="9" fillId="3" borderId="37" xfId="1" applyNumberFormat="1" applyFont="1" applyFill="1" applyBorder="1" applyAlignment="1">
      <alignment horizontal="center" vertical="center" wrapText="1"/>
    </xf>
    <xf numFmtId="9" fontId="9" fillId="3" borderId="37" xfId="0" applyNumberFormat="1" applyFont="1" applyFill="1" applyBorder="1" applyAlignment="1">
      <alignment horizontal="center" vertical="center" wrapText="1"/>
    </xf>
    <xf numFmtId="0" fontId="9" fillId="3" borderId="41" xfId="2" applyNumberFormat="1" applyFont="1" applyFill="1" applyBorder="1" applyAlignment="1">
      <alignment horizontal="center" vertical="center" wrapText="1"/>
    </xf>
    <xf numFmtId="4" fontId="9" fillId="3" borderId="41" xfId="7" applyNumberFormat="1" applyFont="1" applyFill="1" applyBorder="1" applyAlignment="1">
      <alignment horizontal="center" vertical="center" wrapText="1"/>
    </xf>
    <xf numFmtId="4" fontId="9" fillId="3" borderId="41" xfId="1" applyNumberFormat="1" applyFont="1" applyFill="1" applyBorder="1" applyAlignment="1">
      <alignment horizontal="center" vertical="center" wrapText="1"/>
    </xf>
    <xf numFmtId="0" fontId="9" fillId="3" borderId="42" xfId="0" applyFont="1" applyFill="1" applyBorder="1" applyAlignment="1">
      <alignment horizontal="justify" vertical="center" wrapText="1"/>
    </xf>
    <xf numFmtId="0" fontId="9" fillId="3" borderId="46" xfId="0" applyFont="1" applyFill="1" applyBorder="1" applyAlignment="1">
      <alignment horizontal="center" vertical="center" wrapText="1"/>
    </xf>
    <xf numFmtId="0" fontId="9" fillId="3" borderId="47" xfId="0" applyFont="1" applyFill="1" applyBorder="1" applyAlignment="1">
      <alignment horizontal="justify" vertical="center" wrapText="1"/>
    </xf>
    <xf numFmtId="0" fontId="9" fillId="3" borderId="39" xfId="0" applyFont="1" applyFill="1" applyBorder="1" applyAlignment="1">
      <alignment horizontal="center" vertical="center" wrapText="1"/>
    </xf>
    <xf numFmtId="0" fontId="9" fillId="3" borderId="49" xfId="0" applyFont="1" applyFill="1" applyBorder="1" applyAlignment="1">
      <alignment horizontal="center" vertical="center" wrapText="1"/>
    </xf>
    <xf numFmtId="9" fontId="9" fillId="3" borderId="49" xfId="0" applyNumberFormat="1" applyFont="1" applyFill="1" applyBorder="1" applyAlignment="1">
      <alignment horizontal="center" vertical="center" wrapText="1"/>
    </xf>
    <xf numFmtId="0" fontId="9" fillId="3" borderId="50" xfId="0" applyFont="1" applyFill="1" applyBorder="1" applyAlignment="1">
      <alignment horizontal="justify" vertical="center" wrapText="1"/>
    </xf>
    <xf numFmtId="10" fontId="9" fillId="3" borderId="41" xfId="2" applyFont="1" applyFill="1" applyBorder="1" applyAlignment="1">
      <alignment horizontal="center" vertical="center" wrapText="1"/>
    </xf>
    <xf numFmtId="9" fontId="9" fillId="3" borderId="0" xfId="2" applyNumberFormat="1" applyFont="1" applyFill="1" applyBorder="1" applyAlignment="1">
      <alignment horizontal="center" vertical="center" wrapText="1"/>
    </xf>
    <xf numFmtId="10" fontId="9" fillId="0" borderId="0" xfId="1" applyNumberFormat="1" applyFont="1" applyBorder="1" applyAlignment="1">
      <alignment horizontal="justify" vertical="center" wrapText="1"/>
    </xf>
    <xf numFmtId="0" fontId="9" fillId="0" borderId="40" xfId="0" applyFont="1" applyBorder="1" applyAlignment="1">
      <alignment horizontal="center" vertical="center" wrapText="1"/>
    </xf>
    <xf numFmtId="9" fontId="9" fillId="3" borderId="41" xfId="2" applyNumberFormat="1" applyFont="1" applyFill="1" applyBorder="1" applyAlignment="1">
      <alignment horizontal="center" vertical="center" wrapText="1"/>
    </xf>
    <xf numFmtId="0" fontId="9" fillId="0" borderId="45" xfId="0" applyFont="1" applyBorder="1" applyAlignment="1">
      <alignment horizontal="center" vertical="center" wrapText="1"/>
    </xf>
    <xf numFmtId="9" fontId="9" fillId="3" borderId="46" xfId="2" applyNumberFormat="1" applyFont="1" applyFill="1" applyBorder="1" applyAlignment="1">
      <alignment horizontal="center" vertical="center" wrapText="1"/>
    </xf>
    <xf numFmtId="9" fontId="9" fillId="3" borderId="41" xfId="0" applyNumberFormat="1" applyFont="1" applyFill="1" applyBorder="1" applyAlignment="1">
      <alignment horizontal="center" vertical="center" wrapText="1"/>
    </xf>
    <xf numFmtId="0" fontId="9" fillId="3" borderId="41" xfId="1" applyFont="1" applyFill="1" applyBorder="1" applyAlignment="1">
      <alignment horizontal="center" vertical="center" wrapText="1"/>
    </xf>
    <xf numFmtId="9" fontId="9" fillId="3" borderId="46" xfId="0" applyNumberFormat="1" applyFont="1" applyFill="1" applyBorder="1" applyAlignment="1">
      <alignment horizontal="center" vertical="center" wrapText="1"/>
    </xf>
    <xf numFmtId="0" fontId="9" fillId="3" borderId="46" xfId="1" applyFont="1" applyFill="1" applyBorder="1" applyAlignment="1">
      <alignment horizontal="center" vertical="center" wrapText="1"/>
    </xf>
    <xf numFmtId="0" fontId="9" fillId="0" borderId="0" xfId="1" applyFont="1" applyBorder="1" applyAlignment="1">
      <alignment horizontal="left" vertical="center" wrapText="1"/>
    </xf>
    <xf numFmtId="0" fontId="9" fillId="0" borderId="0" xfId="1" applyFont="1" applyBorder="1" applyAlignment="1">
      <alignment horizontal="justify" vertical="center" wrapText="1"/>
    </xf>
    <xf numFmtId="0" fontId="9" fillId="3" borderId="37" xfId="1" applyFont="1" applyFill="1" applyBorder="1" applyAlignment="1">
      <alignment horizontal="center" vertical="center" wrapText="1"/>
    </xf>
    <xf numFmtId="0" fontId="9" fillId="3" borderId="41" xfId="11" applyFont="1" applyFill="1" applyBorder="1" applyAlignment="1">
      <alignment horizontal="center" vertical="center" wrapText="1"/>
    </xf>
    <xf numFmtId="0" fontId="10" fillId="4" borderId="40" xfId="1" applyFont="1" applyFill="1" applyBorder="1" applyAlignment="1">
      <alignment horizontal="center" vertical="center" wrapText="1"/>
    </xf>
    <xf numFmtId="0" fontId="10" fillId="4" borderId="41" xfId="1" applyFont="1" applyFill="1" applyBorder="1" applyAlignment="1">
      <alignment horizontal="center" vertical="center" wrapText="1"/>
    </xf>
    <xf numFmtId="0" fontId="10" fillId="4" borderId="41" xfId="0" applyFont="1" applyFill="1" applyBorder="1" applyAlignment="1">
      <alignment horizontal="center" vertical="center" wrapText="1"/>
    </xf>
    <xf numFmtId="0" fontId="10" fillId="4" borderId="42" xfId="1" applyFont="1" applyFill="1" applyBorder="1" applyAlignment="1">
      <alignment horizontal="center" vertical="center" wrapText="1"/>
    </xf>
    <xf numFmtId="0" fontId="10" fillId="4" borderId="43" xfId="1" applyFont="1" applyFill="1" applyBorder="1" applyAlignment="1">
      <alignment horizontal="center" vertical="center" wrapText="1"/>
    </xf>
    <xf numFmtId="0" fontId="10" fillId="4" borderId="44" xfId="1" applyFont="1" applyFill="1" applyBorder="1" applyAlignment="1">
      <alignment horizontal="center" vertical="center" wrapText="1"/>
    </xf>
    <xf numFmtId="0" fontId="10" fillId="4" borderId="45" xfId="1" applyFont="1" applyFill="1" applyBorder="1" applyAlignment="1">
      <alignment horizontal="center" vertical="center" wrapText="1"/>
    </xf>
    <xf numFmtId="0" fontId="10" fillId="4" borderId="46" xfId="1" applyFont="1" applyFill="1" applyBorder="1" applyAlignment="1">
      <alignment horizontal="center" vertical="center" wrapText="1"/>
    </xf>
    <xf numFmtId="0" fontId="10" fillId="4" borderId="46" xfId="1" applyFont="1" applyFill="1" applyBorder="1" applyAlignment="1">
      <alignment horizontal="center" vertical="center" wrapText="1"/>
    </xf>
    <xf numFmtId="0" fontId="10" fillId="4" borderId="46" xfId="0" applyFont="1" applyFill="1" applyBorder="1" applyAlignment="1">
      <alignment horizontal="center" vertical="center" wrapText="1"/>
    </xf>
    <xf numFmtId="0" fontId="10" fillId="4" borderId="47" xfId="1" applyFont="1" applyFill="1" applyBorder="1" applyAlignment="1">
      <alignment horizontal="center" vertical="center" wrapText="1"/>
    </xf>
    <xf numFmtId="0" fontId="10" fillId="4" borderId="51" xfId="1" applyFont="1" applyFill="1" applyBorder="1" applyAlignment="1">
      <alignment horizontal="center" vertical="center" wrapText="1"/>
    </xf>
    <xf numFmtId="0" fontId="10" fillId="4" borderId="52" xfId="1" applyFont="1" applyFill="1" applyBorder="1" applyAlignment="1">
      <alignment horizontal="center" vertical="center" wrapText="1"/>
    </xf>
    <xf numFmtId="0" fontId="9" fillId="0" borderId="37" xfId="1" applyFont="1" applyBorder="1" applyAlignment="1">
      <alignment horizontal="center" vertical="center" wrapText="1"/>
    </xf>
    <xf numFmtId="0" fontId="9" fillId="3" borderId="48" xfId="1" applyFont="1" applyFill="1" applyBorder="1" applyAlignment="1">
      <alignment horizontal="center" vertical="center" wrapText="1"/>
    </xf>
    <xf numFmtId="0" fontId="9" fillId="3" borderId="49" xfId="1" applyFont="1" applyFill="1" applyBorder="1" applyAlignment="1">
      <alignment horizontal="center" vertical="center" wrapText="1"/>
    </xf>
    <xf numFmtId="9" fontId="9" fillId="3" borderId="49" xfId="3" applyFont="1" applyFill="1" applyBorder="1" applyAlignment="1">
      <alignment horizontal="center" vertical="center" wrapText="1"/>
    </xf>
    <xf numFmtId="0" fontId="9" fillId="3" borderId="50" xfId="1" applyFont="1" applyFill="1" applyBorder="1" applyAlignment="1">
      <alignment horizontal="justify" vertical="center" wrapText="1"/>
    </xf>
    <xf numFmtId="0" fontId="9" fillId="3" borderId="45" xfId="0" applyFont="1" applyFill="1" applyBorder="1" applyAlignment="1">
      <alignment horizontal="center" vertical="center" wrapText="1"/>
    </xf>
    <xf numFmtId="0" fontId="9" fillId="3" borderId="55" xfId="0" applyFont="1" applyFill="1" applyBorder="1" applyAlignment="1">
      <alignment horizontal="center" vertical="center" wrapText="1"/>
    </xf>
    <xf numFmtId="0" fontId="9" fillId="3" borderId="56" xfId="0" applyFont="1" applyFill="1" applyBorder="1" applyAlignment="1">
      <alignment horizontal="center" vertical="center" wrapText="1"/>
    </xf>
    <xf numFmtId="9" fontId="9" fillId="3" borderId="56" xfId="6" applyFont="1" applyFill="1" applyBorder="1" applyAlignment="1">
      <alignment horizontal="center" vertical="center" wrapText="1"/>
    </xf>
    <xf numFmtId="0" fontId="9" fillId="3" borderId="58" xfId="0" applyFont="1" applyFill="1" applyBorder="1" applyAlignment="1">
      <alignment horizontal="center" vertical="center" wrapText="1"/>
    </xf>
    <xf numFmtId="0" fontId="9" fillId="3" borderId="59" xfId="0" applyFont="1" applyFill="1" applyBorder="1" applyAlignment="1">
      <alignment horizontal="center" vertical="center" wrapText="1"/>
    </xf>
    <xf numFmtId="9" fontId="9" fillId="3" borderId="59" xfId="6" applyFont="1" applyFill="1" applyBorder="1" applyAlignment="1">
      <alignment horizontal="center" vertical="center" wrapText="1"/>
    </xf>
    <xf numFmtId="10" fontId="9" fillId="3" borderId="60" xfId="1" applyNumberFormat="1" applyFont="1" applyFill="1" applyBorder="1" applyAlignment="1">
      <alignment horizontal="justify" vertical="center" wrapText="1"/>
    </xf>
    <xf numFmtId="0" fontId="9" fillId="0" borderId="43" xfId="0" applyFont="1" applyBorder="1" applyAlignment="1">
      <alignment horizontal="center" vertical="center" wrapText="1"/>
    </xf>
    <xf numFmtId="9" fontId="9" fillId="3" borderId="46" xfId="3" applyFont="1" applyFill="1" applyBorder="1" applyAlignment="1">
      <alignment horizontal="center" vertical="center" wrapText="1"/>
    </xf>
    <xf numFmtId="1" fontId="9" fillId="3" borderId="41" xfId="1" applyNumberFormat="1" applyFont="1" applyFill="1" applyBorder="1" applyAlignment="1">
      <alignment horizontal="center" vertical="center" wrapText="1"/>
    </xf>
    <xf numFmtId="0" fontId="9" fillId="3" borderId="42" xfId="1" applyFont="1" applyFill="1" applyBorder="1" applyAlignment="1">
      <alignment horizontal="left" vertical="center" wrapText="1"/>
    </xf>
    <xf numFmtId="0" fontId="9" fillId="3" borderId="44" xfId="1" applyFont="1" applyFill="1" applyBorder="1" applyAlignment="1">
      <alignment horizontal="left" vertical="center" wrapText="1"/>
    </xf>
    <xf numFmtId="1" fontId="9" fillId="3" borderId="37" xfId="6" applyNumberFormat="1" applyFont="1" applyFill="1" applyBorder="1" applyAlignment="1">
      <alignment horizontal="center" vertical="center" wrapText="1"/>
    </xf>
    <xf numFmtId="0" fontId="9" fillId="3" borderId="47" xfId="1" applyFont="1" applyFill="1" applyBorder="1" applyAlignment="1">
      <alignment horizontal="left" vertical="center" wrapText="1"/>
    </xf>
    <xf numFmtId="0" fontId="9" fillId="3" borderId="40" xfId="1" applyFont="1" applyFill="1" applyBorder="1" applyAlignment="1">
      <alignment horizontal="center" vertical="center" wrapText="1"/>
    </xf>
    <xf numFmtId="0" fontId="9" fillId="3" borderId="43" xfId="1" applyFont="1" applyFill="1" applyBorder="1" applyAlignment="1">
      <alignment horizontal="center" vertical="center" wrapText="1"/>
    </xf>
    <xf numFmtId="0" fontId="9" fillId="3" borderId="45" xfId="1" applyFont="1" applyFill="1" applyBorder="1" applyAlignment="1">
      <alignment horizontal="center" vertical="center" wrapText="1"/>
    </xf>
    <xf numFmtId="0" fontId="9" fillId="3" borderId="46" xfId="11" applyFont="1" applyFill="1" applyBorder="1" applyAlignment="1">
      <alignment horizontal="center" vertical="center" wrapText="1"/>
    </xf>
    <xf numFmtId="0" fontId="9" fillId="3" borderId="47" xfId="0" applyFont="1" applyFill="1" applyBorder="1" applyAlignment="1">
      <alignment horizontal="left" vertical="center" wrapText="1"/>
    </xf>
    <xf numFmtId="0" fontId="9" fillId="3" borderId="48" xfId="1" applyFont="1" applyFill="1" applyBorder="1" applyAlignment="1">
      <alignment vertical="center" wrapText="1"/>
    </xf>
    <xf numFmtId="9" fontId="9" fillId="3" borderId="49" xfId="2" applyNumberFormat="1" applyFont="1" applyFill="1" applyBorder="1" applyAlignment="1">
      <alignment horizontal="center" vertical="center" wrapText="1"/>
    </xf>
    <xf numFmtId="10" fontId="9" fillId="3" borderId="50" xfId="1" applyNumberFormat="1" applyFont="1" applyFill="1" applyBorder="1" applyAlignment="1">
      <alignment horizontal="left" vertical="center" wrapText="1"/>
    </xf>
    <xf numFmtId="0" fontId="9" fillId="3" borderId="44" xfId="0" applyFont="1" applyFill="1" applyBorder="1" applyAlignment="1">
      <alignment horizontal="justify" vertical="center" wrapText="1"/>
    </xf>
    <xf numFmtId="9" fontId="9" fillId="3" borderId="62" xfId="6" applyFont="1" applyFill="1" applyBorder="1" applyAlignment="1">
      <alignment horizontal="center" vertical="center" wrapText="1"/>
    </xf>
    <xf numFmtId="1" fontId="9" fillId="3" borderId="49" xfId="6" applyNumberFormat="1" applyFont="1" applyFill="1" applyBorder="1" applyAlignment="1">
      <alignment horizontal="center" vertical="center" wrapText="1"/>
    </xf>
    <xf numFmtId="0" fontId="9" fillId="3" borderId="61" xfId="1" applyFont="1" applyFill="1" applyBorder="1" applyAlignment="1">
      <alignment horizontal="center" vertical="center" wrapText="1"/>
    </xf>
    <xf numFmtId="0" fontId="9" fillId="3" borderId="62" xfId="0" applyFont="1" applyFill="1" applyBorder="1" applyAlignment="1">
      <alignment horizontal="center" vertical="center" wrapText="1"/>
    </xf>
    <xf numFmtId="0" fontId="9" fillId="3" borderId="63" xfId="0" applyFont="1" applyFill="1" applyBorder="1" applyAlignment="1">
      <alignment horizontal="justify" vertical="center" wrapText="1"/>
    </xf>
    <xf numFmtId="41" fontId="9" fillId="3" borderId="41" xfId="8" applyFont="1" applyFill="1" applyBorder="1" applyAlignment="1">
      <alignment horizontal="center" vertical="center" wrapText="1"/>
    </xf>
    <xf numFmtId="10" fontId="9" fillId="3" borderId="41" xfId="6" applyNumberFormat="1" applyFont="1" applyFill="1" applyBorder="1" applyAlignment="1">
      <alignment horizontal="center" vertical="center" wrapText="1"/>
    </xf>
    <xf numFmtId="10" fontId="9" fillId="3" borderId="42" xfId="0" applyNumberFormat="1" applyFont="1" applyFill="1" applyBorder="1" applyAlignment="1">
      <alignment horizontal="justify" vertical="center" wrapText="1"/>
    </xf>
    <xf numFmtId="4" fontId="9" fillId="3" borderId="37" xfId="8" applyNumberFormat="1" applyFont="1" applyFill="1" applyBorder="1" applyAlignment="1">
      <alignment horizontal="center" vertical="center" wrapText="1"/>
    </xf>
    <xf numFmtId="10" fontId="9" fillId="3" borderId="44" xfId="0" applyNumberFormat="1" applyFont="1" applyFill="1" applyBorder="1" applyAlignment="1">
      <alignment horizontal="justify" vertical="center" wrapText="1"/>
    </xf>
    <xf numFmtId="41" fontId="9" fillId="3" borderId="37" xfId="8" applyFont="1" applyFill="1" applyBorder="1" applyAlignment="1">
      <alignment horizontal="center" vertical="center" wrapText="1"/>
    </xf>
    <xf numFmtId="167" fontId="9" fillId="3" borderId="37" xfId="8" applyNumberFormat="1" applyFont="1" applyFill="1" applyBorder="1" applyAlignment="1">
      <alignment horizontal="center" vertical="center" wrapText="1"/>
    </xf>
    <xf numFmtId="10" fontId="9" fillId="3" borderId="47" xfId="0" applyNumberFormat="1" applyFont="1" applyFill="1" applyBorder="1" applyAlignment="1">
      <alignment horizontal="justify" vertical="center" wrapText="1"/>
    </xf>
    <xf numFmtId="3" fontId="9" fillId="3" borderId="37" xfId="1" applyNumberFormat="1" applyFont="1" applyFill="1" applyBorder="1" applyAlignment="1">
      <alignment horizontal="center" vertical="center" wrapText="1"/>
    </xf>
    <xf numFmtId="1" fontId="9" fillId="3" borderId="37" xfId="1" applyNumberFormat="1" applyFont="1" applyFill="1" applyBorder="1" applyAlignment="1">
      <alignment horizontal="center" vertical="center" wrapText="1"/>
    </xf>
    <xf numFmtId="0" fontId="9" fillId="3" borderId="37" xfId="7" applyNumberFormat="1" applyFont="1" applyFill="1" applyBorder="1" applyAlignment="1">
      <alignment horizontal="center" vertical="center"/>
    </xf>
    <xf numFmtId="2" fontId="9" fillId="3" borderId="37" xfId="1" applyNumberFormat="1" applyFont="1" applyFill="1" applyBorder="1" applyAlignment="1">
      <alignment horizontal="center" vertical="center" wrapText="1"/>
    </xf>
    <xf numFmtId="0" fontId="9" fillId="3" borderId="37" xfId="7" applyNumberFormat="1" applyFont="1" applyFill="1" applyBorder="1" applyAlignment="1">
      <alignment horizontal="center" vertical="center" wrapText="1"/>
    </xf>
    <xf numFmtId="0" fontId="9" fillId="3" borderId="37" xfId="3" applyNumberFormat="1" applyFont="1" applyFill="1" applyBorder="1" applyAlignment="1">
      <alignment horizontal="center" vertical="center" wrapText="1"/>
    </xf>
    <xf numFmtId="0" fontId="9" fillId="0" borderId="37" xfId="3" applyNumberFormat="1" applyFont="1" applyFill="1" applyBorder="1" applyAlignment="1">
      <alignment horizontal="center" vertical="center" wrapText="1"/>
    </xf>
    <xf numFmtId="10" fontId="9" fillId="3" borderId="41" xfId="1" applyNumberFormat="1" applyFont="1" applyFill="1" applyBorder="1" applyAlignment="1">
      <alignment horizontal="justify" vertical="center" wrapText="1"/>
    </xf>
    <xf numFmtId="3" fontId="9" fillId="3" borderId="41" xfId="1" applyNumberFormat="1" applyFont="1" applyFill="1" applyBorder="1" applyAlignment="1">
      <alignment horizontal="center" vertical="center" wrapText="1"/>
    </xf>
    <xf numFmtId="1" fontId="9" fillId="3" borderId="41" xfId="6" applyNumberFormat="1" applyFont="1" applyFill="1" applyBorder="1" applyAlignment="1">
      <alignment horizontal="center" vertical="center" wrapText="1"/>
    </xf>
    <xf numFmtId="10" fontId="9" fillId="3" borderId="42" xfId="1" applyNumberFormat="1" applyFont="1" applyFill="1" applyBorder="1" applyAlignment="1">
      <alignment horizontal="left" vertical="center" wrapText="1"/>
    </xf>
    <xf numFmtId="10" fontId="9" fillId="3" borderId="44" xfId="1" applyNumberFormat="1" applyFont="1" applyFill="1" applyBorder="1" applyAlignment="1">
      <alignment horizontal="left" vertical="center" wrapText="1"/>
    </xf>
    <xf numFmtId="10" fontId="11" fillId="3" borderId="44" xfId="1" applyNumberFormat="1" applyFont="1" applyFill="1" applyBorder="1" applyAlignment="1">
      <alignment horizontal="justify" vertical="center" wrapText="1"/>
    </xf>
    <xf numFmtId="10" fontId="9" fillId="3" borderId="44" xfId="1" applyNumberFormat="1" applyFont="1" applyFill="1" applyBorder="1" applyAlignment="1">
      <alignment horizontal="center" vertical="center" wrapText="1"/>
    </xf>
    <xf numFmtId="1" fontId="9" fillId="3" borderId="46" xfId="1" applyNumberFormat="1" applyFont="1" applyFill="1" applyBorder="1" applyAlignment="1">
      <alignment horizontal="center" vertical="center" wrapText="1"/>
    </xf>
    <xf numFmtId="1" fontId="9" fillId="3" borderId="46" xfId="6" applyNumberFormat="1" applyFont="1" applyFill="1" applyBorder="1" applyAlignment="1">
      <alignment horizontal="center" vertical="center" wrapText="1"/>
    </xf>
    <xf numFmtId="166" fontId="9" fillId="3" borderId="41" xfId="7" applyNumberFormat="1" applyFont="1" applyFill="1" applyBorder="1" applyAlignment="1">
      <alignment horizontal="center" vertical="center" wrapText="1"/>
    </xf>
    <xf numFmtId="4" fontId="9" fillId="3" borderId="46" xfId="1" applyNumberFormat="1" applyFont="1" applyFill="1" applyBorder="1" applyAlignment="1">
      <alignment horizontal="center" vertical="center" wrapText="1"/>
    </xf>
    <xf numFmtId="166" fontId="9" fillId="3" borderId="46" xfId="1" applyNumberFormat="1" applyFont="1" applyFill="1" applyBorder="1" applyAlignment="1">
      <alignment horizontal="center" vertical="center" wrapText="1"/>
    </xf>
    <xf numFmtId="0" fontId="9" fillId="3" borderId="47" xfId="1" applyFont="1" applyFill="1" applyBorder="1" applyAlignment="1">
      <alignment horizontal="justify" vertical="center" wrapText="1"/>
    </xf>
    <xf numFmtId="0" fontId="9" fillId="0" borderId="0" xfId="0" applyFont="1" applyBorder="1" applyAlignment="1">
      <alignment vertical="center" wrapText="1"/>
    </xf>
    <xf numFmtId="0" fontId="9" fillId="0" borderId="0" xfId="0" applyFont="1" applyBorder="1" applyAlignment="1">
      <alignment horizontal="center" vertical="center" wrapText="1"/>
    </xf>
    <xf numFmtId="2" fontId="9" fillId="0" borderId="0" xfId="1" applyNumberFormat="1" applyFont="1" applyBorder="1" applyAlignment="1">
      <alignment horizontal="center" vertical="center" wrapText="1"/>
    </xf>
    <xf numFmtId="4" fontId="9" fillId="3" borderId="49" xfId="1" applyNumberFormat="1" applyFont="1" applyFill="1" applyBorder="1" applyAlignment="1">
      <alignment horizontal="center" vertical="center" wrapText="1"/>
    </xf>
    <xf numFmtId="0" fontId="11" fillId="0" borderId="0" xfId="1" applyFont="1" applyAlignment="1">
      <alignment horizontal="left" vertical="center" wrapText="1"/>
    </xf>
    <xf numFmtId="10" fontId="11" fillId="0" borderId="0" xfId="2" applyFont="1" applyAlignment="1">
      <alignment vertical="center" wrapText="1"/>
    </xf>
    <xf numFmtId="0" fontId="11" fillId="0" borderId="0" xfId="0" applyFont="1" applyAlignment="1">
      <alignment horizontal="left" vertical="center" wrapText="1"/>
    </xf>
    <xf numFmtId="10" fontId="11" fillId="0" borderId="0" xfId="2" applyFont="1" applyAlignment="1">
      <alignment horizontal="left" vertical="center" wrapText="1"/>
    </xf>
    <xf numFmtId="10" fontId="9" fillId="0" borderId="9" xfId="2" applyFont="1" applyBorder="1" applyAlignment="1">
      <alignment vertical="center" wrapText="1"/>
    </xf>
    <xf numFmtId="10" fontId="11" fillId="0" borderId="0" xfId="2" applyFont="1" applyAlignment="1">
      <alignment vertical="center"/>
    </xf>
    <xf numFmtId="0" fontId="11" fillId="0" borderId="0" xfId="0" applyFont="1" applyAlignment="1">
      <alignment horizontal="left" vertical="center" wrapText="1"/>
    </xf>
    <xf numFmtId="0" fontId="11" fillId="0" borderId="0" xfId="0" applyFont="1" applyAlignment="1">
      <alignment horizontal="center" vertical="center" wrapText="1"/>
    </xf>
    <xf numFmtId="0" fontId="11" fillId="0" borderId="0" xfId="1" applyFont="1" applyAlignment="1">
      <alignment vertical="center" wrapText="1"/>
    </xf>
    <xf numFmtId="0" fontId="9" fillId="3" borderId="44" xfId="0" applyFont="1" applyFill="1" applyBorder="1" applyAlignment="1">
      <alignment horizontal="left" vertical="center" wrapText="1"/>
    </xf>
    <xf numFmtId="0" fontId="9" fillId="3" borderId="57" xfId="0" applyFont="1" applyFill="1" applyBorder="1" applyAlignment="1">
      <alignment horizontal="left" vertical="center" wrapText="1"/>
    </xf>
    <xf numFmtId="0" fontId="9" fillId="3" borderId="38" xfId="0" applyFont="1" applyFill="1" applyBorder="1" applyAlignment="1">
      <alignment horizontal="center" vertical="center" wrapText="1"/>
    </xf>
    <xf numFmtId="9" fontId="9" fillId="3" borderId="38" xfId="6" applyFont="1" applyFill="1" applyBorder="1" applyAlignment="1">
      <alignment horizontal="center" vertical="center" wrapText="1"/>
    </xf>
    <xf numFmtId="9" fontId="9" fillId="3" borderId="39" xfId="6" applyFont="1" applyFill="1" applyBorder="1" applyAlignment="1">
      <alignment horizontal="center" vertical="center" wrapText="1"/>
    </xf>
    <xf numFmtId="10" fontId="9" fillId="3" borderId="52" xfId="1" applyNumberFormat="1" applyFont="1" applyFill="1" applyBorder="1" applyAlignment="1">
      <alignment horizontal="left" vertical="center" wrapText="1"/>
    </xf>
    <xf numFmtId="10" fontId="9" fillId="3" borderId="54" xfId="1" applyNumberFormat="1" applyFont="1" applyFill="1" applyBorder="1" applyAlignment="1">
      <alignment horizontal="left" vertical="center" wrapText="1"/>
    </xf>
    <xf numFmtId="0" fontId="9" fillId="3" borderId="53" xfId="1" applyFont="1" applyFill="1" applyBorder="1" applyAlignment="1">
      <alignment horizontal="center" vertical="center" wrapText="1"/>
    </xf>
    <xf numFmtId="0" fontId="9" fillId="3" borderId="64" xfId="0" applyFont="1" applyFill="1" applyBorder="1" applyAlignment="1">
      <alignment horizontal="center" vertical="center" wrapText="1"/>
    </xf>
    <xf numFmtId="9" fontId="9" fillId="3" borderId="64" xfId="6" applyFont="1" applyFill="1" applyBorder="1" applyAlignment="1">
      <alignment horizontal="center" vertical="center" wrapText="1"/>
    </xf>
    <xf numFmtId="0" fontId="9" fillId="3" borderId="65" xfId="0" applyFont="1" applyFill="1" applyBorder="1" applyAlignment="1">
      <alignment horizontal="left" vertical="center" wrapText="1"/>
    </xf>
    <xf numFmtId="0" fontId="9" fillId="3" borderId="54" xfId="0" applyFont="1" applyFill="1" applyBorder="1" applyAlignment="1">
      <alignment horizontal="left" vertical="center" wrapText="1"/>
    </xf>
    <xf numFmtId="0" fontId="9" fillId="3" borderId="38" xfId="1" applyFont="1" applyFill="1" applyBorder="1" applyAlignment="1">
      <alignment horizontal="center" vertical="center" wrapText="1"/>
    </xf>
    <xf numFmtId="0" fontId="9" fillId="3" borderId="39" xfId="1" applyFont="1" applyFill="1" applyBorder="1" applyAlignment="1">
      <alignment horizontal="center" vertical="center" wrapText="1"/>
    </xf>
    <xf numFmtId="0" fontId="9" fillId="3" borderId="52" xfId="1" applyFont="1" applyFill="1" applyBorder="1" applyAlignment="1">
      <alignment horizontal="center" vertical="center" wrapText="1"/>
    </xf>
    <xf numFmtId="0" fontId="9" fillId="3" borderId="54" xfId="1" applyFont="1" applyFill="1" applyBorder="1" applyAlignment="1">
      <alignment horizontal="center" vertical="center" wrapText="1"/>
    </xf>
    <xf numFmtId="0" fontId="9" fillId="3" borderId="51" xfId="1" applyFont="1" applyFill="1" applyBorder="1" applyAlignment="1">
      <alignment horizontal="center" vertical="center" wrapText="1"/>
    </xf>
    <xf numFmtId="0" fontId="9" fillId="3" borderId="52" xfId="1" applyFont="1" applyFill="1" applyBorder="1" applyAlignment="1">
      <alignment horizontal="left" vertical="center" wrapText="1"/>
    </xf>
    <xf numFmtId="0" fontId="9" fillId="3" borderId="54" xfId="1" applyFont="1" applyFill="1" applyBorder="1" applyAlignment="1">
      <alignment horizontal="left" vertical="center" wrapText="1"/>
    </xf>
    <xf numFmtId="10" fontId="9" fillId="3" borderId="38" xfId="1" applyNumberFormat="1" applyFont="1" applyFill="1" applyBorder="1" applyAlignment="1">
      <alignment horizontal="center" vertical="center" wrapText="1"/>
    </xf>
    <xf numFmtId="10" fontId="9" fillId="3" borderId="56" xfId="1" applyNumberFormat="1" applyFont="1" applyFill="1" applyBorder="1" applyAlignment="1">
      <alignment horizontal="center" vertical="center" wrapText="1"/>
    </xf>
    <xf numFmtId="10" fontId="9" fillId="3" borderId="39" xfId="1" applyNumberFormat="1" applyFont="1" applyFill="1" applyBorder="1" applyAlignment="1">
      <alignment horizontal="center" vertical="center" wrapText="1"/>
    </xf>
    <xf numFmtId="1" fontId="9" fillId="3" borderId="38" xfId="1" applyNumberFormat="1" applyFont="1" applyFill="1" applyBorder="1" applyAlignment="1">
      <alignment horizontal="center" vertical="center" wrapText="1"/>
    </xf>
    <xf numFmtId="1" fontId="9" fillId="3" borderId="56" xfId="1" applyNumberFormat="1" applyFont="1" applyFill="1" applyBorder="1" applyAlignment="1">
      <alignment horizontal="center" vertical="center" wrapText="1"/>
    </xf>
    <xf numFmtId="1" fontId="9" fillId="3" borderId="39" xfId="1" applyNumberFormat="1" applyFont="1" applyFill="1" applyBorder="1" applyAlignment="1">
      <alignment horizontal="center" vertical="center" wrapText="1"/>
    </xf>
    <xf numFmtId="1" fontId="9" fillId="3" borderId="38" xfId="6" applyNumberFormat="1" applyFont="1" applyFill="1" applyBorder="1" applyAlignment="1">
      <alignment horizontal="center" vertical="center" wrapText="1"/>
    </xf>
    <xf numFmtId="1" fontId="9" fillId="3" borderId="56" xfId="6" applyNumberFormat="1" applyFont="1" applyFill="1" applyBorder="1" applyAlignment="1">
      <alignment horizontal="center" vertical="center" wrapText="1"/>
    </xf>
    <xf numFmtId="1" fontId="9" fillId="3" borderId="39" xfId="6" applyNumberFormat="1" applyFont="1" applyFill="1" applyBorder="1" applyAlignment="1">
      <alignment horizontal="center" vertical="center" wrapText="1"/>
    </xf>
    <xf numFmtId="0" fontId="9" fillId="3" borderId="56" xfId="1" applyFont="1" applyFill="1" applyBorder="1" applyAlignment="1">
      <alignment horizontal="center" vertical="center" wrapText="1"/>
    </xf>
    <xf numFmtId="9" fontId="9" fillId="3" borderId="56" xfId="6" applyFont="1" applyFill="1" applyBorder="1" applyAlignment="1">
      <alignment horizontal="center" vertical="center" wrapText="1"/>
    </xf>
    <xf numFmtId="49" fontId="9" fillId="3" borderId="52" xfId="1" applyNumberFormat="1" applyFont="1" applyFill="1" applyBorder="1" applyAlignment="1">
      <alignment horizontal="left" vertical="center" wrapText="1"/>
    </xf>
    <xf numFmtId="49" fontId="9" fillId="3" borderId="57" xfId="1" applyNumberFormat="1" applyFont="1" applyFill="1" applyBorder="1" applyAlignment="1">
      <alignment horizontal="left" vertical="center" wrapText="1"/>
    </xf>
    <xf numFmtId="49" fontId="9" fillId="3" borderId="54" xfId="1" applyNumberFormat="1" applyFont="1" applyFill="1" applyBorder="1" applyAlignment="1">
      <alignment horizontal="left" vertical="center" wrapText="1"/>
    </xf>
  </cellXfs>
  <cellStyles count="12">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587FFCB3" TargetMode="External"/><Relationship Id="rId1" Type="http://schemas.openxmlformats.org/officeDocument/2006/relationships/externalLinkPath" Target="file:///\\587FFCB3\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36" t="s">
        <v>10</v>
      </c>
      <c r="C1" s="37"/>
      <c r="D1" s="37"/>
      <c r="E1" s="37"/>
      <c r="F1" s="37"/>
      <c r="G1" s="37"/>
      <c r="H1" s="38"/>
    </row>
    <row r="2" spans="1:9" ht="45" x14ac:dyDescent="0.25">
      <c r="A2" s="1" t="s">
        <v>11</v>
      </c>
      <c r="B2" s="2" t="s">
        <v>12</v>
      </c>
      <c r="C2" s="3" t="s">
        <v>13</v>
      </c>
      <c r="D2" s="3" t="s">
        <v>14</v>
      </c>
      <c r="E2" s="3" t="s">
        <v>15</v>
      </c>
      <c r="F2" s="3" t="s">
        <v>16</v>
      </c>
      <c r="G2" s="3" t="s">
        <v>17</v>
      </c>
      <c r="H2" s="4" t="s">
        <v>18</v>
      </c>
    </row>
    <row r="3" spans="1:9" x14ac:dyDescent="0.25">
      <c r="A3" s="5" t="s">
        <v>36</v>
      </c>
      <c r="B3" s="6"/>
      <c r="C3" s="7" t="s">
        <v>19</v>
      </c>
      <c r="D3" s="7"/>
      <c r="E3" s="7"/>
      <c r="F3" s="7"/>
      <c r="G3" s="7"/>
      <c r="H3" s="8"/>
      <c r="I3" s="9">
        <f>COUNTIF(B3:H3,"X")</f>
        <v>1</v>
      </c>
    </row>
    <row r="4" spans="1:9" x14ac:dyDescent="0.25">
      <c r="A4" s="5" t="s">
        <v>37</v>
      </c>
      <c r="B4" s="6"/>
      <c r="C4" s="7" t="s">
        <v>19</v>
      </c>
      <c r="D4" s="7" t="s">
        <v>19</v>
      </c>
      <c r="E4" s="7"/>
      <c r="F4" s="7"/>
      <c r="G4" s="7"/>
      <c r="H4" s="8"/>
      <c r="I4" s="9">
        <f t="shared" ref="I4:I18" si="0">COUNTIF(B4:H4,"X")</f>
        <v>2</v>
      </c>
    </row>
    <row r="5" spans="1:9" x14ac:dyDescent="0.25">
      <c r="A5" s="5" t="s">
        <v>38</v>
      </c>
      <c r="B5" s="6" t="s">
        <v>19</v>
      </c>
      <c r="C5" s="7"/>
      <c r="D5" s="7"/>
      <c r="E5" s="7"/>
      <c r="F5" s="7"/>
      <c r="G5" s="7"/>
      <c r="H5" s="8"/>
      <c r="I5" s="9">
        <f t="shared" si="0"/>
        <v>1</v>
      </c>
    </row>
    <row r="6" spans="1:9" x14ac:dyDescent="0.25">
      <c r="A6" s="5" t="s">
        <v>39</v>
      </c>
      <c r="B6" s="6" t="s">
        <v>19</v>
      </c>
      <c r="C6" s="7"/>
      <c r="D6" s="7"/>
      <c r="E6" s="7"/>
      <c r="F6" s="7"/>
      <c r="G6" s="7"/>
      <c r="H6" s="8"/>
      <c r="I6" s="9">
        <f t="shared" si="0"/>
        <v>1</v>
      </c>
    </row>
    <row r="7" spans="1:9" x14ac:dyDescent="0.25">
      <c r="A7" s="5" t="s">
        <v>40</v>
      </c>
      <c r="B7" s="6"/>
      <c r="C7" s="7"/>
      <c r="D7" s="7"/>
      <c r="E7" s="7"/>
      <c r="F7" s="7" t="s">
        <v>19</v>
      </c>
      <c r="G7" s="7"/>
      <c r="H7" s="8"/>
      <c r="I7" s="9">
        <f t="shared" si="0"/>
        <v>1</v>
      </c>
    </row>
    <row r="8" spans="1:9" x14ac:dyDescent="0.25">
      <c r="A8" s="5" t="s">
        <v>41</v>
      </c>
      <c r="B8" s="6"/>
      <c r="C8" s="7"/>
      <c r="D8" s="7" t="s">
        <v>19</v>
      </c>
      <c r="E8" s="7"/>
      <c r="F8" s="7"/>
      <c r="G8" s="7"/>
      <c r="H8" s="8"/>
      <c r="I8" s="9">
        <f t="shared" si="0"/>
        <v>1</v>
      </c>
    </row>
    <row r="9" spans="1:9" x14ac:dyDescent="0.25">
      <c r="A9" s="5" t="s">
        <v>42</v>
      </c>
      <c r="B9" s="6"/>
      <c r="C9" s="7"/>
      <c r="D9" s="7" t="s">
        <v>19</v>
      </c>
      <c r="E9" s="7"/>
      <c r="F9" s="7"/>
      <c r="G9" s="7"/>
      <c r="H9" s="8"/>
      <c r="I9" s="9">
        <f t="shared" si="0"/>
        <v>1</v>
      </c>
    </row>
    <row r="10" spans="1:9" x14ac:dyDescent="0.25">
      <c r="A10" s="32" t="s">
        <v>43</v>
      </c>
      <c r="B10" s="6"/>
      <c r="C10" s="7"/>
      <c r="D10" s="7" t="s">
        <v>19</v>
      </c>
      <c r="E10" s="7"/>
      <c r="F10" s="7"/>
      <c r="G10" s="7"/>
      <c r="H10" s="8"/>
      <c r="I10" s="9">
        <f t="shared" si="0"/>
        <v>1</v>
      </c>
    </row>
    <row r="11" spans="1:9" x14ac:dyDescent="0.25">
      <c r="A11" s="5" t="s">
        <v>44</v>
      </c>
      <c r="B11" s="6"/>
      <c r="C11" s="7"/>
      <c r="D11" s="7" t="s">
        <v>19</v>
      </c>
      <c r="E11" s="7"/>
      <c r="F11" s="7"/>
      <c r="G11" s="7"/>
      <c r="H11" s="8"/>
      <c r="I11" s="9">
        <f t="shared" si="0"/>
        <v>1</v>
      </c>
    </row>
    <row r="12" spans="1:9" x14ac:dyDescent="0.25">
      <c r="A12" s="5" t="s">
        <v>45</v>
      </c>
      <c r="B12" s="6"/>
      <c r="C12" s="7"/>
      <c r="D12" s="7"/>
      <c r="E12" s="7"/>
      <c r="F12" s="7" t="s">
        <v>19</v>
      </c>
      <c r="G12" s="7"/>
      <c r="H12" s="8"/>
      <c r="I12" s="9">
        <f t="shared" si="0"/>
        <v>1</v>
      </c>
    </row>
    <row r="13" spans="1:9" x14ac:dyDescent="0.25">
      <c r="A13" s="5" t="s">
        <v>46</v>
      </c>
      <c r="B13" s="6"/>
      <c r="C13" s="7"/>
      <c r="D13" s="7" t="s">
        <v>19</v>
      </c>
      <c r="E13" s="7"/>
      <c r="F13" s="7"/>
      <c r="G13" s="7"/>
      <c r="H13" s="8"/>
      <c r="I13" s="9">
        <f t="shared" si="0"/>
        <v>1</v>
      </c>
    </row>
    <row r="14" spans="1:9" x14ac:dyDescent="0.25">
      <c r="A14" s="5" t="s">
        <v>47</v>
      </c>
      <c r="B14" s="6"/>
      <c r="C14" s="7"/>
      <c r="D14" s="7" t="s">
        <v>19</v>
      </c>
      <c r="E14" s="7"/>
      <c r="F14" s="7"/>
      <c r="G14" s="7"/>
      <c r="H14" s="8"/>
      <c r="I14" s="9">
        <f t="shared" si="0"/>
        <v>1</v>
      </c>
    </row>
    <row r="15" spans="1:9" x14ac:dyDescent="0.25">
      <c r="A15" s="32" t="s">
        <v>48</v>
      </c>
      <c r="B15" s="6"/>
      <c r="C15" s="7"/>
      <c r="D15" s="7" t="s">
        <v>19</v>
      </c>
      <c r="E15" s="7"/>
      <c r="F15" s="7"/>
      <c r="G15" s="7"/>
      <c r="H15" s="8"/>
      <c r="I15" s="9">
        <f t="shared" si="0"/>
        <v>1</v>
      </c>
    </row>
    <row r="16" spans="1:9" x14ac:dyDescent="0.25">
      <c r="A16" s="5" t="s">
        <v>49</v>
      </c>
      <c r="B16" s="6"/>
      <c r="C16" s="7"/>
      <c r="D16" s="7"/>
      <c r="E16" s="7"/>
      <c r="F16" s="7"/>
      <c r="G16" s="7" t="s">
        <v>19</v>
      </c>
      <c r="H16" s="8"/>
      <c r="I16" s="9">
        <f t="shared" si="0"/>
        <v>1</v>
      </c>
    </row>
    <row r="17" spans="1:9" x14ac:dyDescent="0.25">
      <c r="A17" s="5" t="s">
        <v>50</v>
      </c>
      <c r="B17" s="6"/>
      <c r="C17" s="7"/>
      <c r="D17" s="7"/>
      <c r="E17" s="7"/>
      <c r="F17" s="7"/>
      <c r="G17" s="7"/>
      <c r="H17" s="8" t="s">
        <v>19</v>
      </c>
      <c r="I17" s="9">
        <f t="shared" si="0"/>
        <v>1</v>
      </c>
    </row>
    <row r="18" spans="1:9" ht="15.75" thickBot="1" x14ac:dyDescent="0.3">
      <c r="A18" s="10" t="s">
        <v>51</v>
      </c>
      <c r="B18" s="11"/>
      <c r="C18" s="12"/>
      <c r="D18" s="12"/>
      <c r="E18" s="12" t="s">
        <v>19</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36" t="s">
        <v>10</v>
      </c>
      <c r="C22" s="37"/>
      <c r="D22" s="37"/>
      <c r="E22" s="37"/>
      <c r="F22" s="37"/>
      <c r="G22" s="37"/>
      <c r="H22" s="38"/>
    </row>
    <row r="23" spans="1:9" ht="45.75" thickBot="1" x14ac:dyDescent="0.3">
      <c r="A23" s="1" t="s">
        <v>20</v>
      </c>
      <c r="B23" s="15" t="s">
        <v>12</v>
      </c>
      <c r="C23" s="16" t="s">
        <v>13</v>
      </c>
      <c r="D23" s="16" t="s">
        <v>14</v>
      </c>
      <c r="E23" s="16" t="s">
        <v>15</v>
      </c>
      <c r="F23" s="16" t="s">
        <v>16</v>
      </c>
      <c r="G23" s="16" t="s">
        <v>17</v>
      </c>
      <c r="H23" s="17" t="s">
        <v>18</v>
      </c>
    </row>
    <row r="24" spans="1:9" ht="30" x14ac:dyDescent="0.25">
      <c r="A24" s="18" t="s">
        <v>21</v>
      </c>
      <c r="B24" s="2" t="s">
        <v>19</v>
      </c>
      <c r="C24" s="3"/>
      <c r="D24" s="3"/>
      <c r="E24" s="3"/>
      <c r="F24" s="3"/>
      <c r="G24" s="3"/>
      <c r="H24" s="19"/>
      <c r="I24" s="9">
        <f>COUNTIF(B24:H24,"X")</f>
        <v>1</v>
      </c>
    </row>
    <row r="25" spans="1:9" ht="30" x14ac:dyDescent="0.25">
      <c r="A25" s="31" t="s">
        <v>22</v>
      </c>
      <c r="B25" s="20"/>
      <c r="C25" s="21" t="s">
        <v>19</v>
      </c>
      <c r="D25" s="21" t="s">
        <v>19</v>
      </c>
      <c r="E25" s="21"/>
      <c r="F25" s="21"/>
      <c r="G25" s="21"/>
      <c r="H25" s="8"/>
      <c r="I25" s="9">
        <f>COUNTIF(B25:H25,"X")</f>
        <v>2</v>
      </c>
    </row>
    <row r="26" spans="1:9" ht="30" x14ac:dyDescent="0.25">
      <c r="A26" s="18" t="s">
        <v>23</v>
      </c>
      <c r="B26" s="20"/>
      <c r="C26" s="21"/>
      <c r="D26" s="21"/>
      <c r="E26" s="21" t="s">
        <v>19</v>
      </c>
      <c r="F26" s="21" t="s">
        <v>19</v>
      </c>
      <c r="G26" s="21" t="s">
        <v>19</v>
      </c>
      <c r="H26" s="8" t="s">
        <v>19</v>
      </c>
      <c r="I26" s="9">
        <f>COUNTIF(B26:H26,"X")</f>
        <v>4</v>
      </c>
    </row>
    <row r="27" spans="1:9" ht="30" x14ac:dyDescent="0.25">
      <c r="A27" s="31" t="s">
        <v>24</v>
      </c>
      <c r="B27" s="20"/>
      <c r="C27" s="21"/>
      <c r="D27" s="21" t="s">
        <v>19</v>
      </c>
      <c r="E27" s="21"/>
      <c r="F27" s="21"/>
      <c r="G27" s="21"/>
      <c r="H27" s="8"/>
      <c r="I27" s="9">
        <f>COUNTIF(B27:H27,"X")</f>
        <v>1</v>
      </c>
    </row>
    <row r="28" spans="1:9" ht="30.75" thickBot="1" x14ac:dyDescent="0.3">
      <c r="A28" s="22" t="s">
        <v>25</v>
      </c>
      <c r="B28" s="23"/>
      <c r="C28" s="24"/>
      <c r="D28" s="25" t="s">
        <v>19</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36" t="s">
        <v>10</v>
      </c>
      <c r="C31" s="37"/>
      <c r="D31" s="37"/>
      <c r="E31" s="37"/>
      <c r="F31" s="37"/>
      <c r="G31" s="37"/>
      <c r="H31" s="38"/>
    </row>
    <row r="32" spans="1:9" ht="45.75" thickBot="1" x14ac:dyDescent="0.3">
      <c r="A32" s="26" t="s">
        <v>26</v>
      </c>
      <c r="B32" s="15" t="s">
        <v>12</v>
      </c>
      <c r="C32" s="16" t="s">
        <v>13</v>
      </c>
      <c r="D32" s="16" t="s">
        <v>14</v>
      </c>
      <c r="E32" s="16" t="s">
        <v>15</v>
      </c>
      <c r="F32" s="16" t="s">
        <v>16</v>
      </c>
      <c r="G32" s="16" t="s">
        <v>17</v>
      </c>
      <c r="H32" s="17" t="s">
        <v>18</v>
      </c>
    </row>
    <row r="33" spans="1:9" x14ac:dyDescent="0.25">
      <c r="A33" s="27" t="s">
        <v>27</v>
      </c>
      <c r="B33" s="28"/>
      <c r="C33" s="21"/>
      <c r="D33" s="21" t="s">
        <v>19</v>
      </c>
      <c r="E33" s="21"/>
      <c r="F33" s="21" t="s">
        <v>19</v>
      </c>
      <c r="G33" s="21"/>
      <c r="H33" s="21"/>
      <c r="I33" s="9">
        <f t="shared" ref="I33:I45" si="3">COUNTIF(B33:H33,"X")</f>
        <v>2</v>
      </c>
    </row>
    <row r="34" spans="1:9" x14ac:dyDescent="0.25">
      <c r="A34" s="29" t="s">
        <v>98</v>
      </c>
      <c r="B34" s="28"/>
      <c r="C34" s="21" t="s">
        <v>19</v>
      </c>
      <c r="D34" s="21" t="s">
        <v>19</v>
      </c>
      <c r="E34" s="21" t="s">
        <v>19</v>
      </c>
      <c r="F34" s="21"/>
      <c r="G34" s="21"/>
      <c r="H34" s="21"/>
      <c r="I34" s="9">
        <f t="shared" si="3"/>
        <v>3</v>
      </c>
    </row>
    <row r="35" spans="1:9" x14ac:dyDescent="0.25">
      <c r="A35" s="33" t="s">
        <v>52</v>
      </c>
      <c r="B35" s="28"/>
      <c r="C35" s="21"/>
      <c r="D35" s="21" t="s">
        <v>19</v>
      </c>
      <c r="E35" s="21"/>
      <c r="F35" s="21"/>
      <c r="G35" s="21"/>
      <c r="H35" s="21"/>
      <c r="I35" s="9">
        <f t="shared" si="3"/>
        <v>1</v>
      </c>
    </row>
    <row r="36" spans="1:9" ht="30" x14ac:dyDescent="0.25">
      <c r="A36" s="33" t="s">
        <v>53</v>
      </c>
      <c r="B36" s="28"/>
      <c r="C36" s="21"/>
      <c r="D36" s="21" t="s">
        <v>19</v>
      </c>
      <c r="E36" s="21"/>
      <c r="F36" s="21"/>
      <c r="G36" s="21"/>
      <c r="H36" s="21"/>
      <c r="I36" s="9">
        <f t="shared" si="3"/>
        <v>1</v>
      </c>
    </row>
    <row r="37" spans="1:9" x14ac:dyDescent="0.25">
      <c r="A37" s="29" t="s">
        <v>28</v>
      </c>
      <c r="B37" s="28"/>
      <c r="C37" s="21"/>
      <c r="D37" s="21" t="s">
        <v>19</v>
      </c>
      <c r="E37" s="21"/>
      <c r="F37" s="21"/>
      <c r="G37" s="21"/>
      <c r="H37" s="21"/>
      <c r="I37" s="9">
        <f t="shared" si="3"/>
        <v>1</v>
      </c>
    </row>
    <row r="38" spans="1:9" x14ac:dyDescent="0.25">
      <c r="A38" s="29" t="s">
        <v>29</v>
      </c>
      <c r="B38" s="28"/>
      <c r="C38" s="21"/>
      <c r="D38" s="21" t="s">
        <v>19</v>
      </c>
      <c r="E38" s="21"/>
      <c r="F38" s="21"/>
      <c r="G38" s="21"/>
      <c r="H38" s="21"/>
      <c r="I38" s="9">
        <f t="shared" si="3"/>
        <v>1</v>
      </c>
    </row>
    <row r="39" spans="1:9" x14ac:dyDescent="0.25">
      <c r="A39" s="29" t="s">
        <v>99</v>
      </c>
      <c r="B39" s="28"/>
      <c r="C39" s="21"/>
      <c r="D39" s="21" t="s">
        <v>19</v>
      </c>
      <c r="E39" s="21"/>
      <c r="F39" s="21"/>
      <c r="G39" s="21"/>
      <c r="H39" s="21"/>
      <c r="I39" s="9">
        <f t="shared" si="3"/>
        <v>1</v>
      </c>
    </row>
    <row r="40" spans="1:9" x14ac:dyDescent="0.25">
      <c r="A40" s="29" t="s">
        <v>30</v>
      </c>
      <c r="B40" s="28"/>
      <c r="C40" s="21"/>
      <c r="D40" s="21" t="s">
        <v>19</v>
      </c>
      <c r="E40" s="21"/>
      <c r="F40" s="21" t="s">
        <v>19</v>
      </c>
      <c r="G40" s="21"/>
      <c r="H40" s="21"/>
      <c r="I40" s="9">
        <f t="shared" si="3"/>
        <v>2</v>
      </c>
    </row>
    <row r="41" spans="1:9" x14ac:dyDescent="0.25">
      <c r="A41" s="29" t="s">
        <v>31</v>
      </c>
      <c r="B41" s="28"/>
      <c r="C41" s="21"/>
      <c r="D41" s="21" t="s">
        <v>19</v>
      </c>
      <c r="E41" s="21"/>
      <c r="F41" s="21"/>
      <c r="G41" s="21"/>
      <c r="H41" s="21"/>
      <c r="I41" s="9">
        <f t="shared" si="3"/>
        <v>1</v>
      </c>
    </row>
    <row r="42" spans="1:9" x14ac:dyDescent="0.25">
      <c r="A42" s="29" t="s">
        <v>32</v>
      </c>
      <c r="B42" s="28" t="s">
        <v>19</v>
      </c>
      <c r="C42" s="21"/>
      <c r="D42" s="21" t="s">
        <v>19</v>
      </c>
      <c r="E42" s="21"/>
      <c r="F42" s="21"/>
      <c r="G42" s="21" t="s">
        <v>19</v>
      </c>
      <c r="H42" s="21"/>
      <c r="I42" s="9">
        <f t="shared" si="3"/>
        <v>3</v>
      </c>
    </row>
    <row r="43" spans="1:9" x14ac:dyDescent="0.25">
      <c r="A43" s="29" t="s">
        <v>33</v>
      </c>
      <c r="B43" s="28"/>
      <c r="C43" s="21"/>
      <c r="D43" s="21" t="s">
        <v>19</v>
      </c>
      <c r="E43" s="21"/>
      <c r="F43" s="21"/>
      <c r="G43" s="21"/>
      <c r="H43" s="7"/>
      <c r="I43" s="9">
        <f t="shared" si="3"/>
        <v>1</v>
      </c>
    </row>
    <row r="44" spans="1:9" x14ac:dyDescent="0.25">
      <c r="A44" s="29" t="s">
        <v>34</v>
      </c>
      <c r="B44" s="28"/>
      <c r="C44" s="21"/>
      <c r="D44" s="21" t="s">
        <v>19</v>
      </c>
      <c r="E44" s="21"/>
      <c r="F44" s="21"/>
      <c r="G44" s="21"/>
      <c r="H44" s="7"/>
      <c r="I44" s="9">
        <f t="shared" si="3"/>
        <v>1</v>
      </c>
    </row>
    <row r="45" spans="1:9" ht="15.75" thickBot="1" x14ac:dyDescent="0.3">
      <c r="A45" s="30" t="s">
        <v>35</v>
      </c>
      <c r="B45" s="28"/>
      <c r="C45" s="21"/>
      <c r="D45" s="21" t="s">
        <v>19</v>
      </c>
      <c r="E45" s="21" t="s">
        <v>19</v>
      </c>
      <c r="F45" s="21"/>
      <c r="G45" s="21"/>
      <c r="H45" s="7" t="s">
        <v>19</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69</v>
      </c>
    </row>
    <row r="50" spans="1:1" x14ac:dyDescent="0.25">
      <c r="A50" s="34" t="s">
        <v>70</v>
      </c>
    </row>
    <row r="51" spans="1:1" x14ac:dyDescent="0.25">
      <c r="A51" s="34" t="s">
        <v>71</v>
      </c>
    </row>
    <row r="52" spans="1:1" x14ac:dyDescent="0.25">
      <c r="A52" s="34" t="s">
        <v>72</v>
      </c>
    </row>
    <row r="53" spans="1:1" x14ac:dyDescent="0.25">
      <c r="A53" s="34" t="s">
        <v>73</v>
      </c>
    </row>
    <row r="54" spans="1:1" x14ac:dyDescent="0.25">
      <c r="A54" s="34" t="s">
        <v>68</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63"/>
  <sheetViews>
    <sheetView showGridLines="0" tabSelected="1" zoomScale="70" zoomScaleNormal="70" zoomScaleSheetLayoutView="80" zoomScalePageLayoutView="70" workbookViewId="0">
      <selection activeCell="I202" sqref="I202:I204"/>
    </sheetView>
  </sheetViews>
  <sheetFormatPr baseColWidth="10" defaultColWidth="10.85546875" defaultRowHeight="19.5" x14ac:dyDescent="0.25"/>
  <cols>
    <col min="1" max="1" width="4.28515625" style="39" customWidth="1"/>
    <col min="2" max="2" width="27.85546875" style="39" customWidth="1"/>
    <col min="3" max="3" width="47.85546875" style="40" customWidth="1"/>
    <col min="4" max="4" width="45.42578125" style="40" customWidth="1"/>
    <col min="5" max="5" width="16.85546875" style="41" customWidth="1"/>
    <col min="6" max="6" width="22.7109375" style="41" customWidth="1"/>
    <col min="7" max="7" width="21" style="41" customWidth="1"/>
    <col min="8" max="8" width="32" style="41" customWidth="1"/>
    <col min="9" max="9" width="49.7109375" style="41" customWidth="1"/>
    <col min="10" max="10" width="77.28515625" style="42" customWidth="1"/>
    <col min="11" max="12" width="10.85546875" style="39"/>
    <col min="13" max="13" width="11.42578125" style="39" bestFit="1" customWidth="1"/>
    <col min="14" max="16384" width="10.85546875" style="39"/>
  </cols>
  <sheetData>
    <row r="1" spans="2:10" ht="20.25" thickBot="1" x14ac:dyDescent="0.3"/>
    <row r="2" spans="2:10" ht="16.5" customHeight="1" x14ac:dyDescent="0.25">
      <c r="B2" s="43"/>
      <c r="C2" s="44"/>
      <c r="D2" s="45"/>
      <c r="E2" s="46"/>
      <c r="F2" s="47" t="s">
        <v>0</v>
      </c>
      <c r="G2" s="48" t="s">
        <v>95</v>
      </c>
      <c r="H2" s="48"/>
      <c r="I2" s="48"/>
      <c r="J2" s="49"/>
    </row>
    <row r="3" spans="2:10" ht="12.75" customHeight="1" x14ac:dyDescent="0.25">
      <c r="B3" s="50"/>
      <c r="C3" s="51"/>
      <c r="D3" s="52"/>
      <c r="F3" s="53"/>
      <c r="G3" s="54"/>
      <c r="H3" s="54"/>
      <c r="I3" s="54"/>
      <c r="J3" s="55"/>
    </row>
    <row r="4" spans="2:10" ht="12.75" customHeight="1" x14ac:dyDescent="0.25">
      <c r="B4" s="50"/>
      <c r="C4" s="51"/>
      <c r="D4" s="52"/>
      <c r="F4" s="53"/>
      <c r="G4" s="54"/>
      <c r="H4" s="54"/>
      <c r="I4" s="54"/>
      <c r="J4" s="55"/>
    </row>
    <row r="5" spans="2:10" ht="12.75" customHeight="1" x14ac:dyDescent="0.25">
      <c r="B5" s="50"/>
      <c r="C5" s="56" t="s">
        <v>290</v>
      </c>
      <c r="D5" s="57"/>
      <c r="E5" s="57"/>
      <c r="F5" s="53" t="s">
        <v>1</v>
      </c>
      <c r="G5" s="54">
        <v>1</v>
      </c>
      <c r="H5" s="54"/>
      <c r="I5" s="54"/>
      <c r="J5" s="55"/>
    </row>
    <row r="6" spans="2:10" ht="12.75" customHeight="1" x14ac:dyDescent="0.25">
      <c r="B6" s="50"/>
      <c r="C6" s="56" t="s">
        <v>291</v>
      </c>
      <c r="D6" s="57"/>
      <c r="E6" s="57"/>
      <c r="F6" s="53"/>
      <c r="G6" s="54"/>
      <c r="H6" s="54"/>
      <c r="I6" s="54"/>
      <c r="J6" s="55"/>
    </row>
    <row r="7" spans="2:10" ht="12.75" customHeight="1" x14ac:dyDescent="0.25">
      <c r="B7" s="50"/>
      <c r="C7" s="56" t="s">
        <v>289</v>
      </c>
      <c r="D7" s="57"/>
      <c r="E7" s="57"/>
      <c r="F7" s="53" t="s">
        <v>88</v>
      </c>
      <c r="G7" s="58">
        <v>1</v>
      </c>
      <c r="H7" s="59"/>
      <c r="I7" s="60" t="s">
        <v>89</v>
      </c>
      <c r="J7" s="55">
        <v>1</v>
      </c>
    </row>
    <row r="8" spans="2:10" ht="20.25" thickBot="1" x14ac:dyDescent="0.3">
      <c r="B8" s="61"/>
      <c r="C8" s="62"/>
      <c r="D8" s="63"/>
      <c r="E8" s="64"/>
      <c r="F8" s="65"/>
      <c r="G8" s="66"/>
      <c r="H8" s="67"/>
      <c r="I8" s="68"/>
      <c r="J8" s="69"/>
    </row>
    <row r="9" spans="2:10" ht="20.25" thickBot="1" x14ac:dyDescent="0.3">
      <c r="F9" s="70"/>
      <c r="G9" s="71"/>
      <c r="H9" s="70"/>
    </row>
    <row r="10" spans="2:10" ht="20.25" thickBot="1" x14ac:dyDescent="0.3">
      <c r="B10" s="72" t="s">
        <v>2</v>
      </c>
      <c r="C10" s="73"/>
      <c r="D10" s="74" t="s">
        <v>3</v>
      </c>
      <c r="E10" s="75"/>
      <c r="F10" s="75"/>
      <c r="G10" s="75"/>
      <c r="H10" s="75"/>
      <c r="I10" s="75"/>
      <c r="J10" s="76"/>
    </row>
    <row r="11" spans="2:10" ht="60.75" customHeight="1" thickBot="1" x14ac:dyDescent="0.3">
      <c r="B11" s="72" t="s">
        <v>4</v>
      </c>
      <c r="C11" s="73"/>
      <c r="D11" s="77" t="s">
        <v>75</v>
      </c>
      <c r="E11" s="78"/>
      <c r="F11" s="78"/>
      <c r="G11" s="78"/>
      <c r="H11" s="78"/>
      <c r="I11" s="78"/>
      <c r="J11" s="79"/>
    </row>
    <row r="12" spans="2:10" ht="18.75" customHeight="1" thickBot="1" x14ac:dyDescent="0.3">
      <c r="B12" s="72" t="s">
        <v>5</v>
      </c>
      <c r="C12" s="73"/>
      <c r="D12" s="72" t="s">
        <v>78</v>
      </c>
      <c r="E12" s="80"/>
      <c r="F12" s="80"/>
      <c r="G12" s="80"/>
      <c r="H12" s="80"/>
      <c r="I12" s="80"/>
      <c r="J12" s="73"/>
    </row>
    <row r="13" spans="2:10" ht="22.5" customHeight="1" thickBot="1" x14ac:dyDescent="0.3">
      <c r="B13" s="72" t="s">
        <v>6</v>
      </c>
      <c r="C13" s="73"/>
      <c r="D13" s="72">
        <v>2023</v>
      </c>
      <c r="E13" s="80"/>
      <c r="F13" s="80"/>
      <c r="G13" s="80"/>
      <c r="H13" s="80"/>
      <c r="I13" s="80"/>
      <c r="J13" s="73"/>
    </row>
    <row r="14" spans="2:10" x14ac:dyDescent="0.25">
      <c r="B14" s="81"/>
      <c r="C14" s="81"/>
      <c r="H14" s="40"/>
    </row>
    <row r="15" spans="2:10" s="249" customFormat="1" x14ac:dyDescent="0.25">
      <c r="B15" s="81" t="s">
        <v>81</v>
      </c>
      <c r="C15" s="248" t="s">
        <v>127</v>
      </c>
      <c r="D15" s="248"/>
      <c r="E15" s="248"/>
      <c r="F15" s="248"/>
      <c r="G15" s="248"/>
      <c r="H15" s="248"/>
      <c r="I15" s="248"/>
      <c r="J15" s="248"/>
    </row>
    <row r="16" spans="2:10" s="249" customFormat="1" x14ac:dyDescent="0.25">
      <c r="B16" s="81" t="s">
        <v>298</v>
      </c>
      <c r="C16" s="248" t="s">
        <v>332</v>
      </c>
      <c r="D16" s="248"/>
      <c r="E16" s="248"/>
      <c r="F16" s="248"/>
      <c r="G16" s="248"/>
      <c r="H16" s="248"/>
      <c r="I16" s="248"/>
      <c r="J16" s="248"/>
    </row>
    <row r="17" spans="1:10" s="82" customFormat="1" ht="20.25" thickBot="1" x14ac:dyDescent="0.3">
      <c r="B17" s="83"/>
      <c r="C17" s="83"/>
      <c r="D17" s="83"/>
      <c r="E17" s="84"/>
      <c r="F17" s="84"/>
      <c r="G17" s="84"/>
      <c r="H17" s="84"/>
      <c r="I17" s="84"/>
      <c r="J17" s="85"/>
    </row>
    <row r="18" spans="1:10" s="86" customFormat="1" ht="16.5" customHeight="1" x14ac:dyDescent="0.25">
      <c r="B18" s="169" t="s">
        <v>9</v>
      </c>
      <c r="C18" s="170" t="s">
        <v>65</v>
      </c>
      <c r="D18" s="170" t="s">
        <v>116</v>
      </c>
      <c r="E18" s="170" t="s">
        <v>92</v>
      </c>
      <c r="F18" s="171" t="s">
        <v>93</v>
      </c>
      <c r="G18" s="171"/>
      <c r="H18" s="171"/>
      <c r="I18" s="170" t="s">
        <v>7</v>
      </c>
      <c r="J18" s="172" t="s">
        <v>8</v>
      </c>
    </row>
    <row r="19" spans="1:10" s="86" customFormat="1" ht="16.5" customHeight="1" x14ac:dyDescent="0.25">
      <c r="B19" s="173"/>
      <c r="C19" s="108"/>
      <c r="D19" s="108"/>
      <c r="E19" s="108"/>
      <c r="F19" s="109" t="s">
        <v>271</v>
      </c>
      <c r="G19" s="109"/>
      <c r="H19" s="109"/>
      <c r="I19" s="108"/>
      <c r="J19" s="174"/>
    </row>
    <row r="20" spans="1:10" s="86" customFormat="1" ht="20.25" thickBot="1" x14ac:dyDescent="0.3">
      <c r="B20" s="175"/>
      <c r="C20" s="176"/>
      <c r="D20" s="176"/>
      <c r="E20" s="176"/>
      <c r="F20" s="177" t="s">
        <v>86</v>
      </c>
      <c r="G20" s="178" t="s">
        <v>87</v>
      </c>
      <c r="H20" s="178" t="s">
        <v>269</v>
      </c>
      <c r="I20" s="176"/>
      <c r="J20" s="179"/>
    </row>
    <row r="21" spans="1:10" s="87" customFormat="1" ht="123" customHeight="1" x14ac:dyDescent="0.25">
      <c r="B21" s="121" t="s">
        <v>12</v>
      </c>
      <c r="C21" s="122" t="s">
        <v>333</v>
      </c>
      <c r="D21" s="123" t="s">
        <v>161</v>
      </c>
      <c r="E21" s="124">
        <v>1</v>
      </c>
      <c r="F21" s="124">
        <v>1</v>
      </c>
      <c r="G21" s="124">
        <v>1</v>
      </c>
      <c r="H21" s="124">
        <f t="shared" ref="H21:H27" si="0">+G21/F21</f>
        <v>1</v>
      </c>
      <c r="I21" s="139" t="s">
        <v>156</v>
      </c>
      <c r="J21" s="125" t="s">
        <v>322</v>
      </c>
    </row>
    <row r="22" spans="1:10" s="87" customFormat="1" ht="96" customHeight="1" x14ac:dyDescent="0.25">
      <c r="B22" s="126"/>
      <c r="C22" s="113" t="s">
        <v>164</v>
      </c>
      <c r="D22" s="113" t="s">
        <v>115</v>
      </c>
      <c r="E22" s="114">
        <v>1</v>
      </c>
      <c r="F22" s="114">
        <v>0.5</v>
      </c>
      <c r="G22" s="114">
        <v>0.5</v>
      </c>
      <c r="H22" s="114">
        <f t="shared" si="0"/>
        <v>1</v>
      </c>
      <c r="I22" s="117" t="s">
        <v>156</v>
      </c>
      <c r="J22" s="257" t="s">
        <v>323</v>
      </c>
    </row>
    <row r="23" spans="1:10" s="87" customFormat="1" ht="90.75" customHeight="1" x14ac:dyDescent="0.25">
      <c r="B23" s="126"/>
      <c r="C23" s="113" t="s">
        <v>165</v>
      </c>
      <c r="D23" s="113" t="s">
        <v>166</v>
      </c>
      <c r="E23" s="115">
        <v>1</v>
      </c>
      <c r="F23" s="114">
        <v>0.5</v>
      </c>
      <c r="G23" s="114">
        <v>0.5</v>
      </c>
      <c r="H23" s="114">
        <f t="shared" si="0"/>
        <v>1</v>
      </c>
      <c r="I23" s="117" t="s">
        <v>156</v>
      </c>
      <c r="J23" s="127" t="s">
        <v>375</v>
      </c>
    </row>
    <row r="24" spans="1:10" s="87" customFormat="1" ht="90.75" customHeight="1" x14ac:dyDescent="0.25">
      <c r="B24" s="126"/>
      <c r="C24" s="113" t="s">
        <v>207</v>
      </c>
      <c r="D24" s="113" t="s">
        <v>126</v>
      </c>
      <c r="E24" s="115">
        <v>1</v>
      </c>
      <c r="F24" s="115">
        <v>0.5</v>
      </c>
      <c r="G24" s="114">
        <v>0.5</v>
      </c>
      <c r="H24" s="114">
        <f t="shared" si="0"/>
        <v>1</v>
      </c>
      <c r="I24" s="112" t="s">
        <v>206</v>
      </c>
      <c r="J24" s="127" t="s">
        <v>376</v>
      </c>
    </row>
    <row r="25" spans="1:10" s="87" customFormat="1" ht="88.5" customHeight="1" thickBot="1" x14ac:dyDescent="0.3">
      <c r="B25" s="128"/>
      <c r="C25" s="129" t="s">
        <v>167</v>
      </c>
      <c r="D25" s="129" t="s">
        <v>168</v>
      </c>
      <c r="E25" s="130">
        <v>1</v>
      </c>
      <c r="F25" s="130">
        <v>0.5</v>
      </c>
      <c r="G25" s="131">
        <v>0.5</v>
      </c>
      <c r="H25" s="131">
        <f t="shared" si="0"/>
        <v>1</v>
      </c>
      <c r="I25" s="140" t="s">
        <v>156</v>
      </c>
      <c r="J25" s="132" t="s">
        <v>377</v>
      </c>
    </row>
    <row r="26" spans="1:10" s="87" customFormat="1" ht="84.75" customHeight="1" thickBot="1" x14ac:dyDescent="0.3">
      <c r="B26" s="133" t="s">
        <v>39</v>
      </c>
      <c r="C26" s="134" t="s">
        <v>162</v>
      </c>
      <c r="D26" s="134" t="s">
        <v>163</v>
      </c>
      <c r="E26" s="135">
        <v>1</v>
      </c>
      <c r="F26" s="135">
        <v>0.25</v>
      </c>
      <c r="G26" s="135">
        <v>0.25</v>
      </c>
      <c r="H26" s="135">
        <f t="shared" si="0"/>
        <v>1</v>
      </c>
      <c r="I26" s="138" t="s">
        <v>104</v>
      </c>
      <c r="J26" s="136"/>
    </row>
    <row r="27" spans="1:10" s="87" customFormat="1" ht="77.099999999999994" customHeight="1" thickBot="1" x14ac:dyDescent="0.3">
      <c r="B27" s="133" t="s">
        <v>41</v>
      </c>
      <c r="C27" s="134" t="s">
        <v>169</v>
      </c>
      <c r="D27" s="134" t="s">
        <v>170</v>
      </c>
      <c r="E27" s="137">
        <v>1</v>
      </c>
      <c r="F27" s="137">
        <v>0.5</v>
      </c>
      <c r="G27" s="135">
        <v>0.5</v>
      </c>
      <c r="H27" s="135">
        <f t="shared" si="0"/>
        <v>1</v>
      </c>
      <c r="I27" s="138" t="s">
        <v>156</v>
      </c>
      <c r="J27" s="136" t="s">
        <v>272</v>
      </c>
    </row>
    <row r="28" spans="1:10" s="87" customFormat="1" x14ac:dyDescent="0.25">
      <c r="B28" s="88"/>
      <c r="C28" s="107"/>
      <c r="D28" s="89"/>
      <c r="E28" s="88"/>
      <c r="F28" s="90"/>
      <c r="G28" s="90"/>
      <c r="H28" s="90"/>
      <c r="I28" s="88"/>
      <c r="J28" s="91"/>
    </row>
    <row r="29" spans="1:10" s="87" customFormat="1" x14ac:dyDescent="0.25">
      <c r="A29" s="249"/>
      <c r="B29" s="83" t="s">
        <v>82</v>
      </c>
      <c r="C29" s="250" t="s">
        <v>300</v>
      </c>
      <c r="D29" s="250"/>
      <c r="E29" s="250"/>
      <c r="F29" s="250"/>
      <c r="G29" s="250"/>
      <c r="H29" s="250"/>
      <c r="I29" s="250"/>
      <c r="J29" s="250"/>
    </row>
    <row r="30" spans="1:10" s="87" customFormat="1" x14ac:dyDescent="0.25">
      <c r="A30" s="249"/>
      <c r="B30" s="83" t="s">
        <v>298</v>
      </c>
      <c r="C30" s="250" t="s">
        <v>302</v>
      </c>
      <c r="D30" s="250"/>
      <c r="E30" s="250"/>
      <c r="F30" s="250"/>
      <c r="G30" s="250"/>
      <c r="H30" s="250"/>
      <c r="I30" s="250"/>
      <c r="J30" s="250"/>
    </row>
    <row r="31" spans="1:10" ht="20.25" thickBot="1" x14ac:dyDescent="0.3">
      <c r="A31" s="82"/>
      <c r="B31" s="83"/>
      <c r="C31" s="83"/>
      <c r="D31" s="83"/>
      <c r="E31" s="84"/>
      <c r="F31" s="84"/>
      <c r="G31" s="84"/>
      <c r="H31" s="84"/>
      <c r="I31" s="84"/>
      <c r="J31" s="85"/>
    </row>
    <row r="32" spans="1:10" ht="16.5" customHeight="1" x14ac:dyDescent="0.25">
      <c r="A32" s="87"/>
      <c r="B32" s="169" t="s">
        <v>9</v>
      </c>
      <c r="C32" s="170" t="s">
        <v>65</v>
      </c>
      <c r="D32" s="170" t="s">
        <v>116</v>
      </c>
      <c r="E32" s="170" t="s">
        <v>92</v>
      </c>
      <c r="F32" s="171" t="s">
        <v>93</v>
      </c>
      <c r="G32" s="171"/>
      <c r="H32" s="171"/>
      <c r="I32" s="170" t="s">
        <v>7</v>
      </c>
      <c r="J32" s="172" t="s">
        <v>8</v>
      </c>
    </row>
    <row r="33" spans="1:10" ht="16.5" customHeight="1" x14ac:dyDescent="0.25">
      <c r="A33" s="87"/>
      <c r="B33" s="173"/>
      <c r="C33" s="108"/>
      <c r="D33" s="108"/>
      <c r="E33" s="108"/>
      <c r="F33" s="109" t="s">
        <v>271</v>
      </c>
      <c r="G33" s="109"/>
      <c r="H33" s="109"/>
      <c r="I33" s="108"/>
      <c r="J33" s="174"/>
    </row>
    <row r="34" spans="1:10" ht="20.25" thickBot="1" x14ac:dyDescent="0.3">
      <c r="A34" s="87"/>
      <c r="B34" s="175"/>
      <c r="C34" s="176"/>
      <c r="D34" s="176"/>
      <c r="E34" s="176"/>
      <c r="F34" s="177" t="s">
        <v>86</v>
      </c>
      <c r="G34" s="178" t="s">
        <v>87</v>
      </c>
      <c r="H34" s="178" t="s">
        <v>269</v>
      </c>
      <c r="I34" s="176"/>
      <c r="J34" s="179"/>
    </row>
    <row r="35" spans="1:10" ht="86.25" customHeight="1" x14ac:dyDescent="0.25">
      <c r="A35" s="87"/>
      <c r="B35" s="121" t="s">
        <v>100</v>
      </c>
      <c r="C35" s="122" t="s">
        <v>171</v>
      </c>
      <c r="D35" s="122" t="s">
        <v>172</v>
      </c>
      <c r="E35" s="144">
        <v>154</v>
      </c>
      <c r="F35" s="145">
        <v>154</v>
      </c>
      <c r="G35" s="146">
        <v>154</v>
      </c>
      <c r="H35" s="124">
        <f>+G35/F35</f>
        <v>1</v>
      </c>
      <c r="I35" s="139" t="s">
        <v>66</v>
      </c>
      <c r="J35" s="147" t="s">
        <v>378</v>
      </c>
    </row>
    <row r="36" spans="1:10" ht="255.75" customHeight="1" thickBot="1" x14ac:dyDescent="0.3">
      <c r="A36" s="87"/>
      <c r="B36" s="128"/>
      <c r="C36" s="148" t="s">
        <v>379</v>
      </c>
      <c r="D36" s="148" t="s">
        <v>380</v>
      </c>
      <c r="E36" s="131">
        <v>1</v>
      </c>
      <c r="F36" s="131">
        <v>0.5</v>
      </c>
      <c r="G36" s="131">
        <v>0.5</v>
      </c>
      <c r="H36" s="131">
        <f>+G36/F36</f>
        <v>1</v>
      </c>
      <c r="I36" s="140" t="s">
        <v>268</v>
      </c>
      <c r="J36" s="149" t="s">
        <v>324</v>
      </c>
    </row>
    <row r="37" spans="1:10" ht="144.75" customHeight="1" thickBot="1" x14ac:dyDescent="0.3">
      <c r="A37" s="87"/>
      <c r="B37" s="133" t="s">
        <v>114</v>
      </c>
      <c r="C37" s="151" t="s">
        <v>101</v>
      </c>
      <c r="D37" s="151" t="s">
        <v>102</v>
      </c>
      <c r="E37" s="152">
        <v>1</v>
      </c>
      <c r="F37" s="152">
        <v>0.5</v>
      </c>
      <c r="G37" s="135">
        <v>0.5</v>
      </c>
      <c r="H37" s="135">
        <f>+G37/F37</f>
        <v>1</v>
      </c>
      <c r="I37" s="138" t="s">
        <v>62</v>
      </c>
      <c r="J37" s="153" t="s">
        <v>381</v>
      </c>
    </row>
    <row r="38" spans="1:10" ht="142.5" customHeight="1" x14ac:dyDescent="0.25">
      <c r="A38" s="87"/>
      <c r="B38" s="121" t="s">
        <v>41</v>
      </c>
      <c r="C38" s="122" t="s">
        <v>173</v>
      </c>
      <c r="D38" s="122" t="s">
        <v>174</v>
      </c>
      <c r="E38" s="124">
        <v>1</v>
      </c>
      <c r="F38" s="124">
        <v>0.5</v>
      </c>
      <c r="G38" s="124">
        <v>0.5</v>
      </c>
      <c r="H38" s="124">
        <f>+G38/F38</f>
        <v>1</v>
      </c>
      <c r="I38" s="154" t="s">
        <v>66</v>
      </c>
      <c r="J38" s="147" t="s">
        <v>382</v>
      </c>
    </row>
    <row r="39" spans="1:10" ht="96" customHeight="1" thickBot="1" x14ac:dyDescent="0.3">
      <c r="A39" s="87"/>
      <c r="B39" s="128"/>
      <c r="C39" s="148" t="s">
        <v>67</v>
      </c>
      <c r="D39" s="148" t="s">
        <v>94</v>
      </c>
      <c r="E39" s="131">
        <v>1</v>
      </c>
      <c r="F39" s="131">
        <v>0.5</v>
      </c>
      <c r="G39" s="131">
        <v>0.5</v>
      </c>
      <c r="H39" s="131">
        <f>+G39/F39</f>
        <v>1</v>
      </c>
      <c r="I39" s="148" t="s">
        <v>66</v>
      </c>
      <c r="J39" s="149" t="s">
        <v>334</v>
      </c>
    </row>
    <row r="40" spans="1:10" x14ac:dyDescent="0.25">
      <c r="I40" s="141"/>
    </row>
    <row r="41" spans="1:10" s="87" customFormat="1" x14ac:dyDescent="0.25">
      <c r="B41" s="249" t="s">
        <v>261</v>
      </c>
      <c r="C41" s="248" t="s">
        <v>300</v>
      </c>
      <c r="D41" s="248"/>
      <c r="E41" s="248"/>
      <c r="F41" s="248"/>
      <c r="G41" s="248"/>
      <c r="H41" s="248"/>
      <c r="I41" s="248"/>
      <c r="J41" s="248"/>
    </row>
    <row r="42" spans="1:10" s="87" customFormat="1" x14ac:dyDescent="0.25">
      <c r="B42" s="249" t="s">
        <v>298</v>
      </c>
      <c r="C42" s="251" t="s">
        <v>301</v>
      </c>
      <c r="D42" s="251"/>
      <c r="E42" s="251"/>
      <c r="F42" s="251"/>
      <c r="G42" s="251"/>
      <c r="H42" s="251"/>
      <c r="I42" s="251"/>
      <c r="J42" s="251"/>
    </row>
    <row r="43" spans="1:10" ht="20.25" thickBot="1" x14ac:dyDescent="0.3">
      <c r="A43" s="87"/>
      <c r="B43" s="84"/>
      <c r="C43" s="83"/>
      <c r="D43" s="83"/>
      <c r="E43" s="84"/>
      <c r="F43" s="84"/>
      <c r="G43" s="84"/>
      <c r="H43" s="84"/>
      <c r="I43" s="84"/>
      <c r="J43" s="85"/>
    </row>
    <row r="44" spans="1:10" ht="16.5" customHeight="1" x14ac:dyDescent="0.25">
      <c r="A44" s="87"/>
      <c r="B44" s="169" t="s">
        <v>9</v>
      </c>
      <c r="C44" s="170" t="s">
        <v>65</v>
      </c>
      <c r="D44" s="170" t="s">
        <v>116</v>
      </c>
      <c r="E44" s="170" t="s">
        <v>92</v>
      </c>
      <c r="F44" s="171" t="s">
        <v>93</v>
      </c>
      <c r="G44" s="171"/>
      <c r="H44" s="171"/>
      <c r="I44" s="170" t="s">
        <v>7</v>
      </c>
      <c r="J44" s="172" t="s">
        <v>8</v>
      </c>
    </row>
    <row r="45" spans="1:10" ht="16.5" customHeight="1" x14ac:dyDescent="0.25">
      <c r="A45" s="87"/>
      <c r="B45" s="173"/>
      <c r="C45" s="108"/>
      <c r="D45" s="108"/>
      <c r="E45" s="108"/>
      <c r="F45" s="109" t="s">
        <v>271</v>
      </c>
      <c r="G45" s="109"/>
      <c r="H45" s="109"/>
      <c r="I45" s="108"/>
      <c r="J45" s="174"/>
    </row>
    <row r="46" spans="1:10" ht="20.25" thickBot="1" x14ac:dyDescent="0.3">
      <c r="A46" s="87"/>
      <c r="B46" s="175"/>
      <c r="C46" s="176"/>
      <c r="D46" s="176"/>
      <c r="E46" s="176"/>
      <c r="F46" s="177" t="s">
        <v>86</v>
      </c>
      <c r="G46" s="178" t="s">
        <v>87</v>
      </c>
      <c r="H46" s="178" t="s">
        <v>269</v>
      </c>
      <c r="I46" s="176"/>
      <c r="J46" s="179"/>
    </row>
    <row r="47" spans="1:10" ht="105.75" customHeight="1" x14ac:dyDescent="0.25">
      <c r="A47" s="87"/>
      <c r="B47" s="157" t="s">
        <v>260</v>
      </c>
      <c r="C47" s="123" t="s">
        <v>105</v>
      </c>
      <c r="D47" s="123" t="s">
        <v>97</v>
      </c>
      <c r="E47" s="158">
        <v>1</v>
      </c>
      <c r="F47" s="158">
        <v>0.5</v>
      </c>
      <c r="G47" s="124">
        <v>0.5</v>
      </c>
      <c r="H47" s="161">
        <f t="shared" ref="H47" si="1">+G47/F47</f>
        <v>1</v>
      </c>
      <c r="I47" s="162" t="s">
        <v>129</v>
      </c>
      <c r="J47" s="125" t="s">
        <v>325</v>
      </c>
    </row>
    <row r="48" spans="1:10" ht="112.5" customHeight="1" thickBot="1" x14ac:dyDescent="0.3">
      <c r="A48" s="87"/>
      <c r="B48" s="159"/>
      <c r="C48" s="129" t="s">
        <v>107</v>
      </c>
      <c r="D48" s="129" t="s">
        <v>118</v>
      </c>
      <c r="E48" s="160">
        <v>1</v>
      </c>
      <c r="F48" s="160">
        <v>0.33</v>
      </c>
      <c r="G48" s="131">
        <v>0.33</v>
      </c>
      <c r="H48" s="163">
        <f>+G48/F48</f>
        <v>1</v>
      </c>
      <c r="I48" s="164" t="s">
        <v>129</v>
      </c>
      <c r="J48" s="132" t="s">
        <v>335</v>
      </c>
    </row>
    <row r="49" spans="1:10" x14ac:dyDescent="0.25">
      <c r="A49" s="87"/>
      <c r="B49" s="88"/>
      <c r="C49" s="88"/>
      <c r="D49" s="88"/>
      <c r="E49" s="155"/>
      <c r="F49" s="93"/>
      <c r="G49" s="93"/>
      <c r="H49" s="94"/>
      <c r="I49" s="141"/>
      <c r="J49" s="156"/>
    </row>
    <row r="50" spans="1:10" s="87" customFormat="1" x14ac:dyDescent="0.25">
      <c r="B50" s="249" t="s">
        <v>82</v>
      </c>
      <c r="C50" s="248" t="s">
        <v>300</v>
      </c>
      <c r="D50" s="248"/>
      <c r="E50" s="248"/>
      <c r="F50" s="248"/>
      <c r="G50" s="248"/>
      <c r="H50" s="248"/>
      <c r="I50" s="248"/>
      <c r="J50" s="248"/>
    </row>
    <row r="51" spans="1:10" s="87" customFormat="1" x14ac:dyDescent="0.25">
      <c r="B51" s="249" t="s">
        <v>298</v>
      </c>
      <c r="C51" s="251" t="s">
        <v>299</v>
      </c>
      <c r="D51" s="251"/>
      <c r="E51" s="251"/>
      <c r="F51" s="251"/>
      <c r="G51" s="251"/>
      <c r="H51" s="251"/>
      <c r="I51" s="251"/>
      <c r="J51" s="251"/>
    </row>
    <row r="52" spans="1:10" ht="20.25" thickBot="1" x14ac:dyDescent="0.3">
      <c r="A52" s="87"/>
      <c r="B52" s="82"/>
      <c r="C52" s="92"/>
      <c r="D52" s="92"/>
      <c r="E52" s="92"/>
      <c r="F52" s="92"/>
      <c r="G52" s="92"/>
      <c r="H52" s="92"/>
      <c r="I52" s="96"/>
      <c r="J52" s="92"/>
    </row>
    <row r="53" spans="1:10" ht="19.5" customHeight="1" x14ac:dyDescent="0.25">
      <c r="A53" s="87"/>
      <c r="B53" s="169" t="s">
        <v>9</v>
      </c>
      <c r="C53" s="170" t="s">
        <v>65</v>
      </c>
      <c r="D53" s="170" t="s">
        <v>116</v>
      </c>
      <c r="E53" s="170" t="s">
        <v>92</v>
      </c>
      <c r="F53" s="171" t="s">
        <v>93</v>
      </c>
      <c r="G53" s="171"/>
      <c r="H53" s="171"/>
      <c r="I53" s="170" t="s">
        <v>7</v>
      </c>
      <c r="J53" s="172" t="s">
        <v>8</v>
      </c>
    </row>
    <row r="54" spans="1:10" ht="16.5" customHeight="1" x14ac:dyDescent="0.25">
      <c r="A54" s="87"/>
      <c r="B54" s="173"/>
      <c r="C54" s="108"/>
      <c r="D54" s="108"/>
      <c r="E54" s="108"/>
      <c r="F54" s="109" t="s">
        <v>271</v>
      </c>
      <c r="G54" s="109"/>
      <c r="H54" s="109"/>
      <c r="I54" s="108"/>
      <c r="J54" s="174"/>
    </row>
    <row r="55" spans="1:10" ht="20.25" thickBot="1" x14ac:dyDescent="0.3">
      <c r="A55" s="87"/>
      <c r="B55" s="175"/>
      <c r="C55" s="176"/>
      <c r="D55" s="176"/>
      <c r="E55" s="176"/>
      <c r="F55" s="177" t="s">
        <v>86</v>
      </c>
      <c r="G55" s="178" t="s">
        <v>87</v>
      </c>
      <c r="H55" s="178" t="s">
        <v>269</v>
      </c>
      <c r="I55" s="176"/>
      <c r="J55" s="179"/>
    </row>
    <row r="56" spans="1:10" ht="73.5" customHeight="1" x14ac:dyDescent="0.25">
      <c r="A56" s="87"/>
      <c r="B56" s="121" t="s">
        <v>260</v>
      </c>
      <c r="C56" s="122" t="s">
        <v>184</v>
      </c>
      <c r="D56" s="122" t="s">
        <v>103</v>
      </c>
      <c r="E56" s="158">
        <v>1</v>
      </c>
      <c r="F56" s="144">
        <v>1</v>
      </c>
      <c r="G56" s="144">
        <v>1</v>
      </c>
      <c r="H56" s="161">
        <f>+G56/F56</f>
        <v>1</v>
      </c>
      <c r="I56" s="168" t="s">
        <v>66</v>
      </c>
      <c r="J56" s="125" t="s">
        <v>336</v>
      </c>
    </row>
    <row r="57" spans="1:10" ht="193.5" customHeight="1" thickBot="1" x14ac:dyDescent="0.3">
      <c r="A57" s="87"/>
      <c r="B57" s="128"/>
      <c r="C57" s="148" t="s">
        <v>337</v>
      </c>
      <c r="D57" s="148" t="s">
        <v>106</v>
      </c>
      <c r="E57" s="160">
        <v>1</v>
      </c>
      <c r="F57" s="131">
        <v>0.5</v>
      </c>
      <c r="G57" s="131">
        <v>0.5</v>
      </c>
      <c r="H57" s="163">
        <f>+G57/F57</f>
        <v>1</v>
      </c>
      <c r="I57" s="164" t="s">
        <v>130</v>
      </c>
      <c r="J57" s="132" t="s">
        <v>383</v>
      </c>
    </row>
    <row r="58" spans="1:10" x14ac:dyDescent="0.25">
      <c r="C58" s="165"/>
      <c r="D58" s="165"/>
      <c r="E58" s="141"/>
      <c r="F58" s="141"/>
      <c r="I58" s="141"/>
      <c r="J58" s="166"/>
    </row>
    <row r="59" spans="1:10" s="87" customFormat="1" x14ac:dyDescent="0.25">
      <c r="B59" s="83" t="s">
        <v>83</v>
      </c>
      <c r="C59" s="248" t="s">
        <v>117</v>
      </c>
      <c r="D59" s="248"/>
      <c r="E59" s="248"/>
      <c r="F59" s="248"/>
      <c r="G59" s="248"/>
      <c r="H59" s="248"/>
      <c r="I59" s="248"/>
      <c r="J59" s="248"/>
    </row>
    <row r="60" spans="1:10" s="87" customFormat="1" x14ac:dyDescent="0.25">
      <c r="B60" s="83" t="s">
        <v>298</v>
      </c>
      <c r="C60" s="248" t="s">
        <v>262</v>
      </c>
      <c r="D60" s="248"/>
      <c r="E60" s="248"/>
      <c r="F60" s="248"/>
      <c r="G60" s="248"/>
      <c r="H60" s="248"/>
      <c r="I60" s="248"/>
      <c r="J60" s="248"/>
    </row>
    <row r="61" spans="1:10" ht="17.25" customHeight="1" thickBot="1" x14ac:dyDescent="0.3"/>
    <row r="62" spans="1:10" ht="19.5" customHeight="1" x14ac:dyDescent="0.25">
      <c r="B62" s="169" t="s">
        <v>9</v>
      </c>
      <c r="C62" s="170" t="s">
        <v>65</v>
      </c>
      <c r="D62" s="170" t="s">
        <v>116</v>
      </c>
      <c r="E62" s="170" t="s">
        <v>92</v>
      </c>
      <c r="F62" s="171" t="s">
        <v>93</v>
      </c>
      <c r="G62" s="171"/>
      <c r="H62" s="171"/>
      <c r="I62" s="170" t="s">
        <v>7</v>
      </c>
      <c r="J62" s="172" t="s">
        <v>8</v>
      </c>
    </row>
    <row r="63" spans="1:10" ht="16.5" customHeight="1" x14ac:dyDescent="0.25">
      <c r="B63" s="173"/>
      <c r="C63" s="108"/>
      <c r="D63" s="108"/>
      <c r="E63" s="108"/>
      <c r="F63" s="109" t="s">
        <v>271</v>
      </c>
      <c r="G63" s="109"/>
      <c r="H63" s="109"/>
      <c r="I63" s="108"/>
      <c r="J63" s="174"/>
    </row>
    <row r="64" spans="1:10" ht="20.25" thickBot="1" x14ac:dyDescent="0.3">
      <c r="B64" s="180"/>
      <c r="C64" s="118"/>
      <c r="D64" s="118"/>
      <c r="E64" s="118"/>
      <c r="F64" s="119" t="s">
        <v>86</v>
      </c>
      <c r="G64" s="120" t="s">
        <v>87</v>
      </c>
      <c r="H64" s="120" t="s">
        <v>269</v>
      </c>
      <c r="I64" s="118"/>
      <c r="J64" s="181"/>
    </row>
    <row r="65" spans="2:10" ht="69.75" customHeight="1" thickBot="1" x14ac:dyDescent="0.3">
      <c r="B65" s="183" t="s">
        <v>41</v>
      </c>
      <c r="C65" s="184" t="s">
        <v>185</v>
      </c>
      <c r="D65" s="184" t="s">
        <v>186</v>
      </c>
      <c r="E65" s="135">
        <v>1</v>
      </c>
      <c r="F65" s="135">
        <v>0.5</v>
      </c>
      <c r="G65" s="185">
        <v>0.5</v>
      </c>
      <c r="H65" s="185">
        <f>+G65/F65</f>
        <v>1</v>
      </c>
      <c r="I65" s="184" t="s">
        <v>135</v>
      </c>
      <c r="J65" s="186" t="s">
        <v>384</v>
      </c>
    </row>
    <row r="67" spans="2:10" s="87" customFormat="1" x14ac:dyDescent="0.25">
      <c r="B67" s="83" t="s">
        <v>83</v>
      </c>
      <c r="C67" s="248" t="s">
        <v>303</v>
      </c>
      <c r="D67" s="248"/>
      <c r="E67" s="248"/>
      <c r="F67" s="248"/>
      <c r="G67" s="248"/>
      <c r="H67" s="248"/>
      <c r="I67" s="248"/>
      <c r="J67" s="248"/>
    </row>
    <row r="68" spans="2:10" s="87" customFormat="1" ht="19.5" customHeight="1" x14ac:dyDescent="0.25">
      <c r="B68" s="249" t="s">
        <v>298</v>
      </c>
      <c r="C68" s="253" t="s">
        <v>304</v>
      </c>
      <c r="D68" s="249"/>
      <c r="E68" s="249"/>
      <c r="F68" s="249"/>
      <c r="G68" s="249"/>
      <c r="H68" s="249"/>
      <c r="I68" s="249"/>
      <c r="J68" s="249"/>
    </row>
    <row r="69" spans="2:10" ht="20.25" thickBot="1" x14ac:dyDescent="0.3">
      <c r="B69" s="252"/>
      <c r="C69" s="252"/>
      <c r="D69" s="252"/>
      <c r="E69" s="252"/>
      <c r="F69" s="252"/>
      <c r="G69" s="252"/>
      <c r="H69" s="252"/>
      <c r="I69" s="252"/>
      <c r="J69" s="252"/>
    </row>
    <row r="70" spans="2:10" ht="19.5" customHeight="1" x14ac:dyDescent="0.25">
      <c r="B70" s="169" t="s">
        <v>9</v>
      </c>
      <c r="C70" s="170" t="s">
        <v>65</v>
      </c>
      <c r="D70" s="170" t="s">
        <v>116</v>
      </c>
      <c r="E70" s="170" t="s">
        <v>92</v>
      </c>
      <c r="F70" s="171" t="s">
        <v>93</v>
      </c>
      <c r="G70" s="171"/>
      <c r="H70" s="171"/>
      <c r="I70" s="170" t="s">
        <v>7</v>
      </c>
      <c r="J70" s="172" t="s">
        <v>8</v>
      </c>
    </row>
    <row r="71" spans="2:10" ht="16.5" customHeight="1" x14ac:dyDescent="0.25">
      <c r="B71" s="173"/>
      <c r="C71" s="108"/>
      <c r="D71" s="108"/>
      <c r="E71" s="108"/>
      <c r="F71" s="109" t="s">
        <v>271</v>
      </c>
      <c r="G71" s="109"/>
      <c r="H71" s="109"/>
      <c r="I71" s="108"/>
      <c r="J71" s="174"/>
    </row>
    <row r="72" spans="2:10" ht="20.25" thickBot="1" x14ac:dyDescent="0.3">
      <c r="B72" s="180"/>
      <c r="C72" s="118"/>
      <c r="D72" s="118"/>
      <c r="E72" s="118"/>
      <c r="F72" s="119" t="s">
        <v>86</v>
      </c>
      <c r="G72" s="120" t="s">
        <v>87</v>
      </c>
      <c r="H72" s="120" t="s">
        <v>269</v>
      </c>
      <c r="I72" s="118"/>
      <c r="J72" s="181"/>
    </row>
    <row r="73" spans="2:10" ht="267" customHeight="1" thickBot="1" x14ac:dyDescent="0.3">
      <c r="B73" s="133" t="s">
        <v>43</v>
      </c>
      <c r="C73" s="151" t="s">
        <v>202</v>
      </c>
      <c r="D73" s="151" t="s">
        <v>203</v>
      </c>
      <c r="E73" s="135">
        <v>1</v>
      </c>
      <c r="F73" s="135">
        <v>0.5</v>
      </c>
      <c r="G73" s="135">
        <v>0.5</v>
      </c>
      <c r="H73" s="135">
        <f>+G73/F73</f>
        <v>1</v>
      </c>
      <c r="I73" s="151" t="s">
        <v>270</v>
      </c>
      <c r="J73" s="153" t="s">
        <v>326</v>
      </c>
    </row>
    <row r="74" spans="2:10" ht="65.25" customHeight="1" thickBot="1" x14ac:dyDescent="0.3">
      <c r="B74" s="188" t="s">
        <v>42</v>
      </c>
      <c r="C74" s="189" t="s">
        <v>76</v>
      </c>
      <c r="D74" s="189" t="s">
        <v>77</v>
      </c>
      <c r="E74" s="190">
        <v>1</v>
      </c>
      <c r="F74" s="190">
        <v>0.5</v>
      </c>
      <c r="G74" s="190">
        <v>0.5</v>
      </c>
      <c r="H74" s="190">
        <f t="shared" ref="H74" si="2">+G74/F74</f>
        <v>1</v>
      </c>
      <c r="I74" s="189" t="s">
        <v>74</v>
      </c>
      <c r="J74" s="258" t="s">
        <v>385</v>
      </c>
    </row>
    <row r="75" spans="2:10" ht="69.75" customHeight="1" thickBot="1" x14ac:dyDescent="0.3">
      <c r="B75" s="133" t="s">
        <v>41</v>
      </c>
      <c r="C75" s="151" t="s">
        <v>204</v>
      </c>
      <c r="D75" s="151" t="s">
        <v>205</v>
      </c>
      <c r="E75" s="135">
        <v>1</v>
      </c>
      <c r="F75" s="135">
        <v>0.5</v>
      </c>
      <c r="G75" s="135">
        <v>0.5</v>
      </c>
      <c r="H75" s="135">
        <f>+G75/F75</f>
        <v>1</v>
      </c>
      <c r="I75" s="151" t="s">
        <v>206</v>
      </c>
      <c r="J75" s="153" t="s">
        <v>327</v>
      </c>
    </row>
    <row r="77" spans="2:10" s="87" customFormat="1" x14ac:dyDescent="0.25">
      <c r="B77" s="249" t="s">
        <v>83</v>
      </c>
      <c r="C77" s="248" t="s">
        <v>303</v>
      </c>
      <c r="D77" s="248"/>
      <c r="E77" s="248"/>
      <c r="F77" s="248"/>
      <c r="G77" s="248"/>
      <c r="H77" s="248"/>
      <c r="I77" s="248"/>
      <c r="J77" s="248"/>
    </row>
    <row r="78" spans="2:10" s="87" customFormat="1" x14ac:dyDescent="0.25">
      <c r="B78" s="249" t="s">
        <v>298</v>
      </c>
      <c r="C78" s="83" t="s">
        <v>197</v>
      </c>
      <c r="D78" s="83"/>
      <c r="E78" s="84"/>
      <c r="F78" s="84"/>
      <c r="G78" s="84"/>
      <c r="H78" s="84"/>
      <c r="I78" s="84"/>
      <c r="J78" s="85"/>
    </row>
    <row r="79" spans="2:10" ht="20.25" thickBot="1" x14ac:dyDescent="0.3">
      <c r="B79" s="84"/>
      <c r="C79" s="83"/>
      <c r="D79" s="83"/>
      <c r="E79" s="84"/>
      <c r="F79" s="84"/>
      <c r="G79" s="84"/>
      <c r="H79" s="84"/>
      <c r="I79" s="84"/>
      <c r="J79" s="85"/>
    </row>
    <row r="80" spans="2:10" ht="19.5" customHeight="1" x14ac:dyDescent="0.25">
      <c r="B80" s="169" t="s">
        <v>9</v>
      </c>
      <c r="C80" s="170" t="s">
        <v>65</v>
      </c>
      <c r="D80" s="170" t="s">
        <v>116</v>
      </c>
      <c r="E80" s="170" t="s">
        <v>92</v>
      </c>
      <c r="F80" s="171" t="s">
        <v>93</v>
      </c>
      <c r="G80" s="171"/>
      <c r="H80" s="171"/>
      <c r="I80" s="170" t="s">
        <v>7</v>
      </c>
      <c r="J80" s="172" t="s">
        <v>8</v>
      </c>
    </row>
    <row r="81" spans="2:10" ht="16.5" customHeight="1" x14ac:dyDescent="0.25">
      <c r="B81" s="173"/>
      <c r="C81" s="108"/>
      <c r="D81" s="108"/>
      <c r="E81" s="108"/>
      <c r="F81" s="109" t="s">
        <v>271</v>
      </c>
      <c r="G81" s="109"/>
      <c r="H81" s="109"/>
      <c r="I81" s="108"/>
      <c r="J81" s="174"/>
    </row>
    <row r="82" spans="2:10" ht="20.25" thickBot="1" x14ac:dyDescent="0.3">
      <c r="B82" s="180"/>
      <c r="C82" s="118"/>
      <c r="D82" s="118"/>
      <c r="E82" s="118"/>
      <c r="F82" s="119" t="s">
        <v>86</v>
      </c>
      <c r="G82" s="120" t="s">
        <v>87</v>
      </c>
      <c r="H82" s="120" t="s">
        <v>269</v>
      </c>
      <c r="I82" s="118"/>
      <c r="J82" s="181"/>
    </row>
    <row r="83" spans="2:10" ht="65.25" customHeight="1" thickBot="1" x14ac:dyDescent="0.3">
      <c r="B83" s="133" t="s">
        <v>41</v>
      </c>
      <c r="C83" s="151" t="s">
        <v>136</v>
      </c>
      <c r="D83" s="151" t="s">
        <v>137</v>
      </c>
      <c r="E83" s="135">
        <v>1</v>
      </c>
      <c r="F83" s="135">
        <v>0.5</v>
      </c>
      <c r="G83" s="135">
        <v>0.5</v>
      </c>
      <c r="H83" s="135">
        <f t="shared" ref="H83" si="3">+G83/F83</f>
        <v>1</v>
      </c>
      <c r="I83" s="184" t="s">
        <v>132</v>
      </c>
      <c r="J83" s="136" t="s">
        <v>386</v>
      </c>
    </row>
    <row r="85" spans="2:10" s="87" customFormat="1" x14ac:dyDescent="0.25">
      <c r="B85" s="249" t="s">
        <v>83</v>
      </c>
      <c r="C85" s="248" t="s">
        <v>303</v>
      </c>
      <c r="D85" s="248"/>
      <c r="E85" s="248"/>
      <c r="F85" s="248"/>
      <c r="G85" s="248"/>
      <c r="H85" s="248"/>
      <c r="I85" s="248"/>
      <c r="J85" s="248"/>
    </row>
    <row r="86" spans="2:10" s="87" customFormat="1" x14ac:dyDescent="0.25">
      <c r="B86" s="249" t="s">
        <v>298</v>
      </c>
      <c r="C86" s="83" t="s">
        <v>305</v>
      </c>
      <c r="D86" s="83"/>
      <c r="E86" s="84"/>
      <c r="F86" s="84"/>
      <c r="G86" s="84"/>
      <c r="H86" s="84"/>
      <c r="I86" s="84"/>
      <c r="J86" s="85"/>
    </row>
    <row r="87" spans="2:10" ht="20.25" thickBot="1" x14ac:dyDescent="0.3">
      <c r="B87" s="84"/>
      <c r="C87" s="83"/>
      <c r="D87" s="83"/>
      <c r="E87" s="84"/>
      <c r="F87" s="84"/>
      <c r="G87" s="84"/>
      <c r="H87" s="84"/>
      <c r="I87" s="84"/>
      <c r="J87" s="85"/>
    </row>
    <row r="88" spans="2:10" ht="19.5" customHeight="1" x14ac:dyDescent="0.25">
      <c r="B88" s="169" t="s">
        <v>9</v>
      </c>
      <c r="C88" s="170" t="s">
        <v>65</v>
      </c>
      <c r="D88" s="170" t="s">
        <v>116</v>
      </c>
      <c r="E88" s="170" t="s">
        <v>92</v>
      </c>
      <c r="F88" s="171" t="s">
        <v>93</v>
      </c>
      <c r="G88" s="171"/>
      <c r="H88" s="171"/>
      <c r="I88" s="170" t="s">
        <v>7</v>
      </c>
      <c r="J88" s="172" t="s">
        <v>8</v>
      </c>
    </row>
    <row r="89" spans="2:10" ht="16.5" customHeight="1" x14ac:dyDescent="0.25">
      <c r="B89" s="173"/>
      <c r="C89" s="108"/>
      <c r="D89" s="108"/>
      <c r="E89" s="108"/>
      <c r="F89" s="109" t="s">
        <v>271</v>
      </c>
      <c r="G89" s="109"/>
      <c r="H89" s="109"/>
      <c r="I89" s="108"/>
      <c r="J89" s="174"/>
    </row>
    <row r="90" spans="2:10" ht="20.25" thickBot="1" x14ac:dyDescent="0.3">
      <c r="B90" s="180"/>
      <c r="C90" s="118"/>
      <c r="D90" s="118"/>
      <c r="E90" s="118"/>
      <c r="F90" s="119" t="s">
        <v>86</v>
      </c>
      <c r="G90" s="120" t="s">
        <v>87</v>
      </c>
      <c r="H90" s="120" t="s">
        <v>269</v>
      </c>
      <c r="I90" s="118"/>
      <c r="J90" s="181"/>
    </row>
    <row r="91" spans="2:10" ht="78" customHeight="1" x14ac:dyDescent="0.25">
      <c r="B91" s="121" t="s">
        <v>387</v>
      </c>
      <c r="C91" s="122" t="s">
        <v>198</v>
      </c>
      <c r="D91" s="122" t="s">
        <v>119</v>
      </c>
      <c r="E91" s="124">
        <v>1</v>
      </c>
      <c r="F91" s="124">
        <v>0.5</v>
      </c>
      <c r="G91" s="124">
        <v>0.5</v>
      </c>
      <c r="H91" s="124">
        <f>+G91/F91</f>
        <v>1</v>
      </c>
      <c r="I91" s="122" t="s">
        <v>138</v>
      </c>
      <c r="J91" s="125" t="s">
        <v>388</v>
      </c>
    </row>
    <row r="92" spans="2:10" ht="261.75" customHeight="1" x14ac:dyDescent="0.25">
      <c r="B92" s="126"/>
      <c r="C92" s="259" t="s">
        <v>108</v>
      </c>
      <c r="D92" s="259" t="s">
        <v>109</v>
      </c>
      <c r="E92" s="260">
        <v>1</v>
      </c>
      <c r="F92" s="260">
        <v>0.5</v>
      </c>
      <c r="G92" s="260">
        <v>0.5</v>
      </c>
      <c r="H92" s="260">
        <f t="shared" ref="H92:H97" si="4">+G92/F92</f>
        <v>1</v>
      </c>
      <c r="I92" s="259" t="s">
        <v>139</v>
      </c>
      <c r="J92" s="262" t="s">
        <v>338</v>
      </c>
    </row>
    <row r="93" spans="2:10" ht="408.75" customHeight="1" x14ac:dyDescent="0.25">
      <c r="B93" s="126"/>
      <c r="C93" s="150"/>
      <c r="D93" s="150"/>
      <c r="E93" s="261"/>
      <c r="F93" s="261"/>
      <c r="G93" s="261"/>
      <c r="H93" s="261"/>
      <c r="I93" s="150"/>
      <c r="J93" s="263"/>
    </row>
    <row r="94" spans="2:10" ht="58.5" x14ac:dyDescent="0.25">
      <c r="B94" s="126"/>
      <c r="C94" s="112" t="s">
        <v>199</v>
      </c>
      <c r="D94" s="112" t="s">
        <v>120</v>
      </c>
      <c r="E94" s="114">
        <v>1</v>
      </c>
      <c r="F94" s="114">
        <v>0.5</v>
      </c>
      <c r="G94" s="114">
        <v>0.5</v>
      </c>
      <c r="H94" s="114">
        <f t="shared" si="4"/>
        <v>1</v>
      </c>
      <c r="I94" s="112" t="s">
        <v>138</v>
      </c>
      <c r="J94" s="127" t="s">
        <v>258</v>
      </c>
    </row>
    <row r="95" spans="2:10" ht="78" x14ac:dyDescent="0.25">
      <c r="B95" s="126"/>
      <c r="C95" s="112" t="s">
        <v>200</v>
      </c>
      <c r="D95" s="112" t="s">
        <v>201</v>
      </c>
      <c r="E95" s="114">
        <v>1</v>
      </c>
      <c r="F95" s="114">
        <v>0.5</v>
      </c>
      <c r="G95" s="114">
        <v>0.5</v>
      </c>
      <c r="H95" s="114">
        <f t="shared" si="4"/>
        <v>1</v>
      </c>
      <c r="I95" s="112" t="s">
        <v>138</v>
      </c>
      <c r="J95" s="127" t="s">
        <v>339</v>
      </c>
    </row>
    <row r="96" spans="2:10" ht="110.25" customHeight="1" thickBot="1" x14ac:dyDescent="0.3">
      <c r="B96" s="128"/>
      <c r="C96" s="148" t="s">
        <v>340</v>
      </c>
      <c r="D96" s="148" t="s">
        <v>389</v>
      </c>
      <c r="E96" s="131">
        <v>1</v>
      </c>
      <c r="F96" s="131">
        <v>0.5</v>
      </c>
      <c r="G96" s="196">
        <v>0.5</v>
      </c>
      <c r="H96" s="131">
        <f t="shared" si="4"/>
        <v>1</v>
      </c>
      <c r="I96" s="148" t="s">
        <v>138</v>
      </c>
      <c r="J96" s="132" t="s">
        <v>328</v>
      </c>
    </row>
    <row r="97" spans="2:10" ht="72" customHeight="1" thickBot="1" x14ac:dyDescent="0.3">
      <c r="B97" s="191" t="s">
        <v>195</v>
      </c>
      <c r="C97" s="192" t="s">
        <v>196</v>
      </c>
      <c r="D97" s="192" t="s">
        <v>390</v>
      </c>
      <c r="E97" s="193">
        <v>1</v>
      </c>
      <c r="F97" s="193">
        <v>0.5</v>
      </c>
      <c r="G97" s="193">
        <v>0.5</v>
      </c>
      <c r="H97" s="193">
        <f t="shared" si="4"/>
        <v>1</v>
      </c>
      <c r="I97" s="192" t="s">
        <v>139</v>
      </c>
      <c r="J97" s="194" t="s">
        <v>273</v>
      </c>
    </row>
    <row r="99" spans="2:10" s="87" customFormat="1" x14ac:dyDescent="0.25">
      <c r="B99" s="249" t="s">
        <v>83</v>
      </c>
      <c r="C99" s="248" t="s">
        <v>303</v>
      </c>
      <c r="D99" s="248"/>
      <c r="E99" s="248"/>
      <c r="F99" s="248"/>
      <c r="G99" s="248"/>
      <c r="H99" s="248"/>
      <c r="I99" s="248"/>
      <c r="J99" s="248"/>
    </row>
    <row r="100" spans="2:10" s="87" customFormat="1" x14ac:dyDescent="0.25">
      <c r="B100" s="249" t="s">
        <v>298</v>
      </c>
      <c r="C100" s="248" t="s">
        <v>306</v>
      </c>
      <c r="D100" s="248"/>
      <c r="E100" s="248"/>
      <c r="F100" s="248"/>
      <c r="G100" s="248"/>
      <c r="H100" s="248"/>
      <c r="I100" s="248"/>
      <c r="J100" s="248"/>
    </row>
    <row r="101" spans="2:10" ht="20.25" thickBot="1" x14ac:dyDescent="0.3">
      <c r="B101" s="82"/>
      <c r="E101" s="40"/>
      <c r="H101" s="40"/>
      <c r="J101" s="40"/>
    </row>
    <row r="102" spans="2:10" ht="19.5" customHeight="1" x14ac:dyDescent="0.25">
      <c r="B102" s="169" t="s">
        <v>9</v>
      </c>
      <c r="C102" s="170" t="s">
        <v>65</v>
      </c>
      <c r="D102" s="170" t="s">
        <v>116</v>
      </c>
      <c r="E102" s="170" t="s">
        <v>92</v>
      </c>
      <c r="F102" s="171" t="s">
        <v>93</v>
      </c>
      <c r="G102" s="171"/>
      <c r="H102" s="171"/>
      <c r="I102" s="170" t="s">
        <v>7</v>
      </c>
      <c r="J102" s="172" t="s">
        <v>8</v>
      </c>
    </row>
    <row r="103" spans="2:10" ht="16.5" customHeight="1" x14ac:dyDescent="0.25">
      <c r="B103" s="173"/>
      <c r="C103" s="108"/>
      <c r="D103" s="108"/>
      <c r="E103" s="108"/>
      <c r="F103" s="109" t="s">
        <v>271</v>
      </c>
      <c r="G103" s="109"/>
      <c r="H103" s="109"/>
      <c r="I103" s="108"/>
      <c r="J103" s="174"/>
    </row>
    <row r="104" spans="2:10" ht="20.25" thickBot="1" x14ac:dyDescent="0.3">
      <c r="B104" s="180"/>
      <c r="C104" s="118"/>
      <c r="D104" s="118"/>
      <c r="E104" s="118"/>
      <c r="F104" s="119" t="s">
        <v>86</v>
      </c>
      <c r="G104" s="120" t="s">
        <v>87</v>
      </c>
      <c r="H104" s="120" t="s">
        <v>269</v>
      </c>
      <c r="I104" s="118"/>
      <c r="J104" s="181"/>
    </row>
    <row r="105" spans="2:10" ht="78" x14ac:dyDescent="0.25">
      <c r="B105" s="121" t="s">
        <v>41</v>
      </c>
      <c r="C105" s="162" t="s">
        <v>341</v>
      </c>
      <c r="D105" s="162" t="s">
        <v>342</v>
      </c>
      <c r="E105" s="197">
        <v>70</v>
      </c>
      <c r="F105" s="124">
        <v>0.43</v>
      </c>
      <c r="G105" s="124">
        <v>0.43</v>
      </c>
      <c r="H105" s="124">
        <f>+G105/F105</f>
        <v>1</v>
      </c>
      <c r="I105" s="162" t="s">
        <v>142</v>
      </c>
      <c r="J105" s="198" t="s">
        <v>329</v>
      </c>
    </row>
    <row r="106" spans="2:10" ht="78" x14ac:dyDescent="0.25">
      <c r="B106" s="126"/>
      <c r="C106" s="167" t="s">
        <v>391</v>
      </c>
      <c r="D106" s="167" t="s">
        <v>392</v>
      </c>
      <c r="E106" s="114">
        <v>1</v>
      </c>
      <c r="F106" s="114">
        <v>0.33</v>
      </c>
      <c r="G106" s="114">
        <v>0.33</v>
      </c>
      <c r="H106" s="114">
        <f>+G106/F106</f>
        <v>1</v>
      </c>
      <c r="I106" s="167" t="s">
        <v>142</v>
      </c>
      <c r="J106" s="199" t="s">
        <v>330</v>
      </c>
    </row>
    <row r="107" spans="2:10" ht="136.5" x14ac:dyDescent="0.25">
      <c r="B107" s="126"/>
      <c r="C107" s="167" t="s">
        <v>393</v>
      </c>
      <c r="D107" s="167" t="s">
        <v>227</v>
      </c>
      <c r="E107" s="200">
        <v>1</v>
      </c>
      <c r="F107" s="114">
        <v>0</v>
      </c>
      <c r="G107" s="114">
        <v>0</v>
      </c>
      <c r="H107" s="114">
        <v>0</v>
      </c>
      <c r="I107" s="167" t="s">
        <v>142</v>
      </c>
      <c r="J107" s="199" t="s">
        <v>331</v>
      </c>
    </row>
    <row r="108" spans="2:10" ht="78.75" thickBot="1" x14ac:dyDescent="0.3">
      <c r="B108" s="128" t="s">
        <v>41</v>
      </c>
      <c r="C108" s="164" t="s">
        <v>343</v>
      </c>
      <c r="D108" s="164" t="s">
        <v>228</v>
      </c>
      <c r="E108" s="131">
        <v>1</v>
      </c>
      <c r="F108" s="131">
        <v>0.5</v>
      </c>
      <c r="G108" s="131">
        <v>0.5</v>
      </c>
      <c r="H108" s="131">
        <f t="shared" ref="H108" si="5">+G108/F108</f>
        <v>1</v>
      </c>
      <c r="I108" s="164" t="s">
        <v>344</v>
      </c>
      <c r="J108" s="201" t="s">
        <v>345</v>
      </c>
    </row>
    <row r="109" spans="2:10" x14ac:dyDescent="0.25">
      <c r="B109" s="41"/>
    </row>
    <row r="110" spans="2:10" s="87" customFormat="1" x14ac:dyDescent="0.25">
      <c r="B110" s="83" t="s">
        <v>83</v>
      </c>
      <c r="C110" s="248" t="s">
        <v>303</v>
      </c>
      <c r="D110" s="248"/>
      <c r="E110" s="248"/>
      <c r="F110" s="248"/>
      <c r="G110" s="248"/>
      <c r="H110" s="248"/>
      <c r="I110" s="248"/>
      <c r="J110" s="248"/>
    </row>
    <row r="111" spans="2:10" s="87" customFormat="1" ht="19.5" customHeight="1" x14ac:dyDescent="0.25">
      <c r="B111" s="83" t="s">
        <v>298</v>
      </c>
      <c r="C111" s="248" t="s">
        <v>307</v>
      </c>
      <c r="D111" s="248"/>
      <c r="E111" s="248"/>
      <c r="F111" s="248"/>
      <c r="G111" s="248"/>
      <c r="H111" s="248"/>
      <c r="I111" s="248"/>
      <c r="J111" s="248"/>
    </row>
    <row r="112" spans="2:10" ht="20.25" thickBot="1" x14ac:dyDescent="0.3">
      <c r="B112" s="84"/>
      <c r="C112" s="83"/>
      <c r="D112" s="83"/>
      <c r="E112" s="84"/>
      <c r="F112" s="84"/>
      <c r="G112" s="84"/>
      <c r="H112" s="84"/>
      <c r="I112" s="84"/>
      <c r="J112" s="85"/>
    </row>
    <row r="113" spans="2:10" ht="19.5" customHeight="1" x14ac:dyDescent="0.25">
      <c r="B113" s="169" t="s">
        <v>9</v>
      </c>
      <c r="C113" s="170" t="s">
        <v>65</v>
      </c>
      <c r="D113" s="170" t="s">
        <v>116</v>
      </c>
      <c r="E113" s="170" t="s">
        <v>92</v>
      </c>
      <c r="F113" s="171" t="s">
        <v>93</v>
      </c>
      <c r="G113" s="171"/>
      <c r="H113" s="171"/>
      <c r="I113" s="170" t="s">
        <v>7</v>
      </c>
      <c r="J113" s="172" t="s">
        <v>8</v>
      </c>
    </row>
    <row r="114" spans="2:10" ht="16.5" customHeight="1" x14ac:dyDescent="0.25">
      <c r="B114" s="173"/>
      <c r="C114" s="108"/>
      <c r="D114" s="108"/>
      <c r="E114" s="108"/>
      <c r="F114" s="109" t="s">
        <v>271</v>
      </c>
      <c r="G114" s="109"/>
      <c r="H114" s="109"/>
      <c r="I114" s="108"/>
      <c r="J114" s="174"/>
    </row>
    <row r="115" spans="2:10" ht="20.25" thickBot="1" x14ac:dyDescent="0.3">
      <c r="B115" s="180"/>
      <c r="C115" s="118"/>
      <c r="D115" s="118"/>
      <c r="E115" s="118"/>
      <c r="F115" s="119" t="s">
        <v>86</v>
      </c>
      <c r="G115" s="120" t="s">
        <v>87</v>
      </c>
      <c r="H115" s="120" t="s">
        <v>269</v>
      </c>
      <c r="I115" s="118"/>
      <c r="J115" s="181"/>
    </row>
    <row r="116" spans="2:10" ht="409.5" customHeight="1" x14ac:dyDescent="0.25">
      <c r="B116" s="202" t="s">
        <v>41</v>
      </c>
      <c r="C116" s="265" t="s">
        <v>229</v>
      </c>
      <c r="D116" s="265" t="s">
        <v>230</v>
      </c>
      <c r="E116" s="266">
        <v>1</v>
      </c>
      <c r="F116" s="266">
        <v>0.5</v>
      </c>
      <c r="G116" s="266">
        <v>0.5</v>
      </c>
      <c r="H116" s="266">
        <f>+G116/F116</f>
        <v>1</v>
      </c>
      <c r="I116" s="265" t="s">
        <v>344</v>
      </c>
      <c r="J116" s="267" t="s">
        <v>368</v>
      </c>
    </row>
    <row r="117" spans="2:10" ht="244.5" customHeight="1" x14ac:dyDescent="0.25">
      <c r="B117" s="264"/>
      <c r="C117" s="150"/>
      <c r="D117" s="150"/>
      <c r="E117" s="261"/>
      <c r="F117" s="261"/>
      <c r="G117" s="261"/>
      <c r="H117" s="261"/>
      <c r="I117" s="150"/>
      <c r="J117" s="268"/>
    </row>
    <row r="118" spans="2:10" ht="408.75" customHeight="1" x14ac:dyDescent="0.25">
      <c r="B118" s="203"/>
      <c r="C118" s="269" t="s">
        <v>125</v>
      </c>
      <c r="D118" s="269" t="s">
        <v>394</v>
      </c>
      <c r="E118" s="269">
        <v>900</v>
      </c>
      <c r="F118" s="260">
        <v>0.44</v>
      </c>
      <c r="G118" s="260">
        <v>0.44</v>
      </c>
      <c r="H118" s="260">
        <f>+G118/F118</f>
        <v>1</v>
      </c>
      <c r="I118" s="269" t="s">
        <v>144</v>
      </c>
      <c r="J118" s="271" t="s">
        <v>369</v>
      </c>
    </row>
    <row r="119" spans="2:10" ht="408.75" customHeight="1" x14ac:dyDescent="0.25">
      <c r="B119" s="203"/>
      <c r="C119" s="270"/>
      <c r="D119" s="270"/>
      <c r="E119" s="270"/>
      <c r="F119" s="261"/>
      <c r="G119" s="261"/>
      <c r="H119" s="261"/>
      <c r="I119" s="270"/>
      <c r="J119" s="272"/>
    </row>
    <row r="120" spans="2:10" ht="198.75" customHeight="1" x14ac:dyDescent="0.25">
      <c r="B120" s="203"/>
      <c r="C120" s="269" t="s">
        <v>112</v>
      </c>
      <c r="D120" s="269" t="s">
        <v>231</v>
      </c>
      <c r="E120" s="260">
        <v>1</v>
      </c>
      <c r="F120" s="260">
        <v>0.5</v>
      </c>
      <c r="G120" s="260">
        <v>0.5</v>
      </c>
      <c r="H120" s="260">
        <f t="shared" ref="H120:H122" si="6">+G120/F120</f>
        <v>1</v>
      </c>
      <c r="I120" s="269" t="s">
        <v>144</v>
      </c>
      <c r="J120" s="274" t="s">
        <v>370</v>
      </c>
    </row>
    <row r="121" spans="2:10" ht="261.75" customHeight="1" x14ac:dyDescent="0.25">
      <c r="B121" s="273"/>
      <c r="C121" s="270"/>
      <c r="D121" s="270"/>
      <c r="E121" s="261"/>
      <c r="F121" s="261"/>
      <c r="G121" s="261"/>
      <c r="H121" s="261"/>
      <c r="I121" s="270"/>
      <c r="J121" s="275"/>
    </row>
    <row r="122" spans="2:10" ht="201" customHeight="1" thickBot="1" x14ac:dyDescent="0.3">
      <c r="B122" s="204"/>
      <c r="C122" s="205" t="s">
        <v>395</v>
      </c>
      <c r="D122" s="164" t="s">
        <v>232</v>
      </c>
      <c r="E122" s="131">
        <v>1</v>
      </c>
      <c r="F122" s="131">
        <v>0.5</v>
      </c>
      <c r="G122" s="131">
        <v>0.5</v>
      </c>
      <c r="H122" s="131">
        <f t="shared" si="6"/>
        <v>1</v>
      </c>
      <c r="I122" s="164" t="s">
        <v>144</v>
      </c>
      <c r="J122" s="206" t="s">
        <v>396</v>
      </c>
    </row>
    <row r="123" spans="2:10" x14ac:dyDescent="0.25">
      <c r="B123" s="141"/>
      <c r="E123" s="141"/>
    </row>
    <row r="124" spans="2:10" s="87" customFormat="1" ht="19.5" customHeight="1" x14ac:dyDescent="0.25">
      <c r="B124" s="83" t="s">
        <v>83</v>
      </c>
      <c r="C124" s="248" t="s">
        <v>303</v>
      </c>
      <c r="D124" s="248"/>
      <c r="E124" s="248"/>
      <c r="F124" s="248"/>
      <c r="G124" s="248"/>
      <c r="H124" s="248"/>
      <c r="I124" s="248"/>
      <c r="J124" s="248"/>
    </row>
    <row r="125" spans="2:10" s="87" customFormat="1" x14ac:dyDescent="0.25">
      <c r="B125" s="83" t="s">
        <v>308</v>
      </c>
      <c r="C125" s="250" t="s">
        <v>309</v>
      </c>
      <c r="D125" s="250"/>
      <c r="E125" s="254"/>
      <c r="F125" s="255"/>
      <c r="G125" s="255"/>
      <c r="H125" s="254"/>
      <c r="I125" s="255"/>
      <c r="J125" s="254"/>
    </row>
    <row r="126" spans="2:10" ht="19.5" customHeight="1" thickBot="1" x14ac:dyDescent="0.3">
      <c r="B126" s="41"/>
    </row>
    <row r="127" spans="2:10" ht="19.5" customHeight="1" x14ac:dyDescent="0.25">
      <c r="B127" s="169" t="s">
        <v>9</v>
      </c>
      <c r="C127" s="170" t="s">
        <v>65</v>
      </c>
      <c r="D127" s="170" t="s">
        <v>116</v>
      </c>
      <c r="E127" s="170" t="s">
        <v>92</v>
      </c>
      <c r="F127" s="171" t="s">
        <v>93</v>
      </c>
      <c r="G127" s="171"/>
      <c r="H127" s="171"/>
      <c r="I127" s="170" t="s">
        <v>7</v>
      </c>
      <c r="J127" s="172" t="s">
        <v>8</v>
      </c>
    </row>
    <row r="128" spans="2:10" ht="19.5" customHeight="1" x14ac:dyDescent="0.25">
      <c r="B128" s="173"/>
      <c r="C128" s="108"/>
      <c r="D128" s="108"/>
      <c r="E128" s="108"/>
      <c r="F128" s="109" t="s">
        <v>271</v>
      </c>
      <c r="G128" s="109"/>
      <c r="H128" s="109"/>
      <c r="I128" s="108"/>
      <c r="J128" s="174"/>
    </row>
    <row r="129" spans="2:10" ht="20.25" thickBot="1" x14ac:dyDescent="0.3">
      <c r="B129" s="180"/>
      <c r="C129" s="118"/>
      <c r="D129" s="118"/>
      <c r="E129" s="118"/>
      <c r="F129" s="119" t="s">
        <v>86</v>
      </c>
      <c r="G129" s="120" t="s">
        <v>87</v>
      </c>
      <c r="H129" s="120" t="s">
        <v>269</v>
      </c>
      <c r="I129" s="118"/>
      <c r="J129" s="181"/>
    </row>
    <row r="130" spans="2:10" ht="97.5" customHeight="1" thickBot="1" x14ac:dyDescent="0.3">
      <c r="B130" s="207" t="s">
        <v>128</v>
      </c>
      <c r="C130" s="151" t="s">
        <v>208</v>
      </c>
      <c r="D130" s="151" t="s">
        <v>209</v>
      </c>
      <c r="E130" s="208">
        <v>1</v>
      </c>
      <c r="F130" s="135">
        <v>0.5</v>
      </c>
      <c r="G130" s="135">
        <v>0.5</v>
      </c>
      <c r="H130" s="152">
        <f>+G130/F130</f>
        <v>1</v>
      </c>
      <c r="I130" s="184" t="s">
        <v>210</v>
      </c>
      <c r="J130" s="209" t="s">
        <v>274</v>
      </c>
    </row>
    <row r="131" spans="2:10" x14ac:dyDescent="0.25">
      <c r="B131" s="41"/>
      <c r="C131" s="165"/>
      <c r="D131" s="165"/>
      <c r="H131" s="141"/>
      <c r="J131" s="166"/>
    </row>
    <row r="132" spans="2:10" s="87" customFormat="1" x14ac:dyDescent="0.25">
      <c r="B132" s="83" t="s">
        <v>83</v>
      </c>
      <c r="C132" s="248" t="s">
        <v>303</v>
      </c>
      <c r="D132" s="248"/>
      <c r="E132" s="248"/>
      <c r="F132" s="248"/>
      <c r="G132" s="248"/>
      <c r="H132" s="248"/>
      <c r="I132" s="248"/>
      <c r="J132" s="248"/>
    </row>
    <row r="133" spans="2:10" s="87" customFormat="1" x14ac:dyDescent="0.25">
      <c r="B133" s="83" t="s">
        <v>298</v>
      </c>
      <c r="C133" s="250" t="s">
        <v>310</v>
      </c>
      <c r="D133" s="250"/>
      <c r="E133" s="254"/>
      <c r="F133" s="255"/>
      <c r="G133" s="255"/>
      <c r="H133" s="254"/>
      <c r="I133" s="255"/>
      <c r="J133" s="254"/>
    </row>
    <row r="134" spans="2:10" ht="20.25" thickBot="1" x14ac:dyDescent="0.3">
      <c r="B134" s="92"/>
      <c r="C134" s="89"/>
      <c r="D134" s="89"/>
      <c r="E134" s="89"/>
      <c r="F134" s="88"/>
      <c r="G134" s="88"/>
      <c r="H134" s="89"/>
      <c r="I134" s="88"/>
      <c r="J134" s="89"/>
    </row>
    <row r="135" spans="2:10" ht="19.5" customHeight="1" x14ac:dyDescent="0.25">
      <c r="B135" s="169" t="s">
        <v>9</v>
      </c>
      <c r="C135" s="170" t="s">
        <v>65</v>
      </c>
      <c r="D135" s="170" t="s">
        <v>116</v>
      </c>
      <c r="E135" s="170" t="s">
        <v>92</v>
      </c>
      <c r="F135" s="171" t="s">
        <v>93</v>
      </c>
      <c r="G135" s="171"/>
      <c r="H135" s="171"/>
      <c r="I135" s="170" t="s">
        <v>7</v>
      </c>
      <c r="J135" s="172" t="s">
        <v>8</v>
      </c>
    </row>
    <row r="136" spans="2:10" ht="16.5" customHeight="1" x14ac:dyDescent="0.25">
      <c r="B136" s="173"/>
      <c r="C136" s="108"/>
      <c r="D136" s="108"/>
      <c r="E136" s="108"/>
      <c r="F136" s="109" t="s">
        <v>271</v>
      </c>
      <c r="G136" s="109"/>
      <c r="H136" s="109"/>
      <c r="I136" s="108"/>
      <c r="J136" s="174"/>
    </row>
    <row r="137" spans="2:10" ht="20.25" thickBot="1" x14ac:dyDescent="0.3">
      <c r="B137" s="180"/>
      <c r="C137" s="118"/>
      <c r="D137" s="118"/>
      <c r="E137" s="118"/>
      <c r="F137" s="119" t="s">
        <v>86</v>
      </c>
      <c r="G137" s="120" t="s">
        <v>87</v>
      </c>
      <c r="H137" s="120" t="s">
        <v>269</v>
      </c>
      <c r="I137" s="118"/>
      <c r="J137" s="181"/>
    </row>
    <row r="138" spans="2:10" ht="83.25" customHeight="1" x14ac:dyDescent="0.25">
      <c r="B138" s="121" t="s">
        <v>41</v>
      </c>
      <c r="C138" s="122" t="s">
        <v>397</v>
      </c>
      <c r="D138" s="122" t="s">
        <v>211</v>
      </c>
      <c r="E138" s="124">
        <v>1</v>
      </c>
      <c r="F138" s="124">
        <v>0.5</v>
      </c>
      <c r="G138" s="124">
        <v>0.5</v>
      </c>
      <c r="H138" s="124">
        <f>+G138/F138</f>
        <v>1</v>
      </c>
      <c r="I138" s="122" t="s">
        <v>57</v>
      </c>
      <c r="J138" s="147" t="s">
        <v>346</v>
      </c>
    </row>
    <row r="139" spans="2:10" ht="130.5" customHeight="1" x14ac:dyDescent="0.25">
      <c r="B139" s="126"/>
      <c r="C139" s="112" t="s">
        <v>347</v>
      </c>
      <c r="D139" s="112" t="s">
        <v>398</v>
      </c>
      <c r="E139" s="114">
        <v>1</v>
      </c>
      <c r="F139" s="114">
        <v>0.5</v>
      </c>
      <c r="G139" s="114">
        <v>0.5</v>
      </c>
      <c r="H139" s="114">
        <f>+G139/F139</f>
        <v>1</v>
      </c>
      <c r="I139" s="112" t="s">
        <v>57</v>
      </c>
      <c r="J139" s="210" t="s">
        <v>275</v>
      </c>
    </row>
    <row r="140" spans="2:10" ht="86.25" customHeight="1" thickBot="1" x14ac:dyDescent="0.3">
      <c r="B140" s="128"/>
      <c r="C140" s="148" t="s">
        <v>212</v>
      </c>
      <c r="D140" s="148" t="s">
        <v>213</v>
      </c>
      <c r="E140" s="131">
        <v>1</v>
      </c>
      <c r="F140" s="131">
        <v>0.5</v>
      </c>
      <c r="G140" s="131">
        <v>0.5</v>
      </c>
      <c r="H140" s="131">
        <f>+G140/F140</f>
        <v>1</v>
      </c>
      <c r="I140" s="148" t="s">
        <v>57</v>
      </c>
      <c r="J140" s="149" t="s">
        <v>276</v>
      </c>
    </row>
    <row r="141" spans="2:10" x14ac:dyDescent="0.25">
      <c r="B141" s="41"/>
      <c r="C141" s="165"/>
      <c r="D141" s="165"/>
    </row>
    <row r="142" spans="2:10" s="87" customFormat="1" x14ac:dyDescent="0.25">
      <c r="B142" s="83" t="s">
        <v>83</v>
      </c>
      <c r="C142" s="248" t="s">
        <v>303</v>
      </c>
      <c r="D142" s="248"/>
      <c r="E142" s="248"/>
      <c r="F142" s="248"/>
      <c r="G142" s="248"/>
      <c r="H142" s="248"/>
      <c r="I142" s="248"/>
      <c r="J142" s="248"/>
    </row>
    <row r="143" spans="2:10" s="87" customFormat="1" x14ac:dyDescent="0.25">
      <c r="B143" s="83" t="s">
        <v>298</v>
      </c>
      <c r="C143" s="248" t="s">
        <v>311</v>
      </c>
      <c r="D143" s="248"/>
      <c r="E143" s="248"/>
      <c r="F143" s="248"/>
      <c r="G143" s="248"/>
      <c r="H143" s="248"/>
      <c r="I143" s="248"/>
      <c r="J143" s="248"/>
    </row>
    <row r="144" spans="2:10" s="87" customFormat="1" ht="20.25" thickBot="1" x14ac:dyDescent="0.3">
      <c r="B144" s="84"/>
      <c r="C144" s="83"/>
      <c r="D144" s="83"/>
      <c r="E144" s="84"/>
      <c r="F144" s="84"/>
      <c r="G144" s="84"/>
      <c r="H144" s="84"/>
      <c r="I144" s="84"/>
      <c r="J144" s="85"/>
    </row>
    <row r="145" spans="2:10" ht="19.5" customHeight="1" x14ac:dyDescent="0.25">
      <c r="B145" s="169" t="s">
        <v>9</v>
      </c>
      <c r="C145" s="170" t="s">
        <v>65</v>
      </c>
      <c r="D145" s="170" t="s">
        <v>116</v>
      </c>
      <c r="E145" s="170" t="s">
        <v>92</v>
      </c>
      <c r="F145" s="171" t="s">
        <v>93</v>
      </c>
      <c r="G145" s="171"/>
      <c r="H145" s="171"/>
      <c r="I145" s="170" t="s">
        <v>7</v>
      </c>
      <c r="J145" s="172" t="s">
        <v>8</v>
      </c>
    </row>
    <row r="146" spans="2:10" ht="16.5" customHeight="1" x14ac:dyDescent="0.25">
      <c r="B146" s="173"/>
      <c r="C146" s="108"/>
      <c r="D146" s="108"/>
      <c r="E146" s="108"/>
      <c r="F146" s="109" t="s">
        <v>271</v>
      </c>
      <c r="G146" s="109"/>
      <c r="H146" s="109"/>
      <c r="I146" s="108"/>
      <c r="J146" s="174"/>
    </row>
    <row r="147" spans="2:10" ht="20.25" thickBot="1" x14ac:dyDescent="0.3">
      <c r="B147" s="180"/>
      <c r="C147" s="118"/>
      <c r="D147" s="118"/>
      <c r="E147" s="118"/>
      <c r="F147" s="119" t="s">
        <v>86</v>
      </c>
      <c r="G147" s="120" t="s">
        <v>87</v>
      </c>
      <c r="H147" s="120" t="s">
        <v>269</v>
      </c>
      <c r="I147" s="118"/>
      <c r="J147" s="181"/>
    </row>
    <row r="148" spans="2:10" ht="58.5" customHeight="1" x14ac:dyDescent="0.25">
      <c r="B148" s="121" t="s">
        <v>96</v>
      </c>
      <c r="C148" s="122" t="s">
        <v>263</v>
      </c>
      <c r="D148" s="122" t="s">
        <v>187</v>
      </c>
      <c r="E148" s="124">
        <v>1</v>
      </c>
      <c r="F148" s="124">
        <v>0.3</v>
      </c>
      <c r="G148" s="124">
        <v>0.3</v>
      </c>
      <c r="H148" s="124">
        <f>+G148/F148</f>
        <v>1</v>
      </c>
      <c r="I148" s="122" t="s">
        <v>131</v>
      </c>
      <c r="J148" s="147" t="s">
        <v>277</v>
      </c>
    </row>
    <row r="149" spans="2:10" ht="98.25" thickBot="1" x14ac:dyDescent="0.3">
      <c r="B149" s="128"/>
      <c r="C149" s="148" t="s">
        <v>145</v>
      </c>
      <c r="D149" s="148" t="s">
        <v>188</v>
      </c>
      <c r="E149" s="131">
        <v>1</v>
      </c>
      <c r="F149" s="131">
        <v>0.1</v>
      </c>
      <c r="G149" s="131">
        <v>0.1</v>
      </c>
      <c r="H149" s="131">
        <f t="shared" ref="H149:H151" si="7">+G149/F149</f>
        <v>1</v>
      </c>
      <c r="I149" s="148" t="s">
        <v>193</v>
      </c>
      <c r="J149" s="149" t="s">
        <v>278</v>
      </c>
    </row>
    <row r="150" spans="2:10" ht="92.25" customHeight="1" thickBot="1" x14ac:dyDescent="0.3">
      <c r="B150" s="183" t="s">
        <v>47</v>
      </c>
      <c r="C150" s="151" t="s">
        <v>189</v>
      </c>
      <c r="D150" s="151" t="s">
        <v>190</v>
      </c>
      <c r="E150" s="135">
        <v>1</v>
      </c>
      <c r="F150" s="135">
        <v>0.25</v>
      </c>
      <c r="G150" s="135">
        <v>0.25</v>
      </c>
      <c r="H150" s="135">
        <f t="shared" si="7"/>
        <v>1</v>
      </c>
      <c r="I150" s="151" t="s">
        <v>194</v>
      </c>
      <c r="J150" s="153" t="s">
        <v>279</v>
      </c>
    </row>
    <row r="151" spans="2:10" ht="98.25" thickBot="1" x14ac:dyDescent="0.3">
      <c r="B151" s="183" t="s">
        <v>44</v>
      </c>
      <c r="C151" s="151" t="s">
        <v>191</v>
      </c>
      <c r="D151" s="151" t="s">
        <v>192</v>
      </c>
      <c r="E151" s="212">
        <v>2</v>
      </c>
      <c r="F151" s="135">
        <v>0.3</v>
      </c>
      <c r="G151" s="135">
        <v>0.3</v>
      </c>
      <c r="H151" s="135">
        <f t="shared" si="7"/>
        <v>1</v>
      </c>
      <c r="I151" s="151" t="s">
        <v>193</v>
      </c>
      <c r="J151" s="153" t="s">
        <v>280</v>
      </c>
    </row>
    <row r="152" spans="2:10" ht="98.25" thickBot="1" x14ac:dyDescent="0.3">
      <c r="B152" s="213" t="s">
        <v>41</v>
      </c>
      <c r="C152" s="214" t="s">
        <v>214</v>
      </c>
      <c r="D152" s="214" t="s">
        <v>215</v>
      </c>
      <c r="E152" s="211">
        <v>1</v>
      </c>
      <c r="F152" s="211">
        <v>0.5</v>
      </c>
      <c r="G152" s="211">
        <v>0.5</v>
      </c>
      <c r="H152" s="211">
        <f t="shared" ref="H152" si="8">+G152/F152</f>
        <v>1</v>
      </c>
      <c r="I152" s="214" t="s">
        <v>216</v>
      </c>
      <c r="J152" s="215" t="s">
        <v>371</v>
      </c>
    </row>
    <row r="153" spans="2:10" x14ac:dyDescent="0.25">
      <c r="B153" s="41"/>
      <c r="E153" s="141"/>
    </row>
    <row r="154" spans="2:10" s="87" customFormat="1" x14ac:dyDescent="0.25">
      <c r="B154" s="249" t="s">
        <v>83</v>
      </c>
      <c r="C154" s="248" t="s">
        <v>303</v>
      </c>
      <c r="D154" s="248"/>
      <c r="E154" s="248"/>
      <c r="F154" s="248"/>
      <c r="G154" s="248"/>
      <c r="H154" s="248"/>
      <c r="I154" s="248"/>
      <c r="J154" s="248"/>
    </row>
    <row r="155" spans="2:10" s="87" customFormat="1" x14ac:dyDescent="0.25">
      <c r="B155" s="249" t="s">
        <v>298</v>
      </c>
      <c r="C155" s="251" t="s">
        <v>312</v>
      </c>
      <c r="D155" s="251"/>
      <c r="E155" s="251"/>
      <c r="F155" s="251"/>
      <c r="G155" s="251"/>
      <c r="H155" s="251"/>
      <c r="I155" s="251"/>
      <c r="J155" s="83"/>
    </row>
    <row r="156" spans="2:10" ht="20.25" thickBot="1" x14ac:dyDescent="0.3">
      <c r="B156" s="84"/>
      <c r="C156" s="83"/>
      <c r="D156" s="83"/>
      <c r="E156" s="84"/>
      <c r="F156" s="84"/>
      <c r="G156" s="84"/>
      <c r="H156" s="84"/>
      <c r="I156" s="84"/>
      <c r="J156" s="85"/>
    </row>
    <row r="157" spans="2:10" ht="19.5" customHeight="1" x14ac:dyDescent="0.25">
      <c r="B157" s="169" t="s">
        <v>9</v>
      </c>
      <c r="C157" s="170" t="s">
        <v>65</v>
      </c>
      <c r="D157" s="170" t="s">
        <v>116</v>
      </c>
      <c r="E157" s="170" t="s">
        <v>92</v>
      </c>
      <c r="F157" s="171" t="s">
        <v>93</v>
      </c>
      <c r="G157" s="171"/>
      <c r="H157" s="171"/>
      <c r="I157" s="170" t="s">
        <v>7</v>
      </c>
      <c r="J157" s="172" t="s">
        <v>8</v>
      </c>
    </row>
    <row r="158" spans="2:10" ht="16.5" customHeight="1" x14ac:dyDescent="0.25">
      <c r="B158" s="173"/>
      <c r="C158" s="108"/>
      <c r="D158" s="108"/>
      <c r="E158" s="108"/>
      <c r="F158" s="109" t="s">
        <v>271</v>
      </c>
      <c r="G158" s="109"/>
      <c r="H158" s="109"/>
      <c r="I158" s="108"/>
      <c r="J158" s="174"/>
    </row>
    <row r="159" spans="2:10" ht="20.25" thickBot="1" x14ac:dyDescent="0.3">
      <c r="B159" s="180"/>
      <c r="C159" s="118"/>
      <c r="D159" s="118"/>
      <c r="E159" s="118"/>
      <c r="F159" s="119" t="s">
        <v>86</v>
      </c>
      <c r="G159" s="120" t="s">
        <v>87</v>
      </c>
      <c r="H159" s="120" t="s">
        <v>269</v>
      </c>
      <c r="I159" s="118"/>
      <c r="J159" s="181"/>
    </row>
    <row r="160" spans="2:10" ht="84.75" customHeight="1" x14ac:dyDescent="0.25">
      <c r="B160" s="121" t="s">
        <v>41</v>
      </c>
      <c r="C160" s="162" t="s">
        <v>217</v>
      </c>
      <c r="D160" s="162" t="s">
        <v>218</v>
      </c>
      <c r="E160" s="124">
        <v>1</v>
      </c>
      <c r="F160" s="124">
        <v>0.5</v>
      </c>
      <c r="G160" s="124">
        <v>0.5</v>
      </c>
      <c r="H160" s="124">
        <f>+G160/F160</f>
        <v>1</v>
      </c>
      <c r="I160" s="122" t="s">
        <v>216</v>
      </c>
      <c r="J160" s="147" t="s">
        <v>281</v>
      </c>
    </row>
    <row r="161" spans="2:10" ht="108.75" customHeight="1" x14ac:dyDescent="0.25">
      <c r="B161" s="126"/>
      <c r="C161" s="167" t="s">
        <v>219</v>
      </c>
      <c r="D161" s="167" t="s">
        <v>220</v>
      </c>
      <c r="E161" s="114">
        <v>1</v>
      </c>
      <c r="F161" s="114">
        <v>0.5</v>
      </c>
      <c r="G161" s="114">
        <v>0.5</v>
      </c>
      <c r="H161" s="114">
        <f t="shared" ref="H161:H164" si="9">+G161/F161</f>
        <v>1</v>
      </c>
      <c r="I161" s="112" t="s">
        <v>216</v>
      </c>
      <c r="J161" s="210" t="s">
        <v>348</v>
      </c>
    </row>
    <row r="162" spans="2:10" ht="67.5" customHeight="1" x14ac:dyDescent="0.25">
      <c r="B162" s="126"/>
      <c r="C162" s="167" t="s">
        <v>221</v>
      </c>
      <c r="D162" s="167" t="s">
        <v>222</v>
      </c>
      <c r="E162" s="114">
        <v>1</v>
      </c>
      <c r="F162" s="114">
        <v>0.5</v>
      </c>
      <c r="G162" s="114">
        <v>0.5</v>
      </c>
      <c r="H162" s="114">
        <f t="shared" si="9"/>
        <v>1</v>
      </c>
      <c r="I162" s="112" t="s">
        <v>140</v>
      </c>
      <c r="J162" s="210" t="s">
        <v>282</v>
      </c>
    </row>
    <row r="163" spans="2:10" ht="88.5" customHeight="1" x14ac:dyDescent="0.25">
      <c r="B163" s="126"/>
      <c r="C163" s="167" t="s">
        <v>223</v>
      </c>
      <c r="D163" s="167" t="s">
        <v>224</v>
      </c>
      <c r="E163" s="114">
        <v>1</v>
      </c>
      <c r="F163" s="114">
        <v>0.5</v>
      </c>
      <c r="G163" s="114">
        <v>0.5</v>
      </c>
      <c r="H163" s="114">
        <f t="shared" si="9"/>
        <v>1</v>
      </c>
      <c r="I163" s="112" t="s">
        <v>140</v>
      </c>
      <c r="J163" s="210" t="s">
        <v>372</v>
      </c>
    </row>
    <row r="164" spans="2:10" ht="190.5" customHeight="1" thickBot="1" x14ac:dyDescent="0.3">
      <c r="B164" s="128"/>
      <c r="C164" s="164" t="s">
        <v>225</v>
      </c>
      <c r="D164" s="164" t="s">
        <v>226</v>
      </c>
      <c r="E164" s="131">
        <v>1</v>
      </c>
      <c r="F164" s="131">
        <v>0.5</v>
      </c>
      <c r="G164" s="131">
        <v>0.5</v>
      </c>
      <c r="H164" s="131">
        <f t="shared" si="9"/>
        <v>1</v>
      </c>
      <c r="I164" s="148" t="s">
        <v>140</v>
      </c>
      <c r="J164" s="149" t="s">
        <v>399</v>
      </c>
    </row>
    <row r="165" spans="2:10" x14ac:dyDescent="0.25">
      <c r="B165" s="41"/>
      <c r="D165" s="165"/>
    </row>
    <row r="166" spans="2:10" s="87" customFormat="1" x14ac:dyDescent="0.25">
      <c r="B166" s="83" t="s">
        <v>84</v>
      </c>
      <c r="C166" s="256" t="s">
        <v>303</v>
      </c>
      <c r="D166" s="256"/>
      <c r="E166" s="256"/>
      <c r="F166" s="256"/>
      <c r="G166" s="256"/>
      <c r="H166" s="256"/>
      <c r="I166" s="256"/>
      <c r="J166" s="256"/>
    </row>
    <row r="167" spans="2:10" s="87" customFormat="1" x14ac:dyDescent="0.25">
      <c r="B167" s="83" t="s">
        <v>298</v>
      </c>
      <c r="C167" s="256" t="s">
        <v>313</v>
      </c>
      <c r="D167" s="256"/>
      <c r="E167" s="256"/>
      <c r="F167" s="256"/>
      <c r="G167" s="256"/>
      <c r="H167" s="256"/>
      <c r="I167" s="256"/>
      <c r="J167" s="256"/>
    </row>
    <row r="168" spans="2:10" ht="20.25" thickBot="1" x14ac:dyDescent="0.3">
      <c r="B168" s="96"/>
      <c r="C168" s="92"/>
      <c r="D168" s="92"/>
      <c r="E168" s="96"/>
      <c r="F168" s="96"/>
      <c r="G168" s="96"/>
      <c r="H168" s="96"/>
      <c r="I168" s="96"/>
      <c r="J168" s="97"/>
    </row>
    <row r="169" spans="2:10" ht="19.5" customHeight="1" x14ac:dyDescent="0.25">
      <c r="B169" s="169" t="s">
        <v>9</v>
      </c>
      <c r="C169" s="170" t="s">
        <v>65</v>
      </c>
      <c r="D169" s="170" t="s">
        <v>116</v>
      </c>
      <c r="E169" s="170" t="s">
        <v>92</v>
      </c>
      <c r="F169" s="171" t="s">
        <v>93</v>
      </c>
      <c r="G169" s="171"/>
      <c r="H169" s="171"/>
      <c r="I169" s="170" t="s">
        <v>7</v>
      </c>
      <c r="J169" s="172" t="s">
        <v>8</v>
      </c>
    </row>
    <row r="170" spans="2:10" ht="16.5" customHeight="1" x14ac:dyDescent="0.25">
      <c r="B170" s="173"/>
      <c r="C170" s="108"/>
      <c r="D170" s="108"/>
      <c r="E170" s="108"/>
      <c r="F170" s="109" t="s">
        <v>271</v>
      </c>
      <c r="G170" s="109"/>
      <c r="H170" s="109"/>
      <c r="I170" s="108"/>
      <c r="J170" s="174"/>
    </row>
    <row r="171" spans="2:10" ht="20.25" thickBot="1" x14ac:dyDescent="0.3">
      <c r="B171" s="180"/>
      <c r="C171" s="118"/>
      <c r="D171" s="118"/>
      <c r="E171" s="118"/>
      <c r="F171" s="119" t="s">
        <v>86</v>
      </c>
      <c r="G171" s="120" t="s">
        <v>87</v>
      </c>
      <c r="H171" s="120" t="s">
        <v>269</v>
      </c>
      <c r="I171" s="118"/>
      <c r="J171" s="181"/>
    </row>
    <row r="172" spans="2:10" ht="318.75" customHeight="1" x14ac:dyDescent="0.25">
      <c r="B172" s="121" t="s">
        <v>37</v>
      </c>
      <c r="C172" s="122" t="s">
        <v>175</v>
      </c>
      <c r="D172" s="122" t="s">
        <v>60</v>
      </c>
      <c r="E172" s="216">
        <v>3788583.1841359991</v>
      </c>
      <c r="F172" s="216">
        <v>2475660.4556199992</v>
      </c>
      <c r="G172" s="216">
        <v>2087079</v>
      </c>
      <c r="H172" s="217">
        <f>+G172/F172</f>
        <v>0.84303927675627732</v>
      </c>
      <c r="I172" s="122" t="s">
        <v>400</v>
      </c>
      <c r="J172" s="218" t="s">
        <v>349</v>
      </c>
    </row>
    <row r="173" spans="2:10" ht="300" customHeight="1" x14ac:dyDescent="0.25">
      <c r="B173" s="126"/>
      <c r="C173" s="112" t="s">
        <v>176</v>
      </c>
      <c r="D173" s="112" t="s">
        <v>61</v>
      </c>
      <c r="E173" s="219">
        <v>3154643.3074389989</v>
      </c>
      <c r="F173" s="219">
        <v>1092814.4450760002</v>
      </c>
      <c r="G173" s="219">
        <v>862980</v>
      </c>
      <c r="H173" s="114">
        <f>+G173/F173</f>
        <v>0.78968575487669701</v>
      </c>
      <c r="I173" s="112" t="s">
        <v>400</v>
      </c>
      <c r="J173" s="220" t="s">
        <v>350</v>
      </c>
    </row>
    <row r="174" spans="2:10" ht="78" x14ac:dyDescent="0.25">
      <c r="B174" s="126"/>
      <c r="C174" s="112" t="s">
        <v>177</v>
      </c>
      <c r="D174" s="112" t="s">
        <v>79</v>
      </c>
      <c r="E174" s="221">
        <v>222882.87714</v>
      </c>
      <c r="F174" s="221">
        <v>96203.297172999999</v>
      </c>
      <c r="G174" s="221">
        <v>94711</v>
      </c>
      <c r="H174" s="114">
        <f t="shared" ref="H174:H178" si="10">+G174/F174</f>
        <v>0.98448808703181512</v>
      </c>
      <c r="I174" s="112" t="s">
        <v>134</v>
      </c>
      <c r="J174" s="220" t="s">
        <v>351</v>
      </c>
    </row>
    <row r="175" spans="2:10" ht="78" x14ac:dyDescent="0.25">
      <c r="B175" s="126"/>
      <c r="C175" s="112" t="s">
        <v>178</v>
      </c>
      <c r="D175" s="112" t="s">
        <v>80</v>
      </c>
      <c r="E175" s="221">
        <v>203162.21811300001</v>
      </c>
      <c r="F175" s="221">
        <v>81926.303854999991</v>
      </c>
      <c r="G175" s="221">
        <v>74504</v>
      </c>
      <c r="H175" s="114">
        <f t="shared" si="10"/>
        <v>0.90940267648182194</v>
      </c>
      <c r="I175" s="112" t="s">
        <v>134</v>
      </c>
      <c r="J175" s="220" t="s">
        <v>401</v>
      </c>
    </row>
    <row r="176" spans="2:10" ht="314.25" customHeight="1" x14ac:dyDescent="0.25">
      <c r="B176" s="126"/>
      <c r="C176" s="112" t="s">
        <v>179</v>
      </c>
      <c r="D176" s="112" t="s">
        <v>180</v>
      </c>
      <c r="E176" s="221">
        <v>2178881.7169780671</v>
      </c>
      <c r="F176" s="221">
        <v>1200931.7286264754</v>
      </c>
      <c r="G176" s="222">
        <v>1000465</v>
      </c>
      <c r="H176" s="114">
        <f t="shared" si="10"/>
        <v>0.83307400092114114</v>
      </c>
      <c r="I176" s="112" t="s">
        <v>183</v>
      </c>
      <c r="J176" s="220" t="s">
        <v>352</v>
      </c>
    </row>
    <row r="177" spans="1:10" ht="117" x14ac:dyDescent="0.25">
      <c r="B177" s="126"/>
      <c r="C177" s="112" t="s">
        <v>402</v>
      </c>
      <c r="D177" s="112" t="s">
        <v>133</v>
      </c>
      <c r="E177" s="143">
        <v>1</v>
      </c>
      <c r="F177" s="143">
        <v>0.5</v>
      </c>
      <c r="G177" s="114">
        <v>0.5</v>
      </c>
      <c r="H177" s="114">
        <f t="shared" si="10"/>
        <v>1</v>
      </c>
      <c r="I177" s="112" t="s">
        <v>63</v>
      </c>
      <c r="J177" s="220" t="s">
        <v>283</v>
      </c>
    </row>
    <row r="178" spans="1:10" ht="78.75" thickBot="1" x14ac:dyDescent="0.3">
      <c r="B178" s="128"/>
      <c r="C178" s="148" t="s">
        <v>181</v>
      </c>
      <c r="D178" s="148" t="s">
        <v>182</v>
      </c>
      <c r="E178" s="163">
        <v>1</v>
      </c>
      <c r="F178" s="131">
        <v>0.5</v>
      </c>
      <c r="G178" s="131">
        <v>0.5</v>
      </c>
      <c r="H178" s="131">
        <f t="shared" si="10"/>
        <v>1</v>
      </c>
      <c r="I178" s="148" t="s">
        <v>63</v>
      </c>
      <c r="J178" s="223" t="s">
        <v>257</v>
      </c>
    </row>
    <row r="179" spans="1:10" x14ac:dyDescent="0.25">
      <c r="B179" s="41"/>
    </row>
    <row r="180" spans="1:10" s="87" customFormat="1" x14ac:dyDescent="0.25">
      <c r="B180" s="249" t="s">
        <v>83</v>
      </c>
      <c r="C180" s="248" t="s">
        <v>303</v>
      </c>
      <c r="D180" s="248"/>
      <c r="E180" s="248"/>
      <c r="F180" s="248"/>
      <c r="G180" s="248"/>
      <c r="H180" s="248"/>
      <c r="I180" s="248"/>
      <c r="J180" s="248"/>
    </row>
    <row r="181" spans="1:10" s="87" customFormat="1" x14ac:dyDescent="0.25">
      <c r="B181" s="249" t="s">
        <v>298</v>
      </c>
      <c r="C181" s="248" t="s">
        <v>353</v>
      </c>
      <c r="D181" s="248"/>
      <c r="E181" s="248"/>
      <c r="F181" s="248"/>
      <c r="G181" s="248"/>
      <c r="H181" s="248"/>
      <c r="I181" s="248"/>
      <c r="J181" s="248"/>
    </row>
    <row r="182" spans="1:10" ht="20.25" thickBot="1" x14ac:dyDescent="0.3">
      <c r="A182" s="82"/>
      <c r="B182" s="82"/>
      <c r="E182" s="40"/>
      <c r="H182" s="40"/>
      <c r="J182" s="40"/>
    </row>
    <row r="183" spans="1:10" ht="16.5" customHeight="1" x14ac:dyDescent="0.25">
      <c r="A183" s="82"/>
      <c r="B183" s="169" t="s">
        <v>9</v>
      </c>
      <c r="C183" s="170" t="s">
        <v>65</v>
      </c>
      <c r="D183" s="170" t="s">
        <v>116</v>
      </c>
      <c r="E183" s="170" t="s">
        <v>92</v>
      </c>
      <c r="F183" s="171" t="s">
        <v>93</v>
      </c>
      <c r="G183" s="171"/>
      <c r="H183" s="171"/>
      <c r="I183" s="170" t="s">
        <v>7</v>
      </c>
      <c r="J183" s="172" t="s">
        <v>8</v>
      </c>
    </row>
    <row r="184" spans="1:10" ht="16.5" customHeight="1" x14ac:dyDescent="0.25">
      <c r="A184" s="82"/>
      <c r="B184" s="173"/>
      <c r="C184" s="108"/>
      <c r="D184" s="108"/>
      <c r="E184" s="108"/>
      <c r="F184" s="109" t="s">
        <v>271</v>
      </c>
      <c r="G184" s="109"/>
      <c r="H184" s="109"/>
      <c r="I184" s="108"/>
      <c r="J184" s="174"/>
    </row>
    <row r="185" spans="1:10" ht="16.5" customHeight="1" thickBot="1" x14ac:dyDescent="0.3">
      <c r="A185" s="87"/>
      <c r="B185" s="180"/>
      <c r="C185" s="118"/>
      <c r="D185" s="118"/>
      <c r="E185" s="118"/>
      <c r="F185" s="119" t="s">
        <v>86</v>
      </c>
      <c r="G185" s="120" t="s">
        <v>87</v>
      </c>
      <c r="H185" s="120" t="s">
        <v>269</v>
      </c>
      <c r="I185" s="118"/>
      <c r="J185" s="181"/>
    </row>
    <row r="186" spans="1:10" ht="57" customHeight="1" x14ac:dyDescent="0.25">
      <c r="A186" s="87"/>
      <c r="B186" s="121" t="s">
        <v>41</v>
      </c>
      <c r="C186" s="162" t="s">
        <v>233</v>
      </c>
      <c r="D186" s="162" t="s">
        <v>234</v>
      </c>
      <c r="E186" s="124">
        <v>1</v>
      </c>
      <c r="F186" s="124">
        <v>0</v>
      </c>
      <c r="G186" s="124">
        <v>0</v>
      </c>
      <c r="H186" s="124">
        <v>0</v>
      </c>
      <c r="I186" s="162" t="s">
        <v>143</v>
      </c>
      <c r="J186" s="198" t="s">
        <v>259</v>
      </c>
    </row>
    <row r="187" spans="1:10" ht="78" x14ac:dyDescent="0.25">
      <c r="A187" s="87"/>
      <c r="B187" s="126"/>
      <c r="C187" s="167" t="s">
        <v>354</v>
      </c>
      <c r="D187" s="167" t="s">
        <v>235</v>
      </c>
      <c r="E187" s="114">
        <v>1</v>
      </c>
      <c r="F187" s="114">
        <v>0.5</v>
      </c>
      <c r="G187" s="114">
        <v>0.5</v>
      </c>
      <c r="H187" s="114">
        <f>+G187/F187</f>
        <v>1</v>
      </c>
      <c r="I187" s="167" t="s">
        <v>344</v>
      </c>
      <c r="J187" s="199" t="s">
        <v>355</v>
      </c>
    </row>
    <row r="188" spans="1:10" ht="240" customHeight="1" x14ac:dyDescent="0.25">
      <c r="A188" s="87"/>
      <c r="B188" s="126"/>
      <c r="C188" s="269" t="s">
        <v>236</v>
      </c>
      <c r="D188" s="269" t="s">
        <v>237</v>
      </c>
      <c r="E188" s="260">
        <v>1</v>
      </c>
      <c r="F188" s="260">
        <v>0.5</v>
      </c>
      <c r="G188" s="260">
        <v>0.5</v>
      </c>
      <c r="H188" s="260">
        <f>+G188/F188</f>
        <v>1</v>
      </c>
      <c r="I188" s="269" t="s">
        <v>344</v>
      </c>
      <c r="J188" s="274" t="s">
        <v>403</v>
      </c>
    </row>
    <row r="189" spans="1:10" ht="284.25" customHeight="1" x14ac:dyDescent="0.25">
      <c r="A189" s="87"/>
      <c r="B189" s="126"/>
      <c r="C189" s="270"/>
      <c r="D189" s="270"/>
      <c r="E189" s="261"/>
      <c r="F189" s="261"/>
      <c r="G189" s="261"/>
      <c r="H189" s="261"/>
      <c r="I189" s="270"/>
      <c r="J189" s="275"/>
    </row>
    <row r="190" spans="1:10" ht="147" customHeight="1" x14ac:dyDescent="0.25">
      <c r="A190" s="87"/>
      <c r="B190" s="126"/>
      <c r="C190" s="167" t="s">
        <v>238</v>
      </c>
      <c r="D190" s="167" t="s">
        <v>404</v>
      </c>
      <c r="E190" s="114">
        <v>1</v>
      </c>
      <c r="F190" s="114">
        <v>0.5</v>
      </c>
      <c r="G190" s="114">
        <v>0.5</v>
      </c>
      <c r="H190" s="114">
        <f>+G190/F190</f>
        <v>1</v>
      </c>
      <c r="I190" s="167" t="s">
        <v>344</v>
      </c>
      <c r="J190" s="199" t="s">
        <v>373</v>
      </c>
    </row>
    <row r="191" spans="1:10" ht="76.5" customHeight="1" x14ac:dyDescent="0.25">
      <c r="A191" s="87"/>
      <c r="B191" s="126"/>
      <c r="C191" s="112" t="s">
        <v>264</v>
      </c>
      <c r="D191" s="112" t="s">
        <v>265</v>
      </c>
      <c r="E191" s="114">
        <v>1</v>
      </c>
      <c r="F191" s="114">
        <v>0</v>
      </c>
      <c r="G191" s="114">
        <v>0</v>
      </c>
      <c r="H191" s="114">
        <v>0</v>
      </c>
      <c r="I191" s="112" t="s">
        <v>143</v>
      </c>
      <c r="J191" s="199" t="s">
        <v>259</v>
      </c>
    </row>
    <row r="192" spans="1:10" ht="108.75" customHeight="1" thickBot="1" x14ac:dyDescent="0.3">
      <c r="A192" s="87"/>
      <c r="B192" s="128" t="s">
        <v>41</v>
      </c>
      <c r="C192" s="148" t="s">
        <v>356</v>
      </c>
      <c r="D192" s="148" t="s">
        <v>239</v>
      </c>
      <c r="E192" s="131">
        <v>1</v>
      </c>
      <c r="F192" s="131">
        <v>0</v>
      </c>
      <c r="G192" s="131">
        <v>0.25</v>
      </c>
      <c r="H192" s="131">
        <v>0.25</v>
      </c>
      <c r="I192" s="164" t="s">
        <v>143</v>
      </c>
      <c r="J192" s="206" t="s">
        <v>374</v>
      </c>
    </row>
    <row r="193" spans="1:10" x14ac:dyDescent="0.25">
      <c r="A193" s="87"/>
      <c r="B193" s="141"/>
      <c r="C193" s="141"/>
      <c r="D193" s="141"/>
      <c r="E193" s="141"/>
      <c r="F193" s="93"/>
      <c r="G193" s="93"/>
      <c r="H193" s="93"/>
      <c r="I193" s="141"/>
      <c r="J193" s="91"/>
    </row>
    <row r="194" spans="1:10" s="87" customFormat="1" x14ac:dyDescent="0.25">
      <c r="B194" s="83" t="s">
        <v>90</v>
      </c>
      <c r="C194" s="248" t="s">
        <v>314</v>
      </c>
      <c r="D194" s="248"/>
      <c r="E194" s="248"/>
      <c r="F194" s="248"/>
      <c r="G194" s="248"/>
      <c r="H194" s="248"/>
      <c r="I194" s="248"/>
      <c r="J194" s="248"/>
    </row>
    <row r="195" spans="1:10" s="87" customFormat="1" ht="23.25" customHeight="1" x14ac:dyDescent="0.25">
      <c r="B195" s="83" t="s">
        <v>298</v>
      </c>
      <c r="C195" s="248" t="s">
        <v>29</v>
      </c>
      <c r="D195" s="248"/>
      <c r="E195" s="248"/>
      <c r="F195" s="248"/>
      <c r="G195" s="248"/>
      <c r="H195" s="248"/>
      <c r="I195" s="248"/>
      <c r="J195" s="248"/>
    </row>
    <row r="196" spans="1:10" ht="20.25" thickBot="1" x14ac:dyDescent="0.3">
      <c r="A196" s="87"/>
      <c r="B196" s="83"/>
      <c r="C196" s="83"/>
      <c r="D196" s="83"/>
      <c r="E196" s="84"/>
      <c r="F196" s="84"/>
      <c r="G196" s="84"/>
      <c r="H196" s="84"/>
      <c r="I196" s="84"/>
      <c r="J196" s="85"/>
    </row>
    <row r="197" spans="1:10" ht="16.5" customHeight="1" x14ac:dyDescent="0.25">
      <c r="A197" s="87"/>
      <c r="B197" s="169" t="s">
        <v>9</v>
      </c>
      <c r="C197" s="170" t="s">
        <v>65</v>
      </c>
      <c r="D197" s="170" t="s">
        <v>116</v>
      </c>
      <c r="E197" s="170" t="s">
        <v>92</v>
      </c>
      <c r="F197" s="171" t="s">
        <v>93</v>
      </c>
      <c r="G197" s="171"/>
      <c r="H197" s="171"/>
      <c r="I197" s="170" t="s">
        <v>7</v>
      </c>
      <c r="J197" s="172" t="s">
        <v>8</v>
      </c>
    </row>
    <row r="198" spans="1:10" ht="16.5" customHeight="1" x14ac:dyDescent="0.25">
      <c r="A198" s="87"/>
      <c r="B198" s="173"/>
      <c r="C198" s="108"/>
      <c r="D198" s="108"/>
      <c r="E198" s="108"/>
      <c r="F198" s="109" t="s">
        <v>271</v>
      </c>
      <c r="G198" s="109"/>
      <c r="H198" s="109"/>
      <c r="I198" s="108"/>
      <c r="J198" s="174"/>
    </row>
    <row r="199" spans="1:10" ht="20.25" thickBot="1" x14ac:dyDescent="0.3">
      <c r="A199" s="87"/>
      <c r="B199" s="180"/>
      <c r="C199" s="118"/>
      <c r="D199" s="118"/>
      <c r="E199" s="118"/>
      <c r="F199" s="119" t="s">
        <v>86</v>
      </c>
      <c r="G199" s="120" t="s">
        <v>87</v>
      </c>
      <c r="H199" s="120" t="s">
        <v>269</v>
      </c>
      <c r="I199" s="118"/>
      <c r="J199" s="181"/>
    </row>
    <row r="200" spans="1:10" s="99" customFormat="1" ht="292.5" customHeight="1" x14ac:dyDescent="0.25">
      <c r="A200" s="98"/>
      <c r="B200" s="157" t="s">
        <v>51</v>
      </c>
      <c r="C200" s="231" t="s">
        <v>357</v>
      </c>
      <c r="D200" s="231" t="s">
        <v>121</v>
      </c>
      <c r="E200" s="232">
        <v>214</v>
      </c>
      <c r="F200" s="233">
        <v>107.986</v>
      </c>
      <c r="G200" s="162">
        <f>10.79+90.88</f>
        <v>101.66999999999999</v>
      </c>
      <c r="H200" s="124">
        <f>+G201/F200</f>
        <v>0.17317059618839478</v>
      </c>
      <c r="I200" s="162" t="s">
        <v>252</v>
      </c>
      <c r="J200" s="234" t="s">
        <v>358</v>
      </c>
    </row>
    <row r="201" spans="1:10" s="99" customFormat="1" ht="246.75" customHeight="1" x14ac:dyDescent="0.25">
      <c r="A201" s="98"/>
      <c r="B201" s="195"/>
      <c r="C201" s="116" t="s">
        <v>240</v>
      </c>
      <c r="D201" s="116" t="s">
        <v>122</v>
      </c>
      <c r="E201" s="224">
        <v>128.57999999999998</v>
      </c>
      <c r="F201" s="200">
        <v>41.39</v>
      </c>
      <c r="G201" s="167">
        <f>17.98+0.72</f>
        <v>18.7</v>
      </c>
      <c r="H201" s="114">
        <f>+G202/F201</f>
        <v>3.9884029958927281</v>
      </c>
      <c r="I201" s="167" t="s">
        <v>252</v>
      </c>
      <c r="J201" s="235" t="s">
        <v>359</v>
      </c>
    </row>
    <row r="202" spans="1:10" s="99" customFormat="1" ht="408.75" customHeight="1" x14ac:dyDescent="0.25">
      <c r="A202" s="98"/>
      <c r="B202" s="195"/>
      <c r="C202" s="276" t="s">
        <v>241</v>
      </c>
      <c r="D202" s="276" t="s">
        <v>242</v>
      </c>
      <c r="E202" s="279">
        <v>4040</v>
      </c>
      <c r="F202" s="282">
        <v>808</v>
      </c>
      <c r="G202" s="269">
        <v>165.08</v>
      </c>
      <c r="H202" s="260">
        <f>+G205/F202</f>
        <v>0.3316831683168317</v>
      </c>
      <c r="I202" s="269" t="s">
        <v>141</v>
      </c>
      <c r="J202" s="287" t="s">
        <v>410</v>
      </c>
    </row>
    <row r="203" spans="1:10" s="99" customFormat="1" ht="409.5" customHeight="1" x14ac:dyDescent="0.25">
      <c r="A203" s="98"/>
      <c r="B203" s="195"/>
      <c r="C203" s="277"/>
      <c r="D203" s="277"/>
      <c r="E203" s="280"/>
      <c r="F203" s="283"/>
      <c r="G203" s="285"/>
      <c r="H203" s="286"/>
      <c r="I203" s="285"/>
      <c r="J203" s="288"/>
    </row>
    <row r="204" spans="1:10" s="99" customFormat="1" ht="409.5" customHeight="1" x14ac:dyDescent="0.25">
      <c r="A204" s="98"/>
      <c r="B204" s="195"/>
      <c r="C204" s="278"/>
      <c r="D204" s="278"/>
      <c r="E204" s="281"/>
      <c r="F204" s="284"/>
      <c r="G204" s="270"/>
      <c r="H204" s="261"/>
      <c r="I204" s="270"/>
      <c r="J204" s="289"/>
    </row>
    <row r="205" spans="1:10" s="99" customFormat="1" ht="312" x14ac:dyDescent="0.25">
      <c r="A205" s="98"/>
      <c r="B205" s="195"/>
      <c r="C205" s="116" t="s">
        <v>243</v>
      </c>
      <c r="D205" s="116" t="s">
        <v>244</v>
      </c>
      <c r="E205" s="225">
        <v>100</v>
      </c>
      <c r="F205" s="200">
        <v>25</v>
      </c>
      <c r="G205" s="226">
        <v>268</v>
      </c>
      <c r="H205" s="114">
        <f>+G206/F205</f>
        <v>0</v>
      </c>
      <c r="I205" s="167" t="s">
        <v>141</v>
      </c>
      <c r="J205" s="235" t="s">
        <v>360</v>
      </c>
    </row>
    <row r="206" spans="1:10" s="99" customFormat="1" ht="39" x14ac:dyDescent="0.25">
      <c r="A206" s="98"/>
      <c r="B206" s="195"/>
      <c r="C206" s="116" t="s">
        <v>245</v>
      </c>
      <c r="D206" s="116" t="s">
        <v>54</v>
      </c>
      <c r="E206" s="225">
        <v>30</v>
      </c>
      <c r="F206" s="200">
        <v>10</v>
      </c>
      <c r="G206" s="226">
        <v>0</v>
      </c>
      <c r="H206" s="114">
        <f>+G207/F206</f>
        <v>0</v>
      </c>
      <c r="I206" s="167" t="s">
        <v>141</v>
      </c>
      <c r="J206" s="236"/>
    </row>
    <row r="207" spans="1:10" s="99" customFormat="1" ht="195" x14ac:dyDescent="0.25">
      <c r="A207" s="98"/>
      <c r="B207" s="195"/>
      <c r="C207" s="116" t="s">
        <v>361</v>
      </c>
      <c r="D207" s="116" t="s">
        <v>362</v>
      </c>
      <c r="E207" s="227">
        <v>1</v>
      </c>
      <c r="F207" s="200">
        <v>0</v>
      </c>
      <c r="G207" s="228">
        <v>0</v>
      </c>
      <c r="H207" s="114">
        <v>0</v>
      </c>
      <c r="I207" s="167" t="s">
        <v>148</v>
      </c>
      <c r="J207" s="127" t="s">
        <v>405</v>
      </c>
    </row>
    <row r="208" spans="1:10" s="99" customFormat="1" ht="58.5" x14ac:dyDescent="0.25">
      <c r="A208" s="98"/>
      <c r="B208" s="195"/>
      <c r="C208" s="116" t="s">
        <v>406</v>
      </c>
      <c r="D208" s="116" t="s">
        <v>363</v>
      </c>
      <c r="E208" s="142">
        <v>20</v>
      </c>
      <c r="F208" s="200">
        <v>2</v>
      </c>
      <c r="G208" s="182">
        <v>2</v>
      </c>
      <c r="H208" s="114">
        <f t="shared" ref="H208:H212" si="11">+G208/F208</f>
        <v>1</v>
      </c>
      <c r="I208" s="167" t="s">
        <v>148</v>
      </c>
      <c r="J208" s="127" t="s">
        <v>292</v>
      </c>
    </row>
    <row r="209" spans="1:10" s="99" customFormat="1" ht="54" customHeight="1" x14ac:dyDescent="0.25">
      <c r="A209" s="98"/>
      <c r="B209" s="195"/>
      <c r="C209" s="116" t="s">
        <v>246</v>
      </c>
      <c r="D209" s="116" t="s">
        <v>247</v>
      </c>
      <c r="E209" s="142">
        <v>5</v>
      </c>
      <c r="F209" s="200">
        <v>2</v>
      </c>
      <c r="G209" s="229">
        <v>0</v>
      </c>
      <c r="H209" s="114">
        <f t="shared" si="11"/>
        <v>0</v>
      </c>
      <c r="I209" s="167" t="s">
        <v>148</v>
      </c>
      <c r="J209" s="127"/>
    </row>
    <row r="210" spans="1:10" s="99" customFormat="1" ht="58.5" x14ac:dyDescent="0.25">
      <c r="A210" s="98"/>
      <c r="B210" s="195"/>
      <c r="C210" s="116" t="s">
        <v>266</v>
      </c>
      <c r="D210" s="116" t="s">
        <v>110</v>
      </c>
      <c r="E210" s="225">
        <v>20</v>
      </c>
      <c r="F210" s="200">
        <v>20</v>
      </c>
      <c r="G210" s="167">
        <v>9</v>
      </c>
      <c r="H210" s="114">
        <f>+G210/E210</f>
        <v>0.45</v>
      </c>
      <c r="I210" s="167" t="s">
        <v>252</v>
      </c>
      <c r="J210" s="127" t="s">
        <v>293</v>
      </c>
    </row>
    <row r="211" spans="1:10" s="99" customFormat="1" ht="58.5" x14ac:dyDescent="0.25">
      <c r="A211" s="98"/>
      <c r="B211" s="195"/>
      <c r="C211" s="116" t="s">
        <v>267</v>
      </c>
      <c r="D211" s="116" t="s">
        <v>56</v>
      </c>
      <c r="E211" s="225">
        <v>28</v>
      </c>
      <c r="F211" s="200">
        <v>9</v>
      </c>
      <c r="G211" s="167">
        <v>8</v>
      </c>
      <c r="H211" s="114">
        <f t="shared" si="11"/>
        <v>0.88888888888888884</v>
      </c>
      <c r="I211" s="167" t="s">
        <v>252</v>
      </c>
      <c r="J211" s="127" t="s">
        <v>407</v>
      </c>
    </row>
    <row r="212" spans="1:10" s="99" customFormat="1" ht="58.5" x14ac:dyDescent="0.25">
      <c r="A212" s="98"/>
      <c r="B212" s="195"/>
      <c r="C212" s="116" t="s">
        <v>146</v>
      </c>
      <c r="D212" s="116" t="s">
        <v>147</v>
      </c>
      <c r="E212" s="225">
        <v>1330.39</v>
      </c>
      <c r="F212" s="200">
        <v>1224</v>
      </c>
      <c r="G212" s="229">
        <v>1661</v>
      </c>
      <c r="H212" s="114">
        <f t="shared" si="11"/>
        <v>1.3570261437908497</v>
      </c>
      <c r="I212" s="167" t="s">
        <v>252</v>
      </c>
      <c r="J212" s="127"/>
    </row>
    <row r="213" spans="1:10" s="99" customFormat="1" ht="87.75" customHeight="1" x14ac:dyDescent="0.25">
      <c r="A213" s="98"/>
      <c r="B213" s="195"/>
      <c r="C213" s="116" t="s">
        <v>408</v>
      </c>
      <c r="D213" s="116" t="s">
        <v>364</v>
      </c>
      <c r="E213" s="225">
        <v>1063.69</v>
      </c>
      <c r="F213" s="200">
        <v>1002.145</v>
      </c>
      <c r="G213" s="230">
        <v>1002</v>
      </c>
      <c r="H213" s="114">
        <f>+G213/E213</f>
        <v>0.94200377929659951</v>
      </c>
      <c r="I213" s="167" t="s">
        <v>253</v>
      </c>
      <c r="J213" s="127" t="s">
        <v>297</v>
      </c>
    </row>
    <row r="214" spans="1:10" s="101" customFormat="1" ht="45" customHeight="1" x14ac:dyDescent="0.25">
      <c r="A214" s="100"/>
      <c r="B214" s="195"/>
      <c r="C214" s="116" t="s">
        <v>111</v>
      </c>
      <c r="D214" s="116" t="s">
        <v>55</v>
      </c>
      <c r="E214" s="225">
        <v>7</v>
      </c>
      <c r="F214" s="200">
        <v>0</v>
      </c>
      <c r="G214" s="167">
        <v>7</v>
      </c>
      <c r="H214" s="114">
        <v>1</v>
      </c>
      <c r="I214" s="167" t="s">
        <v>148</v>
      </c>
      <c r="J214" s="237" t="s">
        <v>294</v>
      </c>
    </row>
    <row r="215" spans="1:10" s="99" customFormat="1" ht="58.5" x14ac:dyDescent="0.25">
      <c r="A215" s="98"/>
      <c r="B215" s="195"/>
      <c r="C215" s="116" t="s">
        <v>248</v>
      </c>
      <c r="D215" s="116" t="s">
        <v>249</v>
      </c>
      <c r="E215" s="225">
        <v>6</v>
      </c>
      <c r="F215" s="200">
        <v>0</v>
      </c>
      <c r="G215" s="167">
        <v>0</v>
      </c>
      <c r="H215" s="114">
        <f>+G215/E215</f>
        <v>0</v>
      </c>
      <c r="I215" s="167" t="s">
        <v>148</v>
      </c>
      <c r="J215" s="127" t="s">
        <v>295</v>
      </c>
    </row>
    <row r="216" spans="1:10" s="99" customFormat="1" ht="63" customHeight="1" thickBot="1" x14ac:dyDescent="0.3">
      <c r="A216" s="98"/>
      <c r="B216" s="159"/>
      <c r="C216" s="164" t="s">
        <v>250</v>
      </c>
      <c r="D216" s="164" t="s">
        <v>251</v>
      </c>
      <c r="E216" s="238">
        <v>25</v>
      </c>
      <c r="F216" s="239">
        <v>3</v>
      </c>
      <c r="G216" s="164">
        <v>0</v>
      </c>
      <c r="H216" s="131">
        <f>+G216/E216</f>
        <v>0</v>
      </c>
      <c r="I216" s="164" t="s">
        <v>148</v>
      </c>
      <c r="J216" s="132" t="s">
        <v>296</v>
      </c>
    </row>
    <row r="217" spans="1:10" x14ac:dyDescent="0.25">
      <c r="A217" s="87"/>
      <c r="B217" s="102"/>
      <c r="C217" s="41"/>
      <c r="D217" s="41"/>
      <c r="E217" s="103"/>
      <c r="F217" s="103"/>
      <c r="G217" s="90"/>
      <c r="H217" s="103"/>
      <c r="I217" s="88"/>
      <c r="J217" s="95"/>
    </row>
    <row r="218" spans="1:10" s="87" customFormat="1" x14ac:dyDescent="0.25">
      <c r="B218" s="83" t="s">
        <v>85</v>
      </c>
      <c r="C218" s="248" t="s">
        <v>314</v>
      </c>
      <c r="D218" s="248"/>
      <c r="E218" s="248"/>
      <c r="F218" s="248"/>
      <c r="G218" s="248"/>
      <c r="H218" s="248"/>
      <c r="I218" s="248"/>
      <c r="J218" s="248"/>
    </row>
    <row r="219" spans="1:10" s="87" customFormat="1" x14ac:dyDescent="0.25">
      <c r="B219" s="83" t="s">
        <v>298</v>
      </c>
      <c r="C219" s="248" t="s">
        <v>315</v>
      </c>
      <c r="D219" s="248"/>
      <c r="E219" s="248"/>
      <c r="F219" s="248"/>
      <c r="G219" s="248"/>
      <c r="H219" s="248"/>
      <c r="I219" s="248"/>
      <c r="J219" s="248"/>
    </row>
    <row r="220" spans="1:10" ht="20.25" thickBot="1" x14ac:dyDescent="0.3">
      <c r="A220" s="87"/>
      <c r="B220" s="83"/>
      <c r="C220" s="83"/>
      <c r="D220" s="83"/>
      <c r="E220" s="84"/>
      <c r="F220" s="84"/>
      <c r="G220" s="84"/>
      <c r="H220" s="84"/>
      <c r="I220" s="84"/>
      <c r="J220" s="84"/>
    </row>
    <row r="221" spans="1:10" ht="19.5" customHeight="1" x14ac:dyDescent="0.25">
      <c r="B221" s="169" t="s">
        <v>9</v>
      </c>
      <c r="C221" s="170" t="s">
        <v>65</v>
      </c>
      <c r="D221" s="170" t="s">
        <v>116</v>
      </c>
      <c r="E221" s="170" t="s">
        <v>92</v>
      </c>
      <c r="F221" s="171" t="s">
        <v>93</v>
      </c>
      <c r="G221" s="171"/>
      <c r="H221" s="171"/>
      <c r="I221" s="170" t="s">
        <v>7</v>
      </c>
      <c r="J221" s="172" t="s">
        <v>8</v>
      </c>
    </row>
    <row r="222" spans="1:10" ht="16.5" customHeight="1" x14ac:dyDescent="0.25">
      <c r="A222" s="87"/>
      <c r="B222" s="173"/>
      <c r="C222" s="108"/>
      <c r="D222" s="108"/>
      <c r="E222" s="108"/>
      <c r="F222" s="109" t="s">
        <v>271</v>
      </c>
      <c r="G222" s="109"/>
      <c r="H222" s="109"/>
      <c r="I222" s="108"/>
      <c r="J222" s="174"/>
    </row>
    <row r="223" spans="1:10" ht="20.25" thickBot="1" x14ac:dyDescent="0.3">
      <c r="B223" s="180"/>
      <c r="C223" s="118"/>
      <c r="D223" s="118"/>
      <c r="E223" s="118"/>
      <c r="F223" s="119" t="s">
        <v>86</v>
      </c>
      <c r="G223" s="120" t="s">
        <v>87</v>
      </c>
      <c r="H223" s="120" t="s">
        <v>269</v>
      </c>
      <c r="I223" s="118"/>
      <c r="J223" s="181"/>
    </row>
    <row r="224" spans="1:10" ht="63.75" customHeight="1" x14ac:dyDescent="0.25">
      <c r="A224" s="87"/>
      <c r="B224" s="121" t="s">
        <v>51</v>
      </c>
      <c r="C224" s="122" t="s">
        <v>58</v>
      </c>
      <c r="D224" s="122" t="s">
        <v>59</v>
      </c>
      <c r="E224" s="146">
        <v>154</v>
      </c>
      <c r="F224" s="240">
        <v>154</v>
      </c>
      <c r="G224" s="240">
        <v>154</v>
      </c>
      <c r="H224" s="124">
        <f>+G224/F224</f>
        <v>1</v>
      </c>
      <c r="I224" s="122" t="s">
        <v>66</v>
      </c>
      <c r="J224" s="125" t="s">
        <v>157</v>
      </c>
    </row>
    <row r="225" spans="1:10" ht="73.5" customHeight="1" thickBot="1" x14ac:dyDescent="0.3">
      <c r="A225" s="87"/>
      <c r="B225" s="128"/>
      <c r="C225" s="148" t="s">
        <v>365</v>
      </c>
      <c r="D225" s="148" t="s">
        <v>113</v>
      </c>
      <c r="E225" s="241">
        <v>48</v>
      </c>
      <c r="F225" s="242">
        <v>24</v>
      </c>
      <c r="G225" s="242">
        <v>24</v>
      </c>
      <c r="H225" s="131">
        <f>+G225/F225</f>
        <v>1</v>
      </c>
      <c r="I225" s="148" t="s">
        <v>63</v>
      </c>
      <c r="J225" s="243" t="s">
        <v>158</v>
      </c>
    </row>
    <row r="226" spans="1:10" x14ac:dyDescent="0.25">
      <c r="A226" s="87"/>
      <c r="B226" s="102"/>
      <c r="C226" s="89"/>
      <c r="D226" s="89"/>
      <c r="E226" s="88"/>
      <c r="F226" s="103"/>
      <c r="G226" s="90"/>
      <c r="H226" s="103"/>
      <c r="I226" s="88"/>
      <c r="J226" s="95"/>
    </row>
    <row r="227" spans="1:10" s="87" customFormat="1" x14ac:dyDescent="0.25">
      <c r="B227" s="83" t="s">
        <v>321</v>
      </c>
      <c r="C227" s="248" t="s">
        <v>316</v>
      </c>
      <c r="D227" s="248"/>
      <c r="E227" s="248"/>
      <c r="F227" s="248"/>
      <c r="G227" s="248"/>
      <c r="H227" s="248"/>
      <c r="I227" s="248"/>
      <c r="J227" s="248"/>
    </row>
    <row r="228" spans="1:10" s="87" customFormat="1" x14ac:dyDescent="0.25">
      <c r="B228" s="83" t="s">
        <v>298</v>
      </c>
      <c r="C228" s="83" t="s">
        <v>317</v>
      </c>
      <c r="D228" s="83"/>
      <c r="E228" s="84"/>
      <c r="F228" s="84"/>
      <c r="G228" s="84"/>
      <c r="H228" s="84"/>
      <c r="I228" s="84"/>
      <c r="J228" s="83"/>
    </row>
    <row r="229" spans="1:10" ht="20.25" thickBot="1" x14ac:dyDescent="0.3">
      <c r="A229" s="87"/>
      <c r="B229" s="83"/>
      <c r="C229" s="83"/>
      <c r="D229" s="83"/>
      <c r="E229" s="84"/>
      <c r="F229" s="84"/>
      <c r="G229" s="84"/>
      <c r="H229" s="84"/>
      <c r="I229" s="84"/>
      <c r="J229" s="84"/>
    </row>
    <row r="230" spans="1:10" ht="19.5" customHeight="1" x14ac:dyDescent="0.25">
      <c r="A230" s="87"/>
      <c r="B230" s="169" t="s">
        <v>9</v>
      </c>
      <c r="C230" s="170" t="s">
        <v>65</v>
      </c>
      <c r="D230" s="170" t="s">
        <v>116</v>
      </c>
      <c r="E230" s="170" t="s">
        <v>92</v>
      </c>
      <c r="F230" s="171" t="s">
        <v>93</v>
      </c>
      <c r="G230" s="171"/>
      <c r="H230" s="171"/>
      <c r="I230" s="170" t="s">
        <v>7</v>
      </c>
      <c r="J230" s="172" t="s">
        <v>8</v>
      </c>
    </row>
    <row r="231" spans="1:10" ht="16.5" customHeight="1" x14ac:dyDescent="0.25">
      <c r="A231" s="87"/>
      <c r="B231" s="173"/>
      <c r="C231" s="108"/>
      <c r="D231" s="108"/>
      <c r="E231" s="108"/>
      <c r="F231" s="109" t="s">
        <v>271</v>
      </c>
      <c r="G231" s="109"/>
      <c r="H231" s="109"/>
      <c r="I231" s="108"/>
      <c r="J231" s="174"/>
    </row>
    <row r="232" spans="1:10" ht="20.25" thickBot="1" x14ac:dyDescent="0.3">
      <c r="A232" s="87"/>
      <c r="B232" s="180"/>
      <c r="C232" s="118"/>
      <c r="D232" s="118"/>
      <c r="E232" s="118"/>
      <c r="F232" s="119" t="s">
        <v>86</v>
      </c>
      <c r="G232" s="120" t="s">
        <v>87</v>
      </c>
      <c r="H232" s="120" t="s">
        <v>269</v>
      </c>
      <c r="I232" s="118"/>
      <c r="J232" s="181"/>
    </row>
    <row r="233" spans="1:10" ht="91.5" customHeight="1" thickBot="1" x14ac:dyDescent="0.3">
      <c r="A233" s="87"/>
      <c r="B233" s="133" t="s">
        <v>45</v>
      </c>
      <c r="C233" s="134" t="s">
        <v>150</v>
      </c>
      <c r="D233" s="134" t="s">
        <v>151</v>
      </c>
      <c r="E233" s="135">
        <v>1</v>
      </c>
      <c r="F233" s="135">
        <v>0.5</v>
      </c>
      <c r="G233" s="135">
        <v>0.5</v>
      </c>
      <c r="H233" s="135">
        <f>+G233/F233</f>
        <v>1</v>
      </c>
      <c r="I233" s="151" t="s">
        <v>57</v>
      </c>
      <c r="J233" s="186" t="s">
        <v>284</v>
      </c>
    </row>
    <row r="234" spans="1:10" x14ac:dyDescent="0.25">
      <c r="A234" s="87"/>
      <c r="B234" s="102"/>
      <c r="C234" s="89"/>
      <c r="D234" s="89"/>
      <c r="E234" s="88"/>
      <c r="F234" s="103"/>
      <c r="G234" s="90"/>
      <c r="H234" s="103"/>
      <c r="I234" s="88"/>
      <c r="J234" s="95"/>
    </row>
    <row r="235" spans="1:10" s="87" customFormat="1" x14ac:dyDescent="0.25">
      <c r="B235" s="83" t="s">
        <v>321</v>
      </c>
      <c r="C235" s="248" t="s">
        <v>316</v>
      </c>
      <c r="D235" s="248"/>
      <c r="E235" s="248"/>
      <c r="F235" s="248"/>
      <c r="G235" s="248"/>
      <c r="H235" s="248"/>
      <c r="I235" s="248"/>
      <c r="J235" s="248"/>
    </row>
    <row r="236" spans="1:10" s="87" customFormat="1" x14ac:dyDescent="0.25">
      <c r="B236" s="83" t="s">
        <v>298</v>
      </c>
      <c r="C236" s="248" t="s">
        <v>98</v>
      </c>
      <c r="D236" s="248"/>
      <c r="E236" s="248"/>
      <c r="F236" s="248"/>
      <c r="G236" s="248"/>
      <c r="H236" s="248"/>
      <c r="I236" s="248"/>
      <c r="J236" s="248"/>
    </row>
    <row r="237" spans="1:10" ht="20.25" thickBot="1" x14ac:dyDescent="0.3">
      <c r="A237" s="87"/>
      <c r="B237" s="83"/>
      <c r="C237" s="83"/>
      <c r="D237" s="83"/>
      <c r="E237" s="84"/>
      <c r="F237" s="84"/>
      <c r="G237" s="84"/>
      <c r="H237" s="84"/>
      <c r="I237" s="84"/>
      <c r="J237" s="84"/>
    </row>
    <row r="238" spans="1:10" ht="19.5" customHeight="1" x14ac:dyDescent="0.25">
      <c r="A238" s="87"/>
      <c r="B238" s="169" t="s">
        <v>9</v>
      </c>
      <c r="C238" s="170" t="s">
        <v>65</v>
      </c>
      <c r="D238" s="170" t="s">
        <v>116</v>
      </c>
      <c r="E238" s="170" t="s">
        <v>92</v>
      </c>
      <c r="F238" s="171" t="s">
        <v>93</v>
      </c>
      <c r="G238" s="171"/>
      <c r="H238" s="171"/>
      <c r="I238" s="170" t="s">
        <v>7</v>
      </c>
      <c r="J238" s="172" t="s">
        <v>8</v>
      </c>
    </row>
    <row r="239" spans="1:10" ht="16.5" customHeight="1" x14ac:dyDescent="0.25">
      <c r="A239" s="87"/>
      <c r="B239" s="173"/>
      <c r="C239" s="108"/>
      <c r="D239" s="108"/>
      <c r="E239" s="108"/>
      <c r="F239" s="109" t="s">
        <v>271</v>
      </c>
      <c r="G239" s="109"/>
      <c r="H239" s="109"/>
      <c r="I239" s="108"/>
      <c r="J239" s="174"/>
    </row>
    <row r="240" spans="1:10" x14ac:dyDescent="0.25">
      <c r="A240" s="87"/>
      <c r="B240" s="173"/>
      <c r="C240" s="108"/>
      <c r="D240" s="108"/>
      <c r="E240" s="108"/>
      <c r="F240" s="110" t="s">
        <v>86</v>
      </c>
      <c r="G240" s="111" t="s">
        <v>87</v>
      </c>
      <c r="H240" s="111" t="s">
        <v>269</v>
      </c>
      <c r="I240" s="108"/>
      <c r="J240" s="174"/>
    </row>
    <row r="241" spans="1:10" ht="73.5" customHeight="1" thickBot="1" x14ac:dyDescent="0.3">
      <c r="A241" s="87"/>
      <c r="B241" s="187" t="s">
        <v>40</v>
      </c>
      <c r="C241" s="129" t="s">
        <v>254</v>
      </c>
      <c r="D241" s="129" t="s">
        <v>255</v>
      </c>
      <c r="E241" s="131">
        <v>1</v>
      </c>
      <c r="F241" s="131">
        <v>0.5</v>
      </c>
      <c r="G241" s="131">
        <v>0.5</v>
      </c>
      <c r="H241" s="131">
        <f>+G241/F241</f>
        <v>1</v>
      </c>
      <c r="I241" s="148" t="s">
        <v>66</v>
      </c>
      <c r="J241" s="243" t="s">
        <v>285</v>
      </c>
    </row>
    <row r="242" spans="1:10" x14ac:dyDescent="0.25">
      <c r="A242" s="87"/>
      <c r="B242" s="102"/>
      <c r="C242" s="89"/>
      <c r="D242" s="89"/>
      <c r="E242" s="88"/>
      <c r="F242" s="103"/>
      <c r="G242" s="90"/>
      <c r="H242" s="103"/>
      <c r="I242" s="88"/>
      <c r="J242" s="95"/>
    </row>
    <row r="243" spans="1:10" s="87" customFormat="1" x14ac:dyDescent="0.25">
      <c r="B243" s="83" t="s">
        <v>319</v>
      </c>
      <c r="C243" s="248" t="s">
        <v>320</v>
      </c>
      <c r="D243" s="248"/>
      <c r="E243" s="248"/>
      <c r="F243" s="248"/>
      <c r="G243" s="248"/>
      <c r="H243" s="248"/>
      <c r="I243" s="248"/>
      <c r="J243" s="248"/>
    </row>
    <row r="244" spans="1:10" s="87" customFormat="1" ht="24.75" customHeight="1" x14ac:dyDescent="0.25">
      <c r="B244" s="83" t="s">
        <v>298</v>
      </c>
      <c r="C244" s="251" t="s">
        <v>318</v>
      </c>
      <c r="D244" s="251"/>
      <c r="E244" s="251"/>
      <c r="F244" s="251"/>
      <c r="G244" s="251"/>
      <c r="H244" s="251"/>
      <c r="I244" s="251"/>
      <c r="J244" s="251"/>
    </row>
    <row r="245" spans="1:10" ht="20.25" thickBot="1" x14ac:dyDescent="0.3">
      <c r="A245" s="87"/>
      <c r="B245" s="83"/>
      <c r="C245" s="83"/>
      <c r="D245" s="83"/>
      <c r="E245" s="84"/>
      <c r="F245" s="84"/>
      <c r="G245" s="84"/>
      <c r="H245" s="84"/>
      <c r="I245" s="84"/>
      <c r="J245" s="84"/>
    </row>
    <row r="246" spans="1:10" ht="19.5" customHeight="1" x14ac:dyDescent="0.25">
      <c r="B246" s="169" t="s">
        <v>9</v>
      </c>
      <c r="C246" s="170" t="s">
        <v>65</v>
      </c>
      <c r="D246" s="170" t="s">
        <v>116</v>
      </c>
      <c r="E246" s="170" t="s">
        <v>92</v>
      </c>
      <c r="F246" s="171" t="s">
        <v>93</v>
      </c>
      <c r="G246" s="171"/>
      <c r="H246" s="171"/>
      <c r="I246" s="170" t="s">
        <v>7</v>
      </c>
      <c r="J246" s="172" t="s">
        <v>8</v>
      </c>
    </row>
    <row r="247" spans="1:10" ht="16.5" customHeight="1" x14ac:dyDescent="0.25">
      <c r="A247" s="87"/>
      <c r="B247" s="173"/>
      <c r="C247" s="108"/>
      <c r="D247" s="108"/>
      <c r="E247" s="108"/>
      <c r="F247" s="109" t="s">
        <v>271</v>
      </c>
      <c r="G247" s="109"/>
      <c r="H247" s="109"/>
      <c r="I247" s="108"/>
      <c r="J247" s="174"/>
    </row>
    <row r="248" spans="1:10" ht="20.25" thickBot="1" x14ac:dyDescent="0.3">
      <c r="B248" s="180"/>
      <c r="C248" s="118"/>
      <c r="D248" s="118"/>
      <c r="E248" s="118"/>
      <c r="F248" s="119" t="s">
        <v>86</v>
      </c>
      <c r="G248" s="120" t="s">
        <v>87</v>
      </c>
      <c r="H248" s="120" t="s">
        <v>269</v>
      </c>
      <c r="I248" s="118"/>
      <c r="J248" s="181"/>
    </row>
    <row r="249" spans="1:10" s="99" customFormat="1" ht="90.75" customHeight="1" thickBot="1" x14ac:dyDescent="0.3">
      <c r="A249" s="98"/>
      <c r="B249" s="133" t="s">
        <v>49</v>
      </c>
      <c r="C249" s="151" t="s">
        <v>366</v>
      </c>
      <c r="D249" s="151" t="s">
        <v>149</v>
      </c>
      <c r="E249" s="247">
        <v>1</v>
      </c>
      <c r="F249" s="135">
        <v>0</v>
      </c>
      <c r="G249" s="135">
        <v>0</v>
      </c>
      <c r="H249" s="135">
        <v>0</v>
      </c>
      <c r="I249" s="151" t="s">
        <v>143</v>
      </c>
      <c r="J249" s="186" t="s">
        <v>259</v>
      </c>
    </row>
    <row r="250" spans="1:10" x14ac:dyDescent="0.25">
      <c r="A250" s="87"/>
      <c r="B250" s="244"/>
      <c r="C250" s="107"/>
      <c r="D250" s="107"/>
      <c r="E250" s="245"/>
      <c r="F250" s="246"/>
      <c r="G250" s="90"/>
      <c r="H250" s="103"/>
      <c r="I250" s="88"/>
      <c r="J250" s="95"/>
    </row>
    <row r="251" spans="1:10" s="87" customFormat="1" x14ac:dyDescent="0.25">
      <c r="B251" s="81" t="s">
        <v>91</v>
      </c>
      <c r="C251" s="81" t="s">
        <v>123</v>
      </c>
      <c r="D251" s="81"/>
      <c r="E251" s="81"/>
      <c r="F251" s="86"/>
      <c r="G251" s="86"/>
      <c r="H251" s="81"/>
      <c r="I251" s="86"/>
      <c r="J251" s="81"/>
    </row>
    <row r="252" spans="1:10" s="87" customFormat="1" ht="21" customHeight="1" x14ac:dyDescent="0.25">
      <c r="B252" s="83" t="s">
        <v>298</v>
      </c>
      <c r="C252" s="250" t="s">
        <v>35</v>
      </c>
      <c r="D252" s="250"/>
      <c r="E252" s="250"/>
      <c r="F252" s="250"/>
      <c r="G252" s="250"/>
      <c r="H252" s="250"/>
      <c r="I252" s="250"/>
      <c r="J252" s="250"/>
    </row>
    <row r="253" spans="1:10" ht="20.25" thickBot="1" x14ac:dyDescent="0.3">
      <c r="B253" s="83"/>
      <c r="C253" s="83"/>
      <c r="D253" s="83"/>
      <c r="E253" s="84"/>
      <c r="F253" s="84"/>
      <c r="G253" s="84"/>
      <c r="H253" s="84"/>
      <c r="I253" s="84"/>
      <c r="J253" s="85"/>
    </row>
    <row r="254" spans="1:10" ht="16.5" customHeight="1" x14ac:dyDescent="0.25">
      <c r="B254" s="169" t="s">
        <v>9</v>
      </c>
      <c r="C254" s="170" t="s">
        <v>65</v>
      </c>
      <c r="D254" s="170" t="s">
        <v>116</v>
      </c>
      <c r="E254" s="170" t="s">
        <v>92</v>
      </c>
      <c r="F254" s="171" t="s">
        <v>93</v>
      </c>
      <c r="G254" s="171"/>
      <c r="H254" s="171"/>
      <c r="I254" s="170" t="s">
        <v>7</v>
      </c>
      <c r="J254" s="172" t="s">
        <v>8</v>
      </c>
    </row>
    <row r="255" spans="1:10" ht="16.5" customHeight="1" x14ac:dyDescent="0.25">
      <c r="B255" s="173"/>
      <c r="C255" s="108"/>
      <c r="D255" s="108"/>
      <c r="E255" s="108"/>
      <c r="F255" s="109" t="s">
        <v>271</v>
      </c>
      <c r="G255" s="109"/>
      <c r="H255" s="109"/>
      <c r="I255" s="108"/>
      <c r="J255" s="174"/>
    </row>
    <row r="256" spans="1:10" ht="20.25" thickBot="1" x14ac:dyDescent="0.3">
      <c r="B256" s="180"/>
      <c r="C256" s="118"/>
      <c r="D256" s="118"/>
      <c r="E256" s="118"/>
      <c r="F256" s="119" t="s">
        <v>86</v>
      </c>
      <c r="G256" s="120" t="s">
        <v>87</v>
      </c>
      <c r="H256" s="120" t="s">
        <v>269</v>
      </c>
      <c r="I256" s="118"/>
      <c r="J256" s="181"/>
    </row>
    <row r="257" spans="2:10" ht="75" customHeight="1" x14ac:dyDescent="0.25">
      <c r="B257" s="121" t="s">
        <v>50</v>
      </c>
      <c r="C257" s="122" t="s">
        <v>152</v>
      </c>
      <c r="D257" s="122" t="s">
        <v>367</v>
      </c>
      <c r="E257" s="124">
        <v>1</v>
      </c>
      <c r="F257" s="124">
        <v>1</v>
      </c>
      <c r="G257" s="161">
        <v>1</v>
      </c>
      <c r="H257" s="124">
        <f>+G257/F257</f>
        <v>1</v>
      </c>
      <c r="I257" s="122" t="s">
        <v>256</v>
      </c>
      <c r="J257" s="147" t="s">
        <v>286</v>
      </c>
    </row>
    <row r="258" spans="2:10" ht="143.25" customHeight="1" x14ac:dyDescent="0.25">
      <c r="B258" s="126"/>
      <c r="C258" s="112" t="s">
        <v>153</v>
      </c>
      <c r="D258" s="112" t="s">
        <v>124</v>
      </c>
      <c r="E258" s="114">
        <v>1</v>
      </c>
      <c r="F258" s="114">
        <v>0.33</v>
      </c>
      <c r="G258" s="114">
        <v>0.33</v>
      </c>
      <c r="H258" s="114">
        <f>+G258/F258</f>
        <v>1</v>
      </c>
      <c r="I258" s="112" t="s">
        <v>64</v>
      </c>
      <c r="J258" s="210" t="s">
        <v>409</v>
      </c>
    </row>
    <row r="259" spans="2:10" ht="123" customHeight="1" x14ac:dyDescent="0.25">
      <c r="B259" s="126"/>
      <c r="C259" s="112" t="s">
        <v>159</v>
      </c>
      <c r="D259" s="112" t="s">
        <v>160</v>
      </c>
      <c r="E259" s="114">
        <v>1</v>
      </c>
      <c r="F259" s="114">
        <v>0.5</v>
      </c>
      <c r="G259" s="114">
        <v>0.5</v>
      </c>
      <c r="H259" s="114">
        <f t="shared" ref="H259" si="12">+G259/F259</f>
        <v>1</v>
      </c>
      <c r="I259" s="112" t="s">
        <v>66</v>
      </c>
      <c r="J259" s="210" t="s">
        <v>287</v>
      </c>
    </row>
    <row r="260" spans="2:10" ht="86.25" customHeight="1" thickBot="1" x14ac:dyDescent="0.3">
      <c r="B260" s="128"/>
      <c r="C260" s="148" t="s">
        <v>154</v>
      </c>
      <c r="D260" s="148" t="s">
        <v>155</v>
      </c>
      <c r="E260" s="131">
        <v>1</v>
      </c>
      <c r="F260" s="131">
        <v>1</v>
      </c>
      <c r="G260" s="131">
        <v>1</v>
      </c>
      <c r="H260" s="131">
        <f>+G260/F260</f>
        <v>1</v>
      </c>
      <c r="I260" s="148" t="s">
        <v>64</v>
      </c>
      <c r="J260" s="149" t="s">
        <v>288</v>
      </c>
    </row>
    <row r="261" spans="2:10" x14ac:dyDescent="0.25">
      <c r="F261" s="104"/>
      <c r="J261" s="105"/>
    </row>
    <row r="262" spans="2:10" x14ac:dyDescent="0.25">
      <c r="F262" s="106"/>
    </row>
    <row r="263" spans="2:10" x14ac:dyDescent="0.25">
      <c r="F263" s="106"/>
    </row>
  </sheetData>
  <mergeCells count="301">
    <mergeCell ref="C120:C121"/>
    <mergeCell ref="D120:D121"/>
    <mergeCell ref="E120:E121"/>
    <mergeCell ref="F120:F121"/>
    <mergeCell ref="G120:G121"/>
    <mergeCell ref="H120:H121"/>
    <mergeCell ref="I120:I121"/>
    <mergeCell ref="J120:J121"/>
    <mergeCell ref="C188:C189"/>
    <mergeCell ref="D188:D189"/>
    <mergeCell ref="E188:E189"/>
    <mergeCell ref="F188:F189"/>
    <mergeCell ref="G188:G189"/>
    <mergeCell ref="H188:H189"/>
    <mergeCell ref="I188:I189"/>
    <mergeCell ref="J188:J189"/>
    <mergeCell ref="H116:H117"/>
    <mergeCell ref="I116:I117"/>
    <mergeCell ref="J116:J117"/>
    <mergeCell ref="C118:C119"/>
    <mergeCell ref="D118:D119"/>
    <mergeCell ref="E118:E119"/>
    <mergeCell ref="F118:F119"/>
    <mergeCell ref="G118:G119"/>
    <mergeCell ref="H118:H119"/>
    <mergeCell ref="I118:I119"/>
    <mergeCell ref="J118:J119"/>
    <mergeCell ref="F32:H32"/>
    <mergeCell ref="F33:H33"/>
    <mergeCell ref="E32:E34"/>
    <mergeCell ref="C41:J41"/>
    <mergeCell ref="C42:J42"/>
    <mergeCell ref="C92:C93"/>
    <mergeCell ref="D92:D93"/>
    <mergeCell ref="E92:E93"/>
    <mergeCell ref="F92:F93"/>
    <mergeCell ref="G92:G93"/>
    <mergeCell ref="H92:H93"/>
    <mergeCell ref="I92:I93"/>
    <mergeCell ref="J92:J93"/>
    <mergeCell ref="G5:J6"/>
    <mergeCell ref="C5:E5"/>
    <mergeCell ref="C6:E6"/>
    <mergeCell ref="C15:J15"/>
    <mergeCell ref="G7:H8"/>
    <mergeCell ref="D12:J12"/>
    <mergeCell ref="B13:C13"/>
    <mergeCell ref="D13:J13"/>
    <mergeCell ref="B10:C10"/>
    <mergeCell ref="D10:J10"/>
    <mergeCell ref="B11:C11"/>
    <mergeCell ref="D11:J11"/>
    <mergeCell ref="C8:D8"/>
    <mergeCell ref="C7:E7"/>
    <mergeCell ref="B2:B8"/>
    <mergeCell ref="F2:F4"/>
    <mergeCell ref="F5:F6"/>
    <mergeCell ref="F7:F8"/>
    <mergeCell ref="G2:J4"/>
    <mergeCell ref="I7:I8"/>
    <mergeCell ref="C2:D4"/>
    <mergeCell ref="J7:J8"/>
    <mergeCell ref="B257:B260"/>
    <mergeCell ref="B254:B256"/>
    <mergeCell ref="C254:C256"/>
    <mergeCell ref="D254:D256"/>
    <mergeCell ref="F254:H254"/>
    <mergeCell ref="I254:I256"/>
    <mergeCell ref="J254:J256"/>
    <mergeCell ref="F255:H255"/>
    <mergeCell ref="E254:E256"/>
    <mergeCell ref="C252:J252"/>
    <mergeCell ref="C16:J16"/>
    <mergeCell ref="I18:I20"/>
    <mergeCell ref="B12:C12"/>
    <mergeCell ref="F221:H221"/>
    <mergeCell ref="B200:B216"/>
    <mergeCell ref="F44:H44"/>
    <mergeCell ref="I44:I46"/>
    <mergeCell ref="J44:J46"/>
    <mergeCell ref="F247:H247"/>
    <mergeCell ref="J197:J199"/>
    <mergeCell ref="C195:J195"/>
    <mergeCell ref="E197:E199"/>
    <mergeCell ref="B91:B96"/>
    <mergeCell ref="C99:J99"/>
    <mergeCell ref="C100:J100"/>
    <mergeCell ref="B102:B104"/>
    <mergeCell ref="C102:C104"/>
    <mergeCell ref="D102:D104"/>
    <mergeCell ref="E102:E104"/>
    <mergeCell ref="F102:H102"/>
    <mergeCell ref="C181:J181"/>
    <mergeCell ref="B35:B36"/>
    <mergeCell ref="B44:B46"/>
    <mergeCell ref="C111:J111"/>
    <mergeCell ref="C243:J243"/>
    <mergeCell ref="C244:J244"/>
    <mergeCell ref="C197:C199"/>
    <mergeCell ref="D197:D199"/>
    <mergeCell ref="F197:H197"/>
    <mergeCell ref="I197:I199"/>
    <mergeCell ref="E113:E115"/>
    <mergeCell ref="F184:H184"/>
    <mergeCell ref="I113:I115"/>
    <mergeCell ref="J113:J115"/>
    <mergeCell ref="F114:H114"/>
    <mergeCell ref="F146:H146"/>
    <mergeCell ref="C235:J235"/>
    <mergeCell ref="C236:J236"/>
    <mergeCell ref="J127:J129"/>
    <mergeCell ref="F128:H128"/>
    <mergeCell ref="C124:J124"/>
    <mergeCell ref="C125:D125"/>
    <mergeCell ref="C116:C117"/>
    <mergeCell ref="D116:D117"/>
    <mergeCell ref="E116:E117"/>
    <mergeCell ref="F116:F117"/>
    <mergeCell ref="G116:G117"/>
    <mergeCell ref="C135:C137"/>
    <mergeCell ref="D135:D137"/>
    <mergeCell ref="E135:E137"/>
    <mergeCell ref="F135:H135"/>
    <mergeCell ref="I135:I137"/>
    <mergeCell ref="J135:J137"/>
    <mergeCell ref="F136:H136"/>
    <mergeCell ref="B138:B140"/>
    <mergeCell ref="B145:B147"/>
    <mergeCell ref="C145:C147"/>
    <mergeCell ref="D145:D147"/>
    <mergeCell ref="E145:E147"/>
    <mergeCell ref="F145:H145"/>
    <mergeCell ref="I145:I147"/>
    <mergeCell ref="J145:J147"/>
    <mergeCell ref="C221:C223"/>
    <mergeCell ref="D221:D223"/>
    <mergeCell ref="I221:I223"/>
    <mergeCell ref="C219:J219"/>
    <mergeCell ref="C218:J218"/>
    <mergeCell ref="J221:J223"/>
    <mergeCell ref="F222:H222"/>
    <mergeCell ref="E221:E223"/>
    <mergeCell ref="B186:B192"/>
    <mergeCell ref="C202:C204"/>
    <mergeCell ref="D202:D204"/>
    <mergeCell ref="E202:E204"/>
    <mergeCell ref="F202:F204"/>
    <mergeCell ref="G202:G204"/>
    <mergeCell ref="H202:H204"/>
    <mergeCell ref="I202:I204"/>
    <mergeCell ref="J202:J204"/>
    <mergeCell ref="C59:J59"/>
    <mergeCell ref="B246:B248"/>
    <mergeCell ref="C246:C248"/>
    <mergeCell ref="D246:D248"/>
    <mergeCell ref="E246:E248"/>
    <mergeCell ref="F246:H246"/>
    <mergeCell ref="I246:I248"/>
    <mergeCell ref="J246:J248"/>
    <mergeCell ref="E18:E20"/>
    <mergeCell ref="C29:J29"/>
    <mergeCell ref="C30:J30"/>
    <mergeCell ref="B32:B34"/>
    <mergeCell ref="C32:C34"/>
    <mergeCell ref="D32:D34"/>
    <mergeCell ref="I32:I34"/>
    <mergeCell ref="J32:J34"/>
    <mergeCell ref="D18:D20"/>
    <mergeCell ref="J18:J20"/>
    <mergeCell ref="B18:B20"/>
    <mergeCell ref="F18:H18"/>
    <mergeCell ref="F19:H19"/>
    <mergeCell ref="C18:C20"/>
    <mergeCell ref="B21:B25"/>
    <mergeCell ref="B224:B225"/>
    <mergeCell ref="B38:B39"/>
    <mergeCell ref="B56:B57"/>
    <mergeCell ref="C50:J50"/>
    <mergeCell ref="C51:J51"/>
    <mergeCell ref="B53:B55"/>
    <mergeCell ref="C53:C55"/>
    <mergeCell ref="D53:D55"/>
    <mergeCell ref="E53:E55"/>
    <mergeCell ref="F53:H53"/>
    <mergeCell ref="I53:I55"/>
    <mergeCell ref="J53:J55"/>
    <mergeCell ref="F54:H54"/>
    <mergeCell ref="B47:B48"/>
    <mergeCell ref="F45:H45"/>
    <mergeCell ref="C44:C46"/>
    <mergeCell ref="D44:D46"/>
    <mergeCell ref="E44:E46"/>
    <mergeCell ref="C60:J60"/>
    <mergeCell ref="C67:J67"/>
    <mergeCell ref="B70:B72"/>
    <mergeCell ref="C70:C72"/>
    <mergeCell ref="D70:D72"/>
    <mergeCell ref="E70:E72"/>
    <mergeCell ref="F70:H70"/>
    <mergeCell ref="I70:I72"/>
    <mergeCell ref="J70:J72"/>
    <mergeCell ref="F71:H71"/>
    <mergeCell ref="B62:B64"/>
    <mergeCell ref="C62:C64"/>
    <mergeCell ref="D62:D64"/>
    <mergeCell ref="E62:E64"/>
    <mergeCell ref="F62:H62"/>
    <mergeCell ref="I62:I64"/>
    <mergeCell ref="J62:J64"/>
    <mergeCell ref="F63:H63"/>
    <mergeCell ref="C77:J77"/>
    <mergeCell ref="B80:B82"/>
    <mergeCell ref="C80:C82"/>
    <mergeCell ref="D80:D82"/>
    <mergeCell ref="E80:E82"/>
    <mergeCell ref="F80:H80"/>
    <mergeCell ref="I80:I82"/>
    <mergeCell ref="J80:J82"/>
    <mergeCell ref="F81:H81"/>
    <mergeCell ref="C85:J85"/>
    <mergeCell ref="B88:B90"/>
    <mergeCell ref="C88:C90"/>
    <mergeCell ref="D88:D90"/>
    <mergeCell ref="E88:E90"/>
    <mergeCell ref="F88:H88"/>
    <mergeCell ref="I88:I90"/>
    <mergeCell ref="J88:J90"/>
    <mergeCell ref="F89:H89"/>
    <mergeCell ref="I102:I104"/>
    <mergeCell ref="J102:J104"/>
    <mergeCell ref="F103:H103"/>
    <mergeCell ref="B105:B108"/>
    <mergeCell ref="C180:J180"/>
    <mergeCell ref="B183:B185"/>
    <mergeCell ref="C183:C185"/>
    <mergeCell ref="D183:D185"/>
    <mergeCell ref="E183:E185"/>
    <mergeCell ref="F183:H183"/>
    <mergeCell ref="I183:I185"/>
    <mergeCell ref="J183:J185"/>
    <mergeCell ref="C110:J110"/>
    <mergeCell ref="F113:H113"/>
    <mergeCell ref="B116:B122"/>
    <mergeCell ref="B113:B115"/>
    <mergeCell ref="C113:C115"/>
    <mergeCell ref="D113:D115"/>
    <mergeCell ref="C142:J142"/>
    <mergeCell ref="C143:J143"/>
    <mergeCell ref="C132:J132"/>
    <mergeCell ref="C133:D133"/>
    <mergeCell ref="B135:B137"/>
    <mergeCell ref="C154:J154"/>
    <mergeCell ref="C155:I155"/>
    <mergeCell ref="B157:B159"/>
    <mergeCell ref="C157:C159"/>
    <mergeCell ref="D157:D159"/>
    <mergeCell ref="E157:E159"/>
    <mergeCell ref="F157:H157"/>
    <mergeCell ref="I157:I159"/>
    <mergeCell ref="J157:J159"/>
    <mergeCell ref="F158:H158"/>
    <mergeCell ref="J238:J240"/>
    <mergeCell ref="F239:H239"/>
    <mergeCell ref="B172:B178"/>
    <mergeCell ref="C227:J227"/>
    <mergeCell ref="B230:B232"/>
    <mergeCell ref="C230:C232"/>
    <mergeCell ref="D230:D232"/>
    <mergeCell ref="E230:E232"/>
    <mergeCell ref="F230:H230"/>
    <mergeCell ref="I230:I232"/>
    <mergeCell ref="J230:J232"/>
    <mergeCell ref="F231:H231"/>
    <mergeCell ref="C194:J194"/>
    <mergeCell ref="F198:H198"/>
    <mergeCell ref="B197:B199"/>
    <mergeCell ref="B221:B223"/>
    <mergeCell ref="B127:B129"/>
    <mergeCell ref="C127:C129"/>
    <mergeCell ref="D127:D129"/>
    <mergeCell ref="E127:E129"/>
    <mergeCell ref="F127:H127"/>
    <mergeCell ref="I127:I129"/>
    <mergeCell ref="B238:B240"/>
    <mergeCell ref="C238:C240"/>
    <mergeCell ref="D238:D240"/>
    <mergeCell ref="E238:E240"/>
    <mergeCell ref="F238:H238"/>
    <mergeCell ref="I238:I240"/>
    <mergeCell ref="B160:B164"/>
    <mergeCell ref="C166:J166"/>
    <mergeCell ref="C167:J167"/>
    <mergeCell ref="B169:B171"/>
    <mergeCell ref="C169:C171"/>
    <mergeCell ref="D169:D171"/>
    <mergeCell ref="E169:E171"/>
    <mergeCell ref="F169:H169"/>
    <mergeCell ref="I169:I171"/>
    <mergeCell ref="J169:J171"/>
    <mergeCell ref="F170:H170"/>
    <mergeCell ref="B148:B149"/>
  </mergeCells>
  <conditionalFormatting sqref="J249">
    <cfRule type="duplicateValues" dxfId="3" priority="8"/>
  </conditionalFormatting>
  <conditionalFormatting sqref="J225">
    <cfRule type="duplicateValues" dxfId="2" priority="3"/>
  </conditionalFormatting>
  <conditionalFormatting sqref="J233">
    <cfRule type="duplicateValues" dxfId="1" priority="2"/>
  </conditionalFormatting>
  <conditionalFormatting sqref="J241">
    <cfRule type="duplicateValues" dxfId="0" priority="1"/>
  </conditionalFormatting>
  <dataValidations count="4">
    <dataValidation type="list" allowBlank="1" showInputMessage="1" showErrorMessage="1" sqref="B83" xr:uid="{00000000-0002-0000-0100-000001000000}">
      <formula1>"Fortalecimiento organizacional y simplificación de procesos, Defensa jurídica"</formula1>
    </dataValidation>
    <dataValidation type="list" allowBlank="1" showInputMessage="1" showErrorMessage="1" sqref="B47:B48 B172" xr:uid="{00000000-0002-0000-0100-000002000000}">
      <formula1>"Fortalecimiento organizacional y simplificación de procesos, Gestión presupuestal y eficiencia del gasto público"</formula1>
    </dataValidation>
    <dataValidation type="list" allowBlank="1" showInputMessage="1" showErrorMessage="1" sqref="C252" xr:uid="{00000000-0002-0000-0100-000005000000}">
      <formula1>"PLANEACION INSTITUCIONAL Y GESTION PRESUPUESTAL, EVALUACION Y SEGUIMIENTO"</formula1>
    </dataValidation>
    <dataValidation type="list" allowBlank="1" showInputMessage="1" showErrorMessage="1" sqref="B160:B162"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ignoredErrors>
    <ignoredError sqref="H210" 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B26:B27</xm:sqref>
        </x14:dataValidation>
        <x14:dataValidation type="list" allowBlank="1" showInputMessage="1" showErrorMessage="1" xr:uid="{00000000-0002-0000-0100-000008000000}">
          <x14:formula1>
            <xm:f>'Políticas Vs Dimensión'!$A$18</xm:f>
          </x14:formula1>
          <xm:sqref>B200</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C195 C60 C236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2 TRIM. PAA 2023</vt:lpstr>
      <vt:lpstr>'MONITOREO 2 TRIM. PAA 2023'!Área_de_impresión</vt:lpstr>
      <vt:lpstr>PAAC</vt:lpstr>
      <vt:lpstr>'MONITOREO 2 TRIM. PAA 2023'!Títulos_a_imprimir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2023-08-30T17:28:23Z</dcterms:modified>
</cp:coreProperties>
</file>