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D:\OFICINA CONTROL INTERNO 2023\Monitoreo PAAC 2023\FORMATO PAAC\PAAC  y Riesgos de Corrupción 1T 2023-OCI\"/>
    </mc:Choice>
  </mc:AlternateContent>
  <xr:revisionPtr revIDLastSave="0" documentId="13_ncr:1_{4F98D9DF-F5DF-4BAE-ABA5-B6C969C3D7BF}" xr6:coauthVersionLast="47" xr6:coauthVersionMax="47" xr10:uidLastSave="{00000000-0000-0000-0000-000000000000}"/>
  <bookViews>
    <workbookView xWindow="-120" yWindow="-120" windowWidth="29040" windowHeight="15840" xr2:uid="{00000000-000D-0000-FFFF-FFFF00000000}"/>
  </bookViews>
  <sheets>
    <sheet name="PAAC 2023-1" sheetId="7" r:id="rId1"/>
    <sheet name="RIESGOS DE CORRUPCIÓN 2023-1" sheetId="8" r:id="rId2"/>
    <sheet name="Evaluación Trámites SUIT 2023-1" sheetId="9"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103" i="7" l="1"/>
  <c r="AA103" i="7"/>
  <c r="Z103" i="7"/>
  <c r="Y103" i="7"/>
  <c r="X103" i="7"/>
  <c r="W103" i="7"/>
  <c r="V103" i="7"/>
  <c r="U103" i="7"/>
  <c r="T103" i="7"/>
  <c r="S103" i="7"/>
  <c r="R103" i="7"/>
  <c r="Q103" i="7"/>
  <c r="P103" i="7"/>
  <c r="AM102" i="7"/>
  <c r="AJ102" i="7"/>
  <c r="AG102" i="7"/>
  <c r="M102" i="7"/>
  <c r="L102" i="7"/>
  <c r="K102" i="7"/>
  <c r="J102" i="7"/>
  <c r="AM101" i="7"/>
  <c r="AJ101" i="7"/>
  <c r="AG101" i="7"/>
  <c r="M101" i="7"/>
  <c r="L101" i="7"/>
  <c r="K101" i="7"/>
  <c r="J101" i="7"/>
  <c r="AM100" i="7"/>
  <c r="AJ100" i="7"/>
  <c r="AG100" i="7"/>
  <c r="M100" i="7"/>
  <c r="L100" i="7"/>
  <c r="K100" i="7"/>
  <c r="J100" i="7"/>
  <c r="AM99" i="7"/>
  <c r="AJ99" i="7"/>
  <c r="AG99" i="7"/>
  <c r="M99" i="7"/>
  <c r="L99" i="7"/>
  <c r="K99" i="7"/>
  <c r="J99" i="7"/>
  <c r="AM98" i="7"/>
  <c r="AJ98" i="7"/>
  <c r="AG98" i="7"/>
  <c r="M98" i="7"/>
  <c r="L98" i="7"/>
  <c r="K98" i="7"/>
  <c r="J98" i="7"/>
  <c r="AM97" i="7"/>
  <c r="AJ97" i="7"/>
  <c r="AG97" i="7"/>
  <c r="M97" i="7"/>
  <c r="L97" i="7"/>
  <c r="K97" i="7"/>
  <c r="J97" i="7"/>
  <c r="AM96" i="7"/>
  <c r="AJ96" i="7"/>
  <c r="AG96" i="7"/>
  <c r="M96" i="7"/>
  <c r="L96" i="7"/>
  <c r="K96" i="7"/>
  <c r="J96" i="7"/>
  <c r="AM95" i="7"/>
  <c r="AJ95" i="7"/>
  <c r="AG95" i="7"/>
  <c r="M95" i="7"/>
  <c r="L95" i="7"/>
  <c r="K95" i="7"/>
  <c r="J95" i="7"/>
  <c r="AM94" i="7"/>
  <c r="AJ94" i="7"/>
  <c r="AG94" i="7"/>
  <c r="M94" i="7"/>
  <c r="L94" i="7"/>
  <c r="K94" i="7"/>
  <c r="J94" i="7"/>
  <c r="AJ93" i="7"/>
  <c r="AM93" i="7"/>
  <c r="AG93" i="7"/>
  <c r="M93" i="7"/>
  <c r="L93" i="7"/>
  <c r="K93" i="7"/>
  <c r="J93" i="7"/>
  <c r="AM92" i="7"/>
  <c r="AJ92" i="7"/>
  <c r="AG92" i="7"/>
  <c r="M92" i="7"/>
  <c r="L92" i="7"/>
  <c r="K92" i="7"/>
  <c r="J92" i="7"/>
  <c r="AM91" i="7"/>
  <c r="M91" i="7"/>
  <c r="L91" i="7"/>
  <c r="K91" i="7"/>
  <c r="J91" i="7"/>
  <c r="AM90" i="7"/>
  <c r="M90" i="7"/>
  <c r="L90" i="7"/>
  <c r="K90" i="7"/>
  <c r="J90" i="7"/>
  <c r="AM89" i="7"/>
  <c r="AJ89" i="7"/>
  <c r="AG89" i="7"/>
  <c r="M89" i="7"/>
  <c r="L89" i="7"/>
  <c r="K89" i="7"/>
  <c r="J89" i="7"/>
  <c r="AM88" i="7"/>
  <c r="AJ88" i="7"/>
  <c r="AG88" i="7"/>
  <c r="M88" i="7"/>
  <c r="L88" i="7"/>
  <c r="K88" i="7"/>
  <c r="J88" i="7"/>
  <c r="AM87" i="7"/>
  <c r="AJ87" i="7"/>
  <c r="AG87" i="7"/>
  <c r="M87" i="7"/>
  <c r="L87" i="7"/>
  <c r="K87" i="7"/>
  <c r="J87" i="7"/>
  <c r="AM86" i="7"/>
  <c r="AJ86" i="7"/>
  <c r="AG86" i="7"/>
  <c r="M86" i="7"/>
  <c r="L86" i="7"/>
  <c r="K86" i="7"/>
  <c r="J86" i="7"/>
  <c r="AM85" i="7"/>
  <c r="AJ85" i="7"/>
  <c r="AG85" i="7"/>
  <c r="M85" i="7"/>
  <c r="L85" i="7"/>
  <c r="K85" i="7"/>
  <c r="J85" i="7"/>
  <c r="AM84" i="7"/>
  <c r="AJ84" i="7"/>
  <c r="AG84" i="7"/>
  <c r="M84" i="7"/>
  <c r="L84" i="7"/>
  <c r="K84" i="7"/>
  <c r="J84" i="7"/>
  <c r="AM83" i="7"/>
  <c r="AJ83" i="7"/>
  <c r="AG83" i="7"/>
  <c r="M83" i="7"/>
  <c r="L83" i="7"/>
  <c r="K83" i="7"/>
  <c r="J83" i="7"/>
  <c r="AM82" i="7"/>
  <c r="AJ82" i="7"/>
  <c r="AG82" i="7"/>
  <c r="M82" i="7"/>
  <c r="L82" i="7"/>
  <c r="K82" i="7"/>
  <c r="J82" i="7"/>
  <c r="AM81" i="7"/>
  <c r="AJ81" i="7"/>
  <c r="AG81" i="7"/>
  <c r="M81" i="7"/>
  <c r="L81" i="7"/>
  <c r="K81" i="7"/>
  <c r="J81" i="7"/>
  <c r="AM80" i="7"/>
  <c r="AJ80" i="7"/>
  <c r="AG80" i="7"/>
  <c r="M80" i="7"/>
  <c r="L80" i="7"/>
  <c r="K80" i="7"/>
  <c r="J80" i="7"/>
  <c r="AM79" i="7"/>
  <c r="AJ79" i="7"/>
  <c r="AG79" i="7"/>
  <c r="M79" i="7"/>
  <c r="L79" i="7"/>
  <c r="K79" i="7"/>
  <c r="J79" i="7"/>
  <c r="H79" i="7"/>
  <c r="G79" i="7"/>
  <c r="F79" i="7"/>
  <c r="E79" i="7"/>
  <c r="AM78" i="7"/>
  <c r="AJ78" i="7"/>
  <c r="AG78" i="7"/>
  <c r="AJ77" i="7"/>
  <c r="AM77" i="7"/>
  <c r="AG77" i="7"/>
  <c r="AM76" i="7"/>
  <c r="AJ76" i="7"/>
  <c r="AG76" i="7"/>
  <c r="AJ75" i="7"/>
  <c r="AM75" i="7"/>
  <c r="AG75" i="7"/>
  <c r="AM74" i="7"/>
  <c r="AJ74" i="7"/>
  <c r="AG74" i="7"/>
  <c r="AM73" i="7"/>
  <c r="AJ73" i="7"/>
  <c r="AG73" i="7"/>
  <c r="M73" i="7"/>
  <c r="L73" i="7"/>
  <c r="K73" i="7"/>
  <c r="J73" i="7"/>
  <c r="AM72" i="7"/>
  <c r="AM71" i="7"/>
  <c r="AJ71" i="7"/>
  <c r="AM70" i="7"/>
  <c r="AJ70" i="7"/>
  <c r="M70" i="7"/>
  <c r="L70" i="7"/>
  <c r="K70" i="7"/>
  <c r="J70" i="7"/>
  <c r="AM69" i="7"/>
  <c r="AJ69" i="7"/>
  <c r="AG69" i="7"/>
  <c r="M69" i="7"/>
  <c r="L69" i="7"/>
  <c r="K69" i="7"/>
  <c r="J69" i="7"/>
  <c r="AM68" i="7"/>
  <c r="AJ68" i="7"/>
  <c r="AG68" i="7"/>
  <c r="AM67" i="7"/>
  <c r="AJ67" i="7"/>
  <c r="AG67" i="7"/>
  <c r="AM66" i="7"/>
  <c r="AJ66" i="7"/>
  <c r="AG66" i="7"/>
  <c r="AM65" i="7"/>
  <c r="AJ65" i="7"/>
  <c r="AG65" i="7"/>
  <c r="AM64" i="7"/>
  <c r="AJ64" i="7"/>
  <c r="AG64" i="7"/>
  <c r="AM63" i="7"/>
  <c r="AJ63" i="7"/>
  <c r="AG63" i="7"/>
  <c r="AM62" i="7"/>
  <c r="AJ62" i="7"/>
  <c r="AG62" i="7"/>
  <c r="AM61" i="7"/>
  <c r="AJ61" i="7"/>
  <c r="AG61" i="7"/>
  <c r="M61" i="7"/>
  <c r="L61" i="7"/>
  <c r="K61" i="7"/>
  <c r="J61" i="7"/>
  <c r="AM60" i="7"/>
  <c r="AJ60" i="7"/>
  <c r="AG60" i="7"/>
  <c r="AM59" i="7"/>
  <c r="AJ59" i="7"/>
  <c r="AG59" i="7"/>
  <c r="AM58" i="7"/>
  <c r="AJ58" i="7"/>
  <c r="AG58" i="7"/>
  <c r="AM57" i="7"/>
  <c r="AJ57" i="7"/>
  <c r="AG57" i="7"/>
  <c r="M57" i="7"/>
  <c r="L57" i="7"/>
  <c r="K57" i="7"/>
  <c r="J57" i="7"/>
  <c r="H57" i="7"/>
  <c r="G57" i="7"/>
  <c r="F57" i="7"/>
  <c r="E57" i="7"/>
  <c r="AM56" i="7"/>
  <c r="AJ56" i="7"/>
  <c r="AG56" i="7"/>
  <c r="AM55" i="7"/>
  <c r="AJ55" i="7"/>
  <c r="AG55" i="7"/>
  <c r="AJ54" i="7"/>
  <c r="AM54" i="7"/>
  <c r="AM53" i="7"/>
  <c r="AJ53" i="7"/>
  <c r="AG53" i="7"/>
  <c r="M53" i="7"/>
  <c r="L53" i="7"/>
  <c r="K53" i="7"/>
  <c r="J53" i="7"/>
  <c r="AM52" i="7"/>
  <c r="AM51" i="7"/>
  <c r="M51" i="7"/>
  <c r="L51" i="7"/>
  <c r="K51" i="7"/>
  <c r="J51" i="7"/>
  <c r="AM50" i="7"/>
  <c r="AJ50" i="7"/>
  <c r="AG50" i="7"/>
  <c r="AM49" i="7"/>
  <c r="AJ49" i="7"/>
  <c r="AM48" i="7"/>
  <c r="AJ48" i="7"/>
  <c r="AG48" i="7"/>
  <c r="AM47" i="7"/>
  <c r="AJ47" i="7"/>
  <c r="AG47" i="7"/>
  <c r="AM46" i="7"/>
  <c r="AJ46" i="7"/>
  <c r="AG46" i="7"/>
  <c r="AM45" i="7"/>
  <c r="AJ45" i="7"/>
  <c r="AM44" i="7"/>
  <c r="AJ44" i="7"/>
  <c r="AM43" i="7"/>
  <c r="M43" i="7"/>
  <c r="L43" i="7"/>
  <c r="K43" i="7"/>
  <c r="J43" i="7"/>
  <c r="AM42" i="7"/>
  <c r="AJ42" i="7"/>
  <c r="AG42" i="7"/>
  <c r="AM41" i="7"/>
  <c r="AJ41" i="7"/>
  <c r="AG41" i="7"/>
  <c r="AM39" i="7"/>
  <c r="AJ39" i="7"/>
  <c r="AM38" i="7"/>
  <c r="AJ38" i="7"/>
  <c r="AG38" i="7"/>
  <c r="M38" i="7"/>
  <c r="L38" i="7"/>
  <c r="K38" i="7"/>
  <c r="J38" i="7"/>
  <c r="AM37" i="7"/>
  <c r="AJ37" i="7"/>
  <c r="AG37" i="7"/>
  <c r="AM36" i="7"/>
  <c r="AJ36" i="7"/>
  <c r="AG36" i="7"/>
  <c r="AM35" i="7"/>
  <c r="AJ35" i="7"/>
  <c r="AG35" i="7"/>
  <c r="AM34" i="7"/>
  <c r="AJ34" i="7"/>
  <c r="AG34" i="7"/>
  <c r="AM33" i="7"/>
  <c r="AJ33" i="7"/>
  <c r="AG33" i="7"/>
  <c r="AM32" i="7"/>
  <c r="AJ32" i="7"/>
  <c r="AG32" i="7"/>
  <c r="AM31" i="7"/>
  <c r="AJ31" i="7"/>
  <c r="AM30" i="7"/>
  <c r="AJ30" i="7"/>
  <c r="M30" i="7"/>
  <c r="L30" i="7"/>
  <c r="K30" i="7"/>
  <c r="J30" i="7"/>
  <c r="H30" i="7"/>
  <c r="G30" i="7"/>
  <c r="F30" i="7"/>
  <c r="E30" i="7"/>
  <c r="AM29" i="7"/>
  <c r="AM28" i="7"/>
  <c r="AM27" i="7"/>
  <c r="AJ27" i="7"/>
  <c r="AG27" i="7"/>
  <c r="AM26" i="7"/>
  <c r="AJ26" i="7"/>
  <c r="AG26" i="7"/>
  <c r="AM25" i="7"/>
  <c r="AJ25" i="7"/>
  <c r="AM24" i="7"/>
  <c r="AJ24" i="7"/>
  <c r="AG24" i="7"/>
  <c r="AM23" i="7"/>
  <c r="M23" i="7"/>
  <c r="L23" i="7"/>
  <c r="K23" i="7"/>
  <c r="J23" i="7"/>
  <c r="AM22" i="7"/>
  <c r="AJ22" i="7"/>
  <c r="AG22" i="7"/>
  <c r="AM21" i="7"/>
  <c r="M21" i="7"/>
  <c r="L21" i="7"/>
  <c r="K21" i="7"/>
  <c r="J21" i="7"/>
  <c r="AM20" i="7"/>
  <c r="AJ20" i="7"/>
  <c r="AG20" i="7"/>
  <c r="AM19" i="7"/>
  <c r="AM18" i="7"/>
  <c r="AJ18" i="7"/>
  <c r="AG18" i="7"/>
  <c r="M18" i="7"/>
  <c r="L18" i="7"/>
  <c r="K18" i="7"/>
  <c r="J18" i="7"/>
  <c r="H18" i="7"/>
  <c r="G18" i="7"/>
  <c r="F18" i="7"/>
  <c r="E18" i="7"/>
  <c r="AM17" i="7"/>
  <c r="AJ17" i="7"/>
  <c r="AG17" i="7"/>
  <c r="J17" i="7"/>
  <c r="M17" i="7"/>
  <c r="L17" i="7"/>
  <c r="K17" i="7"/>
  <c r="AM16" i="7"/>
  <c r="AJ16" i="7"/>
  <c r="AG16" i="7"/>
  <c r="M16" i="7"/>
  <c r="L16" i="7"/>
  <c r="K16" i="7"/>
  <c r="J16" i="7"/>
  <c r="AM15" i="7"/>
  <c r="AJ15" i="7"/>
  <c r="AG15" i="7"/>
  <c r="M15" i="7"/>
  <c r="L15" i="7"/>
  <c r="K15" i="7"/>
  <c r="J15" i="7"/>
  <c r="AM14" i="7"/>
  <c r="AJ14" i="7"/>
  <c r="AG14" i="7"/>
  <c r="M14" i="7"/>
  <c r="L14" i="7"/>
  <c r="K14" i="7"/>
  <c r="H14" i="7"/>
  <c r="G14" i="7"/>
  <c r="F14" i="7"/>
  <c r="E14" i="7"/>
  <c r="AM13" i="7"/>
  <c r="AJ13" i="7"/>
  <c r="AG13" i="7"/>
  <c r="AM12" i="7"/>
  <c r="AJ12" i="7"/>
  <c r="AG12" i="7"/>
  <c r="M12" i="7"/>
  <c r="L12" i="7"/>
  <c r="K12" i="7"/>
  <c r="J12" i="7"/>
  <c r="AM11" i="7"/>
  <c r="AJ11" i="7"/>
  <c r="AG11" i="7"/>
  <c r="AM10" i="7"/>
  <c r="AJ10" i="7"/>
  <c r="AG10" i="7"/>
  <c r="M10" i="7"/>
  <c r="L10" i="7"/>
  <c r="K10" i="7"/>
  <c r="J10" i="7"/>
  <c r="AM9" i="7"/>
  <c r="AJ9" i="7"/>
  <c r="AG9" i="7"/>
  <c r="AM8" i="7"/>
  <c r="AJ8" i="7"/>
  <c r="AG8" i="7"/>
  <c r="AM7" i="7"/>
  <c r="AJ7" i="7"/>
  <c r="AG7" i="7"/>
  <c r="M7" i="7"/>
  <c r="L7" i="7"/>
  <c r="K7" i="7"/>
  <c r="J7" i="7"/>
  <c r="AM6" i="7"/>
  <c r="AJ6" i="7"/>
  <c r="AG6" i="7"/>
  <c r="AM5" i="7"/>
  <c r="AJ5" i="7"/>
  <c r="AG5" i="7"/>
  <c r="M5" i="7"/>
  <c r="L5" i="7"/>
  <c r="K5" i="7"/>
  <c r="J5" i="7"/>
  <c r="AM4" i="7"/>
  <c r="AJ4" i="7"/>
  <c r="AG4" i="7"/>
  <c r="M3" i="7"/>
  <c r="L3" i="7"/>
  <c r="K3" i="7"/>
  <c r="J3" i="7"/>
  <c r="H3" i="7"/>
  <c r="G3" i="7"/>
  <c r="F3" i="7"/>
  <c r="E3" i="7"/>
  <c r="B57" i="7" l="1"/>
  <c r="D14" i="7"/>
  <c r="B79" i="7"/>
  <c r="D79" i="7"/>
  <c r="B18" i="7"/>
  <c r="D57" i="7"/>
  <c r="C79" i="7"/>
  <c r="O109" i="7"/>
  <c r="C14" i="7"/>
  <c r="AG43" i="7"/>
  <c r="C30" i="7" s="1"/>
  <c r="AJ43" i="7"/>
  <c r="D30" i="7" s="1"/>
  <c r="D18" i="7"/>
  <c r="C57" i="7"/>
  <c r="C18" i="7"/>
  <c r="B14" i="7"/>
  <c r="J14" i="7"/>
  <c r="B30" i="7"/>
  <c r="O106" i="7"/>
  <c r="B3" i="7"/>
  <c r="AG3" i="7"/>
  <c r="C3" i="7" s="1"/>
  <c r="AJ3" i="7"/>
  <c r="D3" i="7" s="1"/>
  <c r="AM3" i="7"/>
  <c r="O108" i="7" l="1"/>
  <c r="O107" i="7"/>
  <c r="O110" i="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tc={8F83EE09-EFF3-4672-B498-57EEBD9F30C0}</author>
    <author>tc={FCEA877F-2258-49FA-8448-D4764C93D539}</author>
    <author>tc={3E2590FD-CB1F-49B3-951B-1F23F170EBF3}</author>
    <author>tc={765B2D00-E21D-4D75-9153-91280F237163}</author>
    <author>tc={049B1F7C-A207-4402-86B2-0BA7FC136C06}</author>
    <author>tc={4508F4EC-5A71-4BEF-B199-6BE61E8D44D3}</author>
    <author>tc={0615AC0B-7A96-4FDC-8843-1AFDF1275020}</author>
    <author>tc={0986D955-E494-4DE0-A012-68F29812864B}</author>
  </authors>
  <commentList>
    <comment ref="L9" authorId="0" shapeId="0" xr:uid="{8F83EE09-EFF3-4672-B498-57EEBD9F30C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L10" authorId="1" shapeId="0" xr:uid="{FCEA877F-2258-49FA-8448-D4764C93D539}">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J49" authorId="2" shapeId="0" xr:uid="{3E2590FD-CB1F-49B3-951B-1F23F170EBF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K49" authorId="3" shapeId="0" xr:uid="{765B2D00-E21D-4D75-9153-91280F23716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L49" authorId="4" shapeId="0" xr:uid="{049B1F7C-A207-4402-86B2-0BA7FC136C06}">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J50" authorId="5" shapeId="0" xr:uid="{4508F4EC-5A71-4BEF-B199-6BE61E8D44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K50" authorId="6" shapeId="0" xr:uid="{0615AC0B-7A96-4FDC-8843-1AFDF127502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L50" authorId="7" shapeId="0" xr:uid="{0986D955-E494-4DE0-A012-68F2981286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List>
</comments>
</file>

<file path=xl/sharedStrings.xml><?xml version="1.0" encoding="utf-8"?>
<sst xmlns="http://schemas.openxmlformats.org/spreadsheetml/2006/main" count="1472" uniqueCount="806">
  <si>
    <t>1. Política de Administración de Riesgos de Corrupción</t>
  </si>
  <si>
    <t>Matriz y mapa de riesgos de corrupción consolidado y aprobada</t>
  </si>
  <si>
    <t xml:space="preserve">3. Consulta y divulgación </t>
  </si>
  <si>
    <t>Política Institucional de Administración del Riesgo vigente y riesgos de corrupción identificados, divulgados</t>
  </si>
  <si>
    <t>4. Monitoreo o revisión</t>
  </si>
  <si>
    <t>Fortalecer el Canal telefónico de atención</t>
  </si>
  <si>
    <t>Canal  telefónico fortalecido</t>
  </si>
  <si>
    <t>Adoptar mecanismos de comunicación incluyentes</t>
  </si>
  <si>
    <t>Mecanismos de comunicación incluyentes, adoptados</t>
  </si>
  <si>
    <t>Identificar los flujos de la información (vertical, horizontal, hacia afuera de la entidad, entre otros) para la gestión de la información institucional</t>
  </si>
  <si>
    <t>Diagramas de Flujos documentales identificados</t>
  </si>
  <si>
    <t>Formular y actualizar el Plan Anual de Adquisiciones -PAA -</t>
  </si>
  <si>
    <t>4. Criterio Diferencial de Accesibilidad</t>
  </si>
  <si>
    <t>Mejorar la accesibilidad de la población en condición de discapacidad visual y auditiva (Señalizar con imágenes en lengua de señas, alto relieve, otras lenguas o idiomas)</t>
  </si>
  <si>
    <t>Accesibilidad mejorada</t>
  </si>
  <si>
    <t>1. Lineamientos de Transparencia Activa</t>
  </si>
  <si>
    <t>Difundir información sobre la oferta institucional de trámites y otros procedimientos en lenguaje claro y de forma permanente a los usuarios de los trámites teniendo en cuenta la caracterización</t>
  </si>
  <si>
    <t>1 - Gestión del Riesgo de Corrupción “MAPA DE RIESGOS DE CORRUPCIÓN"</t>
  </si>
  <si>
    <t>2.Construcción del Mapa de Riesgos de Corrupción</t>
  </si>
  <si>
    <t>Consolidar la matriz y mapa de riesgos de corrupción construida mediante proceso participativo (actores internos y externos de la entidad) y someterla a aprobación por parte del comité</t>
  </si>
  <si>
    <t>Vincular actores internos y externos de la entidad en la revisión y actualización de la Política Institucional de Administración del Riesgo</t>
  </si>
  <si>
    <t>Mapa de Riesgos de Corrupción monitoreado y revisado</t>
  </si>
  <si>
    <t xml:space="preserve">Realizar reconocimientos a la participación de la ciudadanía </t>
  </si>
  <si>
    <t>3. Gestión de relacionamiento con los ciudadanos</t>
  </si>
  <si>
    <t>Actualizar y socializar el protocolo de lenguaje claro  en la gestión de la Entidad</t>
  </si>
  <si>
    <t>Protocolo de lenguaje claro actualizado y socializado</t>
  </si>
  <si>
    <t>4. Conocimiento al servicio al ciudadano</t>
  </si>
  <si>
    <t>Plan Anual de Adquisiciones formulado (25% en primer trimestre)  y actualizado (75%)</t>
  </si>
  <si>
    <t>5. Monitoreo del Acceso a la Información Pública</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</si>
  <si>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</si>
  <si>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</si>
  <si>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</si>
  <si>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Divulgar en página web e intranet:
a) la Política Institucional de Administración del Riesgo vigente
b) mapa de riesgos de corrupción</t>
  </si>
  <si>
    <t>1. Política Institucional de Administración del Riesgo vigente divulgada
2. Mapa de riesgos de corrupción, divulgado</t>
  </si>
  <si>
    <t>5. Seguimiento</t>
  </si>
  <si>
    <t xml:space="preserve">Publicar y divulgar el monitoreo de la ejecución del PAAC </t>
  </si>
  <si>
    <t xml:space="preserve">Monitoreo de la ejecución del PAAC publicado y divulgado </t>
  </si>
  <si>
    <t xml:space="preserve">Seguimiento  de la ejecución del PAAC publicado y divulgado </t>
  </si>
  <si>
    <t xml:space="preserve">Eventos de dialogo realizados y acciones de mejora implementadas (si aplica) </t>
  </si>
  <si>
    <t>Definir y difundir el portafolio de servicios al ciudadano de la entidad</t>
  </si>
  <si>
    <t xml:space="preserve">Adecuar los puntos de atención en las Direcciones Territoriales para  mejorar la accesibilidad de la población en condición de discapacidad motora. </t>
  </si>
  <si>
    <t>7 puntos de atención en las Direcciones Territoriales adecuados.</t>
  </si>
  <si>
    <t> Portafolio de servicios definido y difundido</t>
  </si>
  <si>
    <t>Participación de la ciudadanía reconocida</t>
  </si>
  <si>
    <t>Dirección General</t>
  </si>
  <si>
    <t>Dirección Técnica y de Estructuración - DTE</t>
  </si>
  <si>
    <t>Capacitar un equipo interdisciplinario en temas de Rendición de cuentas</t>
  </si>
  <si>
    <t>Oficina Asesora de Planeación</t>
  </si>
  <si>
    <t>Oficina de Control Interno</t>
  </si>
  <si>
    <t>Identificar necesidades, expectativas e intereses del ciudadano para gestionar la atención adecuada y oportuna</t>
  </si>
  <si>
    <t>Necesidades, expectativas e intereses del ciudadano identificados</t>
  </si>
  <si>
    <t>Diseñar e implementar mecanismos que permitan el seguimiento y optimización de las estrategias de Servicio al Ciudadano</t>
  </si>
  <si>
    <t xml:space="preserve">Mecanismos diseñados e implementados </t>
  </si>
  <si>
    <t>Estrategia de participación ciudadana diseñada e implementada</t>
  </si>
  <si>
    <t>2. Fortalecimiento del Talento humano al servicio del ciudadano</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</si>
  <si>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</si>
  <si>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</si>
  <si>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</si>
  <si>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</si>
  <si>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Realizar talleres sobre la responsabilidad de los servidores públicos (deberes, derechos y obligaciones)</t>
  </si>
  <si>
    <t>4 Talleres realizados.</t>
  </si>
  <si>
    <t>Poner en operación el Sistema de Gestión de Documentos Electrónicos SGDEA</t>
  </si>
  <si>
    <t>SGDEA en operación</t>
  </si>
  <si>
    <t>5. Evaluación de gestión y medición de la percepción ciudadana</t>
  </si>
  <si>
    <t>Evaluar la experiencia de usuarios y la percepción de la ciudadanía</t>
  </si>
  <si>
    <t>Experiencia de usuarios y Percepción de la ciudadanía, evaluada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</si>
  <si>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</si>
  <si>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</si>
  <si>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</si>
  <si>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 xml:space="preserve">Estados Financieros elaborados, presentados y publicados </t>
  </si>
  <si>
    <t>Subdirección de Gestión Humana</t>
  </si>
  <si>
    <t>Subdirección Financiera</t>
  </si>
  <si>
    <t>Oficina de Control interno</t>
  </si>
  <si>
    <t>6- Iniciativas adicionales</t>
  </si>
  <si>
    <t>Sin subcomponente</t>
  </si>
  <si>
    <t>Elaborar informe trimestral sobre la información más consultada (indicando  si la misma se encuentra disponible en la página web)</t>
  </si>
  <si>
    <t>Informes trimestrales  sobre información más consultada</t>
  </si>
  <si>
    <t>Acción</t>
  </si>
  <si>
    <t>DIRECCIONAMIENTO ESTRATÉGICO Y PLANEACIÓN INSTITUCIONAL</t>
  </si>
  <si>
    <t>Posibilidad de recibir o solicitar cualquier dádiva o beneficio a nombre propio o de terceros para programar o modificar recursos financieros de los diferentes proyectos que maneja la entidad</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</si>
  <si>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</si>
  <si>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t>Realizar un seguimiento a la implementación del control y reportarlo trimestralmente</t>
  </si>
  <si>
    <t>Coordinador del grupo Banco de Proyectos</t>
  </si>
  <si>
    <t>GESTIÓN DE TECNOLOGÍAS DE LA INFORMACIÓN Y COMUNICACIONES</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</si>
  <si>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</si>
  <si>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</si>
  <si>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</si>
  <si>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Realizar seguimiento mensual al cumplimiento de los controles</t>
  </si>
  <si>
    <t>Facilitador del MIPG</t>
  </si>
  <si>
    <t>Inadecuada identificación de flujos de información y valoración de activos</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</si>
  <si>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</si>
  <si>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xml:space="preserve"> Los profesionales de la Oficina OTIC realizarán semestralmente la autoevaluación de la eficacia de los protocolos de gestión de información.  En el evento de obtener calificaciones en rangos bajos se procederá al ajuste del protocolo.</t>
  </si>
  <si>
    <t>N/A</t>
  </si>
  <si>
    <t xml:space="preserve">ADMINISTRACION DE BIENES Y SERVICIOS </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</si>
  <si>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</si>
  <si>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</si>
  <si>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</si>
  <si>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</si>
  <si>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</si>
  <si>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Secretaría General</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</si>
  <si>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</si>
  <si>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</si>
  <si>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Reportar a la Oficina Asesora de Planeación el monitoreo del riesgo trimestralmente</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</si>
  <si>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</si>
  <si>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</si>
  <si>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</si>
  <si>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Reportar a la Oficina Asesora de Planeación el monitoreo del riesgo mensualmente</t>
  </si>
  <si>
    <t>Solicitud de repuestos cuando su vida útil no ha cumplido el 100%, de acuerdo con la ficha técnica del fabricante</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</si>
  <si>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</si>
  <si>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Solicitud de ítems que no está en la propuesta económica</t>
  </si>
  <si>
    <t>SERVICIO AL CIUDADANO</t>
  </si>
  <si>
    <t>Posibilidad de recibir cualquier dádiva o beneficio a nombre propio o de terceros por omitir la gestión a todo tipo de solicitud realizados por alguna parte interesada.</t>
  </si>
  <si>
    <t>Retardo injustificado en la gestión</t>
  </si>
  <si>
    <t xml:space="preserve">Registrar trimestralmente el monitoreo en los tiempos de respuesta </t>
  </si>
  <si>
    <t>Facilitador de MIPG</t>
  </si>
  <si>
    <t>Direccionar intencionalmente la solicitud a una dependencia que no tenga la competencia legal o reglamentaria para asumir el conocimiento del asunto</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</si>
  <si>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</si>
  <si>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</si>
  <si>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</si>
  <si>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</si>
  <si>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Clasificar tipológicamente de forma errada y con carácter intencional un documento que no corresponda con sus características reales</t>
  </si>
  <si>
    <t>GESTIÓN DE LA INFRAESTRUCTURA VIAL</t>
  </si>
  <si>
    <t>GESTIÓN DEL TALENTO HUMANO</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</si>
  <si>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</si>
  <si>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</si>
  <si>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</si>
  <si>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t>Realizar monitoreo al cumplimiento del control cada seis meses</t>
  </si>
  <si>
    <t>Profesional de la Subdirección de Gestión Humana</t>
  </si>
  <si>
    <t>Posibilidad de  recibir o solicitar cualquier dádiva o beneficio a nombre propio o de un tercero para ejercer una deficiente defensa judicial que obedezcan a intereses diferentes al institucional</t>
  </si>
  <si>
    <t>Posibilidad de recibir o solicitar dádivas o beneficios a nombre propio o de terceros para emitir actos administrativos de carácter particular  en materia de pago de sentencias y de cobro coactivo</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</si>
  <si>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</si>
  <si>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 xml:space="preserve"> # de garantías con imposibilidad de ser validadas en el mes.
Meta 0</t>
  </si>
  <si>
    <t>Unidad Ejecutora / Dirección de Contratación</t>
  </si>
  <si>
    <t>Responsable: INSTITUTO NACIONAL DE VÍAS-INVIAS</t>
  </si>
  <si>
    <t>GESTIÓN AMBIENTAL, SOCIAL, PREDIAL Y DE SOSTENIBILIDAD</t>
  </si>
  <si>
    <t>Posibilidad de recibir o solicitar dádivas o  beneficios a nombre propio o de terceros para llevar a cabo el seguimiento a la gestión ambiental, social, predial y de sostenibilidad en los proyectos del INVÍAS</t>
  </si>
  <si>
    <t xml:space="preserve">Omisión y/o manipulación en la revisión  de los soportes que acompañan los formatos establecidos en el manual de interventoría y demás documentos correspondientes a cada área </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</si>
  <si>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</si>
  <si>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</si>
  <si>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GESTIÓN, MODERNIZACIÓN Y REGULACIÓN NORMATIVA DE LA INFRAESTRUCTURA DE TRANSPORTE</t>
  </si>
  <si>
    <t>Aceptar innovadores que no cumplan con los requisitos técnicos de la convocatoria</t>
  </si>
  <si>
    <t>Elaborar acta de apertura y cierre de la rueda de innovación, cada vez que se realice una rueda</t>
  </si>
  <si>
    <t>Negar la participación de un innovador que cumpla con los requisitos técnicos de la convocatoria</t>
  </si>
  <si>
    <t xml:space="preserve">Posibilidad de recibir o solicitar cualquier dádiva o beneficio a nombre propio o de terceros para gestionar solicitudes de trámites de la ciudadanía </t>
  </si>
  <si>
    <t>Agilizar la expedición del trámite</t>
  </si>
  <si>
    <t xml:space="preserve">Realizar un seguimiento mensual a la ejecución de los controles </t>
  </si>
  <si>
    <t xml:space="preserve"> Omitir la revisión de los requisitos exigidos por la normatividad. </t>
  </si>
  <si>
    <t xml:space="preserve">GESTIÓN DEL RIESGO EN LA INFRAESTRUCTURA DE TRANSPORTE </t>
  </si>
  <si>
    <t>Posibilidad de recibir o solicitar cualquier dádiva o beneficio a nombre propio o de terceros para gestionar el riesgo en la infraestructura de transporte</t>
  </si>
  <si>
    <t>Autorizar intervención a emergencia inexistente</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</si>
  <si>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</si>
  <si>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t>Realizar seguimiento trimestral al cumplimiento del control</t>
  </si>
  <si>
    <t>Coordinador de manejo</t>
  </si>
  <si>
    <t>Priorizar emergencias otorgándoles características de mantenimiento</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</si>
  <si>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</si>
  <si>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t>Autorizar mayores cantidades de obra en situaciones de emergencia</t>
  </si>
  <si>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</si>
  <si>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CONTROL FINANCIERO Y CONTABLE</t>
  </si>
  <si>
    <t>Posibilidad de recibir o solicitar cualquier dádiva o beneficio a nombre propio o de terceros para  generar un informe de estados financieros que no corresponda con la realidad.</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</si>
  <si>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</si>
  <si>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</si>
  <si>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</si>
  <si>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
  </si>
  <si>
    <t>Nombre de la entidad:</t>
  </si>
  <si>
    <t>INSTITUTO NACIONAL DE VÍAS</t>
  </si>
  <si>
    <t>Orden:</t>
  </si>
  <si>
    <t>Nacional</t>
  </si>
  <si>
    <t>Sector administrativo:</t>
  </si>
  <si>
    <t>Transporte</t>
  </si>
  <si>
    <t>Año vigencia:</t>
  </si>
  <si>
    <t>Departamento:</t>
  </si>
  <si>
    <t>Bogotá D.C</t>
  </si>
  <si>
    <t>Municipio:</t>
  </si>
  <si>
    <t>BOGOTÁ</t>
  </si>
  <si>
    <t>DATOS TRÁMITES A RACIONALIZAR</t>
  </si>
  <si>
    <t>ACCIONES DE RACIONALIZACIÓN A DESARROLLAR</t>
  </si>
  <si>
    <t>PLAN DE EJECUCIÓN</t>
  </si>
  <si>
    <t>MONITOREO</t>
  </si>
  <si>
    <t>SEGUIMIENTO Y EVALUACIÓN</t>
  </si>
  <si>
    <t>Tipo</t>
  </si>
  <si>
    <t>Número</t>
  </si>
  <si>
    <t>Nombre</t>
  </si>
  <si>
    <t>Estado</t>
  </si>
  <si>
    <t>Situación actual</t>
  </si>
  <si>
    <t>Mejora a implementar</t>
  </si>
  <si>
    <t>Beneficio al ciudadano y/o entidad</t>
  </si>
  <si>
    <t>Tipo racionalización</t>
  </si>
  <si>
    <t>Acciones racionalización</t>
  </si>
  <si>
    <t>Fecha inicio</t>
  </si>
  <si>
    <t>Fecha final racionalización</t>
  </si>
  <si>
    <t>Fecha final implementación</t>
  </si>
  <si>
    <t>Responsable</t>
  </si>
  <si>
    <t>Justificación</t>
  </si>
  <si>
    <t>Monitoreo jefe planeación</t>
  </si>
  <si>
    <t xml:space="preserve"> Valor ejecutado (%)</t>
  </si>
  <si>
    <t>Observaciones/Recomendaciones</t>
  </si>
  <si>
    <t>Seguimiento jefe control interno</t>
  </si>
  <si>
    <t>Único</t>
  </si>
  <si>
    <t>25112</t>
  </si>
  <si>
    <t>Concepto técnico de ubicación de estaciones de servicios </t>
  </si>
  <si>
    <t>Inscrito</t>
  </si>
  <si>
    <t>Trámite total en línea</t>
  </si>
  <si>
    <t>28/01/2021</t>
  </si>
  <si>
    <t xml:space="preserve"> </t>
  </si>
  <si>
    <t>Oficina Asesora de Planeación, Dirección Técnica y Subdirección de Estudios e Innovación.</t>
  </si>
  <si>
    <t>Sí</t>
  </si>
  <si>
    <t>Respondió</t>
  </si>
  <si>
    <t>Pregunta</t>
  </si>
  <si>
    <t>Observación</t>
  </si>
  <si>
    <t>1. ¿Cuenta con el plan de trabajo para implementar la propuesta de mejora del trámite?</t>
  </si>
  <si>
    <t>2. ¿Se implementó la mejora del trámite en la entidad?</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</si>
  <si>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</si>
  <si>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</si>
  <si>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</si>
  <si>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</si>
  <si>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3382</t>
  </si>
  <si>
    <t xml:space="preserve">Solicitud y pago por medio electrónico. Módulo del Trámite del Permiso implementado. Proyecto de virtualización con el apoyo de MinTic.
</t>
  </si>
  <si>
    <t>Optimización del aplicativo e Interoperabilidad.</t>
  </si>
  <si>
    <t>Reducción de requisitos para el ciudadano.
Para la entidad: Mejor manejo de la información.</t>
  </si>
  <si>
    <t>Oficina Asesora de Planeación, Dirección Técnica, Secretaria General y Subdirección de Estudios e Innovación.</t>
  </si>
  <si>
    <t>Modelo Único – Hijo</t>
  </si>
  <si>
    <t>46672</t>
  </si>
  <si>
    <t>76310</t>
  </si>
  <si>
    <t>MEPI-RC-1</t>
  </si>
  <si>
    <t>EJECUCIÓN Y OPERACIÓN DE PROYECTOS DE INFRAESTRUCTURA DE TRANSPORTE</t>
  </si>
  <si>
    <t>MEPI-RC-2</t>
  </si>
  <si>
    <t>DEFENSA JURÍDICA</t>
  </si>
  <si>
    <t>ACPU-RC-1</t>
  </si>
  <si>
    <t>COMPRA PÚBLICA</t>
  </si>
  <si>
    <t>ACPU-RC-2</t>
  </si>
  <si>
    <t>EDEP-RC-1</t>
  </si>
  <si>
    <t>ETIC-RC-1</t>
  </si>
  <si>
    <t>ADOC-RC-1</t>
  </si>
  <si>
    <t>GESTION DOCUMENTAL</t>
  </si>
  <si>
    <t>ARCI-RC-1</t>
  </si>
  <si>
    <t>ATENCIÓN Y RELACIONAMIENTO CIUDADANO</t>
  </si>
  <si>
    <t>ASAD-RC-1</t>
  </si>
  <si>
    <t>GESTIÓN DE SERVICIOS ADMINISTRATIVOS</t>
  </si>
  <si>
    <t>ETHU-RC-1</t>
  </si>
  <si>
    <t>GESTIÓN HUMANA</t>
  </si>
  <si>
    <t>Tecnologica</t>
  </si>
  <si>
    <t>ASAD-RC-2</t>
  </si>
  <si>
    <t>AFIN-RC-1</t>
  </si>
  <si>
    <t>GESTIÓN FINANCIERA</t>
  </si>
  <si>
    <t>AFIN-RC-2</t>
  </si>
  <si>
    <t>MASPS-RC-1</t>
  </si>
  <si>
    <t>GESTIÓN AMBIENTAL, SOCIAL, PREDIAL Y DE SOSTENIBILIDAD DE PROYECTOS DE INFRAESTRUCTURA DE TRANSPORTE</t>
  </si>
  <si>
    <t>MRTI-RC-1</t>
  </si>
  <si>
    <t>REGLAMENTACIÓN TÉCNICA E INNOVACIÓN DE INFRAESTRUCTURA DE TRANSPORTE</t>
  </si>
  <si>
    <t>MRTI-RC-2</t>
  </si>
  <si>
    <t>MRPI-RC-1</t>
  </si>
  <si>
    <t>GESTIÓN DEL RIESGO DE PROYECTOS DE INFRAESTRUCTURA DE TRANSPORTE</t>
  </si>
  <si>
    <t>HOMOLOGACIÓN PROGRAMA DE TRANSPARENCIA Y ÉTICA PÚBLICA   -PTEP-</t>
  </si>
  <si>
    <t>Avance frente a programado en 1° trimestre</t>
  </si>
  <si>
    <t>Avance frente a programado en 2° trimestre</t>
  </si>
  <si>
    <t>Avance frente a programado en 3° trimestre</t>
  </si>
  <si>
    <t>Avance respecto al total programado en el año -corte 1° Trimestre</t>
  </si>
  <si>
    <t>Avance respecto al total programado en el año -corte 2° Trimestre</t>
  </si>
  <si>
    <t>Avance respecto al total programado en el año -corte 3° Trimestre</t>
  </si>
  <si>
    <t>Avance respecto al total programado en el año -corte 4° Trimestre</t>
  </si>
  <si>
    <t>Subcomponente</t>
  </si>
  <si>
    <t>Actividades</t>
  </si>
  <si>
    <t>Meta o producto</t>
  </si>
  <si>
    <t>Subdirección  General</t>
  </si>
  <si>
    <t>Dirección de Ejecución y Operación</t>
  </si>
  <si>
    <t>Dirección Jurídica</t>
  </si>
  <si>
    <t>Oficina de la información y comunicaciones OTIC</t>
  </si>
  <si>
    <t>Oficina de Control  Disciplinario</t>
  </si>
  <si>
    <t>Subdirección Administrativa</t>
  </si>
  <si>
    <t>OBSERVACIÓN</t>
  </si>
  <si>
    <t>% AVANCE</t>
  </si>
  <si>
    <t>Desempeño</t>
  </si>
  <si>
    <t>Componente PTEP</t>
  </si>
  <si>
    <t>Líneas de acción PTEP</t>
  </si>
  <si>
    <t>Implementar la Política Institucional de Administración del Riesgo</t>
  </si>
  <si>
    <t xml:space="preserve">Política Institucional de Administración del Riesgo  implementada </t>
  </si>
  <si>
    <t>X</t>
  </si>
  <si>
    <t>Diseñara e implementar estrategia pedagógica para la apropiación de la Política Institucional de Administración del Riesgo</t>
  </si>
  <si>
    <t>Estrategia pedagógica diseñadas e implementada para la apropiación de la Política Institucional de Administración del Riesgo (diseño en primer trimestre e implementación en los siguientes)</t>
  </si>
  <si>
    <t>Gestión Integral de Riesgo de Corrupción</t>
  </si>
  <si>
    <t>Estrategia pedagógica para apropiación de la política institucional de administración del riesgo</t>
  </si>
  <si>
    <t xml:space="preserve">Diseñar Sistema Integral de Control y Prevención del Riesgo de Corrupción </t>
  </si>
  <si>
    <t xml:space="preserve">Sistema Integral de Control y Prevención del Riesgo de Corrupción diseñado </t>
  </si>
  <si>
    <t xml:space="preserve">Diseño de un sistema Integral de Control y Prevención del Riesgo de Corrupción acorde con los lineamientos de la Secretaría de Transparencia </t>
  </si>
  <si>
    <t xml:space="preserve">Actualizar la matriz y mapa de riesgos de corrupción con la información suministrada por el Oficial de Transparencia, como parte de los compromisos de la Red Interinstitucional de Transparencia y Anticorrupción (RITA) y/o solicitudes de los líderes de proceso </t>
  </si>
  <si>
    <t xml:space="preserve">Matriz y mapa de riesgos de corrupción actualizado con la información suministrada por el Oficial de Transparencia, y/o solicitudes de los líderes de proceso </t>
  </si>
  <si>
    <t>Actualización de forma participativa de la matriz y mapa de riesgos de corrupción</t>
  </si>
  <si>
    <t>Monitorear y revisar el Mapa de Riesgos de Corrupción  y si es del caso ajustarlo e informar a la Oficina Asesora de Planeación</t>
  </si>
  <si>
    <t>Diseñar e implementar estrategia de acompañamiento para  mejorar la oportunidad  y calidad del reporte trimestral de riesgos de corrupción</t>
  </si>
  <si>
    <t xml:space="preserve">Estrategia de acompañamiento diseñada e implementada </t>
  </si>
  <si>
    <t xml:space="preserve">Publicar y divulgar el  seguimiento de la ejecución del PAAC </t>
  </si>
  <si>
    <t xml:space="preserve"> 2 - Racionalización de Trámites</t>
  </si>
  <si>
    <t>Implementar racionalización tecnológica para que el trámite "Permiso para movilización de carga extra dimensionada por las vías nacionales"  esté disponible totalmente en línea para los usuarios</t>
  </si>
  <si>
    <t>trámite "Permiso para movilización de carga extra dimensionada por las vías nacionales"   totalmente en línea para los usuarios</t>
  </si>
  <si>
    <t>Implementar racionalización tecnológica para que el trámite "Concepto técnico de ubicación de estaciones de servicios "  esté disponible totalmente en línea para los usuarios</t>
  </si>
  <si>
    <t>trámite "Concepto técnico de ubicación de estaciones de servicios "  totalmente en línea para los usuarios</t>
  </si>
  <si>
    <t>Implementar racionalización tecnológica para que el trámite "Permiso para la movilización de carga indivisible extrapesada, indivisible extra dimensionada o indivisible extrapesada y extra dimensionada a la vez y permiso para el transporte de carga divisible con vehículos combinados de carga - V.C.C"  esté disponible totalmente en línea para los usuarios</t>
  </si>
  <si>
    <t>trámite "Permiso para la movilización de carga indivisible extrapesada, indivisible extra dimensionada o indivisible extrapesada y extra dimensionada a la vez y permiso para el transporte de carga divisible con vehículos combinados de carga - V.C.C"   totalmente en línea para los usuarios</t>
  </si>
  <si>
    <t>Implementar racionalización tecnológica para que el trámite "Beneficio de tarifa diferencial o exenta en las estaciones de peaje a cargo del INVIAS"  esté disponible totalmente en línea para los usuarios</t>
  </si>
  <si>
    <t xml:space="preserve"> trámite "Beneficio de tarifa diferencial o exenta en las estaciones de peaje a cargo del INVIAS"  totalmente en línea para los usuarios</t>
  </si>
  <si>
    <t xml:space="preserve"> 3 - Rendición de Cuentas (RdC)</t>
  </si>
  <si>
    <t>Información</t>
  </si>
  <si>
    <t>Divulgar Boletines de prensa con información de la gestión institucional en lenguaje claro</t>
  </si>
  <si>
    <t>Boletines de prensa divulgados con información de la gestión institucional en lenguaje claro</t>
  </si>
  <si>
    <t xml:space="preserve">Participación Ciudadana y Rendición de Cuentas </t>
  </si>
  <si>
    <t>Estrategia de Rendición de Cuentas</t>
  </si>
  <si>
    <t xml:space="preserve">Diseñar píldoras informativas del informe de rendición de cuentas y divulgarlas trimestralmente por diversos canales de comunicación </t>
  </si>
  <si>
    <t xml:space="preserve"> Píldoras informativas del informe de rendición de cuentas y divulgarla trimestralmente por diversos canales de comunicación </t>
  </si>
  <si>
    <t>Diseño y divulgación a cargo del Grupo Gerencia de Comunicaciones</t>
  </si>
  <si>
    <t xml:space="preserve">Documentar bajo los lineamientos del SIRCAP a cargo del Departamento Administrativo de la Función Pública Información sobre los avances de la gestión en la implementación del Acuerdo de Paz  
</t>
  </si>
  <si>
    <t xml:space="preserve"> Información sobre los avances  de la gestión en la implementación  del Acuerdo de Paz  documentada  bajo los lineamientos del SIRCAP </t>
  </si>
  <si>
    <t>Diálogo</t>
  </si>
  <si>
    <t>Realizar el principal espacio de rendición de cuentas,</t>
  </si>
  <si>
    <t>Principal Espacio de rendición de cuentas realizado</t>
  </si>
  <si>
    <t>Documentar memorias de los xxx Chat ciudadano temático que propicien el diálogo con la ciudadanía</t>
  </si>
  <si>
    <t>Memorias de los xxx Chat ciudadano temático que propicien el diálogo con la ciudadanía, documentar</t>
  </si>
  <si>
    <t>Responsabilidad</t>
  </si>
  <si>
    <t>Capacitar y asesorar en el proceso de conformación de veedurías ciudadanas u otro espacio de participación comunitaria, a personas y comunidades interesadas en realizar seguimiento a los proyectos</t>
  </si>
  <si>
    <t>Personas y comunidades interesadas en realizar seguimiento a los proyectos capacitadas y asesoradas en el proceso de conformación de veedurías ciudadanas u otro espacio de participación comunitaria.</t>
  </si>
  <si>
    <t>Equipo interdisciplinario capacitado en temas de Rendición de cuentas</t>
  </si>
  <si>
    <t>Realizar seguimiento a los acuerdos o compromisos asumidos con los grupos de valor y publicarlo en la página web</t>
  </si>
  <si>
    <t>Seguimiento a los acuerdos o compromisos asumidos con los grupos de valor publicado en la página web</t>
  </si>
  <si>
    <t xml:space="preserve">Evaluar eventos de diálogo realizados e implementar acciones de mejora </t>
  </si>
  <si>
    <t>Fortalecimiento a la participación ciudadana.</t>
  </si>
  <si>
    <t>Publicar en página Informes de rendición de cuentas</t>
  </si>
  <si>
    <t xml:space="preserve">Informes de rendición de cuentas publicados en página web </t>
  </si>
  <si>
    <r>
      <t>Evaluar la estrategia  y principal de rendición de cuentas</t>
    </r>
    <r>
      <rPr>
        <strike/>
        <sz val="11"/>
        <rFont val="Calibri"/>
        <family val="2"/>
        <scheme val="minor"/>
      </rPr>
      <t xml:space="preserve"> </t>
    </r>
  </si>
  <si>
    <t>Informe de evaluación de la Estrategia y Principal Espacio de Rendición de Cuentas</t>
  </si>
  <si>
    <t xml:space="preserve"> 4 - Mecanismos para mejorar la Atención al Ciudadano</t>
  </si>
  <si>
    <r>
      <t>1</t>
    </r>
    <r>
      <rPr>
        <b/>
        <sz val="11"/>
        <rFont val="Calibri"/>
        <family val="2"/>
        <scheme val="minor"/>
      </rPr>
      <t>. Planeación estratégica del servicio al ciudadano</t>
    </r>
  </si>
  <si>
    <t xml:space="preserve">Adecuar el Modelo de Relacionamiento al Ciudadano a los lineamientos nacionales y/o al modelo sectorial según corresponda. </t>
  </si>
  <si>
    <t>Modelo de Relacionamiento al Ciudadano adecuado a los lineamientos nacional y/o al modelo sectorial</t>
  </si>
  <si>
    <t>Gestionar oportunamente las denuncias recibidas</t>
  </si>
  <si>
    <t>Oportuna gestión de las Denuncias recibidas</t>
  </si>
  <si>
    <t>Redes Institucionales y Canales de Denuncia</t>
  </si>
  <si>
    <t>Fortalecimiento del grupo de atención y relacionamiento al ciudadano</t>
  </si>
  <si>
    <t>Realizar Informes que cuantifiquen las denuncias allegadas a través de los canales de atención.</t>
  </si>
  <si>
    <t xml:space="preserve"> Informes que cuantifiquen las denuncias allegadas a través de los canales de atención.</t>
  </si>
  <si>
    <t>Analizar la viabilidad de realizar convenios con otras entidades </t>
  </si>
  <si>
    <t>Concepto de Viabilidad de realizar convenios con otras entidades </t>
  </si>
  <si>
    <t>Operar la Línea PAS  mediante la asistencia de un filtro que analice la naturaleza de las denuncias y las redireccione a la instancia correspondiente</t>
  </si>
  <si>
    <t>Línea PAS operando mediante la asistencia de un filtro que analice la naturaleza de las denuncias y las redireccione a la instancia correspondiente</t>
  </si>
  <si>
    <t>Línea PAS</t>
  </si>
  <si>
    <t>Implementar la estrategia de participación ciudadana 2023</t>
  </si>
  <si>
    <t>Capacitación en atención incluyente</t>
  </si>
  <si>
    <t>Talento humano de la entidad, capacitado en atención incluyente.</t>
  </si>
  <si>
    <t>Realizar mesas de trabajo sobre servicio al ciudadano y PQRD en Direcciones Territoriales</t>
  </si>
  <si>
    <t>6 Mesas de trabajo realizadas en Direcciones Territoriales</t>
  </si>
  <si>
    <t>Realizar estudio de la viabilidad de la diversificación de los canales de atención virtual y electrónica</t>
  </si>
  <si>
    <t>Estudio de la viabilidad de la diversificación de los canales de atención virtual y electrónica</t>
  </si>
  <si>
    <t xml:space="preserve">Fortalecer Canales de denuncias </t>
  </si>
  <si>
    <t>Canales de denuncias fortalecidos</t>
  </si>
  <si>
    <t>Implementar un canal especifico en la página web para denuncias ciudadanas contra actos de corrupción de los servidores públicos del INVIAS</t>
  </si>
  <si>
    <t>Canal especifico en la página web para denuncias ciudadanas contra actos de corrupción de los servidores públicos del INVIAS, implementado</t>
  </si>
  <si>
    <t>Fortalecimiento de la Oficina de Control Disciplinario</t>
  </si>
  <si>
    <t>Documentar concepto de viabilidad sobre la conformación de un equipo o grupo interno de trabajo, encargado del análisis de las PQRSD y demás información canalizada en los SAU; para que la Alta Dirección estudie y evalúe la propuesta y tome las medidas pertinentes</t>
  </si>
  <si>
    <t>Concepto de viabilidad sobre la conformación de un equipo o grupo interno de trabajo, encargado del análisis de las PQRSD y demás información canalizada en los SAU; para que la Alta Dirección estudie y evalúe la propuesta y tome las medidas pertinentes, documentado</t>
  </si>
  <si>
    <t xml:space="preserve">Iniciativas Adicionales </t>
  </si>
  <si>
    <t>Conocer la percepción de los usuarios del área de influencia de los proyectos de mantenimiento integral a través de los SAU.</t>
  </si>
  <si>
    <t>Implementar la herramienta y/o metodología para el análisis de la información canalizada a través de los SAU.</t>
  </si>
  <si>
    <t xml:space="preserve"> Herramienta y/o metodología para el análisis de la información canalizada a través de los SAU, implementadas</t>
  </si>
  <si>
    <t>Generar periódicamente  reportes de operación de los SAU</t>
  </si>
  <si>
    <t>Generación periódica de reportes de operación de los SAU</t>
  </si>
  <si>
    <t xml:space="preserve"> 5 - Mecanismos para la Transparencia y Acceso a la Información</t>
  </si>
  <si>
    <t xml:space="preserve">Información difundida </t>
  </si>
  <si>
    <t>Aplicar diagnósticos para la implementación de estado abierto en su totalidad</t>
  </si>
  <si>
    <t>Diagnósticos aplicados para la implementación de estado abierto en su totalidad</t>
  </si>
  <si>
    <t>Estado Abierto</t>
  </si>
  <si>
    <t>Definir roles y responsabilidades para fortalecer lineamientos de datos abiertos</t>
  </si>
  <si>
    <t>Identificar datos que se requieren publicar</t>
  </si>
  <si>
    <t>Datos que se requieren publicar (ejemplo: km de vía construida), identificados</t>
  </si>
  <si>
    <t>Actualizar el Sistema Único de Información de Trámites –SUIT la información de los trámites</t>
  </si>
  <si>
    <t xml:space="preserve"> Información de los Trámites actualizada en SUIT</t>
  </si>
  <si>
    <t>2. Lineamientos de Transparencia Pasiva</t>
  </si>
  <si>
    <t>Estrategia diseñada e implementada (diseño en primer trimestre e implementación en los siguientes)</t>
  </si>
  <si>
    <t>Elaborar, presentar y publicar en la página web de la entidad los Estados Financieros</t>
  </si>
  <si>
    <t>Actualizar y publicar el normograma</t>
  </si>
  <si>
    <t xml:space="preserve">Normograma actualizado y publicado </t>
  </si>
  <si>
    <t xml:space="preserve">Legalidad e Integridad </t>
  </si>
  <si>
    <t>Actualización  periódica y publicación en la página web del normograma del Instituto</t>
  </si>
  <si>
    <t>Socializar a través de memorando indicaciones de novedades de la Agencia Nacional de Contratación Pública -Colombia Compra Eficiente  (ANCP - CCE ) sobre los procesos de selección en atención a la ley 2195 de 2022 y demás normativa.</t>
  </si>
  <si>
    <t>Memorando con indicaciones de novedades de la Agencia Nacional de Contratación Pública -Colombia Compra Eficiente  (ANCP - CCE ) sobre los procesos de selección en atención a la ley 2195 de 2022 y demás normativa.</t>
  </si>
  <si>
    <t>Socialización oportuna de directrices de la Agencia Nacional de Contratación Pública -Colombia Compra Eficiente (ANCP - CCE )</t>
  </si>
  <si>
    <t>Realizar capacitaciones al interior de la SGCP sobre aplicativos y monitoreos de la información que  publica la SGCP, a través de las diferentes plataformas designadas</t>
  </si>
  <si>
    <t>Capacitaciones realizadas al interior de la SGCP sobre aplicativos y monitoreos de la información que  publica la SGCP, a través de las diferentes plataformas designadas</t>
  </si>
  <si>
    <t xml:space="preserve">Transparencia y acceso a la Información </t>
  </si>
  <si>
    <t>Publicar información contractual a través de las diferentes plataformas designadas, SECOP, SICO , Portal Web, etc.</t>
  </si>
  <si>
    <t xml:space="preserve">Publicar en la página web informe semestral del informe EKOGUI procesos judiciales </t>
  </si>
  <si>
    <t>Informe semestral del informe EKOGUI procesos judiciales y publicación en la página web</t>
  </si>
  <si>
    <t xml:space="preserve">Reporte del informe de procesos judiciales </t>
  </si>
  <si>
    <t>Unificar aplicativos con la finalidad de mejorar la gestión interna y la accesibilidad en los trámites y servicios que realiza la  ciudadanía.</t>
  </si>
  <si>
    <t>Aplicativos unificados  con la finalidad de mejorar la gestión interna y la accesibilidad en los trámites y servicios que realiza la  ciudadanía.</t>
  </si>
  <si>
    <t>Fortalecimiento de los canales de atención</t>
  </si>
  <si>
    <t>Realizar seguimiento a los planes de mejoramiento formulados para atender las observaciones de las Auditorías efectuadas (auditorias  al modelo de seguridad y privacidad de la información (MSPI), norma técnica NTC 5854  y  norma técnica NTC 6047 de infraestructura).</t>
  </si>
  <si>
    <t xml:space="preserve"> 3 seguimientos realizados</t>
  </si>
  <si>
    <t>Elaborar concepto de la viabilidad de activar el chat bot (vale) en la página web.</t>
  </si>
  <si>
    <t>Concepto de la viabilidad de activar el chat bot (vale) en la página web, elaborado</t>
  </si>
  <si>
    <t>Cumplimiento de ITA Y promoción de la transparencia.</t>
  </si>
  <si>
    <t xml:space="preserve">Publicar en página web encuesta de satisfacción del ciudadano sobre Transparencia y acceso a la información </t>
  </si>
  <si>
    <t>Encuesta de satisfacción del ciudadano sobre Transparencia y acceso a la información publicada portal web</t>
  </si>
  <si>
    <t>Actualizar y disponer en la página web enlaces para dar cumplimiento al Índice de transparencia y acceso a la información pública (ITA)</t>
  </si>
  <si>
    <t>Enlaces actualizados y dispuestos en la página web para dar cumplimiento al Índice de transparencia y acceso a la información pública (ITA).</t>
  </si>
  <si>
    <t xml:space="preserve">Asignar personal para: 1. Actualizar el. Sistema Geo portal  _x000B_2. Diseño y publicación  estadísticas organizadas bajo los lineamientos del DANE </t>
  </si>
  <si>
    <t xml:space="preserve">Personal asignado para:
1. Sistema Geo portal actualizado _x000B_2. Diseño y publicación  estadísticas organizadas bajo los lineamientos del DANE </t>
  </si>
  <si>
    <t>Asignación de personal profesional en diferentes áreas y  en el tema estadístico</t>
  </si>
  <si>
    <t>Realizar seguimiento a la implementación de las 18 macro actividades de   trabajo del plan de implementación del MSPI aprobado por el Comité Institucional de Seguridad y Privacidad de la Información</t>
  </si>
  <si>
    <t>Seguimiento a la implementación de las 18 macro actividades de   trabajo del plan de implementación del MSPI aprobado por el Comité Institucional de Seguridad y Privacidad de la Información, realizado</t>
  </si>
  <si>
    <t>Implementación del Modelo de Seguridad y Privacidad de la Información</t>
  </si>
  <si>
    <t>Implementar una estrategia para la gestión de conflicto de intereses</t>
  </si>
  <si>
    <t xml:space="preserve">Estrategia para la gestión de conflicto de intereses diseñada e implementada </t>
  </si>
  <si>
    <t>Fortalecer cultura de Integridad</t>
  </si>
  <si>
    <t xml:space="preserve">Definir estrategias para la inducción o reinducción de los servidores públicos con el propósito de afianzar las temáticas del Código de buen gobierno. </t>
  </si>
  <si>
    <t xml:space="preserve">Estrategias definidas para la inducción o reinducción de los servidores públicos con el propósito de afianzar las temáticas del Código de buen gobierno. </t>
  </si>
  <si>
    <t>Suscribir acuerdos que comprometan a los evaluadores, previa socialización de las obligaciones de confidencialidad, ética, buenas prácticas e información sobre riesgos; con el fin de garantizar buenas prácticas y ética en las evaluaciones de los procesos de selección contractuales (incluyendo procesos de selección de personas a través de contratos de prestación de servicios, encargos y/o provisionalidades)</t>
  </si>
  <si>
    <t>Acuerdos que comprometan a los evaluadores suscritos (previa socialización de las obligaciones de confidencialidad, ética, buenas prácticas e información sobre riesgos)</t>
  </si>
  <si>
    <t>Suscripción de acuerdos de confidencialidad y no divulgación de información.</t>
  </si>
  <si>
    <t>Realizar sustentaciones previas con los grupos evaluadores para cada proceso de selección contractual y Audiencias Públicas para la adjudicación del contratista en modalidades distintas a la Licitación Pública.</t>
  </si>
  <si>
    <t>Sustentaciones previas con los grupos evaluadores para cada proceso de selección contractual y Audiencias Públicas para la adjudicación del contratista en modalidades distintas a la Licitación Pública, realizadas</t>
  </si>
  <si>
    <t>Continuación en el fortalecimiento de la transparencia en la compra pública, audiencias y sustentaciones previas</t>
  </si>
  <si>
    <t xml:space="preserve">Concertar estrategia para  fortalecer la revisión previa que realiza el área solicitante al interior del Instituto de los actos administrativos objeto de control de legalidad </t>
  </si>
  <si>
    <t xml:space="preserve">*Estrategia concertada con las áreas solicitantes para  Control y seguimiento en la oportuna respuesta de la agenda regulatoria
* Concepto unificado </t>
  </si>
  <si>
    <t>Control y seguimiento en la oportuna respuesta de la agenda regulatoria</t>
  </si>
  <si>
    <t xml:space="preserve">* Estrategia concertada con las áreas solicitantes para  fortalecer la revisión previa que realiza el área solicitante al interior del Instituto de los actos administrativos objeto de control de legalidad 
* Control de legalidad con todos los insumos </t>
  </si>
  <si>
    <t xml:space="preserve">Revisión previa para control de legalidad rol de legalidad </t>
  </si>
  <si>
    <t>*Documentar Buenas prácticas en materia de Integridad 
*Identificar mejoras para actualizar el Código de buen gobierno</t>
  </si>
  <si>
    <t>*Buenas practicas documentadas en materia de Integridad 
*Identificación de mejoras para actualizar el Código de buen gobierno</t>
  </si>
  <si>
    <t>Decreto 1292 de 2021 "29.8. 	 Hacer seguimiento, coordinar y gestionar todo lo pertinente para la materialización y  cumplimiento de los esquemas del Código de Buen Gobierno.".</t>
  </si>
  <si>
    <t>Enviar memorando con lista de requisitos documentales y tiempos de entrega para los contratos que presenten algún requerimiento de ingreso al Comité de Contratación</t>
  </si>
  <si>
    <t>Memorando con lista de requisitos documentales y tiempos de entrega para los contratos que presenten algún requerimiento de ingreso al Comité de Contratación, enviado</t>
  </si>
  <si>
    <t>Estandarización de parámetros para formalizar el ingreso al Comité de Contratación.</t>
  </si>
  <si>
    <t>Enviar memorando circular de la  SGCP con indicaciones y directrices para revisión y elaboración de minutas</t>
  </si>
  <si>
    <t>Memorando circular de la  SGCP con indicaciones y directrices para revisión y elaboración de minutas, enviado</t>
  </si>
  <si>
    <t>Trámite oportuno de las minutas</t>
  </si>
  <si>
    <t>Realizar requerimientos y seguimiento semanal, mensual y trimestral a las UE para  el trámite oportuno de revisión, aprobación y suscripción de los proyectos de actas de liquidación de los contratos y/o convenios</t>
  </si>
  <si>
    <t xml:space="preserve">Requerimientos y seguimiento semanal, mensual y trimestral a las UE para  el trámite oportuno de revisión, aprobación y suscripción de los proyectos de actas de liquidación de los contratos y/o convenios, realizados </t>
  </si>
  <si>
    <t>Seguimiento a proyectos de actas de liquidación de los contratos y/o convenios.</t>
  </si>
  <si>
    <t xml:space="preserve">Realizar seguimiento oportuno a la gestión contractual de Estudios Técnicos </t>
  </si>
  <si>
    <t>Seguimiento oportuno a la gestión contractual de Estudios Técnicos , realizado</t>
  </si>
  <si>
    <t>Estudios Técnicos con cumplimiento contractual</t>
  </si>
  <si>
    <t>Regular y adoptar nuevas tecnologías identificadas en ruedas de innovación</t>
  </si>
  <si>
    <t>Rueda de Innovación y Sostenibilidad, realizada
Nuevas tecnologías, reguladas y adoptadas</t>
  </si>
  <si>
    <t>Innovación Técnica</t>
  </si>
  <si>
    <t xml:space="preserve">Actualizar Normas técnicas </t>
  </si>
  <si>
    <t>Normas técnicas actualizadas</t>
  </si>
  <si>
    <t>Normatividad técnica</t>
  </si>
  <si>
    <t>Generar confianza en la comunidad a través de la siembra y reforestación de árboles</t>
  </si>
  <si>
    <t>Generación de confianza en la comunidad a través de la siembra y reforestación de árboles</t>
  </si>
  <si>
    <t>Gestión ambiental involucrando a la comunidad.</t>
  </si>
  <si>
    <t>Generar conciencia en los niños escolares sobre el medioambiente y mejorar el paisaje mediante la arborización en el entorno de las escuelas rurales cercanas a los corredores viales a cargo del Instituto</t>
  </si>
  <si>
    <t>Generación de conciencia en los niños escolares sobre el medioambiente y mejorar el paisaje mediante la arborización en el entorno de las escuelas rurales cercanas a los corredores viales a cargo del Instituto</t>
  </si>
  <si>
    <t xml:space="preserve">Generar confianza en la comunidad garantizando la realización de reuniones de Consultas previas </t>
  </si>
  <si>
    <t xml:space="preserve">Generación de confianza en la comunidad garantizando la realización de reuniones de Consultas previas </t>
  </si>
  <si>
    <t>Gestión social e interacción con la comunidad.</t>
  </si>
  <si>
    <t>Realizar reuniones con veedurías involucradas en los proyectos del INVIAS.</t>
  </si>
  <si>
    <t>Reuniones con veedurías involucradas en los proyectos del INVIAS., realizadas</t>
  </si>
  <si>
    <t>Realizar socializaciones con la comunidad</t>
  </si>
  <si>
    <t>Socializaciones con la comunidad, realizadas</t>
  </si>
  <si>
    <t xml:space="preserve">Realizar Obras Sociales que beneficien a la comunidad. </t>
  </si>
  <si>
    <t>Obras Sociales que beneficien a la comunidad, realizadas</t>
  </si>
  <si>
    <t>Incluir criterios de vinculación de mano de obra del área de influencia del proyecto en el 00% de los pliegos de condiciones</t>
  </si>
  <si>
    <t>El 100% de los pliegos de condiciones con inclusión de criterios de vinculación de mano de obra del área de influencia del proyecto.</t>
  </si>
  <si>
    <t>Realizar compensaciones de factores Socio-Prediales a la comunidad</t>
  </si>
  <si>
    <t>Compensaciones de factores Socio-Prediales a la comunidad, realizadas</t>
  </si>
  <si>
    <t>Gestión predial que beneficie a la comunidad con inversión socio predial</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</si>
  <si>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</si>
  <si>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</si>
  <si>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t>Gestión de sostenibilidad en beneficio de la comunidad</t>
  </si>
  <si>
    <t>Realizar reuniones de sensibilización o capacitaciones en temas de sostenibilidad dirigidas a grupos de interés</t>
  </si>
  <si>
    <t>Reuniones de sensibilización o capacitaciones en temas de sostenibilidad dirigidas a grupos de interés, realizadas</t>
  </si>
  <si>
    <t>Actualizar el Código de buen gobierno acorde la Ley 2195 de 2022</t>
  </si>
  <si>
    <t>#</t>
  </si>
  <si>
    <t>Actividades que vencen en el 1° trimestre</t>
  </si>
  <si>
    <t>Actividades que vencen en el 2° trimestre</t>
  </si>
  <si>
    <t>Actividades que vencen en el 3° trimestre</t>
  </si>
  <si>
    <t>Actividades que vencen en el 4° trimestre</t>
  </si>
  <si>
    <t>RIESGO</t>
  </si>
  <si>
    <t>CAUSA</t>
  </si>
  <si>
    <t>PLAN DE ACCIÒN</t>
  </si>
  <si>
    <t>Id</t>
  </si>
  <si>
    <t>Código actual (homologado)</t>
  </si>
  <si>
    <t>Nombre del proceso actual (homologado)</t>
  </si>
  <si>
    <t>Objetivo del Proceso  actual (homologado)</t>
  </si>
  <si>
    <t>Nombre del proceso anterior</t>
  </si>
  <si>
    <t>¿Vigente?</t>
  </si>
  <si>
    <t>ACTIVIDAD DE CONTROL</t>
  </si>
  <si>
    <t>INDICADOR</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</si>
  <si>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</si>
  <si>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No aplica</t>
  </si>
  <si>
    <t>Si</t>
  </si>
  <si>
    <t>Posibilidad de recibir o solicitar cualquier dádiva o beneficio a nombre propio o de terceros para adelantar una Interventoría indebida de contratos de obras pública y/o contratos derivados de convenios interadministrativos.</t>
  </si>
  <si>
    <t>Omitir la revisión del cumplimiento de las especificaciones y/o normas técnicas, por parte del Interventor.</t>
  </si>
  <si>
    <t>El interventor semanalmente verificará el cumplimiento de las obligaciones a cargo del Contratista de Obra e informará al supervisor y/o gestor del INVIAS del presunto hecho de corrupción detectado por la interventoría, dejando constancia en el informe semanal.</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</si>
  <si>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</si>
  <si>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t>Reportar cada dos meses a la Oficina Asesora de Planeación el monitoreo del control N°1</t>
  </si>
  <si>
    <t>Facilitadores MIPG consolidan información reportada</t>
  </si>
  <si>
    <t>El contratista de Obra disminuye la cantidad y/o calidad de los materiales respecto a las especificaciones técnicas.</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</si>
  <si>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</si>
  <si>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</si>
  <si>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t>Reportar cada dos meses a la Oficina Asesora de Planeación el monitoreo del control N°2</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</si>
  <si>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</si>
  <si>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</si>
  <si>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</si>
  <si>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</si>
  <si>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</si>
  <si>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r>
      <rPr>
        <b/>
        <sz val="11"/>
        <rFont val="Calibri"/>
        <family val="2"/>
        <scheme val="minor"/>
      </rPr>
      <t>Porcentaje de
seguimiento a
proyecto</t>
    </r>
    <r>
      <rPr>
        <sz val="11"/>
        <rFont val="Calibri"/>
        <family val="2"/>
        <scheme val="minor"/>
      </rPr>
      <t>: N.º de
proyectos
retroalimentados
/ N.º total de
proyectos</t>
    </r>
  </si>
  <si>
    <t>ADJU-RC-1</t>
  </si>
  <si>
    <t xml:space="preserve">Ejercer la defensa jurídica de la entidad a través de la representación judicial y extrajudicial y adelantar los procedimientos administrativos a su cargo. </t>
  </si>
  <si>
    <t>GESTION LEGAL Y DEFENSA JUDICIAL</t>
  </si>
  <si>
    <t>Utilización indebida de información de la entidad que genere una desventaja en la defensa de sus intereses</t>
  </si>
  <si>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</si>
  <si>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</si>
  <si>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t>Realizar seguimiento anual a la ejecución de los controles</t>
  </si>
  <si>
    <t>Subdirector de Defensa Judicial</t>
  </si>
  <si>
    <t>Omisión sistemática de la vigilancia procesal</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</si>
  <si>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</si>
  <si>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r>
      <rPr>
        <b/>
        <sz val="11"/>
        <rFont val="Calibri"/>
        <family val="2"/>
        <scheme val="minor"/>
      </rPr>
      <t>Porcentaje de calificación de procesos</t>
    </r>
    <r>
      <rPr>
        <sz val="11"/>
        <rFont val="Calibri"/>
        <family val="2"/>
        <scheme val="minor"/>
      </rPr>
      <t xml:space="preserve"> = procesos actualizados / proceso que deben ser calificados</t>
    </r>
  </si>
  <si>
    <t>Realizar seguimiento semestral a la ejecución de los controles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</si>
  <si>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</si>
  <si>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</si>
  <si>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Equipo de trabajo de la Subdirección de Procesos de Selección Contractuales.</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</si>
  <si>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</si>
  <si>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r>
      <rPr>
        <b/>
        <sz val="11"/>
        <rFont val="Calibri"/>
        <family val="2"/>
        <scheme val="minor"/>
      </rPr>
      <t xml:space="preserve">Porcentaje de procesos verificados: </t>
    </r>
    <r>
      <rPr>
        <sz val="11"/>
        <rFont val="Calibri"/>
        <family val="2"/>
        <scheme val="minor"/>
      </rPr>
      <t>Numero de procesos verificados / números de procesos a verificar *100</t>
    </r>
  </si>
  <si>
    <t>Atender oportunamente a nuestros grupos de valor a través de los diferentes canales de atención para garantizar el acceso a información, trámites y servicios del INVIAS en cada vigencia, con el fin de generar una buena imagen institucional.</t>
  </si>
  <si>
    <r>
      <rPr>
        <b/>
        <sz val="11"/>
        <rFont val="Calibri"/>
        <family val="2"/>
        <scheme val="minor"/>
      </rPr>
      <t>Oportunidad en la respuesta de PQRD =</t>
    </r>
    <r>
      <rPr>
        <sz val="11"/>
        <rFont val="Calibri"/>
        <family val="2"/>
        <scheme val="minor"/>
      </rPr>
      <t xml:space="preserve"> (Respuesta a PQRD en términos/PQRD recibidos)*100</t>
    </r>
  </si>
  <si>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</si>
  <si>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Posibilidad de recibir o solicitar cualquier dádiva o beneficio a nombre propio o de terceros para gestionar la participación en las ruedas de innovación</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</si>
  <si>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</si>
  <si>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</si>
  <si>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t xml:space="preserve">Coordinadora del grupo de Regulación Técnica </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</si>
  <si>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</si>
  <si>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</si>
  <si>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t xml:space="preserve">El Subdirector  Reglamentación Técnica e Innovación  y el Coordinador del grupo de Regulación Técnica </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</si>
  <si>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</si>
  <si>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r>
      <rPr>
        <b/>
        <sz val="11"/>
        <rFont val="Calibri"/>
        <family val="2"/>
        <scheme val="minor"/>
      </rPr>
      <t>Cumplimiento de procedimientos:</t>
    </r>
    <r>
      <rPr>
        <sz val="11"/>
        <rFont val="Calibri"/>
        <family val="2"/>
        <scheme val="minor"/>
      </rPr>
      <t xml:space="preserve"> (# trámites donde se siguió el procedimiento / # de trámites de la muestra)*100%</t>
    </r>
  </si>
  <si>
    <t xml:space="preserve">Coordinador del grupo de Regulación Técnica </t>
  </si>
  <si>
    <t>Formular estrategias para gestionar de manera integral las Tecnologías de Información y Comunicaciones y las necesidades de TI, contribuyendo al desarrollo de los procesos y garantizando la sostenibilidad institucional para la generación de valor público.</t>
  </si>
  <si>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</si>
  <si>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</si>
  <si>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</si>
  <si>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t>ADJU-RC-2</t>
  </si>
  <si>
    <t>1.	Incurrir en causales de nulidad previstas en la Ley
2.	Valorar erradamente las pruebas
3.	Omitir los pasos previstos en los procedimientos internos aprobados en el sistema de calidad
4.	Dilatar sin justificación la proyección oportuna de actos administrativos</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</si>
  <si>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</si>
  <si>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 de actos administrativos firmados en el periodo</t>
  </si>
  <si>
    <t>Realizar seguimiento mensual a la ejecución de los controles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</si>
  <si>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</si>
  <si>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</si>
  <si>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</si>
  <si>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</si>
  <si>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</si>
  <si>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</si>
  <si>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</si>
  <si>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</si>
  <si>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Omitir voluntariamente el cumplimiento de requisitos de trámites presupuestales.</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</si>
  <si>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</si>
  <si>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</si>
  <si>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</si>
  <si>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</si>
  <si>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</si>
  <si>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</si>
  <si>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</si>
  <si>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t>Omitir la revisión de los soportes de la cuenta.</t>
  </si>
  <si>
    <r>
      <rPr>
        <b/>
        <sz val="11"/>
        <color theme="1"/>
        <rFont val="Calibri"/>
        <family val="2"/>
        <scheme val="minor"/>
      </rPr>
      <t>Porcentaje de glosas</t>
    </r>
    <r>
      <rPr>
        <sz val="11"/>
        <color theme="1"/>
        <rFont val="Calibri"/>
        <family val="2"/>
        <scheme val="minor"/>
      </rPr>
      <t xml:space="preserve"> generadas en el periodo : No de glosas / No de cuentas.</t>
    </r>
  </si>
  <si>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</si>
  <si>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</si>
  <si>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o solicitar cualquier dádiva o beneficio a nombre propio o de terceros para autorizar servicios o suministro de combustible y de mantenimiento al parque automotor de la Entidad o del Programa de Seguridad en Carreteras Nacionales</t>
  </si>
  <si>
    <t>Porcentaje de cambios autorizados =  (Numero de repuestos cambiados, originales/numero de repuestos autorizados)*100
Trimestralmente</t>
  </si>
  <si>
    <t>Reportar a la Oficina Asesora de Planeación el monitoreo del riesgo cada tres meses</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</si>
  <si>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</si>
  <si>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 Utilización indebida del chip.
* Confabulación del operador del vehículo con operario de las estaciones de servicio.</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</si>
  <si>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</si>
  <si>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</si>
  <si>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</si>
  <si>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</si>
  <si>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Posibilidad de recibir o solicitar cualquier dádiva o beneficio a nombre propio o de terceros para  favorecer un único proponente</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</si>
  <si>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</si>
  <si>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</si>
  <si>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</si>
  <si>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</si>
  <si>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</si>
  <si>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</si>
  <si>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</si>
  <si>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</si>
  <si>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</si>
  <si>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</si>
  <si>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</si>
  <si>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</si>
  <si>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Posibilidad de recibir o solicitar cualquier dádiva o beneficio a nombre propio o de terceros para  Aprobar una garantía falsa o que no cumpla los requisitos y que busque favorecer a un particular o un fin personal</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</si>
  <si>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</si>
  <si>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</si>
  <si>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Posibilidad de recibir o solicitar cualquier dádiva o beneficio a nombre propio o de terceros para adelantar una supervisión indebida de contratos de interventoría y/o convenios interadministrativos.</t>
  </si>
  <si>
    <t>Falta de capacitación técnica y administrativa, de Leyes, Decretos, relacionados con el seguimiento a Contratos y Transparencia, a Supervisores y Gestores</t>
  </si>
  <si>
    <t>CONTROL DE VERSIONES</t>
  </si>
  <si>
    <t>V1</t>
  </si>
  <si>
    <t>Reporte de Actividades de Control</t>
  </si>
  <si>
    <t>Reporte de Medición del Indicador</t>
  </si>
  <si>
    <t>REPORTE DEPENDENCIAS RESPONSABLES</t>
  </si>
  <si>
    <t>OBSERVACIÓN OFICINA DE CONTROL INTERNO</t>
  </si>
  <si>
    <t>DEPENDENCIAS RESPONSABLES</t>
  </si>
  <si>
    <t>PLAN ANTICORRUPCIÓN Y ATENCIÓN AL CIUDADANO - 2023-1</t>
  </si>
  <si>
    <t>Componente</t>
  </si>
  <si>
    <t>SEGUIMIENTO OFICINA DE CONTROL INTERNO 1. CUATRIMESTRE 2023 - Del 1 de enero al 30 de abril de 2023</t>
  </si>
  <si>
    <t xml:space="preserve">La Oficina Asesora de Planeación acompaña  a los lideres de proceso en la identificación y análisis de riesgos de gestión y corrupción. Mensualmente generará informe de estado del arte, con los avances por proceso.
Presentación de propuesta de actualización de la Política institucional de administración del riesgo ante el Comité de Coordinación de Control Interno en sesión del 22/03/23., y socialización de la Política institucional de administración del riesgo mediante MEMORANDO CIRCULAR No OAP 22034  del 24/03/2023 
De acuerdo a los soportes remitidos por las dependencias responsables, se ha participado en la  Sensibilización Nueva Guía de Administración de Riesgos el día martes, 28 de marzo de 2023 9:00 a. m.-11:30 a. m. y Encuentro de facilitadores del MIPG - Actualización Política Institucional de Administración del Riesgo el día miércoles, 29 de marzo de 2023 10:00 a. m.-11:00 a. m. a traves de la plataforma Teams.
</t>
  </si>
  <si>
    <t xml:space="preserve">La OCI evidencia la publicación de la Política de Administración de Riesgoen la Pag. Web de la Entidad.
Respueta Memorandos: DEO 33168 - DG-GC 32234 - DJ 32898 - OAP 32721 - OCD 33455 - OTIC 32659 - SA 32855 - SG 33444 - SGH 33510 de mayo de 2023.
No se evidenció respuesta a la solicitud realizada por la Oficina de Control Interno  al requerimiento realizado a la DTE y SF mediante memorandos OCI 30996  y OCI 31016 del 26 de abril de 2023 respectivamente.
En el memorando remitido por la Subdirección Administrativa, no se evidenció el diligenciamiento del formato del PAAC.
</t>
  </si>
  <si>
    <t>La Oficina Asesora de Planeación elaboraró en el 1º trimestre propuesta con destino a la Dirección General y Subdirección General. Su implementación estará sujeta a la aprobación y cronograma
Diseño en primer trimestre de cada vigencia e implementación en los siguientes: 
1. Coordinación  con el Departamento Administrativo de la Función púbica -DAFP- de sesión de sensibilización en al metodología de administración del riesgo, realizada el 28 de marzo de 9:30am  a 11:30am (convocatoria mediante "MEMORANDO CIRCULAR No OAP 22112  del 24/03/2023 - Acompañamiento DAFP Mar 28 a las 9am - Guía para la Administración del Riesgo y el diseño de controles en entidades públicas")
2. Capacitación sobre la nueva política y su implementación en KAWAK el 29 de marzo - encuentro de facilitadores del MIPG
3. MEMORANDO No OAP 30164 del 24/04/2023 - postular el proceso "EJECUCIÓN Y OPERACIÓN DE PROYECTOS DE INFRAESTRUCTURA DE TRANSPORTE para la documentación de riesgos fiscales y revisión de riesgos de gestión y corrupción, bajo la nueva metodología y dentro del marco del acompañamiento técnico que brindará el Departamento Administrativo de la Función Pública.
4. Suministro de información al sectorialista del DAFP para orientar mesas de trabajo del mes de mayo</t>
  </si>
  <si>
    <t xml:space="preserve"> A través del MEMORANDO CIRCULAR No OAP 103290  del 20/12/2022 -Revisión y actualización del mapa de riesgos de corrupción 2023-  se consolidaron aportes para analizar con cada líder de proceso y facilitador del MIPG
El borrador del Mapa de Riesgo fue socializado mediante "MEMORANDO CIRCULAR -No OAP 106367 del 27/12/2022",
1. Archivo de propuesta de actualización consolidado y presentado para aprobación del Comité Institucional de Gestión y Desempeño en su sesión del 30 de enero de 2023.
2.  Archivo con ajustes aprobados por el Comité Institucional de Gestión y Desempeño, publicado como anexo 1  en https://www.invias.gov.co/index.php/plan-anticorrupcion-y-de-atencion-al-ciudadano</t>
  </si>
  <si>
    <t>Archivo con ajustes aprobados por el Comité Institucional de Gestión y Desempeño, publicado como anexo 1  en https://www.invias.gov.co/index.php/plan-anticorrupcion-y-de-atencion-al-ciudadano</t>
  </si>
  <si>
    <t>1. Nueva versión de la política disponible en https://www.invias.gov.co/index.php/archivo-y-documentos/politicas-y-lineamientos y en http://intranet/index.php/la-calidad-al-dia/direccionamiento-estrategico
2. Mediante MEMORANDO CIRCULAR No OAP 22034  del 24/03/2023 se socializó la actualización política Institucional de administración del riesgo y se convocó a Encuentro de facilitadores del MIPG</t>
  </si>
  <si>
    <t xml:space="preserve">A la fecha la oficina Asesora de Planeación no ha recibido información por parte del Oficial de Transparencia ni de RITA sobre el particular. No obstante, producto de la mejora continua y monitoreo de los riesgos ha trabajado en la actualización de los riesgos de corrupción junto a la primera línea de defensa 
Pendiente respuesta de la Dirección Jurídica al MEMORANDO No OAP 103765  del  21/12/2022 </t>
  </si>
  <si>
    <t>Esta pendiente el desarrollo de las mesas de trabajo.
Memorando OAP 32721 del 3/05/2023</t>
  </si>
  <si>
    <t>Memorando OAP 32721 del 3/05/2023</t>
  </si>
  <si>
    <t>Verificado en la página Web de la Entidad.
Memorando OAP 32721 del 3/05/2023</t>
  </si>
  <si>
    <t>Memorando OAP 32721 del 3/05/2023
1. Nueva versión de la política disponible en https://www.invias.gov.co/index.php/archivo-y-documentos/politicas-y-lineamientos y en http://intranet/index.php/la-calidad-al-dia/direccionamiento-estrategico</t>
  </si>
  <si>
    <t>Durante el primer trimestre se aprobó la versión 1 del Plan Anticorrupción y de Atención al Ciudadano y se han adelantado mesas de trabajo para revisar la pertinencia de actualizar el riesgo de corrupción del proceso GESTIÓN DOCUMENTAL
La Secretaría de Transparencia brindará acompañamiento en el 2° trimestre para revisar todos los riesgos de corrupción (anexo 6)</t>
  </si>
  <si>
    <t>Durante el primer trimestre se aprobó la versión 1 del Plan Anticorrupción y de Atención al Ciudadano y se han adelantado mesas de trabajo para revisar la pertinencia de actualizar el riesgo de corrupción del proceso GESTIÓN DOCUMENTAL
La Secretaría de Transparencia brindará acompañamiento en el 2° trimestre para revisar todos los riesgos de corrupción (anexo 6)s</t>
  </si>
  <si>
    <t>1. Retroalimentación a los reportes de monitoreo con corte al 4° trimestre mediante memorandos, correos y mesas de trabajo
2. Parametrización y migración de riesgos de gestión en kAWAK para facilitar el oportuno monitoreo
3, Capacitación en KAWAK y propuesta del plan piloto d e monitoreo en encuentro de facilitadores del MIPG del 29 de marzo</t>
  </si>
  <si>
    <t>Monitoreo con corte al 4° trimestre publicado en https://www.invias.gov.co/index.php/plan-anticorrupcion-y-de-atencion-al-ciudadano#2022 . 
El monitoreo del 1° trimestre publicado en el mes de abril  https://www.invias.gov.co/index.php/plan-anticorrupcion-y-de-atencion-al-ciudadano#2023</t>
  </si>
  <si>
    <t>Verificado en la página Web de la Entidad.
Memorando OAP 32721 del 3/05/2024</t>
  </si>
  <si>
    <t>Verificado en la página Web de la Entidad.
Memorando OAP 32721 del 3/05/2025</t>
  </si>
  <si>
    <t>Seguimiento realizado por la Oficina de Control Interno y publicado en la página Web de Invias - https://www.invias.gov.co/index.php/plan-anticorrupcion-y-de-atencion-al-ciudadano#2022</t>
  </si>
  <si>
    <t>Es necesario hacer el levantamiento de las historias de usuario y el prototipo del trámite. Se ha adelantado el levantamiento de historias de usuario con la ANI y la AND para hacer interoperabilidad para este trámite.
Se debe contratar el desarrollo de este trámite.</t>
  </si>
  <si>
    <t xml:space="preserve">Los diseños del aplicativo definidos inicialmente para la digitalización de este trámite,  ya se encuentran desarrollados y fueron probados en la plataforma SGP. Se tiene aprobación de la  subdirección de reglamentación técnica e innovación (SRT), el grupo de atención al ciudadano y el grupo de presupuesto. 
La SRT y el grupo de presupuesto, solicitaron cambios - historias de usuario adicionales al alcance inicial pactado, lo que implicaría nuevos desarrollos, atraso en su cronograma para la salida a producción y costos adicionales, se cotizarán los nuevos ajustes y entre la supervisión del contrato y el área funcional, se definirá si se aprueba la inversión en estos desarrollos. Es importante velar por que no se retrase el proyecto en el Release ll para este año (Trámite carga especial, Trámite concepto técnico de ubicación de estaciones de servicio). </t>
  </si>
  <si>
    <t>Rta-OTIC 32656 del 3-05-2023</t>
  </si>
  <si>
    <t>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Se ha adelantado el levantamiento de historias de usuario con la ANI y la AND para hacer interoperabilidad para este trámite.</t>
  </si>
  <si>
    <t>Actualmente se está probando el desarrollo de los requerimientos del alcance inicial del proyecto en la plataforma SGP . El área funcional solicita que se realice la actualización del sistema INDRA, lo que implicaría un desarrollo, atraso en su cronograma para la salida a producción y costos adicionales, se cotizarán los nuevos ajustes y entre la supervisión del contrato y el área funcional, se definirá si se aprueba la inversión en estos desarrollos. Es necesario velar por que no se retrase el proyecto en el Release ll para este año (Trámite carga especial, Trámite concepto técnico de ubicación de estaciones de servicio).</t>
  </si>
  <si>
    <t>Los 65 boletines de prensa generados en el primer trimestre con información de la gestión institucional en lenguaje claro están disponibles en: https://www.invias.gov.co/index.php/sala/noticias</t>
  </si>
  <si>
    <t>Rta-SUBG 33019 del 4-05-2023</t>
  </si>
  <si>
    <t>Memorando OAP 32721 del 3/05/2024</t>
  </si>
  <si>
    <t>Actividad programada para el último trimestre</t>
  </si>
  <si>
    <t>La Direccion de Ejecución y Operación tiene a cargo de 6 Facebook live para la presente vigencia, Actividades que se esta gestionando con el Grupo de Gerencia de Comunicaciones, Para lo cual se envió  memorando DEO 17147 del 8 de marzo de 2023 . Por otro lado y en respuesta al memorando SUBG 24307 del 31 de marzo, y con el fin documentar memorias de los Chat ciudadano temático que propicien el diálogo con la ciudadanía, se informa la proyección de programación de los Facebook Live que se tienen para esta dirección mediante memorando DEO 25147 del 4 de Abri.:
* Segundo Trimestre: 2 Facebook Live
* Tercer Trimestre: 2 Facebook Live
* Cuarto Trimestre: 2 Facebook Live
De igual forma mediante memorando DEO 27599 de 4 de abril, se solicita a las Unidades Ejecutoras adcritas a esta direccion, la programación de los Facebook live que se tienen desde cada subdirección., con el fin de articualar las agendas. y en respuesta a esta solicitud se recibe memorando SVR  31221
del 27 de Abril en donde se propone fechas y temas para coordinar con las demas subdirecciones.</t>
  </si>
  <si>
    <t>Rta-DEO 33168 del 6-05-2023</t>
  </si>
  <si>
    <t xml:space="preserve">Consolidación de Informe a cargo de la Oficina Asesora de Planeación con información suministrada por las demás dependencias.
Divulgación a cargo del Grupo Gerencia de Comunicaciones
Se elaboró informe de Rendición de Cuentas Construcción de Paz - enero a diciembre de 2022 de acuerdo con los lineamientos de SIRCAP, este fue remitido al Ministerio de Transporte y a Presidencia.
Los informes de rendición de cuentas relativos a la paz están disponibles en: https://www.invias.gov.co/index.php/planeacion-gestion-y-control/rendicion-de-cuentas
</t>
  </si>
  <si>
    <t>Rta-SG 33444 del 5-05-2023</t>
  </si>
  <si>
    <t>La Gerencia de Comunicaciones no recibió ninguna información por parte de los responsables para ser publicada.</t>
  </si>
  <si>
    <t>En el primer trimestre del 2023 se dio cumplimiento desde el componente social de la subdirección de sostenibilidadad para la  conformacion de  veedurias a traves de las reuniones de inicio de los proyectos, mismas en donde se explica a la comunidad los mecanismos de participación que estan a su disposición para su posterior  vinculación y acompañamiento a la ejecución de los proyectos que se adelanten. 
Se resalta la conformación de veeduria para el proyecto de "Mejoramiento y mantenimiento  de la carretera  candelaria- laberinto ruta 2402 sector candelaria - la plata del PR 28+000 al PR38+500, Departamento del Huila", el día 08 de febrero de 2023, entre otros.</t>
  </si>
  <si>
    <t>La Dirección de ejecución y Operación, en cumplimiento de sus funciones de seguimiento y evaluación a sus subdirecciones adscritas (SGI-SVR-SMFF-SMCN) , envió memorando DEO 17553 del 9 de marzo 2023, solicitando el reporte de los proyectos entregados a la comunidad en el mes de enero y febrero  o por entregar con corte al 31 de marzo de 2023.
La Gerencia de Comunicaciones no recibió ninguna información por parte de los responsables para ser publicada.</t>
  </si>
  <si>
    <t>Rta-DEO 33168 del 6-05-2023 
Rta-SUBG 33019 del 4-05-2023</t>
  </si>
  <si>
    <t xml:space="preserve">En la actividad denominada “Evaluar eventos de dialogo realizados e implementar acciones de mejora”, esta oficina envío  memorando DEO 17147 del 8 de marzo solicitando  cronograma de actividades al Grupo de Gerencia de Comunicaciones y memorando DEO 17553 del 9 de marzo a las subdirecciones (SGI-SVR-SMFF-SMCN) conducente a obtener desde su resorte administrativo los lineamientos implementados en esta actividad, para lo cual se solicitó un reporte de las  acciones establecidas sobre el asunto, que permitan una mayor retroalimentación participativa de la Dirección de Ejecución y Operación en cuanto a la formulación de la estrategia de participación ciudadana en las áreas misionales entiéndase estas a las Unidades Ejecutoras y Gerencias.
Se encuentra vigente el formato “ARCI-FR-1 PLAN DE ACTIVIDADES DE PARTICIPACIÓN CIUDADANA” que en la parte derecha permite realizar la evaluación de los eventos de dialogo, actualmente cursa una solicitud de cambio de versión. Por solicitud del Grupo de Atención y Relacionamiento Ciudadano está Oficina, coordinó un encuentro de facilitadores del MIPG el 9 de marzo a las 9am, en el que socializaron la metodología.
Reunión socialización formato actividades de participación ciudadana llevada a cabo el día 09-03-2023. Mediante memorando  SA-GARC 18476 14-03-2023 se remitió formato para diligenciamiento.
</t>
  </si>
  <si>
    <t>Rta-DEO 33168 del 6-05-2023
Memorando OAP 32721 del 3/05/2024 
Rta-SG 33444 del 5-05-2023</t>
  </si>
  <si>
    <t>Se publicó en la página web de la entidad en el siguiente enlace: https://www.invias.gov.co/index.php/planeacion-gestion-y-control/rendicion-de-cuentas#rendicion-de-cuentas-2022</t>
  </si>
  <si>
    <t xml:space="preserve">Memorando OAP 32721 del 3/05/2024 </t>
  </si>
  <si>
    <t>https://www.invias.gov.co/index.php/normativa/politicas-y-lineamientos/hechos-de-transparencia/rendicion-de-cuentas/14570-informe-de-evaluacion-estrategia-y-principal-espacio-de-rendicion-de-cuentas-2022</t>
  </si>
  <si>
    <t>Meta con cumplimiento para el trecer trimestre según programación</t>
  </si>
  <si>
    <t>Mediante memorando SA-GARC 13304 del 24-02-23, SA-GARC 18235 13-03-2023,  se envio el informe de mapa de aseguramiento a la Oficina de Control Interno, relacionando las denuncias ingresadas.</t>
  </si>
  <si>
    <t>Rta-SG 33444 del 5-05-2024</t>
  </si>
  <si>
    <t>Meta con cumplimiento para a partir del segundo trimestre según programación</t>
  </si>
  <si>
    <t>Rta-SG 33444 del 5-05-2025</t>
  </si>
  <si>
    <t>El relanzamiento de la linea etica PAS se realizo el 6 de diciembre de 2022, con el apoyo de la Escuela Corporativa Guillermo Gaviria, se realizo via teams para planta central y territoriales, se actualizo el protocolo el cual esta disponible en la intranet y pagina web. En el 1er  trimestre  del año 2023  presentaron 2 casos en la linea PASS    casos y  respuesta  en el link anexo:  https://invias-my.sharepoint.com/:f:/g/personal/erengifo_invias_gov_co/EllplMQ0a1dFjZQkcFqVA-kBUj0eqWu2vf165sJ6_rM1kQ?e=CZ3DGw</t>
  </si>
  <si>
    <t>Rta-DJ 32898 del 4-05-2023</t>
  </si>
  <si>
    <t xml:space="preserve">Se viene prestando apoyo y asesoramiento a la Subdirección administrativa en el proyecto de implementación del SGDEA. Se planea salida a producción en 2023 según lo disponga la Subdirección Administrativa. </t>
  </si>
  <si>
    <t>Reunión socialización formato actividades de participación ciudadana llevada a cabo el día 09-03-2023, Mediante memorando  SA-GARC 18476 14-03-2023 se remitio formato para diligenciamiento</t>
  </si>
  <si>
    <t>Meta con cumplimiento para a partir del tercer trimestre según programación</t>
  </si>
  <si>
    <t>Para el mes de abril de 2023 se realizó una capacitación sobre las PQRD en la Direccion Territorial Tolima</t>
  </si>
  <si>
    <t>El 23 de febrero de 2023, la OCD dictó una Charla sobre los Deberes de los Servidores públicos, a los funcionario del Nivel Directivo de Invias.</t>
  </si>
  <si>
    <t>Rta-OCD 33455 del 8-05-2020</t>
  </si>
  <si>
    <t xml:space="preserve">Se estar trabajando en este tema </t>
  </si>
  <si>
    <t>Se realizó reunión la Oficina TIC, en donde se expusieron las necesidades del canal, de que estaría compuesto y cual sería su actividad. La TIC esta trabajando con su equipo, para presentar a la OCD, la primera propuesta del canal de denuncia en la pagina Web.   Según las metas concertadas, esta actividad en el primer trimestre no reportaría avances, sino hasta el segundo trimestre.</t>
  </si>
  <si>
    <t>Meta con cumplimiento para a partir del cuarto trimestre según programación</t>
  </si>
  <si>
    <t>Se hace seguimiento a la orden de compra No. 846 de 2022 cada 8 dias todos los miercoles, se reporta un avance para el cuatrimestre del 10 % con respecto a las actividades planificadas.</t>
  </si>
  <si>
    <t>La DEO, envió memorando DEO 13200 del 24 de febrero de 2023, solicitando el estudio de viabilidad para la creación del equipo y/o grupo en mención. En caso de viabilidad faborable para su creación, se procederá a implementar la herramienta y/o metodología, así como la generación periódica de soportes de operación de los SAU. Mediante memorando SGH 29705 del 21 abril de 2023 se recibió respuesta por parte de la Subdirección de Gestión Humana informando que el INVIAS, dentro de su estructura institucional ya cuenta con grupos de trabajo para el desarrollo de las  funciones o tareas a que se hace referencia.</t>
  </si>
  <si>
    <t>Para Implementar la herramienta y/o metodología para el análisis de la información canalizada a través de los SAU, se requiere de la respuesta por parte de la Secretaria General al memorando DEO 13200 del 24 de febrero de 2023. Mediante memorando SGH 29705 del 21 abril de 2023 se recibió respuesta por parte de la Subdirección de Gestión Humana informando que el INVIAS, dentro de su estructura institucional ya cuenta con grupos de trabajo para el desarrollo de las  funciones o tareas a que se hace referencia, razón por la cual no es viable esta implementación a través de esta iniciativa adicional.</t>
  </si>
  <si>
    <t>Para Generar periódicamente  reportes de operación de los SAU, se requiere de la respuesta por parte de la Secretaria General al memorando DEO 13200 del 24 de febrero de 2023. Mediante memorando SGH 29705 del 21 abril de 2023 se recibió respuesta por parte de la Subdirección de Gestión Humana informando que el INVIAS, dentro de su estructura institucional ya cuenta con grupos de trabajo para el desarrollo de las  funciones o tareas a que se hace referencia, razón por la cual no es viable esta generación periódica de reportes a través de esta iniciativa adicional.</t>
  </si>
  <si>
    <t>El pasado 30 de marzo del 2023, se llevó a cabo una reunión liderada por la secretaría general para entender las necesidades del estado abierto, sin embargo, es necesario definir las actividades y roles para ejecutar esta actividad en su totalidad. Desde la OTIC, nos encontramos atentos a la asesoría y apoyo que el líder funcional requiera.</t>
  </si>
  <si>
    <t>No se presenta Evidencias</t>
  </si>
  <si>
    <t>Las dependencias responsables no presentan reporte.</t>
  </si>
  <si>
    <t xml:space="preserve">Para este trimestre no se requirio la actualización de los trámites </t>
  </si>
  <si>
    <t xml:space="preserve">Se enviaron dos memorandos circulares SGH 5624 del 31 de enero de 2023 y  el SGH 18311 del 13 de marzo de 2023, con la información para el diligenciamiento de la declaración de bienes y rentas para la vigencia 2022, así mismo se enviaron comunicaciones internas por correo electrónico los dias 10, 17 de marzo, 17 y 27 de abril de 2023, en las cuales se recuerda la importancia del diligenciamiento de la declaración de bienes y rentas. </t>
  </si>
  <si>
    <t>Rta-SGH 33510 del 8-05-2023</t>
  </si>
  <si>
    <t>La dependencia responsable no presenta reporte.</t>
  </si>
  <si>
    <t>El avance se toma del reporte de la DTE</t>
  </si>
  <si>
    <t xml:space="preserve">En el primer trimestre del 2023 se dió cumplimiento con el seguimiento y apoyo a las interventorias para la ejecución de socializaciones con veedurias en los diferentes proyectos que adelanta el INVIAS. Se resalta el proyecto "mejoramiento mediante la construcción y mantenimiento de la ruta de los comuneros (Zipaquira-Barbosa-Bucaramanga; Girón - Piedecuesta) en los departamentos de Cundinamarca, Boyacá y Santander en el marco d ela reactivación economica mediante el programa de obra pública VIAS PARA LA LEGALIDAD Y LA REACTIVACIÓN VISION 2030, MODULO 1" del 21 de febrero, entre otros. </t>
  </si>
  <si>
    <t>En primer trimestre del 2023,  se da cumplimiento a la actividad en mención teniendo en cuenta la jornada de socialización que se llevo a cabo a nivel nacional del programa caminos comunitarios de la paz total en la semana del 29 de marzo al 01 de abril y demas socializaciones adelantadas en los proyectos como lo es "Proyecto de mejoramiento mediante la construccion para la solución integral del paso a la altura del kilometro 58 de la cabecera municipal de guayabetal de la via bogota villavicencio y actividades complementarias en los departamentos de cundinamarca y meta" los días 23 de febrero y 14 de marzo, entre otros.</t>
  </si>
  <si>
    <t xml:space="preserve">MEMORANDO No SS 28719 del 19/04/2023
Implementación de medidas de compensación por permisos y autorizaciones </t>
  </si>
  <si>
    <t>MEMORANDO No SS 27985  del 17/04/2023
Esta programada las actividades de cumplimiento en el segundo trimestre del año
MEMORANDO No SS 28719 del 19/04/2023
Esta actividad esta programada para realizar el segundo trimestre del 2023</t>
  </si>
  <si>
    <t>MEMORANDO No SS 28719 del 19/04/2023
N/A</t>
  </si>
  <si>
    <t>MEMORANDO No SS 28719 del 19/04/2023
En el trimestre de 2023 se da cumplimiento desde la gestion social de la subdireccion de sostenibilidad, a traves de la planeación y ejecución de Obras con Particiáción Comunitaria, se resalta la entrega de la OPC de pasos de fauna aéreos que fueron instalados en los corredores de Santuario - Caño alegre y Hoyo Rico - C</t>
  </si>
  <si>
    <t>MEMORANDO No SS 28719 del 19/04/2023
En el trimestre de 2023 se da cumplimiento desde la gestion social de la subdireccion de sostenibilidad, puesto que se hace seguimiento a la interventoria quien debe cumplir con la entrega periodica a traves de los informes trimestrales los soportes que evidencien que en efecto el personal de obra contratado forma parte del area de influencia directa del proyecto.</t>
  </si>
  <si>
    <t>Se da cumplimiento con la meta establecida</t>
  </si>
  <si>
    <t>En el trimestre de 2023 se da cumplimiento puesto que desde la gestion social de la subdirecciónde de sostenibilidad se resaltan los siguientes reconocimientos de factores de compensación social: 
Proyecto mejoramiento mediante la construcción y mantenimiento de la ruta de los comuneros (zipaquira-barbosa-bucaramanga; giron - piedecuesta) enlos departamentos de cundinamarca, boyaca y santander en el marco d ela reactivación economica mediante el programa de obra publica VIAS PARA LA LEGALIDAD Y LA REACTIVACIÓN VISION 2030, MODULO 1; Tramo 1 Variante Zipaquirá, se reconocio el factor de compensación por arrendamiento y traslado por un valor de $4.000.000, entre otros.</t>
  </si>
  <si>
    <t>MEMORANDO No SS 27985  del 17/04/2023
Durante el primer trimestre del año 2023 no se presentaron requerimientos para la respectiva respuesta a la actividad referenciada.</t>
  </si>
  <si>
    <t>MEMORANDO No SS 27985  del 17/04/2023
Durante el primer trimestre del año 2023 se programaron 4 capacitaciones en temas de Sostenibilidad y se realizaron 4 capacitaciones en temas de Sostenibilidad.</t>
  </si>
  <si>
    <t>La Secretaría General realizó un análisis del avance de la aplicación del mismo y del funcionamiento del Grupo adscrito a la Secretaría General, en donde se determinó cuales eran las funciones especifícas del grupo y cómo implentar eficazmente el código.
En dicho estudio se determinó la necesidad de instalar el comité de Buen Gobierno, para que sea este quién dicte los linemientos que regirán la implementación efectiva de Código de Buen Gobierno, y fije las funciones especificas que adelantará el Grupo adscrito a la Secretaría General. 
Se trabajó en el proyecto de Resolución que creará el Comité y regulará sus sesiones.</t>
  </si>
  <si>
    <t>Meta del 25 %  para el segundo trimestre</t>
  </si>
  <si>
    <t>MEMORANDO No SF 26582  del 12/04/2023
La Subdireccion Financiera elaboro, presento y publico correctamente los Estados Financieros vigencia 2022  el dia 28 de febrero de 2023 en la pagina web del INVIAS https://www.invias.gov.co/index.php/informacion-institucional/hechos-de-transparencia/informacion-financiera-y-contable/informacion-historica/estados-financieros/estados-financieros-2022</t>
  </si>
  <si>
    <t>MEMORANDO No SF 26582  del 12/04/2023
La subdireccion financiera para el 1 trimestre tiene publicado correctamente toda su informacion relevante como se puede evidenciar en el siguiente link:  https://www.invias.gov.co/index.php/informacion-institucional/hechos-de-transparencia/informacion-financiera-y-contable
De: Sandra Jeannette Cortes Mora &lt;scortes@invias.gov.co&gt; 
Enviado el: jueves, 13 de abril de 2023 12:16 p.m.
Memorando DG-GC 25987
MEMORANDO No SUBG 28950 del 20/04/2023
La subdireccion financiera para el 4 trimestre tiene publicado correctamente toda su informacion relevante como se puede evidenciar en el siguiente link:  https://www.invias.gov.co/index.php/informacion-institucional/hechos-de-transparencia/informacion-financiera-y-contable</t>
  </si>
  <si>
    <t>Se dio cumplimiento a la meta establecida</t>
  </si>
  <si>
    <t>Normograma actualizado a marzo 2023 y publicado, https://www.invias.gov.co/index.php/normativa/normograma/file</t>
  </si>
  <si>
    <t>La subdirección de Procesos de selección contractuales realizó socialización de actualización de pliegos según lo indicado por la Agencia Nacional de Contratación Pública - Colombia Compra Eficiente mediante los siguientes radicados: 
SPSC 13929
SPSC 14178
SPSC 14026
anexo 1 - circulares</t>
  </si>
  <si>
    <t>Se realizaron 2 socializaciones del aplicativo SICO a los facilitadores de liquidaciones de las Unidades Ejecutoras y Direcciones Territoriales los días 24-01-2023 y 30-01-2023, respectivamente Capacitación a la SGCP cargue SECOP II - 2 de marzo de 2023 
Capacitacion a la SGCP operador de contratos Sigep II - 30 de marzo de 2023</t>
  </si>
  <si>
    <t>la Subdirección defensa Jurídica informa que el 3 de enero de 2023, fue publicado en la página Web de la Entidad, el informe de procesos,  
MEMORANDO No DJ 24879  del 03/04/2023
Actividad programa para el segundo trimestre</t>
  </si>
  <si>
    <t>Rta-DJ 32898 del 4-05-2023
Esta programada para el tercer trimestre</t>
  </si>
  <si>
    <t>MEMORANDO No DJ 24879  del 03/04/2023
La subdirección de Procesos de Selección Contractuales como responsable de la publicación y seguimiento del PAA, realiza consolidación y correspondiente publicación del mismo mediante plataforma SECOP II, asi mismo realiza actualizaciones, con corte de la primera vigencia se ha modificado y se encuentra en la versión No. 74. 
Anexo 2 - PAA versión 74 
MEMORANDO No SA-GARC 24884  del 03/04/2023
Publicado en Pagina Web 
https://www.invias.gov.co/index.php/archivo-y-documentos/plan-anual-de-adquisiciones/14591-plan-anual-de-adquisiciones-2023
MEMORANDO No DEO 25002 del 03/04/2023Cumplido en el primer trimestre. Mediante memorando DEO-GSC-223 del 3 de enero de 2023, Se envió Plan de Adquisiciones preliminar ajustado, consecuente ajuste al decreto 2023. y el 27 de enero se hace un alcance mediante memorando DEO-GSC-4752.
MEMORANDO No SA 25813  del 10/04/2023 
Publicado en Pagina Web 
https://www.invias.gov.co/index.php/archivo-y-documentos/plan-anual-de-adquisiciones/14591-plan-anual-de-adquisiciones-2023</t>
  </si>
  <si>
    <t>Cumpliento total de la Meta</t>
  </si>
  <si>
    <t>MEMORANDO No OTIC 21948  del 24/03/2023
El equipo de gestión de información, está elaborando los lineamientos de gestión de información para buscar adopción mediante acto administrativo, con esto se trabajará la gestión de datos para que a futuro se tenga disponibilidad, calidad y completitud para trabajar en datos abiertos , primero se debe garantizar que los datos base del servicio cumplen en con los prerrequisitos básicos.
MEMORANDO No DJ 24879  del 03/04/2023
Desde la DJ con apoyo de la OTIC en mesa de trabajo se adelanto las siguientes actividades:
-Se revisó formato para la recopilacion de la información - Con email de fecha 23 de marzo la DJ solicitó  a cada  Subdirección, (SDJ,  SPSC,SGCPA)  el envío del inventario de los documentos que emanan  de cada una de ellas, debidamente clasificados según la resolución 1712 de 2014.” Ley de transparencia y acceso a la información Pública”  con el fin de iniciar  la  actualizacion en la pagina web  del  índice de información clasificada y reservada de la DJ.</t>
  </si>
  <si>
    <t>Actividad programada para el segundo trimestre</t>
  </si>
  <si>
    <t>Actividad programada para iniciar el tercer trimestre</t>
  </si>
  <si>
    <t>Actividad programada para iniciar el cuarto trimestre</t>
  </si>
  <si>
    <t>Mediante memorando SA-GARC 21466 del 23/03/2023 se solicitó a la OTIC la activación e inclusión del chatbot en el contrato del paquete de Microsoft, de las licencias adquiridas para el funcionamiento del software del Chatbot. se puso en funcionamiento durante el primer trimestre</t>
  </si>
  <si>
    <t>la encuesta se publico en la pagina web desde el 17 de marzo de 2023 https://forms.office.com/pages/responsepage.aspx?id=KBkX6ykpLE-nWbXMKscq-0JOVcT8nmFHtqkjj1oZ7YVUMjgzRk9GT0NRVERWMUtQR1BUN1E3Q1BYQiQlQCN0PWcu</t>
  </si>
  <si>
    <t>MEMORANDO No SGH 6380  del 02/02/2023:
esta Subdirección prestará apoyo de personal dependiendo de las políticas de la Alta Dirección para el proceso de encargos y los nombramientos provisionales de las personas que se encargarán del tema
De: Pedro Davila Villamizar &lt;pdavila@invias.gov.co&gt; 
Enviado el: jueves, 13 de abril de 2023 3:20 p.m.</t>
  </si>
  <si>
    <t>Se dio cumplimiento</t>
  </si>
  <si>
    <t>MEMORANDO No OTIC 21948  del 24/03/2023
El Acceso a la Información Pública se encuentra regulado por la Ley 1712 de 2014, por medio de la cual se crea la Ley de Transparencia y del Derecho de Acceso a la Información Pública Nacional, con el objeto de regular el derecho de acceso a la información pública, los procedimientos para el ejercicio y garantía del derecho y las excepciones a la publicidad de información. En este sentido, las políticas, procedimientos, protocolos y metodologías, entre otros, que se implementan en el Modelo de Seguridad y Privacidad de la Información – MSPI, no presentan relación con los procedimientos para el ejercicio y garantía del derecho y las excepciones a la publicidad de información, es decir, desde el MSPI y la Seguridad Informática, solo se disponen de políticas, procedimientos, protocolos y metodologías, entre otros; que aporten para incorporar en el INVÍAS, la seguridad informática en todos sus procesos, trámites, servicios, sistemas de información, infraestructura y, en general, en todos los activos de información, con el fin de preservar la confidencialidad, integridad, disponibilidad y privacidad de la información institucional.
MEMORANDO No OTIC 28225  del 18/04/2023
El Plan de seguridad de la información tiene una duración de 3,8 años e inició en 2022. Su porcentaje general de ejecución a finales de este año fue 23%. Para el 2023 se tiene planeado un avance general del 64%. Las acciones ejecutadas para este plan en 2023 en el primer trimestre son: 
1. Elaboración de caracterización del proyecto a contratar para el 2023.
2. Elaboración del Plan de trabajo para la contratación en 2023.
3. Elaboración del CDP.
4. Elaboración de la ficha técnica para contratación.
5. Políticas de Seguridad de la Información disponibles para la validación del Comité Institucional de Seguridad y Privacidad de la Información.</t>
  </si>
  <si>
    <t xml:space="preserve">MEMORANDO No SG 24540 del 31/03/2023
Sin información reportada
MEMORANDO No SA-GARC 24884  del 03/04/2023
Mediante memorando SA-GARC 5039 30-01-23, se remitio Informe trimestral información más consultada Oct - Dic 2022 y fue publicado en enero 2023. https://www.invias.gov.co/index.php/servicios-al-ciudadano/peticiones-quejas-y-reclamos/informe-trimestral-informacion-mas-consultada
MEMORANDO No OTIC 21948  del 24/03/2023
En cumplimiento del lineamiento AM.GO.01 del Ministerio de las Tecnologías de la Información en donde se establece que la administración y mantenimiento de un aplicativo está supeditado a dos (2) roles: Funcional y Técnico y el Articulo 12.  OFICINA DE TECNOLOGÍAS DE LA INFORMACIÓN Y LAS COMUNICACIONES, numeral 12.10. del Decreto 1292 de 2021, desde la OTIC nos encontramos atentos al apoyo técnico que que el líder funcional requiera.
MEMORANDO No SA 25813  del 10/04/2023 
Mediante memorando SA-GARC 5039 30-01-23, se remitio Informe trimestral información más consultada Oct - Dic 2022 y fue publicado en enero 2023. https://www.invias.gov.co/index.php/servicios-al-ciudadano/peticiones-quejas-y-reclamos/informe-trimestral-informacion-mas-consultada
MEMORANDO No SG 28066  del 17/04/2023
Se remitió la información del día 03/04/2023 mediante memorando SA-GARC-24884 con la siguiente observación:
Mediante memorando SA-GARC 5039 30-01-23, se remitió Informe trimestral información más consultada Oct - Dic 2022 y fue publicado en enero 2023. https://www.invias.gov.co/index.php/servicios-al-ciudadano/peticiones-quejas-y-reclamos/informe-trimestral-informacion-mas-consultada
</t>
  </si>
  <si>
    <t xml:space="preserve">Se trabajo en el procedimiento de conflicto de intereses, esta en revisión de la Oficina Asesora de Planeación con el fin que revise y proponga ajustes </t>
  </si>
  <si>
    <t>Se esta revisando el documento para definir la estrategia</t>
  </si>
  <si>
    <t>No presenta avance</t>
  </si>
  <si>
    <t>Avance del 25%</t>
  </si>
  <si>
    <t>MEMORANDO No DJ 24879  del 03/04/2023
La Subdirección de Procesos de Selección Contractuales suscribió contratos de prestación de servicios profesionales para la evaluación de procesos de selección, en las cuales se encuentra inmersa la cláusula 19 CONFIDENCIALIDAD
Anexo 3. Minutas 
MEMORANDO No SGH 25891  del 10/04/2023
Esta actividad es competencia del Grupo de Buen Gobierno de la Secretaría G</t>
  </si>
  <si>
    <t>MEMORANDO No DJ 24879  del 03/04/2023
El comité evaluador realiza sustentaciones ante el coodinador y la subdirección de Procesos de Selección contractuales de los cuales dan como resultado los informes de evaluación publicados en plataforma SECOP II igualmente se publican las actas de audiencia de licitación publica. 
Durante el primer trimestre solo se adjudicó un proceso de licitación publica, por tal motivo, se adjunta enlace de publicación en plataforma SECOP II 
https://community.secop.gov.co/Public/Tendering/ContractNoticePhases/View?PPI=CO1.PPI.22970412&amp;isFromPublicArea=Tru</t>
  </si>
  <si>
    <t>Se viene cumpliendo la actividad</t>
  </si>
  <si>
    <t>MEMORANDO No DJ 24879  del 03/04/2023
Se esta formulando memorando  circular con  lineamientos Jurídicos  con el fin de unificar criterios relacionados con  funciones de la DJ y requisitos  de documentación para solicitud de conceptos y  control de legalidad. .</t>
  </si>
  <si>
    <t>MEMORANDO No DJ 24879  del 03/04/2023
A la fecha se han enviado los siguientes Memorandos Circulares SGCP 1269 de 12/01/2023,  SGCP 1613 de 13/01/2023, SGCP 9944 de 14/02/2023,SGCP 12102 de 21/02/2023, SGCP 13398 de 24/02/2023,  SGCP 14357 de 28/02/2023,  SGCP 16715 de 7/03/2023 y SGCP 18763 de 14/03/2023</t>
  </si>
  <si>
    <t>MEMORANDO No DJ 24879  del 03/04/2023
A la fecha se han enviado los siguientes Memorandos Circulares SGCP 1932 de 16/01/2023</t>
  </si>
  <si>
    <t xml:space="preserve">MEMORANDO No DJ 24879  del 03/04/2023
Se realiza seguimiento semanal a los informes que envian las UE y Dterritoriales mediante memorandos;  se solictaron informes de liquidación mensuales a traves de Memorandos SGCP 1560 de 13/01/2023, SGCP 9345 del 13/02/2023 SGCP y 15940 del 6/03/2023 y se solicito informe  trimestral  SGCP 19884 del 17/03/2023 </t>
  </si>
  <si>
    <t>2023</t>
  </si>
  <si>
    <t>En la virtualización que se está desarrollando con la empresa Analítica S.A.S., la OTIC apoyó desde el frente tecnológico y la SRT desde el frente técnico,se avanzó en el levantamiento del diagramas de flujo.Queda pendiente el diagrama de flujo de comunicaciones, los requerimientos funcionales y no funcionales, prototipo y el desarrollo del trámite.</t>
  </si>
  <si>
    <t>Virtualización de los trámites</t>
  </si>
  <si>
    <t>Disminución en tiempos de respuesta, no utilización de intermediarios, disminución de costos por desplazamiento del ciudadano, facilidad para realizar la solicitud desde cualquier parte del país donde haya internet, mayor eficiencia en la expedición del trámite</t>
  </si>
  <si>
    <t>31/12/2023</t>
  </si>
  <si>
    <t>MEMORANDO No OTIC 21948  del 24/03/2023
Es necesario hacer el levantamiento de las historias de usuario y el prototipo del trámite. Se ha adelantado el levantamiento de historias de usuario con la ANI y la AND para hacer interoperabilidad para este trámite</t>
  </si>
  <si>
    <t>En la vigencia 2022 se presentó el documento "Plan del proyecto" del contratista ANALITICA en el marco de la orden de compra 846 del 31-01-2022 para configurar, capacitar y 
parametrizar los sistemas SGDEA (AZDigital) y BPM (SGP), sistemas que permitirían  virtualizar el trámite. 
Con memorando OTIC 21948 de 2023 se indica que se ha adelantado el levantamiento de historias de usuario con la ANI y la AND para hacer interoperabilidad para este trámite. No se cuenta con evidencia de este avance</t>
  </si>
  <si>
    <t>No. La mejora no ha sido implementada en la entidad, como quiera que según Memorando OTIC 21948 de 2023, Se está adelantado el levantamiento de historias de usuario con la ANI y la AND para hacer interoperabilidad para este trámite. Actividad de la cual no se cuenta con evidencia.</t>
  </si>
  <si>
    <t>No se ha actualizado la información del trámite en el SUIT porque la mejora no ha sido implementada. Debe tenerse en cuenta el tipo de acción de racionalización indicado en la estrategia y el procedimiento relacionado en el trámite. No podría tratarse de una acción de racionalización "Trámite totalmente en línea" si este cuenta con una etapa de visita técnica.</t>
  </si>
  <si>
    <t>No se ha socializado la mejora, en la medida que la acción de racionalización no ha sido ejecutada e implementada por la entidad.</t>
  </si>
  <si>
    <t>No. El usuario no se encuentra recibiendo los beneficios de la acción de rcionalización, como quiera que esta no ha sido implementada por la entidad.</t>
  </si>
  <si>
    <t>No se evidencian mecanismos para medir llos beneficios de la mejora a implementar por parte de la entidad</t>
  </si>
  <si>
    <t>Permiso para movilización de carga extradimensionada por las vías nacionales</t>
  </si>
  <si>
    <t>31/03/2023</t>
  </si>
  <si>
    <t>MEMORANDO No SA 25813  del 10/04/2023
Se realizan reuniones de seguimiento al proyecto todos los miercoles se deja evidencia de la grabacion via teams. Con Acta 01 - 2023 Reunión Carga Ordinaria - Cierre Alcance 02-03-2023.</t>
  </si>
  <si>
    <t>En la vigencia 2022 se aportó documento "Plan del proyecto" del contratista ANALITICA
con base en la orden de compra 846 del 31-01-2022, para realizar configuración, capacitación y parametrización de los sistemas SGDEA (AZDigital) y BPM (SGP), sistemas que permitirían la optimización del trámite. 
Con memorando OTIC 21948 de 2023, se indica que el alcance del proyecto ha sido modificado dados los requerimientos realizados por la SRT y la Dirección de Presupuesto. Se desconoce nuevo cronograma.</t>
  </si>
  <si>
    <t xml:space="preserve">No. La mejora no ha sido implementada en la entidad. Segun Memorando SAF 25813 de 2023, el trámite se encuentra desarrollado en la herramienta contratada SGP, y no ha salido a producción de SGDEAVya que el esta se relaciona en el módulo de correspondencia y almacenamiento documental.
La justificación y acción propuesta no coincide con los beneficios planteados de cara al ciudadano, pues no existe reducción de documentos o requisitos.
</t>
  </si>
  <si>
    <t>No se ha actualizado el SUIT incluyendo la mejora, como quiera que para el 1 cuatrimestre de 2023 esta no se ha implementado.</t>
  </si>
  <si>
    <t>No se ha socializado la mejora en la entidad ni con los usuarios toda vez que esta no se ha implementado.</t>
  </si>
  <si>
    <t>El usuario aun no recibe los beneficios de la mejora pese a ser una propuesta de racionalización formulada desde el año 2021, como quiera que esta no ha sido implementa.</t>
  </si>
  <si>
    <t>No. En la información aportada por el responsable, no se evidenció los indicadores
relacionados con la mejora a implementar que permitan medir los beneficios que
recibirá el usuario por la mejora del trámite.</t>
  </si>
  <si>
    <t>Permiso para la movilización de carga indivisible extrapesada, indivisible extradimensionada o indivisible extrapesada y extradimensionada a la vez y permiso para el transporte de carga divisible con vehículos combinados de carga - V.C.C</t>
  </si>
  <si>
    <t>En la virtualización que se está desarrollando con la empresa Analítica S.A.S., la OTIC apoyó desde el frente tecnológico y la SRT desde el frente técnico, se levantaron diagramas de flujo, requerimientos funcionales y no funcionales, se tiene prototipo y estimado por parte del proveedor. Quedan pendientes las respuestas a las observaciones por parte de Analítica sobre el diagrama de comunicaciones, y la historia de usuario de interoperabilidad con la ANI.</t>
  </si>
  <si>
    <t>01/01/2023</t>
  </si>
  <si>
    <t>¿DTE ¿OTIC ¿SRT ¿Subdirección Administrativa</t>
  </si>
  <si>
    <t>No</t>
  </si>
  <si>
    <t xml:space="preserve">MEMORANDO No OTIC 21948  del 24/03/2023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previamente trabajados, lo que implica retraso en las actividades que se deben desarrollar para este año.  </t>
  </si>
  <si>
    <t>Según memorando OTIC 21948 del 24/03/2023  se informa que tiene en su completitud el levantamiento de requerimientos funcionales y no funcionales, ha sido validado por el proveedor y se elaboró un prototipo con estimativo de tiempos de desarrollo por historias de usuarios, la  subdirección de reglamentación técnica e innovación, solicita profundizar los requerimientos funcionales.
La OCI desconoce plan de trabajo e impacto de nuesvos requerimientos.</t>
  </si>
  <si>
    <t>No se ha implementado la mejora del trámite. Adicionalmente, de cara a la estrategia de racionalización formulada no hay claridad sobre el estado actual del trámite, la mejora a implementar y  el beneficio de cara al ciudadano.</t>
  </si>
  <si>
    <t>No se ha realizado la actualización de la información del trámite en el SUIT, como quiera que la acción de racionalización no ha sido ejecutada e implementada por la entidad.</t>
  </si>
  <si>
    <t>No se ha socializado la mejora del trámite en la entidad ni con los usuarios, como quiera que la acción de racionalización no ha sido ejecutada e implementada por la entidad.</t>
  </si>
  <si>
    <t>Para el 1° cuatrimestre de 2023, los usuarios no se encuentran recibiendo los beneficios de la mejora del trámite, como quiera que la acción de racionalización no ha sido ejecutada e implementada por la entidad.</t>
  </si>
  <si>
    <t>No se identifican mecanismos para medir los beneficios que recibirá el usuario por la mejora del trámite, como quiera que la acción de racionalización no ha sido ejecutada e implementada por la entidad.</t>
  </si>
  <si>
    <t>Beneficio de tarifa exenta o diferencial en las estaciones de peaje a cargo del INVIAS</t>
  </si>
  <si>
    <t>En la virtualización que se está desarrollando con la empresa Analítica S.A.S., la OTIC apoyó desde el frente tecnológico y el grupo de peajes desde el frente técnico, se han remitido observaciones del desarrollo presentado por el proveedor y estamos a la espera de los ajustes en lo que corresponde a la gestión que se realiza desde el grupo de peajes. Se ha avanzado en la virtualización de este trámite en un 95% para su salida a producción, sin embargo es importante resaltar que depende de la salida a producción del SGDEA ya que estos aplicativos son interoperables con el número de radicado, la firma digital y la gestión documental.</t>
  </si>
  <si>
    <t>¿DTE ¿OTIC ¿Grupo de peajes ¿Subdirección Administrativa</t>
  </si>
  <si>
    <t xml:space="preserve">MEMORANDO No OTIC 21948  del 24/03/2023
Actualmente se están llevando a cabo las pruebas del del alcance inicial sobre la plataforma SGP . Una vez finalicen las pruebas se validará se requiere implementar nuevas historias de usuario, las cuales deben ser analizadas por el equipo del proyecto
</t>
  </si>
  <si>
    <t>No se evidencia un plan de trabajo para la implentación de la acción de racionalización. con memorando OTIC 21948 de 2023, se indica que se están llevando a cabo las pruebas del del alcance inicial sobre la plataforma SGP . Una vez finalicen las pruebas se validará se requiere
implementar nuevas historias de usuario, las cuales deben ser analizadas por el equipo del proyecto. 
No es posible determinar con la acción de racionalización formulada la situación actual del trámite.</t>
  </si>
  <si>
    <t>No se ha implementado la mejora en la entidad, en la medida que esta se encuentra supeditada a la entrada en funcionamiento de la paltaforma SGP</t>
  </si>
  <si>
    <t>No se ha actualizado la información del trámite en el SUIT, como quiera que la mejora sobre el trámite no ha sido implementada.</t>
  </si>
  <si>
    <t>La mejora no ha sido socializada ni en la entidad ni con los usuarios, en la medida que esta no ha sido ejecutada ni implementada como quiera que está supeditada a la entrada en funcionamiento de la plataforma SGP</t>
  </si>
  <si>
    <t>Para el 1° cuatrimestre de la vigencia 2023, los usuarios no están recibiendo los beneficios parciales o totales de la mejora a implementar, como quiera que esta se encuentra supeditada al funcionamiento de la plataforma SGP. Adicionalmente, no son claros los beneficios a recibir por los usuarios en comparación con la información registrada en el formato integrado del SUIT.</t>
  </si>
  <si>
    <t>Para el 1° cuatrimestre de 2023, no se evidencian mecanismos para medir los beneficios introducidos por el trámite, como quiera que la mejora no ha sido implementada y que, de cara a la estrategia de racionalización formulada, no se encuentran claramente definidos; esto, teniendo en cuenta la información registrada en el formato integrado del SUIT</t>
  </si>
  <si>
    <t>Fecha de publicación: Mayo de 2023</t>
  </si>
  <si>
    <t>Vigencia: corte 30  de abril de 2022</t>
  </si>
  <si>
    <t>Seguimiento Cuatrimestral  al Mapa de Riesgos de Corrupción 2023</t>
  </si>
  <si>
    <r>
      <t xml:space="preserve">Para el seguimiento realizado se toma como referencia el Mapa de Riesgos de Corrupción 2023 -  Versión 1. Publicado en el enlace: </t>
    </r>
    <r>
      <rPr>
        <b/>
        <sz val="9"/>
        <color theme="4"/>
        <rFont val="Arial"/>
        <family val="2"/>
      </rPr>
      <t>https://www.invias.gov.co/index.php/normativa/politicas-y-lineamientos/hechos-de-transparencia/planeacion-gestion-y-control/14735-mapa-de-riesgos-de-corrupcion-2023-v-1?format=html</t>
    </r>
  </si>
  <si>
    <t>El formato "EDEPI-FR-3 IDENTIFICACIÒN DE NECESIDADES DE INVERSIÒN" fue actualizado, se encuentra vigente en el aplicativo KAWAK bajo el ID 3262 la versión  2 del EDEP-FR-3 IDENTIFICACION NECESIDADES DE INVERSION
El procedimiento "EDEPI-PR-7 MODIFICACIONES Y/O ACTUALIZACIONES DE PROYECTOS DE INVERSIÓN" fue actualizado, se encuentra vigente en el aplicativo KAWAK en el ID 3268 la versión 2 del EDEP-PR-8 MODIFICACIONES Y/O ACTUALIZACIONES DE PROYECTOS DE INVERSIÓN
Todos los formuladores del Grupo banco de Proyecto  dan cumplimeinto al procedimeitno vigente.
 La información corresponde a trámites de Ajuste a Decreto 2023 de los 92 proyectos de Inversión del Invias con recursos en la actual vigencia.</t>
  </si>
  <si>
    <t>Enero = 0/7 =0%. Ningún trámite devuelto
Febrero= 2/13 = 15%
Marzo: 0/16 = 0%. Ningún trámite devuelto
Abril: 0/16 = 0%. Ningún trámite devuelto</t>
  </si>
  <si>
    <t>Se realizó la evaluación semestral de la eficiencia de los controles de PHVA de seguridad informática acorde con la ISO 27001 y a corte noviembre del 2022 fue del 41%. Los resultados obtenidos están dados en función del cumplimiento de las actividades establecidas en el Plan de Implementación del MSPI, el cual fue aprobado por el Comité Institucional de Seguridad y Privacidad de la Información.
Es importante indicar que el Plan de Implementación del MSPI, fue estructurado para ejecutarse en 3.8 vigencias, el avance reportado coresponde únicamente a las actividades programadas en dicho plan para la vigencia 2022. En las proximas vigencias se dará continuidad al plan de implementación del MSPI.</t>
  </si>
  <si>
    <t>41%
(Medición semestral)</t>
  </si>
  <si>
    <t>Se elaboraron las siguientes políticas en esta actividad y están listas para la contextualización y aprobación por parte del Comité Institucional de Seguridad y Privacidad de la Información:
- Política de Activos de Información
- Política Control de Acceso
- Política de No Repudio
- Política de Ciberseguridad
- Política de Teletrabajo
Esta contextualización se realizará en el transcurso del mes de mayo del 2023.
Por otro lado, desde la OTIC se trabajó en los lineamientos de asignación de activos de SW y HW, se sugiere que este  documento sea revisado con la subdirección administrativa, la subdirección de gestión humana, la oficina de control interno y la dirección jurídica una vez sea validado por la nueva jefatura de la OTIC. 
Se tienen los siguientes documentos relacionados y aprobados por parte del Comité institucional de seguridad de la información:
- Procedimiento de incidentes de seguridad de la información
- Política de Seguridad y Privacidad de la Información</t>
  </si>
  <si>
    <t>Para la implementación de estos documentos se sugiere ejecutar,capacitaciones, talleres, monitoreo y seguimiento al cumplimiento. Por el momento no se ha realizado la medición de la implementación de los procedimientos y políticas aprobadas, se debe trabajar en un plan de uso y apropiación de las políticas y lineamientos aprobados.</t>
  </si>
  <si>
    <t>0%
(Medición semestral)</t>
  </si>
  <si>
    <t xml:space="preserve">A la fecha no se ha realizado reconstrucción de expedientes, adicionalmente a la fecha no se ha recibido reporte de perdida de algún expediente que se encuentre en calidad de administración por parte del Grupo de Administración Documental </t>
  </si>
  <si>
    <t xml:space="preserve">0%
</t>
  </si>
  <si>
    <t>Durante el primer trimestre se realizó préstamo de 201 expedientes en físico.
De los 201 expediente se encuentran pendientes 25 por ser devueltos, desde el Grupo de Administración documental se ha solicitado su devolución a través de correos electrónicos.
Cabe resaltar que este  Grupo  también atiende requerimientos de préstamos y se envian de manera digital, en los documentos evidencias se logra apreciar el detalle.
Las evidencias de esta actividad se encuentran disponibles en la ruta Drive:  https://invias-my.sharepoint.com/:f:/g/personal/djaimes_invias_gov_co/ErFS7HQBDv1HsFKQPH6t3a0BFYNdNK_eQl54E31SJprleg?e=QBEoAN</t>
  </si>
  <si>
    <t xml:space="preserve">88%
</t>
  </si>
  <si>
    <t>https://ticketcarco.mundonectar.com/GeneralLogin/Login.aspx
https://invias-my.sharepoint.com/:f:/g/personal/mmhernandez_invias_gov_co/EnhzQBKwKghJjqDaQjiNxe0Biv2qKkfYinEy8jF3FATu8w?e=IhXYL7</t>
  </si>
  <si>
    <t xml:space="preserve">En el periodo de 01/01/2023 a 29/04/2023 
206.173 galones  consumidos / 785.800 galones asignados = 26% </t>
  </si>
  <si>
    <t xml:space="preserve">90%
</t>
  </si>
  <si>
    <t>No se reporta actividades.</t>
  </si>
  <si>
    <t>MEMORANDO No SA-GARC 32788  del 04/05/2023: Solicitud de publicacion pagina web. 
En la tabla 3 se puede observar la cantidad de peticiones que se recibieron teniendo en cuenta el estado en que se encuentran, el 73,92% de las peticiones recibidas fueron resueltas en término y un 1,20% se encuentran en trámite actualmente; sin embargo se continua llevando a cabo capacitaciones, talleres y mesas de trabajo sobre PQRD como plan de mejoramiento dentro de la entidad para cumplir con el objetivo encaminado al 100%.</t>
  </si>
  <si>
    <t>Resueltos en Termino/Total de peticiones
3336/4513=73,92%</t>
  </si>
  <si>
    <t xml:space="preserve">Las evidencias son las actas, Acta SA GARC 01, 02, 03, 04, 05 y 06 SA GARC Revisión y seguimiento a los riesgos de gestión y corrupción y a las  novedades de tipología y direccionamiento de las PQRDS.
</t>
  </si>
  <si>
    <t>No. De novedades de tipologia y direccionamiento de las PQRDS/ Total de No. De novedades de tipologia y direccionamiento de las PQRDS
0/0=0</t>
  </si>
  <si>
    <t>Adjudicados 8 procesos contractuales en el primer cuatrimestre del año y diligenciadas 8 hojas gerenciales a cada proceso, adjuntados los soportes.</t>
  </si>
  <si>
    <t>Indicador= 8/8
= 1</t>
  </si>
  <si>
    <t>Adjudicados 8 procesos contractuales en el primer cuatrimestre del año y diligenciadas 8 hojas gerenciales a cada proceso, adjuntados los soportes.
Acta de compromiso de confidencialidad y transparencia aprobado</t>
  </si>
  <si>
    <t>Indicador= 8/8
= 1
1 acta aprobada</t>
  </si>
  <si>
    <t>Garantías establecidas en los contratos verificadas por el grupo de contratación directa y garantías.
Meta 0</t>
  </si>
  <si>
    <t>La rueda de innovación y sostenibilidad se realizará el último cuatrimestre de 2023</t>
  </si>
  <si>
    <t>Durante el primer cuatrimestre de 2023, no se presentaron materialización de casos de corrupción. Ver evidencia: 1. E-qual. 2. Seguimiento a correspondencia Subdirección de Reglamentación Técnica e Innovación</t>
  </si>
  <si>
    <t>Durante el primer cuatrimestre de 2023, se tramitaron conceptos y permisos, cumpliendo los procedimientos establecidos y se puede revisar en el siguiente enlace: https://invias-my.sharepoint.com/:f:/g/personal/srti_invias_gov_co/EnkId4S4DsxDgoBGsYDJ8ZYBlvNFJZaKnldtGqSopjh6Hw
Se actualizaron procedimientos en el aplicativo kawak,  acorde al decreto 1292 de 2021, por reestructuración de la Entidad. Los procedimientos actualizados son: permiso de uso de zona de vía, Concepto técnico de ubicación de estaciones de servicio, permiso de cierres de vías (emergencias, restricciones vehiculares por ejecución de obras, eventos deportivos y culturales) permiso de movilización de carga extradimensionada por las vías nacionales y permiso para la movilización de carga indivisible Extrapesada, indivisible extradimensionada o indivisible extrapesada y extradimensionada a la vez y permiso de transporte de carga divisible con vehículos combinados de carga VCC. Ver evidencia 3</t>
  </si>
  <si>
    <t>No  detectó informacion diferente de la version fisica respecto a la digital. No se requiere aclaracion por no haber inconsistencias. Se observa que no se materializo riesgos para este periodo evaluado y se tiene como soporte la respuesta de cada grupo de la subdireccion de sostenibilicad</t>
  </si>
  <si>
    <t>No  detectó informacion diferente de la en los anexos requeridos cada vez que se recibe un informe de interventoria. No se requiere aclaracion por no haber inconsistencias. Se observa que no se materializo riesgos para este periodo evaluado y se tiene como soporte la respuesta de cada grupo de la subdireccion de sostenibilicad</t>
  </si>
  <si>
    <t xml:space="preserve">Para el primer cuatrimestre del 2023, se realizaron las siguientes actividades:                                            *Encargos: No se revisaron hojas de vida para encargos., debido a que no se ha surtio el primer proceso de encargos.                                                                  *Libre nombramiento y remoción: Se revisaron 10 hojas de vida, se verificaron los requisitos mínimos y se diligenciaron los formatos de experiencia  correspondientes.                                                   *Provisionales: Se revisaron en total 5 hojas de vida se verificaron los requisitos mínimos y se diligenciaron los formatos de experiencia correspondientes. </t>
  </si>
  <si>
    <t>Porcentaje de procesos verificados 100%</t>
  </si>
  <si>
    <t>Mediante los Memorandos DEO-21318, 21327, 21329 Y 21331 del 23 de Marzo de 2023, se solició a las Unidades Ejecutoras SMFF, SVR, SMCN y SGI respectivamente, el reporte del seguimiento a los Riesgos de Corrupción, con corte a 31 de Marzo de 2023. Mediante los Menorandos DEO-31842, 31844, 31847 y 31851 del 28 de Abril de 2023 se solició a las Unidades Ejecutoras SMCN, SVR, SGI y SMFF respectivamente, el reporte del seguimiento a los Riesgos de Corrupción del mes de Abril de 2023. En consecuencia el reporte de medición del indicador se encuentra con corte al Primer Trimestre.</t>
  </si>
  <si>
    <t>0/123 = 0%</t>
  </si>
  <si>
    <t>0/144 = 0%</t>
  </si>
  <si>
    <r>
      <t xml:space="preserve">Mediante el Memorando DEO-9951 del 14 de Febrero de 2023, se solició a la ESCUELA CORPORATIVA GUILLERMO GAVIRIA las 2 Capacitaciones. Mediante el Memorando SGH-17438 del 9 de Marzo de 2023 la ESCUELA responde los siguiente </t>
    </r>
    <r>
      <rPr>
        <b/>
        <sz val="11"/>
        <color theme="1"/>
        <rFont val="Calibri"/>
        <family val="2"/>
        <scheme val="minor"/>
      </rPr>
      <t>"...le informamos que, en concordancia con las solicitudes de las diferentes areas, estaremos dando la tención necesaria a los temas solicitados y que, son apoyo a la gestión y cumplimiento de metas. En consecuencia, una vez tengamos definido el temario, junto con los capacitadores, estaremos conciliando las fechas de la realización de las capacitaciones..."</t>
    </r>
    <r>
      <rPr>
        <sz val="11"/>
        <color theme="1"/>
        <rFont val="Calibri"/>
        <family val="2"/>
        <scheme val="minor"/>
      </rPr>
      <t xml:space="preserve"> . Durante los meses de Marzo y Abril se estructuró la socialización-capacitación del MANUAL DE INTERVENTORÍA DE OBRA PÚBLICA, dirigida a gestores, Supervisores e Interventores, la cual se llevó a cabo el 21 de Abril de 2023 con asistencia de 582 colaboradores de forma virtual y 50 de forma presencial.</t>
    </r>
  </si>
  <si>
    <t>Mediante el Memorando DEO-27846 del 17 de Abril de 2023, se solició al Grupo de Gerencia de Territoriales la asistencia de supervisores e interventores a la soialización-capacitación del Manual de Interventoría organizada por la ESCUELA CORPORATIVA GUILLERMO GAVIRIA. Igualmente, mediante el Memorando Circular DEO-28427 del 18 de Abril de 2023, se solició a las Unidades Ejecutoras la asistencia de los Gestores Técnicos a este evento. Se solicitará a las Direcciones Territoriales y Subdirecciones el número de Gestores y Supervisores asistentes.</t>
  </si>
  <si>
    <t>1/2= 50%</t>
  </si>
  <si>
    <t>No se reporta medición del Indicador</t>
  </si>
  <si>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</si>
  <si>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Soportes incompletos
Falta de información oportuna y/o veraz para registro de operaciones contables.</t>
  </si>
  <si>
    <t xml:space="preserve">No se obtuvo información al requerimiento realizado mediante memorando OCI 31021 del 26/04/2023.
</t>
  </si>
  <si>
    <t xml:space="preserve">No se obtuvo información al requerimiento realizado mediante memorando OCI 31103 del 26/04/2023.
 (Respuesta SA 32855 del 4/05/2023) </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</si>
  <si>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</si>
  <si>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 xml:space="preserve">No se obtuvo información al requerimiento realizado mediante memorando OCI 31016 del 26/04/2023.
</t>
  </si>
  <si>
    <t xml:space="preserve">No se obtuvo información al requerimiento realizado mediante memorando OCI 31013 del 26/04/2023.
</t>
  </si>
  <si>
    <t xml:space="preserve">No se obtuvo información al requerimiento realizado mediante memorando OCI 31014 del 26/04/2023.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</si>
</sst>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font>
      <sz val="11"/>
      <color theme="1"/>
      <name val="Calibri"/>
      <family val="2"/>
      <scheme val="minor"/>
    </font>
    <font>
      <b/>
      <sz val="12"/>
      <name val="Arial"/>
      <family val="2"/>
    </font>
    <font>
      <b/>
      <sz val="9"/>
      <name val="Arial"/>
      <family val="2"/>
    </font>
    <font>
      <sz val="10"/>
      <name val="Arial"/>
      <family val="2"/>
    </font>
    <font>
      <b/>
      <sz val="9"/>
      <color theme="4"/>
      <name val="Arial"/>
      <family val="2"/>
    </font>
    <font>
      <sz val="9"/>
      <name val="SansSerif"/>
    </font>
    <font>
      <b/>
      <sz val="11"/>
      <color indexed="59"/>
      <name val="SansSerif"/>
    </font>
    <font>
      <b/>
      <sz val="11"/>
      <color indexed="72"/>
      <name val="SansSerif"/>
    </font>
    <font>
      <b/>
      <sz val="9"/>
      <color indexed="72"/>
      <name val="SansSerif"/>
    </font>
    <font>
      <sz val="9"/>
      <color indexed="72"/>
      <name val="SansSerif"/>
    </font>
    <font>
      <sz val="11"/>
      <color theme="1"/>
      <name val="Calibri"/>
      <family val="2"/>
      <scheme val="minor"/>
    </font>
    <font>
      <sz val="10"/>
      <name val="Arial"/>
      <family val="2"/>
    </font>
    <font>
      <sz val="11"/>
      <color rgb="FF9C5700"/>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b/>
      <sz val="11"/>
      <name val="Calibri"/>
      <family val="2"/>
      <scheme val="minor"/>
    </font>
    <font>
      <sz val="11"/>
      <name val="Calibri"/>
      <family val="2"/>
      <scheme val="minor"/>
    </font>
    <font>
      <sz val="11"/>
      <color theme="8"/>
      <name val="Calibri"/>
      <family val="2"/>
      <scheme val="minor"/>
    </font>
    <font>
      <strike/>
      <sz val="11"/>
      <name val="Calibri"/>
      <family val="2"/>
      <scheme val="minor"/>
    </font>
    <font>
      <b/>
      <shadow/>
      <sz val="11"/>
      <name val="Calibri"/>
      <family val="2"/>
      <scheme val="minor"/>
    </font>
    <font>
      <b/>
      <strike/>
      <sz val="11"/>
      <name val="Calibri"/>
      <family val="2"/>
      <scheme val="minor"/>
    </font>
    <font>
      <sz val="11"/>
      <color theme="9"/>
      <name val="Calibri"/>
      <family val="2"/>
      <scheme val="minor"/>
    </font>
    <font>
      <sz val="8"/>
      <name val="Calibri"/>
      <family val="2"/>
      <scheme val="minor"/>
    </font>
    <font>
      <sz val="12"/>
      <color theme="1"/>
      <name val="Arial"/>
      <family val="2"/>
    </font>
    <font>
      <b/>
      <sz val="12"/>
      <color theme="0"/>
      <name val="Arial"/>
      <family val="2"/>
    </font>
    <font>
      <sz val="12"/>
      <color theme="0"/>
      <name val="Arial"/>
      <family val="2"/>
    </font>
    <font>
      <b/>
      <sz val="12"/>
      <color theme="1"/>
      <name val="Arial"/>
      <family val="2"/>
    </font>
    <font>
      <sz val="11"/>
      <color rgb="FF006100"/>
      <name val="Calibri"/>
      <family val="2"/>
      <scheme val="minor"/>
    </font>
    <font>
      <b/>
      <sz val="11"/>
      <color theme="9" tint="-0.249977111117893"/>
      <name val="Calibri"/>
      <family val="2"/>
      <scheme val="minor"/>
    </font>
    <font>
      <sz val="12"/>
      <name val="Arial"/>
      <family val="2"/>
    </font>
    <font>
      <sz val="15"/>
      <color theme="1"/>
      <name val="Calibri"/>
      <family val="2"/>
      <scheme val="minor"/>
    </font>
    <font>
      <b/>
      <sz val="11"/>
      <color rgb="FFFF0000"/>
      <name val="Calibri"/>
      <family val="2"/>
      <scheme val="minor"/>
    </font>
  </fonts>
  <fills count="32">
    <fill>
      <patternFill patternType="none"/>
    </fill>
    <fill>
      <patternFill patternType="gray125"/>
    </fill>
    <fill>
      <patternFill patternType="solid">
        <fgColor theme="5" tint="0.39997558519241921"/>
        <bgColor indexed="64"/>
      </patternFill>
    </fill>
    <fill>
      <patternFill patternType="solid">
        <fgColor theme="5"/>
        <bgColor indexed="64"/>
      </patternFill>
    </fill>
    <fill>
      <patternFill patternType="solid">
        <fgColor theme="0"/>
        <bgColor indexed="64"/>
      </patternFill>
    </fill>
    <fill>
      <patternFill patternType="solid">
        <fgColor theme="9" tint="0.79998168889431442"/>
        <bgColor indexed="64"/>
      </patternFill>
    </fill>
    <fill>
      <patternFill patternType="solid">
        <fgColor indexed="9"/>
        <bgColor indexed="64"/>
      </patternFill>
    </fill>
    <fill>
      <patternFill patternType="solid">
        <fgColor indexed="22"/>
        <bgColor indexed="64"/>
      </patternFill>
    </fill>
    <fill>
      <patternFill patternType="solid">
        <fgColor rgb="FFFFEB9C"/>
      </patternFill>
    </fill>
    <fill>
      <patternFill patternType="solid">
        <fgColor rgb="FFFF99CC"/>
        <bgColor indexed="64"/>
      </patternFill>
    </fill>
    <fill>
      <patternFill patternType="solid">
        <fgColor theme="1" tint="0.499984740745262"/>
        <bgColor indexed="64"/>
      </patternFill>
    </fill>
    <fill>
      <patternFill patternType="solid">
        <fgColor rgb="FFFFEBFF"/>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9"/>
        <bgColor indexed="64"/>
      </patternFill>
    </fill>
    <fill>
      <patternFill patternType="solid">
        <fgColor theme="9" tint="0.39997558519241921"/>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rgb="FF7030A0"/>
        <bgColor indexed="64"/>
      </patternFill>
    </fill>
    <fill>
      <patternFill patternType="solid">
        <fgColor rgb="FFCC99FF"/>
        <bgColor indexed="64"/>
      </patternFill>
    </fill>
    <fill>
      <patternFill patternType="solid">
        <fgColor rgb="FFE5E5FF"/>
        <bgColor indexed="64"/>
      </patternFill>
    </fill>
    <fill>
      <patternFill patternType="solid">
        <fgColor theme="9" tint="-0.249977111117893"/>
        <bgColor indexed="64"/>
      </patternFill>
    </fill>
    <fill>
      <patternFill patternType="solid">
        <fgColor theme="4" tint="0.39997558519241921"/>
        <bgColor indexed="64"/>
      </patternFill>
    </fill>
    <fill>
      <patternFill patternType="solid">
        <fgColor theme="7" tint="0.59999389629810485"/>
        <bgColor indexed="64"/>
      </patternFill>
    </fill>
    <fill>
      <patternFill patternType="solid">
        <fgColor rgb="FFC6EFCE"/>
      </patternFill>
    </fill>
    <fill>
      <patternFill patternType="solid">
        <fgColor theme="5" tint="0.39997558519241921"/>
        <bgColor indexed="65"/>
      </patternFill>
    </fill>
  </fills>
  <borders count="78">
    <border>
      <left/>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
      <left style="thin">
        <color indexed="64"/>
      </left>
      <right/>
      <top/>
      <bottom/>
      <diagonal/>
    </border>
    <border>
      <left style="medium">
        <color theme="0"/>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right style="thin">
        <color indexed="64"/>
      </right>
      <top style="medium">
        <color indexed="64"/>
      </top>
      <bottom style="thin">
        <color indexed="64"/>
      </bottom>
      <diagonal/>
    </border>
    <border>
      <left style="medium">
        <color theme="0"/>
      </left>
      <right style="medium">
        <color theme="0"/>
      </right>
      <top/>
      <bottom/>
      <diagonal/>
    </border>
    <border>
      <left style="medium">
        <color theme="0"/>
      </left>
      <right style="medium">
        <color indexed="64"/>
      </right>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right style="thin">
        <color theme="0"/>
      </right>
      <top style="medium">
        <color indexed="64"/>
      </top>
      <bottom style="thin">
        <color theme="0"/>
      </bottom>
      <diagonal/>
    </border>
    <border>
      <left style="medium">
        <color indexed="64"/>
      </left>
      <right style="thin">
        <color theme="0"/>
      </right>
      <top/>
      <bottom style="thin">
        <color theme="0"/>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medium">
        <color indexed="64"/>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theme="0"/>
      </right>
      <top/>
      <bottom/>
      <diagonal/>
    </border>
    <border>
      <left style="medium">
        <color indexed="64"/>
      </left>
      <right style="thin">
        <color theme="0"/>
      </right>
      <top style="thin">
        <color theme="0"/>
      </top>
      <bottom style="medium">
        <color indexed="64"/>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thin">
        <color theme="0"/>
      </left>
      <right style="medium">
        <color indexed="64"/>
      </right>
      <top style="thin">
        <color theme="0"/>
      </top>
      <bottom style="medium">
        <color indexed="64"/>
      </bottom>
      <diagonal/>
    </border>
    <border>
      <left/>
      <right style="thin">
        <color theme="0"/>
      </right>
      <top style="thin">
        <color theme="0"/>
      </top>
      <bottom style="medium">
        <color indexed="64"/>
      </bottom>
      <diagonal/>
    </border>
    <border>
      <left style="thin">
        <color theme="0"/>
      </left>
      <right/>
      <top style="thin">
        <color theme="0"/>
      </top>
      <bottom/>
      <diagonal/>
    </border>
    <border>
      <left style="thin">
        <color theme="0"/>
      </left>
      <right style="medium">
        <color indexed="64"/>
      </right>
      <top style="thin">
        <color theme="0"/>
      </top>
      <bottom/>
      <diagonal/>
    </border>
    <border>
      <left/>
      <right style="thin">
        <color theme="0"/>
      </right>
      <top style="thin">
        <color theme="0"/>
      </top>
      <bottom/>
      <diagonal/>
    </border>
    <border>
      <left style="medium">
        <color theme="0"/>
      </left>
      <right style="medium">
        <color theme="0"/>
      </right>
      <top style="medium">
        <color theme="0"/>
      </top>
      <bottom/>
      <diagonal/>
    </border>
    <border>
      <left style="medium">
        <color theme="0"/>
      </left>
      <right style="thin">
        <color theme="0"/>
      </right>
      <top style="medium">
        <color theme="0"/>
      </top>
      <bottom/>
      <diagonal/>
    </border>
    <border>
      <left style="thin">
        <color theme="0"/>
      </left>
      <right style="thin">
        <color theme="0"/>
      </right>
      <top style="medium">
        <color theme="0"/>
      </top>
      <bottom/>
      <diagonal/>
    </border>
    <border>
      <left style="thin">
        <color theme="0"/>
      </left>
      <right style="thin">
        <color theme="0"/>
      </right>
      <top style="medium">
        <color theme="0"/>
      </top>
      <bottom style="thin">
        <color theme="0"/>
      </bottom>
      <diagonal/>
    </border>
    <border>
      <left style="medium">
        <color theme="0"/>
      </left>
      <right style="medium">
        <color theme="0"/>
      </right>
      <top/>
      <bottom style="thin">
        <color indexed="64"/>
      </bottom>
      <diagonal/>
    </border>
    <border>
      <left style="medium">
        <color theme="0"/>
      </left>
      <right style="thin">
        <color theme="0"/>
      </right>
      <top/>
      <bottom style="thin">
        <color indexed="64"/>
      </bottom>
      <diagonal/>
    </border>
    <border>
      <left style="thin">
        <color theme="0"/>
      </left>
      <right style="thin">
        <color theme="0"/>
      </right>
      <top/>
      <bottom style="thin">
        <color indexed="64"/>
      </bottom>
      <diagonal/>
    </border>
    <border>
      <left/>
      <right/>
      <top style="thin">
        <color indexed="64"/>
      </top>
      <bottom style="thin">
        <color indexed="64"/>
      </bottom>
      <diagonal/>
    </border>
    <border>
      <left style="medium">
        <color indexed="64"/>
      </left>
      <right style="medium">
        <color rgb="FFFFFFFF"/>
      </right>
      <top/>
      <bottom/>
      <diagonal/>
    </border>
    <border>
      <left style="thin">
        <color theme="0"/>
      </left>
      <right/>
      <top/>
      <bottom/>
      <diagonal/>
    </border>
    <border>
      <left/>
      <right/>
      <top/>
      <bottom style="thin">
        <color theme="0"/>
      </bottom>
      <diagonal/>
    </border>
    <border>
      <left style="thin">
        <color theme="0"/>
      </left>
      <right/>
      <top/>
      <bottom style="thin">
        <color indexed="64"/>
      </bottom>
      <diagonal/>
    </border>
    <border>
      <left/>
      <right/>
      <top/>
      <bottom style="thin">
        <color indexed="64"/>
      </bottom>
      <diagonal/>
    </border>
    <border>
      <left/>
      <right/>
      <top style="thin">
        <color indexed="64"/>
      </top>
      <bottom/>
      <diagonal/>
    </border>
  </borders>
  <cellStyleXfs count="7">
    <xf numFmtId="0" fontId="0" fillId="0" borderId="0"/>
    <xf numFmtId="0" fontId="3" fillId="0" borderId="0" applyNumberFormat="0" applyFont="0" applyFill="0" applyBorder="0" applyAlignment="0" applyProtection="0"/>
    <xf numFmtId="9" fontId="10" fillId="0" borderId="0" applyFont="0" applyFill="0" applyBorder="0" applyAlignment="0" applyProtection="0"/>
    <xf numFmtId="0" fontId="11" fillId="0" borderId="0" applyNumberFormat="0" applyFont="0" applyFill="0" applyBorder="0" applyAlignment="0" applyProtection="0"/>
    <xf numFmtId="0" fontId="12" fillId="8" borderId="0" applyNumberFormat="0" applyBorder="0" applyAlignment="0" applyProtection="0"/>
    <xf numFmtId="0" fontId="28" fillId="30" borderId="0" applyNumberFormat="0" applyBorder="0" applyAlignment="0" applyProtection="0"/>
    <xf numFmtId="0" fontId="10" fillId="31" borderId="0" applyNumberFormat="0" applyBorder="0" applyAlignment="0" applyProtection="0"/>
  </cellStyleXfs>
  <cellXfs count="407">
    <xf numFmtId="0" fontId="0" fillId="0" borderId="0" xfId="0"/>
    <xf numFmtId="0" fontId="0" fillId="0" borderId="0" xfId="0" applyAlignment="1">
      <alignment textRotation="90"/>
    </xf>
    <xf numFmtId="0" fontId="0" fillId="0" borderId="0" xfId="0" applyAlignment="1">
      <alignment horizontal="center" vertical="center"/>
    </xf>
    <xf numFmtId="0" fontId="16" fillId="3" borderId="38" xfId="0" applyFont="1" applyFill="1" applyBorder="1" applyAlignment="1">
      <alignment horizontal="center" vertical="center" textRotation="90" wrapText="1" readingOrder="1"/>
    </xf>
    <xf numFmtId="0" fontId="16" fillId="3" borderId="38" xfId="0" applyFont="1" applyFill="1" applyBorder="1" applyAlignment="1">
      <alignment horizontal="center" vertical="center" wrapText="1" readingOrder="1"/>
    </xf>
    <xf numFmtId="0" fontId="16" fillId="3" borderId="39" xfId="0" applyFont="1" applyFill="1" applyBorder="1" applyAlignment="1">
      <alignment horizontal="center" vertical="center" wrapText="1" readingOrder="1"/>
    </xf>
    <xf numFmtId="0" fontId="0" fillId="11" borderId="11" xfId="0" applyFill="1" applyBorder="1" applyAlignment="1">
      <alignment horizontal="center" vertical="center" wrapText="1"/>
    </xf>
    <xf numFmtId="0" fontId="0" fillId="11" borderId="12" xfId="0" applyFill="1" applyBorder="1" applyAlignment="1">
      <alignment horizontal="center" vertical="center" wrapText="1"/>
    </xf>
    <xf numFmtId="164" fontId="16" fillId="14" borderId="41" xfId="2" applyNumberFormat="1" applyFont="1" applyFill="1" applyBorder="1" applyAlignment="1" applyProtection="1">
      <alignment horizontal="center" vertical="center" wrapText="1"/>
    </xf>
    <xf numFmtId="164" fontId="16" fillId="14" borderId="41" xfId="2" applyNumberFormat="1" applyFont="1" applyFill="1" applyBorder="1" applyAlignment="1" applyProtection="1">
      <alignment horizontal="center" vertical="center" wrapText="1"/>
      <protection locked="0"/>
    </xf>
    <xf numFmtId="0" fontId="17" fillId="14" borderId="41" xfId="0" applyFont="1" applyFill="1" applyBorder="1" applyAlignment="1" applyProtection="1">
      <alignment horizontal="center" vertical="center" wrapText="1"/>
      <protection locked="0"/>
    </xf>
    <xf numFmtId="0" fontId="17" fillId="14" borderId="43" xfId="0" applyFont="1" applyFill="1" applyBorder="1" applyAlignment="1" applyProtection="1">
      <alignment horizontal="center" vertical="center" wrapText="1"/>
      <protection locked="0"/>
    </xf>
    <xf numFmtId="0" fontId="17" fillId="14" borderId="44" xfId="0" applyFont="1" applyFill="1" applyBorder="1" applyAlignment="1">
      <alignment horizontal="center" vertical="center" wrapText="1"/>
    </xf>
    <xf numFmtId="0" fontId="17" fillId="14" borderId="43" xfId="0" applyFont="1" applyFill="1" applyBorder="1" applyAlignment="1">
      <alignment horizontal="center" vertical="center" wrapText="1"/>
    </xf>
    <xf numFmtId="164" fontId="16" fillId="14" borderId="48" xfId="2" applyNumberFormat="1" applyFont="1" applyFill="1" applyBorder="1" applyAlignment="1" applyProtection="1">
      <alignment horizontal="center" vertical="center" wrapText="1"/>
    </xf>
    <xf numFmtId="164" fontId="16" fillId="14" borderId="48" xfId="2" applyNumberFormat="1" applyFont="1" applyFill="1" applyBorder="1" applyAlignment="1" applyProtection="1">
      <alignment horizontal="center" vertical="center" wrapText="1"/>
      <protection locked="0"/>
    </xf>
    <xf numFmtId="0" fontId="17" fillId="14" borderId="48" xfId="0" applyFont="1" applyFill="1" applyBorder="1" applyAlignment="1" applyProtection="1">
      <alignment horizontal="center" vertical="center" wrapText="1"/>
      <protection locked="0"/>
    </xf>
    <xf numFmtId="0" fontId="17" fillId="14" borderId="51" xfId="0" applyFont="1" applyFill="1" applyBorder="1" applyAlignment="1" applyProtection="1">
      <alignment horizontal="center" vertical="center" wrapText="1"/>
      <protection locked="0"/>
    </xf>
    <xf numFmtId="0" fontId="17" fillId="14" borderId="52" xfId="0" applyFont="1" applyFill="1" applyBorder="1" applyAlignment="1">
      <alignment horizontal="center" vertical="center" wrapText="1" readingOrder="1"/>
    </xf>
    <xf numFmtId="0" fontId="17" fillId="14" borderId="51" xfId="0" applyFont="1" applyFill="1" applyBorder="1" applyAlignment="1">
      <alignment horizontal="center" vertical="center" wrapText="1"/>
    </xf>
    <xf numFmtId="0" fontId="18" fillId="0" borderId="0" xfId="0" applyFont="1"/>
    <xf numFmtId="0" fontId="17" fillId="14" borderId="52" xfId="0" applyFont="1" applyFill="1" applyBorder="1" applyAlignment="1">
      <alignment horizontal="center" vertical="center" wrapText="1"/>
    </xf>
    <xf numFmtId="164" fontId="16" fillId="14" borderId="57" xfId="2" applyNumberFormat="1" applyFont="1" applyFill="1" applyBorder="1" applyAlignment="1" applyProtection="1">
      <alignment horizontal="center" vertical="center" wrapText="1"/>
    </xf>
    <xf numFmtId="164" fontId="16" fillId="14" borderId="57" xfId="2" applyNumberFormat="1" applyFont="1" applyFill="1" applyBorder="1" applyAlignment="1" applyProtection="1">
      <alignment horizontal="center" vertical="center" wrapText="1"/>
      <protection locked="0"/>
    </xf>
    <xf numFmtId="0" fontId="17" fillId="14" borderId="57" xfId="0" applyFont="1" applyFill="1" applyBorder="1" applyAlignment="1" applyProtection="1">
      <alignment horizontal="center" vertical="center" wrapText="1"/>
      <protection locked="0"/>
    </xf>
    <xf numFmtId="0" fontId="17" fillId="14" borderId="59" xfId="0" applyFont="1" applyFill="1" applyBorder="1" applyAlignment="1" applyProtection="1">
      <alignment horizontal="center" vertical="center" wrapText="1"/>
      <protection locked="0"/>
    </xf>
    <xf numFmtId="0" fontId="17" fillId="14" borderId="60" xfId="0" applyFont="1" applyFill="1" applyBorder="1" applyAlignment="1">
      <alignment horizontal="center" vertical="center" wrapText="1"/>
    </xf>
    <xf numFmtId="0" fontId="17" fillId="14" borderId="59" xfId="0" applyFont="1" applyFill="1" applyBorder="1" applyAlignment="1">
      <alignment horizontal="center" vertical="center" wrapText="1"/>
    </xf>
    <xf numFmtId="0" fontId="17" fillId="15" borderId="43" xfId="0" applyFont="1" applyFill="1" applyBorder="1" applyAlignment="1">
      <alignment horizontal="center" vertical="center" wrapText="1"/>
    </xf>
    <xf numFmtId="164" fontId="16" fillId="15" borderId="41" xfId="2" applyNumberFormat="1" applyFont="1" applyFill="1" applyBorder="1" applyAlignment="1" applyProtection="1">
      <alignment horizontal="center" vertical="center" wrapText="1"/>
      <protection locked="0"/>
    </xf>
    <xf numFmtId="0" fontId="17" fillId="15" borderId="41" xfId="0" applyFont="1" applyFill="1" applyBorder="1" applyAlignment="1" applyProtection="1">
      <alignment horizontal="center" vertical="center" wrapText="1"/>
      <protection locked="0"/>
    </xf>
    <xf numFmtId="0" fontId="16" fillId="15" borderId="43" xfId="0" applyFont="1" applyFill="1" applyBorder="1" applyAlignment="1" applyProtection="1">
      <alignment horizontal="center" vertical="center" wrapText="1"/>
      <protection locked="0"/>
    </xf>
    <xf numFmtId="0" fontId="17" fillId="15" borderId="44" xfId="0" applyFont="1" applyFill="1" applyBorder="1" applyAlignment="1">
      <alignment horizontal="center" vertical="center" wrapText="1"/>
    </xf>
    <xf numFmtId="0" fontId="17" fillId="15" borderId="51" xfId="0" applyFont="1" applyFill="1" applyBorder="1" applyAlignment="1">
      <alignment horizontal="center" vertical="center" wrapText="1"/>
    </xf>
    <xf numFmtId="164" fontId="16" fillId="15" borderId="48" xfId="2" applyNumberFormat="1" applyFont="1" applyFill="1" applyBorder="1" applyAlignment="1" applyProtection="1">
      <alignment horizontal="center" vertical="center" wrapText="1"/>
      <protection locked="0"/>
    </xf>
    <xf numFmtId="0" fontId="17" fillId="15" borderId="48" xfId="0" applyFont="1" applyFill="1" applyBorder="1" applyAlignment="1" applyProtection="1">
      <alignment horizontal="center" vertical="center" wrapText="1"/>
      <protection locked="0"/>
    </xf>
    <xf numFmtId="0" fontId="16" fillId="15" borderId="51" xfId="0" applyFont="1" applyFill="1" applyBorder="1" applyAlignment="1" applyProtection="1">
      <alignment horizontal="center" vertical="center" wrapText="1"/>
      <protection locked="0"/>
    </xf>
    <xf numFmtId="0" fontId="17" fillId="15" borderId="52" xfId="0" applyFont="1" applyFill="1" applyBorder="1" applyAlignment="1">
      <alignment horizontal="center" vertical="center" wrapText="1"/>
    </xf>
    <xf numFmtId="0" fontId="17" fillId="15" borderId="59" xfId="0" applyFont="1" applyFill="1" applyBorder="1" applyAlignment="1">
      <alignment horizontal="center" vertical="center" wrapText="1"/>
    </xf>
    <xf numFmtId="164" fontId="16" fillId="15" borderId="57" xfId="2" applyNumberFormat="1" applyFont="1" applyFill="1" applyBorder="1" applyAlignment="1" applyProtection="1">
      <alignment horizontal="center" vertical="center" wrapText="1"/>
      <protection locked="0"/>
    </xf>
    <xf numFmtId="164" fontId="16" fillId="15" borderId="57" xfId="2" applyNumberFormat="1" applyFont="1" applyFill="1" applyBorder="1" applyAlignment="1" applyProtection="1">
      <alignment horizontal="center" vertical="center" wrapText="1"/>
    </xf>
    <xf numFmtId="0" fontId="17" fillId="15" borderId="57" xfId="0" applyFont="1" applyFill="1" applyBorder="1" applyAlignment="1" applyProtection="1">
      <alignment horizontal="center" vertical="center" wrapText="1"/>
      <protection locked="0"/>
    </xf>
    <xf numFmtId="0" fontId="16" fillId="15" borderId="57" xfId="0" applyFont="1" applyFill="1" applyBorder="1" applyAlignment="1" applyProtection="1">
      <alignment horizontal="center" vertical="center" wrapText="1"/>
      <protection locked="0"/>
    </xf>
    <xf numFmtId="0" fontId="16" fillId="15" borderId="59" xfId="0" applyFont="1" applyFill="1" applyBorder="1" applyAlignment="1" applyProtection="1">
      <alignment horizontal="center" vertical="center" wrapText="1"/>
      <protection locked="0"/>
    </xf>
    <xf numFmtId="0" fontId="17" fillId="15" borderId="60" xfId="0" applyFont="1" applyFill="1" applyBorder="1" applyAlignment="1">
      <alignment horizontal="center" vertical="center" wrapText="1"/>
    </xf>
    <xf numFmtId="0" fontId="17" fillId="18" borderId="43" xfId="0" applyFont="1" applyFill="1" applyBorder="1" applyAlignment="1">
      <alignment horizontal="center" vertical="center" wrapText="1" readingOrder="1"/>
    </xf>
    <xf numFmtId="164" fontId="16" fillId="18" borderId="41" xfId="2" applyNumberFormat="1" applyFont="1" applyFill="1" applyBorder="1" applyAlignment="1" applyProtection="1">
      <alignment horizontal="center" vertical="center" wrapText="1"/>
    </xf>
    <xf numFmtId="164" fontId="16" fillId="18" borderId="41" xfId="2" applyNumberFormat="1" applyFont="1" applyFill="1" applyBorder="1" applyAlignment="1" applyProtection="1">
      <alignment horizontal="center" vertical="center" wrapText="1"/>
      <protection locked="0"/>
    </xf>
    <xf numFmtId="0" fontId="16" fillId="18" borderId="41" xfId="0" applyFont="1" applyFill="1" applyBorder="1" applyAlignment="1" applyProtection="1">
      <alignment horizontal="center" vertical="center" wrapText="1"/>
      <protection locked="0"/>
    </xf>
    <xf numFmtId="0" fontId="16" fillId="18" borderId="43" xfId="0" applyFont="1" applyFill="1" applyBorder="1" applyAlignment="1" applyProtection="1">
      <alignment horizontal="center" vertical="center" wrapText="1"/>
      <protection locked="0"/>
    </xf>
    <xf numFmtId="0" fontId="17" fillId="18" borderId="44" xfId="0" applyFont="1" applyFill="1" applyBorder="1" applyAlignment="1">
      <alignment horizontal="center" vertical="center" wrapText="1"/>
    </xf>
    <xf numFmtId="0" fontId="17" fillId="18" borderId="51" xfId="0" applyFont="1" applyFill="1" applyBorder="1" applyAlignment="1">
      <alignment horizontal="center" vertical="center" wrapText="1" readingOrder="1"/>
    </xf>
    <xf numFmtId="164" fontId="16" fillId="18" borderId="48" xfId="2" applyNumberFormat="1" applyFont="1" applyFill="1" applyBorder="1" applyAlignment="1" applyProtection="1">
      <alignment horizontal="center" vertical="center" wrapText="1"/>
    </xf>
    <xf numFmtId="164" fontId="16" fillId="18" borderId="48" xfId="2" applyNumberFormat="1" applyFont="1" applyFill="1" applyBorder="1" applyAlignment="1" applyProtection="1">
      <alignment horizontal="center" vertical="center" wrapText="1"/>
      <protection locked="0"/>
    </xf>
    <xf numFmtId="0" fontId="17" fillId="18" borderId="48" xfId="0" applyFont="1" applyFill="1" applyBorder="1" applyAlignment="1" applyProtection="1">
      <alignment horizontal="center" vertical="center" wrapText="1"/>
      <protection locked="0"/>
    </xf>
    <xf numFmtId="0" fontId="17" fillId="18" borderId="51" xfId="0" applyFont="1" applyFill="1" applyBorder="1" applyAlignment="1" applyProtection="1">
      <alignment horizontal="center" vertical="center" wrapText="1"/>
      <protection locked="0"/>
    </xf>
    <xf numFmtId="0" fontId="17" fillId="18" borderId="52" xfId="0" applyFont="1" applyFill="1" applyBorder="1" applyAlignment="1">
      <alignment horizontal="center" vertical="center" wrapText="1"/>
    </xf>
    <xf numFmtId="0" fontId="16" fillId="18" borderId="48" xfId="0" applyFont="1" applyFill="1" applyBorder="1" applyAlignment="1" applyProtection="1">
      <alignment horizontal="center" vertical="center" wrapText="1"/>
      <protection locked="0"/>
    </xf>
    <xf numFmtId="0" fontId="16" fillId="18" borderId="51" xfId="0" applyFont="1" applyFill="1" applyBorder="1" applyAlignment="1" applyProtection="1">
      <alignment horizontal="center" vertical="center" wrapText="1"/>
      <protection locked="0"/>
    </xf>
    <xf numFmtId="0" fontId="17" fillId="18" borderId="52" xfId="0" applyFont="1" applyFill="1" applyBorder="1" applyAlignment="1">
      <alignment horizontal="center" vertical="center" wrapText="1" readingOrder="1"/>
    </xf>
    <xf numFmtId="0" fontId="14" fillId="0" borderId="0" xfId="0" applyFont="1"/>
    <xf numFmtId="0" fontId="17" fillId="18" borderId="51" xfId="0" applyFont="1" applyFill="1" applyBorder="1" applyAlignment="1">
      <alignment horizontal="center" vertical="center" wrapText="1"/>
    </xf>
    <xf numFmtId="0" fontId="17" fillId="18" borderId="59" xfId="0" applyFont="1" applyFill="1" applyBorder="1" applyAlignment="1">
      <alignment horizontal="center" vertical="center" wrapText="1" readingOrder="1"/>
    </xf>
    <xf numFmtId="164" fontId="16" fillId="18" borderId="57" xfId="2" applyNumberFormat="1" applyFont="1" applyFill="1" applyBorder="1" applyAlignment="1" applyProtection="1">
      <alignment horizontal="center" vertical="center" wrapText="1"/>
    </xf>
    <xf numFmtId="164" fontId="16" fillId="18" borderId="57" xfId="2" applyNumberFormat="1" applyFont="1" applyFill="1" applyBorder="1" applyAlignment="1" applyProtection="1">
      <alignment horizontal="center" vertical="center" wrapText="1"/>
      <protection locked="0"/>
    </xf>
    <xf numFmtId="0" fontId="16" fillId="18" borderId="57" xfId="0" applyFont="1" applyFill="1" applyBorder="1" applyAlignment="1" applyProtection="1">
      <alignment horizontal="center" vertical="center" wrapText="1"/>
      <protection locked="0"/>
    </xf>
    <xf numFmtId="0" fontId="16" fillId="18" borderId="59" xfId="0" applyFont="1" applyFill="1" applyBorder="1" applyAlignment="1" applyProtection="1">
      <alignment horizontal="center" vertical="center" wrapText="1"/>
      <protection locked="0"/>
    </xf>
    <xf numFmtId="0" fontId="17" fillId="18" borderId="60" xfId="0" applyFont="1" applyFill="1" applyBorder="1" applyAlignment="1">
      <alignment horizontal="center" vertical="center" wrapText="1"/>
    </xf>
    <xf numFmtId="164" fontId="16" fillId="5" borderId="48" xfId="2" applyNumberFormat="1" applyFont="1" applyFill="1" applyBorder="1" applyAlignment="1" applyProtection="1">
      <alignment horizontal="center" vertical="center" wrapText="1"/>
    </xf>
    <xf numFmtId="164" fontId="16" fillId="5" borderId="48" xfId="2" applyNumberFormat="1" applyFont="1" applyFill="1" applyBorder="1" applyAlignment="1" applyProtection="1">
      <alignment horizontal="center" vertical="center" wrapText="1"/>
      <protection locked="0"/>
    </xf>
    <xf numFmtId="0" fontId="16" fillId="5" borderId="48" xfId="0" applyFont="1" applyFill="1" applyBorder="1" applyAlignment="1" applyProtection="1">
      <alignment horizontal="center" vertical="center" wrapText="1"/>
      <protection locked="0"/>
    </xf>
    <xf numFmtId="0" fontId="17" fillId="5" borderId="48" xfId="0" applyFont="1" applyFill="1" applyBorder="1" applyAlignment="1" applyProtection="1">
      <alignment horizontal="center" vertical="center" wrapText="1"/>
      <protection locked="0"/>
    </xf>
    <xf numFmtId="0" fontId="17" fillId="5" borderId="43" xfId="0" applyFont="1" applyFill="1" applyBorder="1" applyAlignment="1" applyProtection="1">
      <alignment horizontal="center" vertical="center" wrapText="1"/>
      <protection locked="0"/>
    </xf>
    <xf numFmtId="0" fontId="17" fillId="5" borderId="44" xfId="0" applyFont="1" applyFill="1" applyBorder="1" applyAlignment="1">
      <alignment horizontal="center" vertical="center" wrapText="1"/>
    </xf>
    <xf numFmtId="0" fontId="17" fillId="5" borderId="43" xfId="0" applyFont="1" applyFill="1" applyBorder="1" applyAlignment="1">
      <alignment horizontal="center" vertical="center" wrapText="1"/>
    </xf>
    <xf numFmtId="0" fontId="17" fillId="5" borderId="51" xfId="0" applyFont="1" applyFill="1" applyBorder="1" applyAlignment="1" applyProtection="1">
      <alignment horizontal="center" vertical="center" wrapText="1"/>
      <protection locked="0"/>
    </xf>
    <xf numFmtId="0" fontId="17" fillId="5" borderId="52" xfId="0" applyFont="1" applyFill="1" applyBorder="1" applyAlignment="1">
      <alignment horizontal="center" vertical="center" wrapText="1"/>
    </xf>
    <xf numFmtId="0" fontId="17" fillId="5" borderId="51" xfId="0" applyFont="1" applyFill="1" applyBorder="1" applyAlignment="1">
      <alignment horizontal="center" vertical="center" wrapText="1"/>
    </xf>
    <xf numFmtId="164" fontId="16" fillId="5" borderId="54" xfId="2" applyNumberFormat="1" applyFont="1" applyFill="1" applyBorder="1" applyAlignment="1" applyProtection="1">
      <alignment horizontal="center" vertical="center" wrapText="1"/>
    </xf>
    <xf numFmtId="164" fontId="16" fillId="5" borderId="54" xfId="2" applyNumberFormat="1" applyFont="1" applyFill="1" applyBorder="1" applyAlignment="1" applyProtection="1">
      <alignment horizontal="center" vertical="center" wrapText="1"/>
      <protection locked="0"/>
    </xf>
    <xf numFmtId="0" fontId="16" fillId="5" borderId="54" xfId="0" applyFont="1" applyFill="1" applyBorder="1" applyAlignment="1" applyProtection="1">
      <alignment horizontal="center" vertical="center" wrapText="1"/>
      <protection locked="0"/>
    </xf>
    <xf numFmtId="0" fontId="17" fillId="5" borderId="54" xfId="0" applyFont="1" applyFill="1" applyBorder="1" applyAlignment="1" applyProtection="1">
      <alignment horizontal="center" vertical="center" wrapText="1"/>
      <protection locked="0"/>
    </xf>
    <xf numFmtId="0" fontId="17" fillId="5" borderId="62" xfId="0" applyFont="1" applyFill="1" applyBorder="1" applyAlignment="1" applyProtection="1">
      <alignment horizontal="center" vertical="center" wrapText="1"/>
      <protection locked="0"/>
    </xf>
    <xf numFmtId="0" fontId="17" fillId="5" borderId="63" xfId="0" applyFont="1" applyFill="1" applyBorder="1" applyAlignment="1">
      <alignment horizontal="center" vertical="center" wrapText="1"/>
    </xf>
    <xf numFmtId="0" fontId="17" fillId="5" borderId="62" xfId="0" applyFont="1" applyFill="1" applyBorder="1" applyAlignment="1">
      <alignment horizontal="center" vertical="center" wrapText="1"/>
    </xf>
    <xf numFmtId="164" fontId="16" fillId="23" borderId="41" xfId="2" applyNumberFormat="1" applyFont="1" applyFill="1" applyBorder="1" applyAlignment="1" applyProtection="1">
      <alignment horizontal="center" vertical="center" wrapText="1"/>
    </xf>
    <xf numFmtId="164" fontId="16" fillId="23" borderId="41" xfId="2" applyNumberFormat="1" applyFont="1" applyFill="1" applyBorder="1" applyAlignment="1" applyProtection="1">
      <alignment horizontal="center" vertical="center" wrapText="1"/>
      <protection locked="0"/>
    </xf>
    <xf numFmtId="0" fontId="17" fillId="23" borderId="41" xfId="0" applyFont="1" applyFill="1" applyBorder="1" applyAlignment="1" applyProtection="1">
      <alignment horizontal="center" vertical="center" wrapText="1"/>
      <protection locked="0"/>
    </xf>
    <xf numFmtId="0" fontId="17" fillId="23" borderId="43" xfId="0" applyFont="1" applyFill="1" applyBorder="1" applyAlignment="1" applyProtection="1">
      <alignment horizontal="center" vertical="center" wrapText="1"/>
      <protection locked="0"/>
    </xf>
    <xf numFmtId="0" fontId="17" fillId="23" borderId="44" xfId="0" applyFont="1" applyFill="1" applyBorder="1" applyAlignment="1">
      <alignment horizontal="center" vertical="center" wrapText="1"/>
    </xf>
    <xf numFmtId="0" fontId="17" fillId="23" borderId="43" xfId="0" applyFont="1" applyFill="1" applyBorder="1" applyAlignment="1">
      <alignment horizontal="center" vertical="center" wrapText="1"/>
    </xf>
    <xf numFmtId="164" fontId="16" fillId="23" borderId="48" xfId="2" applyNumberFormat="1" applyFont="1" applyFill="1" applyBorder="1" applyAlignment="1" applyProtection="1">
      <alignment horizontal="center" vertical="center" wrapText="1"/>
    </xf>
    <xf numFmtId="164" fontId="16" fillId="23" borderId="48" xfId="2" applyNumberFormat="1" applyFont="1" applyFill="1" applyBorder="1" applyAlignment="1" applyProtection="1">
      <alignment horizontal="center" vertical="center" wrapText="1"/>
      <protection locked="0"/>
    </xf>
    <xf numFmtId="0" fontId="17" fillId="23" borderId="48" xfId="0" applyFont="1" applyFill="1" applyBorder="1" applyAlignment="1" applyProtection="1">
      <alignment horizontal="center" vertical="center" wrapText="1"/>
      <protection locked="0"/>
    </xf>
    <xf numFmtId="0" fontId="17" fillId="23" borderId="51" xfId="0" applyFont="1" applyFill="1" applyBorder="1" applyAlignment="1" applyProtection="1">
      <alignment horizontal="center" vertical="center" wrapText="1"/>
      <protection locked="0"/>
    </xf>
    <xf numFmtId="0" fontId="17" fillId="23" borderId="52" xfId="0" applyFont="1" applyFill="1" applyBorder="1" applyAlignment="1">
      <alignment horizontal="center" vertical="center" wrapText="1"/>
    </xf>
    <xf numFmtId="0" fontId="17" fillId="23" borderId="51" xfId="0" applyFont="1" applyFill="1" applyBorder="1" applyAlignment="1">
      <alignment horizontal="center" vertical="center" wrapText="1"/>
    </xf>
    <xf numFmtId="0" fontId="22" fillId="0" borderId="0" xfId="0" applyFont="1"/>
    <xf numFmtId="164" fontId="16" fillId="23" borderId="57" xfId="2" applyNumberFormat="1" applyFont="1" applyFill="1" applyBorder="1" applyAlignment="1" applyProtection="1">
      <alignment horizontal="center" vertical="center" wrapText="1"/>
    </xf>
    <xf numFmtId="164" fontId="16" fillId="23" borderId="57" xfId="2" applyNumberFormat="1" applyFont="1" applyFill="1" applyBorder="1" applyAlignment="1" applyProtection="1">
      <alignment horizontal="center" vertical="center" wrapText="1"/>
      <protection locked="0"/>
    </xf>
    <xf numFmtId="0" fontId="17" fillId="23" borderId="57" xfId="0" applyFont="1" applyFill="1" applyBorder="1" applyAlignment="1" applyProtection="1">
      <alignment horizontal="center" vertical="center" wrapText="1"/>
      <protection locked="0"/>
    </xf>
    <xf numFmtId="0" fontId="17" fillId="23" borderId="59" xfId="0" applyFont="1" applyFill="1" applyBorder="1" applyAlignment="1" applyProtection="1">
      <alignment horizontal="center" vertical="center" wrapText="1"/>
      <protection locked="0"/>
    </xf>
    <xf numFmtId="0" fontId="17" fillId="23" borderId="60" xfId="0" applyFont="1" applyFill="1" applyBorder="1" applyAlignment="1">
      <alignment horizontal="center" vertical="center" wrapText="1"/>
    </xf>
    <xf numFmtId="0" fontId="17" fillId="23" borderId="59" xfId="0" applyFont="1" applyFill="1" applyBorder="1" applyAlignment="1">
      <alignment horizontal="center" vertical="center" wrapText="1"/>
    </xf>
    <xf numFmtId="0" fontId="17" fillId="26" borderId="43" xfId="0" applyFont="1" applyFill="1" applyBorder="1" applyAlignment="1">
      <alignment horizontal="center" vertical="center" wrapText="1" readingOrder="1"/>
    </xf>
    <xf numFmtId="164" fontId="16" fillId="26" borderId="41" xfId="2" applyNumberFormat="1" applyFont="1" applyFill="1" applyBorder="1" applyAlignment="1" applyProtection="1">
      <alignment horizontal="center" vertical="center" wrapText="1"/>
      <protection locked="0"/>
    </xf>
    <xf numFmtId="0" fontId="17" fillId="26" borderId="41" xfId="0" applyFont="1" applyFill="1" applyBorder="1" applyAlignment="1" applyProtection="1">
      <alignment horizontal="center" vertical="center" wrapText="1"/>
      <protection locked="0"/>
    </xf>
    <xf numFmtId="0" fontId="17" fillId="26" borderId="43" xfId="0" applyFont="1" applyFill="1" applyBorder="1" applyAlignment="1" applyProtection="1">
      <alignment horizontal="center" vertical="center" wrapText="1"/>
      <protection locked="0"/>
    </xf>
    <xf numFmtId="0" fontId="17" fillId="26" borderId="44" xfId="0" applyFont="1" applyFill="1" applyBorder="1" applyAlignment="1">
      <alignment horizontal="center" vertical="center" wrapText="1"/>
    </xf>
    <xf numFmtId="0" fontId="17" fillId="26" borderId="51" xfId="0" applyFont="1" applyFill="1" applyBorder="1" applyAlignment="1">
      <alignment horizontal="center" vertical="center" wrapText="1" readingOrder="1"/>
    </xf>
    <xf numFmtId="164" fontId="16" fillId="26" borderId="48" xfId="2" applyNumberFormat="1" applyFont="1" applyFill="1" applyBorder="1" applyAlignment="1" applyProtection="1">
      <alignment horizontal="center" vertical="center" wrapText="1"/>
      <protection locked="0"/>
    </xf>
    <xf numFmtId="0" fontId="17" fillId="26" borderId="48" xfId="0" applyFont="1" applyFill="1" applyBorder="1" applyAlignment="1" applyProtection="1">
      <alignment horizontal="center" vertical="center" wrapText="1"/>
      <protection locked="0"/>
    </xf>
    <xf numFmtId="0" fontId="17" fillId="26" borderId="51" xfId="0" applyFont="1" applyFill="1" applyBorder="1" applyAlignment="1" applyProtection="1">
      <alignment horizontal="center" vertical="center" wrapText="1"/>
      <protection locked="0"/>
    </xf>
    <xf numFmtId="0" fontId="17" fillId="26" borderId="52" xfId="0" applyFont="1" applyFill="1" applyBorder="1" applyAlignment="1">
      <alignment horizontal="center" vertical="center" wrapText="1"/>
    </xf>
    <xf numFmtId="164" fontId="16" fillId="26" borderId="57" xfId="2" applyNumberFormat="1" applyFont="1" applyFill="1" applyBorder="1" applyAlignment="1" applyProtection="1">
      <alignment horizontal="center" vertical="center" wrapText="1"/>
      <protection locked="0"/>
    </xf>
    <xf numFmtId="0" fontId="17" fillId="26" borderId="57" xfId="0" applyFont="1" applyFill="1" applyBorder="1" applyAlignment="1" applyProtection="1">
      <alignment horizontal="center" vertical="center" wrapText="1"/>
      <protection locked="0"/>
    </xf>
    <xf numFmtId="0" fontId="17" fillId="26" borderId="59" xfId="0" applyFont="1" applyFill="1" applyBorder="1" applyAlignment="1" applyProtection="1">
      <alignment horizontal="center" vertical="center" wrapText="1"/>
      <protection locked="0"/>
    </xf>
    <xf numFmtId="0" fontId="17" fillId="26" borderId="60" xfId="0" applyFont="1" applyFill="1" applyBorder="1" applyAlignment="1">
      <alignment horizontal="center" vertical="center" wrapText="1" readingOrder="1"/>
    </xf>
    <xf numFmtId="0" fontId="17" fillId="26" borderId="59" xfId="0" applyFont="1" applyFill="1" applyBorder="1" applyAlignment="1">
      <alignment horizontal="center" vertical="center" wrapText="1"/>
    </xf>
    <xf numFmtId="0" fontId="0" fillId="0" borderId="2" xfId="0" applyBorder="1"/>
    <xf numFmtId="0" fontId="0" fillId="0" borderId="2" xfId="0" applyBorder="1" applyAlignment="1">
      <alignment horizontal="center" vertical="center"/>
    </xf>
    <xf numFmtId="0" fontId="17" fillId="0" borderId="2" xfId="0" applyFont="1" applyBorder="1" applyAlignment="1">
      <alignment horizontal="center" vertical="center" wrapText="1"/>
    </xf>
    <xf numFmtId="1" fontId="17" fillId="0" borderId="2" xfId="0" applyNumberFormat="1" applyFont="1" applyBorder="1" applyAlignment="1">
      <alignment vertical="center" wrapText="1"/>
    </xf>
    <xf numFmtId="0" fontId="17" fillId="0" borderId="2" xfId="0" applyFont="1" applyBorder="1" applyAlignment="1">
      <alignment vertical="center" wrapText="1"/>
    </xf>
    <xf numFmtId="1" fontId="17" fillId="0" borderId="2" xfId="0" applyNumberFormat="1" applyFont="1" applyBorder="1" applyAlignment="1">
      <alignment horizontal="center" vertical="center" wrapText="1"/>
    </xf>
    <xf numFmtId="0" fontId="16" fillId="0" borderId="2"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wrapText="1"/>
    </xf>
    <xf numFmtId="0" fontId="0" fillId="4" borderId="2" xfId="0" applyFill="1" applyBorder="1" applyAlignment="1">
      <alignment horizontal="center" vertical="center" wrapText="1"/>
    </xf>
    <xf numFmtId="0" fontId="0" fillId="0" borderId="10" xfId="0" applyBorder="1" applyAlignment="1">
      <alignment horizontal="center" vertical="center" wrapText="1"/>
    </xf>
    <xf numFmtId="0" fontId="17" fillId="4" borderId="2" xfId="0" applyFont="1" applyFill="1" applyBorder="1" applyAlignment="1">
      <alignment horizontal="center" vertical="center" wrapText="1"/>
    </xf>
    <xf numFmtId="0" fontId="15" fillId="0" borderId="0" xfId="0" applyFont="1" applyAlignment="1">
      <alignment horizontal="center" vertical="center"/>
    </xf>
    <xf numFmtId="1" fontId="0" fillId="0" borderId="10" xfId="0" applyNumberFormat="1" applyBorder="1" applyAlignment="1">
      <alignment horizontal="center" vertical="center" wrapText="1"/>
    </xf>
    <xf numFmtId="0" fontId="24" fillId="27" borderId="0" xfId="0" applyFont="1" applyFill="1" applyAlignment="1">
      <alignment horizontal="center" vertical="center"/>
    </xf>
    <xf numFmtId="0" fontId="24" fillId="27" borderId="0" xfId="0" applyFont="1" applyFill="1"/>
    <xf numFmtId="0" fontId="12" fillId="8" borderId="2" xfId="4" applyBorder="1" applyAlignment="1">
      <alignment horizontal="center" vertical="center"/>
    </xf>
    <xf numFmtId="0" fontId="12" fillId="8" borderId="2" xfId="4" applyBorder="1" applyAlignment="1">
      <alignment horizontal="center" vertical="center" wrapText="1"/>
    </xf>
    <xf numFmtId="0" fontId="16" fillId="29" borderId="2" xfId="0" applyFont="1" applyFill="1" applyBorder="1" applyAlignment="1">
      <alignment horizontal="center" vertical="center" textRotation="90" wrapText="1" readingOrder="1"/>
    </xf>
    <xf numFmtId="0" fontId="16" fillId="3" borderId="2" xfId="0" applyFont="1" applyFill="1" applyBorder="1" applyAlignment="1">
      <alignment horizontal="center" vertical="center" wrapText="1" readingOrder="1"/>
    </xf>
    <xf numFmtId="0" fontId="17" fillId="14" borderId="2" xfId="0" applyFont="1" applyFill="1" applyBorder="1" applyAlignment="1">
      <alignment horizontal="center" vertical="center" wrapText="1" readingOrder="1"/>
    </xf>
    <xf numFmtId="0" fontId="16" fillId="14" borderId="2" xfId="0" applyFont="1" applyFill="1" applyBorder="1" applyAlignment="1">
      <alignment horizontal="center" vertical="center" wrapText="1" readingOrder="1"/>
    </xf>
    <xf numFmtId="164" fontId="16" fillId="2" borderId="2" xfId="2" applyNumberFormat="1" applyFont="1" applyFill="1" applyBorder="1" applyAlignment="1" applyProtection="1">
      <alignment horizontal="center" vertical="center" wrapText="1"/>
    </xf>
    <xf numFmtId="0" fontId="17" fillId="15" borderId="2" xfId="0" applyFont="1" applyFill="1" applyBorder="1" applyAlignment="1">
      <alignment horizontal="center" vertical="center" wrapText="1"/>
    </xf>
    <xf numFmtId="0" fontId="16" fillId="15" borderId="2" xfId="0" applyFont="1" applyFill="1" applyBorder="1" applyAlignment="1">
      <alignment horizontal="center" vertical="center" wrapText="1"/>
    </xf>
    <xf numFmtId="0" fontId="17" fillId="18" borderId="2" xfId="0" applyFont="1" applyFill="1" applyBorder="1" applyAlignment="1">
      <alignment horizontal="center" vertical="center" wrapText="1" readingOrder="1"/>
    </xf>
    <xf numFmtId="0" fontId="16" fillId="18" borderId="2" xfId="0" applyFont="1" applyFill="1" applyBorder="1" applyAlignment="1">
      <alignment horizontal="center" vertical="center" wrapText="1" readingOrder="1"/>
    </xf>
    <xf numFmtId="0" fontId="17" fillId="5" borderId="2" xfId="0" applyFont="1" applyFill="1" applyBorder="1" applyAlignment="1">
      <alignment horizontal="center" vertical="center" wrapText="1" readingOrder="1"/>
    </xf>
    <xf numFmtId="0" fontId="16" fillId="5" borderId="2" xfId="0" applyFont="1" applyFill="1" applyBorder="1" applyAlignment="1">
      <alignment horizontal="center" vertical="center" wrapText="1" readingOrder="1"/>
    </xf>
    <xf numFmtId="0" fontId="21" fillId="5" borderId="2" xfId="0" applyFont="1" applyFill="1" applyBorder="1" applyAlignment="1">
      <alignment horizontal="center" vertical="center" wrapText="1" readingOrder="1"/>
    </xf>
    <xf numFmtId="0" fontId="17" fillId="5" borderId="2" xfId="0" applyFont="1" applyFill="1" applyBorder="1" applyAlignment="1" applyProtection="1">
      <alignment horizontal="center" vertical="center" wrapText="1" readingOrder="1"/>
      <protection locked="0"/>
    </xf>
    <xf numFmtId="0" fontId="16" fillId="5" borderId="2" xfId="0" applyFont="1" applyFill="1" applyBorder="1" applyAlignment="1" applyProtection="1">
      <alignment horizontal="center" vertical="center" wrapText="1" readingOrder="1"/>
      <protection locked="0"/>
    </xf>
    <xf numFmtId="0" fontId="20" fillId="22" borderId="2" xfId="0" applyFont="1" applyFill="1" applyBorder="1" applyAlignment="1">
      <alignment horizontal="center" vertical="center" wrapText="1" readingOrder="1"/>
    </xf>
    <xf numFmtId="164" fontId="20" fillId="22" borderId="2" xfId="2" applyNumberFormat="1" applyFont="1" applyFill="1" applyBorder="1" applyAlignment="1" applyProtection="1">
      <alignment horizontal="center" vertical="center" wrapText="1" readingOrder="1"/>
    </xf>
    <xf numFmtId="0" fontId="17" fillId="23" borderId="2" xfId="0" applyFont="1" applyFill="1" applyBorder="1" applyAlignment="1">
      <alignment horizontal="center" vertical="center" wrapText="1" readingOrder="1"/>
    </xf>
    <xf numFmtId="0" fontId="16" fillId="23" borderId="2" xfId="0" applyFont="1" applyFill="1" applyBorder="1" applyAlignment="1">
      <alignment horizontal="center" vertical="center" wrapText="1" readingOrder="1"/>
    </xf>
    <xf numFmtId="0" fontId="21" fillId="23" borderId="2" xfId="0" applyFont="1" applyFill="1" applyBorder="1" applyAlignment="1">
      <alignment horizontal="center" vertical="center" wrapText="1" readingOrder="1"/>
    </xf>
    <xf numFmtId="164" fontId="17" fillId="25" borderId="2" xfId="2" applyNumberFormat="1" applyFont="1" applyFill="1" applyBorder="1" applyAlignment="1" applyProtection="1">
      <alignment horizontal="center" vertical="center" wrapText="1"/>
    </xf>
    <xf numFmtId="0" fontId="17" fillId="26" borderId="2" xfId="0" applyFont="1" applyFill="1" applyBorder="1" applyAlignment="1" applyProtection="1">
      <alignment horizontal="center" vertical="center" wrapText="1" readingOrder="1"/>
      <protection locked="0"/>
    </xf>
    <xf numFmtId="0" fontId="17" fillId="26" borderId="2" xfId="0" applyFont="1" applyFill="1" applyBorder="1" applyAlignment="1">
      <alignment horizontal="center" vertical="center" wrapText="1" readingOrder="1"/>
    </xf>
    <xf numFmtId="0" fontId="16" fillId="26" borderId="2" xfId="0" applyFont="1" applyFill="1" applyBorder="1" applyAlignment="1">
      <alignment horizontal="center" vertical="center" wrapText="1" readingOrder="1"/>
    </xf>
    <xf numFmtId="0" fontId="21" fillId="26" borderId="2" xfId="0" applyFont="1" applyFill="1" applyBorder="1" applyAlignment="1">
      <alignment horizontal="center" vertical="center" wrapText="1" readingOrder="1"/>
    </xf>
    <xf numFmtId="0" fontId="17" fillId="0" borderId="5" xfId="0" applyFont="1" applyBorder="1" applyAlignment="1">
      <alignment horizontal="center" vertical="center" wrapText="1"/>
    </xf>
    <xf numFmtId="0" fontId="16" fillId="29" borderId="4" xfId="0" applyFont="1" applyFill="1" applyBorder="1" applyAlignment="1">
      <alignment horizontal="center" vertical="center" textRotation="90" wrapText="1" readingOrder="1"/>
    </xf>
    <xf numFmtId="0" fontId="13" fillId="10" borderId="72" xfId="0" applyFont="1" applyFill="1" applyBorder="1" applyAlignment="1">
      <alignment horizontal="center" vertical="center" textRotation="90" wrapText="1" readingOrder="1"/>
    </xf>
    <xf numFmtId="0" fontId="13" fillId="10" borderId="16" xfId="0" applyFont="1" applyFill="1" applyBorder="1" applyAlignment="1">
      <alignment horizontal="center" vertical="center" textRotation="90" wrapText="1" readingOrder="1"/>
    </xf>
    <xf numFmtId="0" fontId="15" fillId="29" borderId="4" xfId="0" applyFont="1" applyFill="1" applyBorder="1" applyAlignment="1">
      <alignment horizontal="center" vertical="center" wrapText="1" readingOrder="1"/>
    </xf>
    <xf numFmtId="0" fontId="13" fillId="29" borderId="4" xfId="0" applyFont="1" applyFill="1" applyBorder="1" applyAlignment="1">
      <alignment horizontal="center" vertical="center" textRotation="90" wrapText="1" readingOrder="1"/>
    </xf>
    <xf numFmtId="0" fontId="17" fillId="0" borderId="14" xfId="0" applyFont="1" applyBorder="1" applyAlignment="1">
      <alignment horizontal="center" vertical="center" wrapText="1"/>
    </xf>
    <xf numFmtId="0" fontId="0" fillId="4" borderId="14" xfId="0" applyFill="1" applyBorder="1" applyAlignment="1">
      <alignment horizontal="center" vertical="center" wrapText="1"/>
    </xf>
    <xf numFmtId="0" fontId="0" fillId="0" borderId="14" xfId="0" applyBorder="1" applyAlignment="1">
      <alignment horizontal="center" vertical="center" wrapText="1"/>
    </xf>
    <xf numFmtId="14" fontId="17" fillId="0" borderId="14" xfId="0" applyNumberFormat="1" applyFont="1" applyBorder="1" applyAlignment="1">
      <alignment horizontal="center" vertical="center" wrapText="1"/>
    </xf>
    <xf numFmtId="0" fontId="17" fillId="4" borderId="14" xfId="0" applyFont="1" applyFill="1" applyBorder="1" applyAlignment="1">
      <alignment horizontal="center" vertical="center" wrapText="1"/>
    </xf>
    <xf numFmtId="0" fontId="17" fillId="4" borderId="2" xfId="5" applyFont="1" applyFill="1" applyBorder="1" applyAlignment="1">
      <alignment horizontal="justify" vertical="center" wrapText="1" readingOrder="1"/>
    </xf>
    <xf numFmtId="0" fontId="29" fillId="30" borderId="2" xfId="5" applyFont="1" applyBorder="1" applyAlignment="1">
      <alignment horizontal="center" vertical="center" wrapText="1" readingOrder="1"/>
    </xf>
    <xf numFmtId="9" fontId="10" fillId="31" borderId="2" xfId="6" applyNumberFormat="1" applyBorder="1" applyAlignment="1">
      <alignment horizontal="center" vertical="center" wrapText="1" readingOrder="1"/>
    </xf>
    <xf numFmtId="0" fontId="17" fillId="0" borderId="2" xfId="0" applyFont="1" applyBorder="1" applyAlignment="1">
      <alignment horizontal="center" vertical="center" wrapText="1" readingOrder="1"/>
    </xf>
    <xf numFmtId="0" fontId="17" fillId="0" borderId="2" xfId="0" applyFont="1" applyBorder="1" applyAlignment="1">
      <alignment horizontal="justify" vertical="center" wrapText="1" readingOrder="1"/>
    </xf>
    <xf numFmtId="0" fontId="0" fillId="0" borderId="2" xfId="0" applyBorder="1" applyAlignment="1">
      <alignment horizontal="justify" vertical="center" wrapText="1"/>
    </xf>
    <xf numFmtId="0" fontId="5" fillId="0" borderId="0" xfId="0" applyFont="1" applyAlignment="1">
      <alignment horizontal="left" vertical="top" wrapText="1"/>
    </xf>
    <xf numFmtId="0" fontId="8" fillId="0" borderId="28" xfId="0" applyFont="1" applyBorder="1" applyAlignment="1">
      <alignment horizontal="center" vertical="center" wrapText="1"/>
    </xf>
    <xf numFmtId="0" fontId="8" fillId="7" borderId="28" xfId="0" applyFont="1" applyFill="1" applyBorder="1" applyAlignment="1">
      <alignment horizontal="center" vertical="center" wrapText="1"/>
    </xf>
    <xf numFmtId="0" fontId="9" fillId="6" borderId="31" xfId="0" applyFont="1" applyFill="1" applyBorder="1" applyAlignment="1">
      <alignment horizontal="center" vertical="center" wrapText="1"/>
    </xf>
    <xf numFmtId="0" fontId="9" fillId="6" borderId="31" xfId="0" applyFont="1" applyFill="1" applyBorder="1" applyAlignment="1">
      <alignment horizontal="left" vertical="center" wrapText="1"/>
    </xf>
    <xf numFmtId="0" fontId="9" fillId="6" borderId="32" xfId="0" applyFont="1" applyFill="1" applyBorder="1" applyAlignment="1">
      <alignment horizontal="left" vertical="center" wrapText="1"/>
    </xf>
    <xf numFmtId="10" fontId="0" fillId="0" borderId="2" xfId="0" applyNumberFormat="1" applyBorder="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wrapText="1"/>
    </xf>
    <xf numFmtId="9" fontId="0" fillId="0" borderId="2" xfId="0" applyNumberFormat="1" applyBorder="1" applyAlignment="1">
      <alignment horizontal="center" vertical="center" wrapText="1"/>
    </xf>
    <xf numFmtId="9" fontId="0" fillId="0" borderId="2" xfId="0" applyNumberFormat="1" applyBorder="1" applyAlignment="1">
      <alignment horizontal="center" vertical="center"/>
    </xf>
    <xf numFmtId="0" fontId="31" fillId="0" borderId="2" xfId="0" applyFont="1" applyBorder="1" applyAlignment="1">
      <alignment horizontal="center" vertical="center" wrapText="1"/>
    </xf>
    <xf numFmtId="0" fontId="0" fillId="0" borderId="5" xfId="0" applyBorder="1" applyAlignment="1">
      <alignment horizontal="center" vertical="center" wrapText="1"/>
    </xf>
    <xf numFmtId="0" fontId="16" fillId="0" borderId="2"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textRotation="90"/>
      <protection locked="0"/>
    </xf>
    <xf numFmtId="0" fontId="16" fillId="0" borderId="5" xfId="0" applyFont="1" applyBorder="1" applyAlignment="1">
      <alignment horizontal="center" vertical="center" textRotation="90" wrapText="1"/>
    </xf>
    <xf numFmtId="0" fontId="15" fillId="0" borderId="5" xfId="0" applyFont="1" applyBorder="1" applyAlignment="1">
      <alignment horizontal="center" vertical="center" textRotation="90" wrapText="1"/>
    </xf>
    <xf numFmtId="0" fontId="15" fillId="0" borderId="2" xfId="0" applyFont="1" applyBorder="1" applyAlignment="1" applyProtection="1">
      <alignment horizontal="center" vertical="center" wrapText="1"/>
      <protection locked="0"/>
    </xf>
    <xf numFmtId="0" fontId="15" fillId="0" borderId="2" xfId="0" applyFont="1" applyBorder="1" applyAlignment="1">
      <alignment horizontal="center" vertical="center" wrapText="1"/>
    </xf>
    <xf numFmtId="0" fontId="15" fillId="0" borderId="2" xfId="0" applyFont="1" applyBorder="1" applyAlignment="1" applyProtection="1">
      <alignment horizontal="center" vertical="center" textRotation="90"/>
      <protection locked="0"/>
    </xf>
    <xf numFmtId="0" fontId="32" fillId="0" borderId="5" xfId="0" applyFont="1" applyBorder="1" applyAlignment="1">
      <alignment horizontal="center" vertical="center" textRotation="90" wrapText="1"/>
    </xf>
    <xf numFmtId="0" fontId="1" fillId="0" borderId="14" xfId="0" applyFont="1" applyBorder="1" applyAlignment="1">
      <alignment horizontal="center" vertical="center"/>
    </xf>
    <xf numFmtId="0" fontId="30" fillId="0" borderId="71" xfId="0" applyFont="1" applyBorder="1" applyAlignment="1">
      <alignment horizontal="center" vertical="center"/>
    </xf>
    <xf numFmtId="0" fontId="30" fillId="0" borderId="3" xfId="0" applyFont="1" applyBorder="1" applyAlignment="1">
      <alignment horizontal="center" vertical="center"/>
    </xf>
    <xf numFmtId="0" fontId="27" fillId="0" borderId="14" xfId="0" applyFont="1" applyBorder="1" applyAlignment="1">
      <alignment horizontal="center" vertical="center"/>
    </xf>
    <xf numFmtId="0" fontId="24" fillId="0" borderId="71" xfId="0" applyFont="1" applyBorder="1" applyAlignment="1">
      <alignment horizontal="center" vertical="center"/>
    </xf>
    <xf numFmtId="0" fontId="24" fillId="0" borderId="3" xfId="0" applyFont="1" applyBorder="1" applyAlignment="1">
      <alignment horizontal="center" vertical="center"/>
    </xf>
    <xf numFmtId="0" fontId="1" fillId="3" borderId="35" xfId="0" applyFont="1" applyFill="1" applyBorder="1" applyAlignment="1">
      <alignment horizontal="center" vertical="center" wrapText="1" readingOrder="1"/>
    </xf>
    <xf numFmtId="0" fontId="1" fillId="3" borderId="36" xfId="0" applyFont="1" applyFill="1" applyBorder="1" applyAlignment="1">
      <alignment horizontal="center" vertical="center" wrapText="1" readingOrder="1"/>
    </xf>
    <xf numFmtId="0" fontId="27" fillId="9" borderId="37" xfId="0" applyFont="1" applyFill="1" applyBorder="1" applyAlignment="1">
      <alignment horizontal="center" vertical="center" wrapText="1"/>
    </xf>
    <xf numFmtId="0" fontId="27" fillId="9" borderId="15" xfId="0" applyFont="1" applyFill="1" applyBorder="1" applyAlignment="1">
      <alignment horizontal="center" vertical="center" wrapText="1"/>
    </xf>
    <xf numFmtId="0" fontId="16" fillId="12" borderId="40" xfId="0" applyFont="1" applyFill="1" applyBorder="1" applyAlignment="1">
      <alignment horizontal="center" vertical="center" textRotation="90" wrapText="1"/>
    </xf>
    <xf numFmtId="0" fontId="16" fillId="12" borderId="45" xfId="0" applyFont="1" applyFill="1" applyBorder="1" applyAlignment="1">
      <alignment horizontal="center" vertical="center" textRotation="90" wrapText="1"/>
    </xf>
    <xf numFmtId="0" fontId="16" fillId="12" borderId="50" xfId="0" applyFont="1" applyFill="1" applyBorder="1" applyAlignment="1">
      <alignment horizontal="center" vertical="center" textRotation="90" wrapText="1"/>
    </xf>
    <xf numFmtId="0" fontId="16" fillId="12" borderId="56" xfId="0" applyFont="1" applyFill="1" applyBorder="1" applyAlignment="1">
      <alignment horizontal="center" vertical="center" textRotation="90" wrapText="1"/>
    </xf>
    <xf numFmtId="164" fontId="15" fillId="12" borderId="41" xfId="0" applyNumberFormat="1" applyFont="1" applyFill="1" applyBorder="1" applyAlignment="1">
      <alignment horizontal="center" vertical="center" textRotation="90" wrapText="1"/>
    </xf>
    <xf numFmtId="164" fontId="15" fillId="12" borderId="46" xfId="0" applyNumberFormat="1" applyFont="1" applyFill="1" applyBorder="1" applyAlignment="1">
      <alignment horizontal="center" vertical="center" textRotation="90" wrapText="1"/>
    </xf>
    <xf numFmtId="164" fontId="15" fillId="12" borderId="48" xfId="0" applyNumberFormat="1" applyFont="1" applyFill="1" applyBorder="1" applyAlignment="1">
      <alignment horizontal="center" vertical="center" textRotation="90" wrapText="1"/>
    </xf>
    <xf numFmtId="164" fontId="15" fillId="12" borderId="57" xfId="0" applyNumberFormat="1" applyFont="1" applyFill="1" applyBorder="1" applyAlignment="1">
      <alignment horizontal="center" vertical="center" textRotation="90" wrapText="1"/>
    </xf>
    <xf numFmtId="164" fontId="15" fillId="12" borderId="42" xfId="0" applyNumberFormat="1" applyFont="1" applyFill="1" applyBorder="1" applyAlignment="1">
      <alignment horizontal="center" vertical="center" textRotation="90" wrapText="1"/>
    </xf>
    <xf numFmtId="164" fontId="15" fillId="12" borderId="47" xfId="0" applyNumberFormat="1" applyFont="1" applyFill="1" applyBorder="1" applyAlignment="1">
      <alignment horizontal="center" vertical="center" textRotation="90" wrapText="1"/>
    </xf>
    <xf numFmtId="164" fontId="15" fillId="12" borderId="49" xfId="0" applyNumberFormat="1" applyFont="1" applyFill="1" applyBorder="1" applyAlignment="1">
      <alignment horizontal="center" vertical="center" textRotation="90" wrapText="1"/>
    </xf>
    <xf numFmtId="164" fontId="15" fillId="12" borderId="58" xfId="0" applyNumberFormat="1" applyFont="1" applyFill="1" applyBorder="1" applyAlignment="1">
      <alignment horizontal="center" vertical="center" textRotation="90" wrapText="1"/>
    </xf>
    <xf numFmtId="0" fontId="16" fillId="13" borderId="2" xfId="0" applyFont="1" applyFill="1" applyBorder="1" applyAlignment="1">
      <alignment horizontal="center" vertical="center" wrapText="1" readingOrder="1"/>
    </xf>
    <xf numFmtId="164" fontId="16" fillId="13" borderId="2" xfId="2" applyNumberFormat="1" applyFont="1" applyFill="1" applyBorder="1" applyAlignment="1" applyProtection="1">
      <alignment horizontal="center" vertical="center" wrapText="1" readingOrder="1"/>
    </xf>
    <xf numFmtId="0" fontId="16" fillId="3" borderId="40" xfId="0" applyFont="1" applyFill="1" applyBorder="1" applyAlignment="1">
      <alignment horizontal="center" vertical="center" textRotation="90" wrapText="1"/>
    </xf>
    <xf numFmtId="0" fontId="16" fillId="3" borderId="45" xfId="0" applyFont="1" applyFill="1" applyBorder="1" applyAlignment="1">
      <alignment horizontal="center" vertical="center" textRotation="90" wrapText="1"/>
    </xf>
    <xf numFmtId="0" fontId="16" fillId="3" borderId="56" xfId="0" applyFont="1" applyFill="1" applyBorder="1" applyAlignment="1">
      <alignment horizontal="center" vertical="center" textRotation="90" wrapText="1"/>
    </xf>
    <xf numFmtId="164" fontId="15" fillId="3" borderId="41" xfId="0" applyNumberFormat="1" applyFont="1" applyFill="1" applyBorder="1" applyAlignment="1">
      <alignment horizontal="center" vertical="center" textRotation="90" wrapText="1"/>
    </xf>
    <xf numFmtId="164" fontId="15" fillId="3" borderId="46" xfId="0" applyNumberFormat="1" applyFont="1" applyFill="1" applyBorder="1" applyAlignment="1">
      <alignment horizontal="center" vertical="center" textRotation="90" wrapText="1"/>
    </xf>
    <xf numFmtId="164" fontId="15" fillId="3" borderId="57" xfId="0" applyNumberFormat="1" applyFont="1" applyFill="1" applyBorder="1" applyAlignment="1">
      <alignment horizontal="center" vertical="center" textRotation="90" wrapText="1"/>
    </xf>
    <xf numFmtId="164" fontId="15" fillId="3" borderId="42" xfId="0" applyNumberFormat="1" applyFont="1" applyFill="1" applyBorder="1" applyAlignment="1">
      <alignment horizontal="center" vertical="center" textRotation="90" wrapText="1"/>
    </xf>
    <xf numFmtId="164" fontId="15" fillId="3" borderId="47" xfId="0" applyNumberFormat="1" applyFont="1" applyFill="1" applyBorder="1" applyAlignment="1">
      <alignment horizontal="center" vertical="center" textRotation="90" wrapText="1"/>
    </xf>
    <xf numFmtId="164" fontId="15" fillId="3" borderId="58" xfId="0" applyNumberFormat="1" applyFont="1" applyFill="1" applyBorder="1" applyAlignment="1">
      <alignment horizontal="center" vertical="center" textRotation="90" wrapText="1"/>
    </xf>
    <xf numFmtId="0" fontId="16" fillId="2" borderId="2" xfId="0" applyFont="1" applyFill="1" applyBorder="1" applyAlignment="1">
      <alignment horizontal="center" vertical="center" wrapText="1"/>
    </xf>
    <xf numFmtId="0" fontId="16" fillId="16" borderId="40" xfId="0" applyFont="1" applyFill="1" applyBorder="1" applyAlignment="1">
      <alignment horizontal="center" vertical="center" textRotation="90" wrapText="1"/>
    </xf>
    <xf numFmtId="0" fontId="16" fillId="16" borderId="50" xfId="0" applyFont="1" applyFill="1" applyBorder="1" applyAlignment="1">
      <alignment horizontal="center" vertical="center" textRotation="90" wrapText="1"/>
    </xf>
    <xf numFmtId="0" fontId="16" fillId="16" borderId="56" xfId="0" applyFont="1" applyFill="1" applyBorder="1" applyAlignment="1">
      <alignment horizontal="center" vertical="center" textRotation="90" wrapText="1"/>
    </xf>
    <xf numFmtId="164" fontId="15" fillId="16" borderId="41" xfId="0" applyNumberFormat="1" applyFont="1" applyFill="1" applyBorder="1" applyAlignment="1">
      <alignment horizontal="center" vertical="center" textRotation="90" wrapText="1"/>
    </xf>
    <xf numFmtId="164" fontId="15" fillId="16" borderId="48" xfId="0" applyNumberFormat="1" applyFont="1" applyFill="1" applyBorder="1" applyAlignment="1">
      <alignment horizontal="center" vertical="center" textRotation="90" wrapText="1"/>
    </xf>
    <xf numFmtId="164" fontId="15" fillId="16" borderId="57" xfId="0" applyNumberFormat="1" applyFont="1" applyFill="1" applyBorder="1" applyAlignment="1">
      <alignment horizontal="center" vertical="center" textRotation="90" wrapText="1"/>
    </xf>
    <xf numFmtId="164" fontId="17" fillId="17" borderId="2" xfId="2" applyNumberFormat="1" applyFont="1" applyFill="1" applyBorder="1" applyAlignment="1" applyProtection="1">
      <alignment horizontal="center" vertical="center" wrapText="1" readingOrder="1"/>
    </xf>
    <xf numFmtId="0" fontId="16" fillId="17" borderId="2" xfId="0" applyFont="1" applyFill="1" applyBorder="1" applyAlignment="1">
      <alignment horizontal="center" vertical="center" wrapText="1" readingOrder="1"/>
    </xf>
    <xf numFmtId="164" fontId="15" fillId="16" borderId="42" xfId="0" applyNumberFormat="1" applyFont="1" applyFill="1" applyBorder="1" applyAlignment="1">
      <alignment horizontal="center" vertical="center" textRotation="90" wrapText="1"/>
    </xf>
    <xf numFmtId="164" fontId="15" fillId="16" borderId="49" xfId="0" applyNumberFormat="1" applyFont="1" applyFill="1" applyBorder="1" applyAlignment="1">
      <alignment horizontal="center" vertical="center" textRotation="90" wrapText="1"/>
    </xf>
    <xf numFmtId="164" fontId="15" fillId="16" borderId="58" xfId="0" applyNumberFormat="1" applyFont="1" applyFill="1" applyBorder="1" applyAlignment="1">
      <alignment horizontal="center" vertical="center" textRotation="90" wrapText="1"/>
    </xf>
    <xf numFmtId="0" fontId="16" fillId="19" borderId="40" xfId="0" applyFont="1" applyFill="1" applyBorder="1" applyAlignment="1">
      <alignment horizontal="center" vertical="center" textRotation="90" wrapText="1"/>
    </xf>
    <xf numFmtId="0" fontId="16" fillId="19" borderId="50" xfId="0" applyFont="1" applyFill="1" applyBorder="1" applyAlignment="1">
      <alignment horizontal="center" vertical="center" textRotation="90" wrapText="1"/>
    </xf>
    <xf numFmtId="0" fontId="16" fillId="19" borderId="53" xfId="0" applyFont="1" applyFill="1" applyBorder="1" applyAlignment="1">
      <alignment horizontal="center" vertical="center" textRotation="90" wrapText="1"/>
    </xf>
    <xf numFmtId="164" fontId="15" fillId="19" borderId="41" xfId="0" applyNumberFormat="1" applyFont="1" applyFill="1" applyBorder="1" applyAlignment="1">
      <alignment horizontal="center" vertical="center" textRotation="90" wrapText="1"/>
    </xf>
    <xf numFmtId="164" fontId="15" fillId="19" borderId="48" xfId="0" applyNumberFormat="1" applyFont="1" applyFill="1" applyBorder="1" applyAlignment="1">
      <alignment horizontal="center" vertical="center" textRotation="90" wrapText="1"/>
    </xf>
    <xf numFmtId="164" fontId="15" fillId="19" borderId="54" xfId="0" applyNumberFormat="1" applyFont="1" applyFill="1" applyBorder="1" applyAlignment="1">
      <alignment horizontal="center" vertical="center" textRotation="90" wrapText="1"/>
    </xf>
    <xf numFmtId="164" fontId="15" fillId="19" borderId="42" xfId="0" applyNumberFormat="1" applyFont="1" applyFill="1" applyBorder="1" applyAlignment="1">
      <alignment horizontal="center" vertical="center" textRotation="90" wrapText="1"/>
    </xf>
    <xf numFmtId="164" fontId="15" fillId="19" borderId="49" xfId="0" applyNumberFormat="1" applyFont="1" applyFill="1" applyBorder="1" applyAlignment="1">
      <alignment horizontal="center" vertical="center" textRotation="90" wrapText="1"/>
    </xf>
    <xf numFmtId="164" fontId="15" fillId="19" borderId="61" xfId="0" applyNumberFormat="1" applyFont="1" applyFill="1" applyBorder="1" applyAlignment="1">
      <alignment horizontal="center" vertical="center" textRotation="90" wrapText="1"/>
    </xf>
    <xf numFmtId="0" fontId="20" fillId="20" borderId="2" xfId="0" applyFont="1" applyFill="1" applyBorder="1" applyAlignment="1">
      <alignment horizontal="center" vertical="center" wrapText="1" readingOrder="1"/>
    </xf>
    <xf numFmtId="0" fontId="16" fillId="20" borderId="2" xfId="0" applyFont="1" applyFill="1" applyBorder="1" applyAlignment="1">
      <alignment horizontal="center" vertical="center" wrapText="1" readingOrder="1"/>
    </xf>
    <xf numFmtId="164" fontId="20" fillId="20" borderId="2" xfId="2" applyNumberFormat="1" applyFont="1" applyFill="1" applyBorder="1" applyAlignment="1" applyProtection="1">
      <alignment horizontal="center" vertical="center" wrapText="1" readingOrder="1"/>
    </xf>
    <xf numFmtId="164" fontId="16" fillId="20" borderId="2" xfId="2" applyNumberFormat="1" applyFont="1" applyFill="1" applyBorder="1" applyAlignment="1" applyProtection="1">
      <alignment horizontal="center" vertical="center" wrapText="1" readingOrder="1"/>
    </xf>
    <xf numFmtId="164" fontId="20" fillId="22" borderId="2" xfId="2" applyNumberFormat="1" applyFont="1" applyFill="1" applyBorder="1" applyAlignment="1" applyProtection="1">
      <alignment horizontal="center" vertical="center" wrapText="1" readingOrder="1"/>
    </xf>
    <xf numFmtId="0" fontId="20" fillId="22" borderId="2" xfId="0" applyFont="1" applyFill="1" applyBorder="1" applyAlignment="1">
      <alignment horizontal="center" vertical="center" wrapText="1" readingOrder="1"/>
    </xf>
    <xf numFmtId="164" fontId="15" fillId="21" borderId="41" xfId="0" applyNumberFormat="1" applyFont="1" applyFill="1" applyBorder="1" applyAlignment="1">
      <alignment horizontal="center" vertical="center" textRotation="90" wrapText="1"/>
    </xf>
    <xf numFmtId="164" fontId="15" fillId="21" borderId="48" xfId="0" applyNumberFormat="1" applyFont="1" applyFill="1" applyBorder="1" applyAlignment="1">
      <alignment horizontal="center" vertical="center" textRotation="90" wrapText="1"/>
    </xf>
    <xf numFmtId="164" fontId="15" fillId="21" borderId="54" xfId="0" applyNumberFormat="1" applyFont="1" applyFill="1" applyBorder="1" applyAlignment="1">
      <alignment horizontal="center" vertical="center" textRotation="90" wrapText="1"/>
    </xf>
    <xf numFmtId="164" fontId="15" fillId="21" borderId="57" xfId="0" applyNumberFormat="1" applyFont="1" applyFill="1" applyBorder="1" applyAlignment="1">
      <alignment horizontal="center" vertical="center" textRotation="90" wrapText="1"/>
    </xf>
    <xf numFmtId="164" fontId="15" fillId="21" borderId="42" xfId="0" applyNumberFormat="1" applyFont="1" applyFill="1" applyBorder="1" applyAlignment="1">
      <alignment horizontal="center" vertical="center" textRotation="90" wrapText="1"/>
    </xf>
    <xf numFmtId="164" fontId="15" fillId="21" borderId="49" xfId="0" applyNumberFormat="1" applyFont="1" applyFill="1" applyBorder="1" applyAlignment="1">
      <alignment horizontal="center" vertical="center" textRotation="90" wrapText="1"/>
    </xf>
    <xf numFmtId="164" fontId="15" fillId="21" borderId="61" xfId="0" applyNumberFormat="1" applyFont="1" applyFill="1" applyBorder="1" applyAlignment="1">
      <alignment horizontal="center" vertical="center" textRotation="90" wrapText="1"/>
    </xf>
    <xf numFmtId="164" fontId="15" fillId="21" borderId="58" xfId="0" applyNumberFormat="1" applyFont="1" applyFill="1" applyBorder="1" applyAlignment="1">
      <alignment horizontal="center" vertical="center" textRotation="90" wrapText="1"/>
    </xf>
    <xf numFmtId="0" fontId="16" fillId="24" borderId="40" xfId="0" applyFont="1" applyFill="1" applyBorder="1" applyAlignment="1">
      <alignment horizontal="center" vertical="center" textRotation="90" wrapText="1"/>
    </xf>
    <xf numFmtId="0" fontId="16" fillId="24" borderId="45" xfId="0" applyFont="1" applyFill="1" applyBorder="1" applyAlignment="1">
      <alignment horizontal="center" vertical="center" textRotation="90" wrapText="1"/>
    </xf>
    <xf numFmtId="0" fontId="16" fillId="24" borderId="56" xfId="0" applyFont="1" applyFill="1" applyBorder="1" applyAlignment="1">
      <alignment horizontal="center" vertical="center" textRotation="90" wrapText="1"/>
    </xf>
    <xf numFmtId="164" fontId="15" fillId="24" borderId="41" xfId="0" applyNumberFormat="1" applyFont="1" applyFill="1" applyBorder="1" applyAlignment="1">
      <alignment horizontal="center" vertical="center" textRotation="90" wrapText="1"/>
    </xf>
    <xf numFmtId="164" fontId="15" fillId="24" borderId="46" xfId="0" applyNumberFormat="1" applyFont="1" applyFill="1" applyBorder="1" applyAlignment="1">
      <alignment horizontal="center" vertical="center" textRotation="90" wrapText="1"/>
    </xf>
    <xf numFmtId="164" fontId="15" fillId="24" borderId="57" xfId="0" applyNumberFormat="1" applyFont="1" applyFill="1" applyBorder="1" applyAlignment="1">
      <alignment horizontal="center" vertical="center" textRotation="90" wrapText="1"/>
    </xf>
    <xf numFmtId="0" fontId="27" fillId="0" borderId="2" xfId="0" applyFont="1" applyBorder="1" applyAlignment="1">
      <alignment horizontal="center" vertical="center"/>
    </xf>
    <xf numFmtId="164" fontId="15" fillId="24" borderId="42" xfId="0" applyNumberFormat="1" applyFont="1" applyFill="1" applyBorder="1" applyAlignment="1">
      <alignment horizontal="center" vertical="center" textRotation="90" wrapText="1"/>
    </xf>
    <xf numFmtId="164" fontId="15" fillId="24" borderId="47" xfId="0" applyNumberFormat="1" applyFont="1" applyFill="1" applyBorder="1" applyAlignment="1">
      <alignment horizontal="center" vertical="center" textRotation="90" wrapText="1"/>
    </xf>
    <xf numFmtId="164" fontId="15" fillId="24" borderId="58" xfId="0" applyNumberFormat="1" applyFont="1" applyFill="1" applyBorder="1" applyAlignment="1">
      <alignment horizontal="center" vertical="center" textRotation="90" wrapText="1"/>
    </xf>
    <xf numFmtId="0" fontId="17" fillId="25" borderId="2" xfId="0" applyFont="1" applyFill="1" applyBorder="1" applyAlignment="1">
      <alignment horizontal="center" vertical="center" wrapText="1"/>
    </xf>
    <xf numFmtId="0" fontId="16" fillId="21" borderId="40" xfId="0" applyFont="1" applyFill="1" applyBorder="1" applyAlignment="1">
      <alignment horizontal="center" vertical="center" textRotation="90" wrapText="1"/>
    </xf>
    <xf numFmtId="0" fontId="16" fillId="21" borderId="50" xfId="0" applyFont="1" applyFill="1" applyBorder="1" applyAlignment="1">
      <alignment horizontal="center" vertical="center" textRotation="90" wrapText="1"/>
    </xf>
    <xf numFmtId="0" fontId="16" fillId="21" borderId="53" xfId="0" applyFont="1" applyFill="1" applyBorder="1" applyAlignment="1">
      <alignment horizontal="center" vertical="center" textRotation="90" wrapText="1"/>
    </xf>
    <xf numFmtId="0" fontId="16" fillId="21" borderId="56" xfId="0" applyFont="1" applyFill="1" applyBorder="1" applyAlignment="1">
      <alignment horizontal="center" vertical="center" textRotation="90" wrapText="1"/>
    </xf>
    <xf numFmtId="0" fontId="2" fillId="0" borderId="0" xfId="0" applyFont="1" applyAlignment="1">
      <alignment horizontal="center" vertical="center" wrapText="1"/>
    </xf>
    <xf numFmtId="0" fontId="17" fillId="0" borderId="5" xfId="0" applyFont="1" applyBorder="1" applyAlignment="1">
      <alignment horizontal="center" vertical="center" wrapText="1"/>
    </xf>
    <xf numFmtId="0" fontId="17" fillId="0" borderId="4" xfId="0" applyFont="1" applyBorder="1" applyAlignment="1">
      <alignment horizontal="center" vertical="center" wrapText="1"/>
    </xf>
    <xf numFmtId="0" fontId="0" fillId="0" borderId="5" xfId="0" applyBorder="1" applyAlignment="1">
      <alignment horizontal="center"/>
    </xf>
    <xf numFmtId="0" fontId="0" fillId="0" borderId="4" xfId="0" applyBorder="1" applyAlignment="1">
      <alignment horizontal="center"/>
    </xf>
    <xf numFmtId="0" fontId="15" fillId="0" borderId="5" xfId="0" applyFont="1" applyBorder="1" applyAlignment="1">
      <alignment horizontal="center" vertical="center" textRotation="90" wrapText="1"/>
    </xf>
    <xf numFmtId="0" fontId="15" fillId="0" borderId="1" xfId="0" applyFont="1" applyBorder="1" applyAlignment="1">
      <alignment horizontal="center" vertical="center" textRotation="90" wrapText="1"/>
    </xf>
    <xf numFmtId="0" fontId="15" fillId="0" borderId="4" xfId="0" applyFont="1" applyBorder="1" applyAlignment="1">
      <alignment horizontal="center" vertical="center" textRotation="90" wrapText="1"/>
    </xf>
    <xf numFmtId="0" fontId="16" fillId="0" borderId="5"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2"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4" xfId="0" applyFont="1" applyBorder="1" applyAlignment="1">
      <alignment horizontal="center" vertical="center" wrapText="1"/>
    </xf>
    <xf numFmtId="0" fontId="16" fillId="4" borderId="5" xfId="0" applyFont="1" applyFill="1" applyBorder="1" applyAlignment="1">
      <alignment horizontal="center" vertical="center" wrapText="1"/>
    </xf>
    <xf numFmtId="0" fontId="16" fillId="4" borderId="4" xfId="0" applyFont="1" applyFill="1" applyBorder="1" applyAlignment="1">
      <alignment horizontal="center" vertical="center" wrapText="1"/>
    </xf>
    <xf numFmtId="1" fontId="17" fillId="0" borderId="2" xfId="0" applyNumberFormat="1" applyFont="1" applyBorder="1" applyAlignment="1">
      <alignment horizontal="center" vertical="center" wrapText="1"/>
    </xf>
    <xf numFmtId="0" fontId="17" fillId="0" borderId="2" xfId="0" applyFont="1" applyBorder="1" applyAlignment="1">
      <alignment horizontal="center" vertical="center" wrapText="1"/>
    </xf>
    <xf numFmtId="0" fontId="17" fillId="0" borderId="14" xfId="0" applyFont="1" applyBorder="1" applyAlignment="1">
      <alignment horizontal="center" vertical="center" wrapText="1"/>
    </xf>
    <xf numFmtId="0" fontId="25" fillId="27" borderId="64" xfId="0" applyFont="1" applyFill="1" applyBorder="1" applyAlignment="1">
      <alignment horizontal="center" vertical="center" wrapText="1"/>
    </xf>
    <xf numFmtId="0" fontId="25" fillId="27" borderId="68" xfId="0" applyFont="1" applyFill="1" applyBorder="1" applyAlignment="1">
      <alignment horizontal="center" vertical="center" wrapText="1"/>
    </xf>
    <xf numFmtId="0" fontId="25" fillId="27" borderId="65" xfId="0" applyFont="1" applyFill="1" applyBorder="1" applyAlignment="1">
      <alignment horizontal="center" vertical="center" wrapText="1"/>
    </xf>
    <xf numFmtId="0" fontId="25" fillId="27" borderId="69" xfId="0" applyFont="1" applyFill="1" applyBorder="1" applyAlignment="1">
      <alignment horizontal="center" vertical="center" wrapText="1"/>
    </xf>
    <xf numFmtId="0" fontId="25" fillId="27" borderId="66" xfId="0" applyFont="1" applyFill="1" applyBorder="1" applyAlignment="1">
      <alignment horizontal="center" vertical="center" wrapText="1"/>
    </xf>
    <xf numFmtId="0" fontId="25" fillId="27" borderId="70" xfId="0" applyFont="1" applyFill="1" applyBorder="1" applyAlignment="1">
      <alignment horizontal="center" vertical="center" wrapText="1"/>
    </xf>
    <xf numFmtId="0" fontId="25" fillId="27" borderId="67" xfId="0" applyFont="1" applyFill="1" applyBorder="1" applyAlignment="1">
      <alignment horizontal="center" vertical="center" textRotation="90" wrapText="1"/>
    </xf>
    <xf numFmtId="0" fontId="25" fillId="27" borderId="54" xfId="0" applyFont="1" applyFill="1" applyBorder="1" applyAlignment="1">
      <alignment horizontal="center" vertical="center" textRotation="90" wrapText="1"/>
    </xf>
    <xf numFmtId="0" fontId="25" fillId="27" borderId="54" xfId="0" applyFont="1" applyFill="1" applyBorder="1" applyAlignment="1">
      <alignment horizontal="center" vertical="center" wrapText="1"/>
    </xf>
    <xf numFmtId="0" fontId="25" fillId="27" borderId="55" xfId="0" applyFont="1" applyFill="1" applyBorder="1" applyAlignment="1">
      <alignment horizontal="center" vertical="center" wrapText="1"/>
    </xf>
    <xf numFmtId="0" fontId="25" fillId="27" borderId="46" xfId="0" applyFont="1" applyFill="1" applyBorder="1" applyAlignment="1">
      <alignment horizontal="center" vertical="center" wrapText="1"/>
    </xf>
    <xf numFmtId="0" fontId="25" fillId="27" borderId="48" xfId="0" applyFont="1" applyFill="1" applyBorder="1" applyAlignment="1">
      <alignment horizontal="center" vertical="center" wrapText="1"/>
    </xf>
    <xf numFmtId="0" fontId="26" fillId="27" borderId="46" xfId="0" applyFont="1" applyFill="1" applyBorder="1" applyAlignment="1">
      <alignment horizontal="center"/>
    </xf>
    <xf numFmtId="0" fontId="25" fillId="27" borderId="47" xfId="0" applyFont="1" applyFill="1" applyBorder="1" applyAlignment="1">
      <alignment horizontal="center" vertical="center"/>
    </xf>
    <xf numFmtId="0" fontId="25" fillId="27" borderId="74" xfId="0" applyFont="1" applyFill="1" applyBorder="1" applyAlignment="1">
      <alignment horizontal="center" vertical="center"/>
    </xf>
    <xf numFmtId="0" fontId="25" fillId="27" borderId="61" xfId="0" applyFont="1" applyFill="1" applyBorder="1" applyAlignment="1">
      <alignment horizontal="center" vertical="center" wrapText="1"/>
    </xf>
    <xf numFmtId="0" fontId="25" fillId="27" borderId="73" xfId="0" applyFont="1" applyFill="1" applyBorder="1" applyAlignment="1">
      <alignment horizontal="center" vertical="center" wrapText="1"/>
    </xf>
    <xf numFmtId="0" fontId="0" fillId="0" borderId="5" xfId="0" applyBorder="1" applyAlignment="1">
      <alignment horizontal="center" vertical="center" wrapText="1"/>
    </xf>
    <xf numFmtId="0" fontId="0" fillId="0" borderId="4" xfId="0" applyBorder="1" applyAlignment="1">
      <alignment horizontal="center" vertical="center" wrapText="1"/>
    </xf>
    <xf numFmtId="0" fontId="12" fillId="8" borderId="2" xfId="4" applyBorder="1" applyAlignment="1">
      <alignment horizontal="center" vertical="center"/>
    </xf>
    <xf numFmtId="0" fontId="16" fillId="4" borderId="5" xfId="0" applyFont="1" applyFill="1" applyBorder="1" applyAlignment="1">
      <alignment horizontal="center" vertical="center" textRotation="90"/>
    </xf>
    <xf numFmtId="0" fontId="16" fillId="4" borderId="1" xfId="0" applyFont="1" applyFill="1" applyBorder="1" applyAlignment="1">
      <alignment horizontal="center" vertical="center" textRotation="90"/>
    </xf>
    <xf numFmtId="0" fontId="16" fillId="0" borderId="2"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textRotation="90"/>
      <protection locked="0"/>
    </xf>
    <xf numFmtId="0" fontId="16" fillId="0" borderId="5" xfId="0" applyFont="1" applyBorder="1" applyAlignment="1">
      <alignment horizontal="center" vertical="center" textRotation="90"/>
    </xf>
    <xf numFmtId="0" fontId="16" fillId="0" borderId="1" xfId="0" applyFont="1" applyBorder="1" applyAlignment="1">
      <alignment horizontal="center" vertical="center" textRotation="90"/>
    </xf>
    <xf numFmtId="0" fontId="17" fillId="4" borderId="5" xfId="0" applyFont="1" applyFill="1" applyBorder="1" applyAlignment="1">
      <alignment horizontal="center" vertical="center" wrapText="1"/>
    </xf>
    <xf numFmtId="0" fontId="17" fillId="4" borderId="4" xfId="0" applyFont="1" applyFill="1" applyBorder="1" applyAlignment="1">
      <alignment horizontal="center" vertical="center" wrapText="1"/>
    </xf>
    <xf numFmtId="0" fontId="16" fillId="0" borderId="5" xfId="0" applyFont="1" applyBorder="1" applyAlignment="1">
      <alignment horizontal="center" vertical="center" textRotation="90" wrapText="1"/>
    </xf>
    <xf numFmtId="0" fontId="16" fillId="0" borderId="1" xfId="0" applyFont="1" applyBorder="1" applyAlignment="1">
      <alignment horizontal="center" vertical="center" textRotation="90" wrapText="1"/>
    </xf>
    <xf numFmtId="0" fontId="17" fillId="0" borderId="1" xfId="0" applyFont="1" applyBorder="1" applyAlignment="1">
      <alignment horizontal="center" vertical="center" wrapText="1"/>
    </xf>
    <xf numFmtId="0" fontId="17" fillId="0" borderId="5" xfId="0" applyFont="1" applyBorder="1" applyAlignment="1">
      <alignment horizontal="justify" vertical="center" wrapText="1"/>
    </xf>
    <xf numFmtId="0" fontId="17" fillId="0" borderId="4" xfId="0" applyFont="1" applyBorder="1" applyAlignment="1">
      <alignment horizontal="justify" vertical="center" wrapText="1"/>
    </xf>
    <xf numFmtId="0" fontId="0" fillId="0" borderId="1" xfId="0" applyBorder="1" applyAlignment="1">
      <alignment horizontal="center" vertical="center" wrapText="1"/>
    </xf>
    <xf numFmtId="0" fontId="15" fillId="0" borderId="2" xfId="0" applyFont="1" applyBorder="1" applyAlignment="1" applyProtection="1">
      <alignment horizontal="center" vertical="center" wrapText="1"/>
      <protection locked="0"/>
    </xf>
    <xf numFmtId="0" fontId="32" fillId="0" borderId="5" xfId="0" applyFont="1" applyBorder="1" applyAlignment="1">
      <alignment horizontal="center" vertical="center" textRotation="90" wrapText="1"/>
    </xf>
    <xf numFmtId="0" fontId="32" fillId="0" borderId="1" xfId="0" applyFont="1" applyBorder="1" applyAlignment="1">
      <alignment horizontal="center" vertical="center" textRotation="90" wrapText="1"/>
    </xf>
    <xf numFmtId="0" fontId="15" fillId="0" borderId="2" xfId="0" applyFont="1" applyBorder="1" applyAlignment="1" applyProtection="1">
      <alignment horizontal="center" vertical="center" textRotation="90"/>
      <protection locked="0"/>
    </xf>
    <xf numFmtId="0" fontId="0" fillId="0" borderId="10" xfId="0" applyBorder="1" applyAlignment="1">
      <alignment horizontal="center" vertical="center" wrapText="1"/>
    </xf>
    <xf numFmtId="0" fontId="12" fillId="8" borderId="2" xfId="4" applyBorder="1" applyAlignment="1">
      <alignment horizontal="center" vertical="center" wrapText="1"/>
    </xf>
    <xf numFmtId="0" fontId="0" fillId="0" borderId="2" xfId="0" applyBorder="1" applyAlignment="1">
      <alignment horizontal="center" vertical="center" wrapText="1"/>
    </xf>
    <xf numFmtId="0" fontId="0" fillId="0" borderId="0" xfId="0" applyAlignment="1">
      <alignment horizontal="center" wrapText="1"/>
    </xf>
    <xf numFmtId="0" fontId="16" fillId="0" borderId="2" xfId="0" applyFont="1" applyBorder="1" applyAlignment="1">
      <alignment horizontal="center" vertical="center" textRotation="90"/>
    </xf>
    <xf numFmtId="0" fontId="25" fillId="27" borderId="75" xfId="0" applyFont="1" applyFill="1" applyBorder="1" applyAlignment="1">
      <alignment horizontal="center" vertical="center" wrapText="1"/>
    </xf>
    <xf numFmtId="0" fontId="25" fillId="27" borderId="76" xfId="0" applyFont="1" applyFill="1" applyBorder="1" applyAlignment="1">
      <alignment horizontal="center" vertical="center" wrapText="1"/>
    </xf>
    <xf numFmtId="0" fontId="1" fillId="3" borderId="6" xfId="0" applyFont="1" applyFill="1" applyBorder="1" applyAlignment="1">
      <alignment horizontal="center" vertical="center"/>
    </xf>
    <xf numFmtId="0" fontId="1" fillId="3" borderId="77" xfId="0" applyFont="1" applyFill="1" applyBorder="1" applyAlignment="1">
      <alignment horizontal="center" vertical="center"/>
    </xf>
    <xf numFmtId="0" fontId="1" fillId="3" borderId="8" xfId="0" applyFont="1" applyFill="1" applyBorder="1" applyAlignment="1">
      <alignment horizontal="center" vertical="center"/>
    </xf>
    <xf numFmtId="0" fontId="2" fillId="0" borderId="34" xfId="0" applyFont="1" applyBorder="1" applyAlignment="1">
      <alignment horizontal="center" vertical="center" wrapText="1"/>
    </xf>
    <xf numFmtId="0" fontId="2" fillId="0" borderId="9" xfId="0" applyFont="1" applyBorder="1" applyAlignment="1">
      <alignment horizontal="center" vertical="center" wrapText="1"/>
    </xf>
    <xf numFmtId="0" fontId="15" fillId="0" borderId="34" xfId="0" applyFont="1" applyBorder="1" applyAlignment="1">
      <alignment horizontal="left"/>
    </xf>
    <xf numFmtId="0" fontId="15" fillId="0" borderId="0" xfId="0" applyFont="1" applyAlignment="1">
      <alignment horizontal="left"/>
    </xf>
    <xf numFmtId="0" fontId="15" fillId="0" borderId="9" xfId="0" applyFont="1" applyBorder="1" applyAlignment="1">
      <alignment horizontal="left"/>
    </xf>
    <xf numFmtId="0" fontId="15" fillId="0" borderId="7" xfId="0" applyFont="1" applyBorder="1" applyAlignment="1">
      <alignment horizontal="left"/>
    </xf>
    <xf numFmtId="0" fontId="15" fillId="0" borderId="76" xfId="0" applyFont="1" applyBorder="1" applyAlignment="1">
      <alignment horizontal="left"/>
    </xf>
    <xf numFmtId="0" fontId="15" fillId="0" borderId="13" xfId="0" applyFont="1" applyBorder="1" applyAlignment="1">
      <alignment horizontal="left"/>
    </xf>
    <xf numFmtId="0" fontId="15" fillId="0" borderId="0" xfId="0" applyFont="1" applyAlignment="1">
      <alignment horizontal="center"/>
    </xf>
    <xf numFmtId="0" fontId="0" fillId="0" borderId="0" xfId="0" applyAlignment="1">
      <alignment horizontal="left" wrapText="1"/>
    </xf>
    <xf numFmtId="0" fontId="27" fillId="28" borderId="2" xfId="0" applyFont="1" applyFill="1" applyBorder="1" applyAlignment="1">
      <alignment horizontal="center" vertical="center" wrapText="1"/>
    </xf>
    <xf numFmtId="0" fontId="25" fillId="28" borderId="2" xfId="0" applyFont="1" applyFill="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6" fillId="0" borderId="0" xfId="0" applyFont="1" applyAlignment="1">
      <alignment horizontal="center" vertical="center" wrapText="1"/>
    </xf>
    <xf numFmtId="0" fontId="0" fillId="0" borderId="0" xfId="0"/>
    <xf numFmtId="0" fontId="7" fillId="0" borderId="0" xfId="0" applyFont="1" applyAlignment="1">
      <alignment horizontal="left" vertical="center" wrapText="1"/>
    </xf>
    <xf numFmtId="0" fontId="7" fillId="0" borderId="17" xfId="0" applyFont="1" applyBorder="1" applyAlignment="1">
      <alignment horizontal="left" vertical="center" wrapText="1"/>
    </xf>
    <xf numFmtId="0" fontId="7" fillId="0" borderId="18" xfId="0" applyFont="1" applyBorder="1" applyAlignment="1">
      <alignment horizontal="left" vertical="center" wrapText="1"/>
    </xf>
    <xf numFmtId="0" fontId="7" fillId="0" borderId="19" xfId="0" applyFont="1" applyBorder="1" applyAlignment="1">
      <alignment horizontal="left" vertical="center" wrapText="1"/>
    </xf>
    <xf numFmtId="0" fontId="7" fillId="0" borderId="20" xfId="0" applyFont="1" applyBorder="1" applyAlignment="1">
      <alignment horizontal="left" vertical="center" wrapText="1"/>
    </xf>
    <xf numFmtId="0" fontId="7" fillId="0" borderId="21" xfId="0" applyFont="1" applyBorder="1" applyAlignment="1">
      <alignment horizontal="left" vertical="center" wrapText="1"/>
    </xf>
    <xf numFmtId="0" fontId="7" fillId="0" borderId="22" xfId="0" applyFont="1" applyBorder="1" applyAlignment="1">
      <alignment horizontal="left" vertical="center" wrapText="1"/>
    </xf>
    <xf numFmtId="0" fontId="7" fillId="0" borderId="23" xfId="0" applyFont="1" applyBorder="1" applyAlignment="1">
      <alignment horizontal="left" vertical="center" wrapText="1"/>
    </xf>
    <xf numFmtId="0" fontId="7" fillId="0" borderId="24" xfId="0" applyFont="1" applyBorder="1" applyAlignment="1">
      <alignment horizontal="left" vertical="center" wrapText="1"/>
    </xf>
    <xf numFmtId="0" fontId="7" fillId="0" borderId="25" xfId="0" applyFont="1" applyBorder="1" applyAlignment="1">
      <alignment horizontal="left" vertical="center" wrapText="1"/>
    </xf>
    <xf numFmtId="0" fontId="8" fillId="0" borderId="17"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9" xfId="0" applyFont="1" applyBorder="1" applyAlignment="1">
      <alignment horizontal="center" vertical="center" wrapText="1"/>
    </xf>
    <xf numFmtId="0" fontId="7" fillId="0" borderId="26" xfId="0" applyFont="1" applyBorder="1" applyAlignment="1">
      <alignment horizontal="left" vertical="center" wrapText="1"/>
    </xf>
    <xf numFmtId="0" fontId="7" fillId="0" borderId="27" xfId="0" applyFont="1" applyBorder="1" applyAlignment="1">
      <alignment horizontal="left" vertical="center" wrapText="1"/>
    </xf>
    <xf numFmtId="0" fontId="9" fillId="6" borderId="29" xfId="0" applyFont="1" applyFill="1" applyBorder="1" applyAlignment="1">
      <alignment horizontal="left" vertical="center" wrapText="1"/>
    </xf>
    <xf numFmtId="0" fontId="9" fillId="6" borderId="30" xfId="0" applyFont="1" applyFill="1" applyBorder="1" applyAlignment="1">
      <alignment horizontal="left" vertical="center" wrapText="1"/>
    </xf>
    <xf numFmtId="0" fontId="9" fillId="6" borderId="33" xfId="0" applyFont="1" applyFill="1" applyBorder="1" applyAlignment="1">
      <alignment horizontal="left" vertical="center" wrapText="1"/>
    </xf>
    <xf numFmtId="0" fontId="9" fillId="6" borderId="20" xfId="0" applyFont="1" applyFill="1" applyBorder="1" applyAlignment="1">
      <alignment horizontal="left" vertical="center" wrapText="1"/>
    </xf>
    <xf numFmtId="0" fontId="9" fillId="6" borderId="22" xfId="0" applyFont="1" applyFill="1" applyBorder="1" applyAlignment="1">
      <alignment horizontal="left" vertical="center" wrapText="1"/>
    </xf>
    <xf numFmtId="0" fontId="9" fillId="6" borderId="26" xfId="0" applyFont="1" applyFill="1" applyBorder="1" applyAlignment="1">
      <alignment horizontal="left" vertical="center" wrapText="1"/>
    </xf>
    <xf numFmtId="0" fontId="9" fillId="6" borderId="27" xfId="0" applyFont="1" applyFill="1" applyBorder="1" applyAlignment="1">
      <alignment horizontal="left" vertical="center" wrapText="1"/>
    </xf>
    <xf numFmtId="0" fontId="9" fillId="6" borderId="23" xfId="0" applyFont="1" applyFill="1" applyBorder="1" applyAlignment="1">
      <alignment horizontal="left" vertical="center" wrapText="1"/>
    </xf>
    <xf numFmtId="0" fontId="9" fillId="6" borderId="25" xfId="0" applyFont="1" applyFill="1" applyBorder="1" applyAlignment="1">
      <alignment horizontal="left" vertical="center" wrapText="1"/>
    </xf>
    <xf numFmtId="0" fontId="9" fillId="6" borderId="29" xfId="0" applyFont="1" applyFill="1" applyBorder="1" applyAlignment="1">
      <alignment horizontal="justify" vertical="center" wrapText="1"/>
    </xf>
    <xf numFmtId="0" fontId="9" fillId="6" borderId="30" xfId="0" applyFont="1" applyFill="1" applyBorder="1" applyAlignment="1">
      <alignment horizontal="justify" vertical="center" wrapText="1"/>
    </xf>
    <xf numFmtId="0" fontId="9" fillId="6" borderId="33" xfId="0" applyFont="1" applyFill="1" applyBorder="1" applyAlignment="1">
      <alignment horizontal="justify" vertical="center" wrapText="1"/>
    </xf>
    <xf numFmtId="0" fontId="9" fillId="6" borderId="29" xfId="0" applyFont="1" applyFill="1" applyBorder="1" applyAlignment="1">
      <alignment horizontal="center" vertical="center" wrapText="1"/>
    </xf>
    <xf numFmtId="0" fontId="9" fillId="6" borderId="30" xfId="0" applyFont="1" applyFill="1" applyBorder="1" applyAlignment="1">
      <alignment horizontal="center" vertical="center" wrapText="1"/>
    </xf>
    <xf numFmtId="0" fontId="9" fillId="6" borderId="33" xfId="0" applyFont="1" applyFill="1" applyBorder="1" applyAlignment="1">
      <alignment horizontal="center" vertical="center" wrapText="1"/>
    </xf>
    <xf numFmtId="0" fontId="9" fillId="6" borderId="21" xfId="0" applyFont="1" applyFill="1" applyBorder="1" applyAlignment="1">
      <alignment horizontal="left" vertical="center" wrapText="1"/>
    </xf>
    <xf numFmtId="0" fontId="9" fillId="6" borderId="24" xfId="0" applyFont="1" applyFill="1" applyBorder="1" applyAlignment="1">
      <alignment horizontal="left" vertical="center" wrapText="1"/>
    </xf>
    <xf numFmtId="0" fontId="9" fillId="0" borderId="29" xfId="0" applyFont="1" applyBorder="1" applyAlignment="1">
      <alignment horizontal="left" vertical="center" wrapText="1"/>
    </xf>
    <xf numFmtId="0" fontId="9" fillId="0" borderId="30" xfId="0" applyFont="1" applyBorder="1" applyAlignment="1">
      <alignment horizontal="left" vertical="center" wrapText="1"/>
    </xf>
    <xf numFmtId="0" fontId="9" fillId="0" borderId="33" xfId="0" applyFont="1" applyBorder="1" applyAlignment="1">
      <alignment horizontal="left" vertical="center" wrapText="1"/>
    </xf>
    <xf numFmtId="0" fontId="9" fillId="6" borderId="20" xfId="0" applyFont="1" applyFill="1" applyBorder="1" applyAlignment="1">
      <alignment horizontal="center" vertical="center" wrapText="1"/>
    </xf>
    <xf numFmtId="0" fontId="9" fillId="6" borderId="22" xfId="0" applyFont="1" applyFill="1" applyBorder="1" applyAlignment="1">
      <alignment horizontal="center" vertical="center" wrapText="1"/>
    </xf>
    <xf numFmtId="0" fontId="9" fillId="6" borderId="26" xfId="0" applyFont="1" applyFill="1" applyBorder="1" applyAlignment="1">
      <alignment horizontal="center" vertical="center" wrapText="1"/>
    </xf>
    <xf numFmtId="0" fontId="9" fillId="6" borderId="27" xfId="0" applyFont="1" applyFill="1" applyBorder="1" applyAlignment="1">
      <alignment horizontal="center" vertical="center" wrapText="1"/>
    </xf>
    <xf numFmtId="0" fontId="9" fillId="6" borderId="23" xfId="0" applyFont="1" applyFill="1" applyBorder="1" applyAlignment="1">
      <alignment horizontal="center" vertical="center" wrapText="1"/>
    </xf>
    <xf numFmtId="0" fontId="9" fillId="6" borderId="25" xfId="0" applyFont="1" applyFill="1" applyBorder="1" applyAlignment="1">
      <alignment horizontal="center" vertical="center" wrapText="1"/>
    </xf>
  </cellXfs>
  <cellStyles count="7">
    <cellStyle name="60% - Énfasis2" xfId="6" builtinId="36"/>
    <cellStyle name="Bueno" xfId="5" builtinId="26"/>
    <cellStyle name="Neutral" xfId="4" builtinId="28"/>
    <cellStyle name="Normal" xfId="0" builtinId="0"/>
    <cellStyle name="Normal 2" xfId="1" xr:uid="{A077A764-84CA-4CE1-96BB-08C5776FE7F5}"/>
    <cellStyle name="Normal 3" xfId="3" xr:uid="{DF3FB00F-A16E-4C8C-B0D5-D22CB9C0ABCF}"/>
    <cellStyle name="Porcentaje" xfId="2" builtinId="5"/>
  </cellStyles>
  <dxfs count="129">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38100</xdr:rowOff>
    </xdr:from>
    <xdr:ext cx="1905000" cy="914400"/>
    <xdr:pic>
      <xdr:nvPicPr>
        <xdr:cNvPr id="7" name="Picture 2" descr="C:\Users\abonillae\Desktop\Laura Uribe\Logo-Invias.jpg">
          <a:extLst>
            <a:ext uri="{FF2B5EF4-FFF2-40B4-BE49-F238E27FC236}">
              <a16:creationId xmlns:a16="http://schemas.microsoft.com/office/drawing/2014/main" id="{94AED122-3A9B-4148-839C-E3635BE722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
          <a:ext cx="1905000" cy="914400"/>
        </a:xfrm>
        <a:prstGeom prst="rect">
          <a:avLst/>
        </a:prstGeom>
        <a:noFill/>
        <a:ln>
          <a:solidFill>
            <a:sysClr val="windowText" lastClr="000000"/>
          </a:solidFill>
        </a:ln>
        <a:effectLst>
          <a:softEdge rad="0"/>
        </a:effectLst>
        <a:extLst>
          <a:ext uri="{909E8E84-426E-40DD-AFC4-6F175D3DCCD1}">
            <a14:hiddenFill xmlns:a14="http://schemas.microsoft.com/office/drawing/2010/main">
              <a:solidFill>
                <a:srgbClr val="FFFFFF"/>
              </a:solidFill>
            </a14:hiddenFill>
          </a:ext>
        </a:extLst>
      </xdr:spPr>
    </xdr:pic>
    <xdr:clientData/>
  </xdr:oneCellAnchor>
</xdr:wsDr>
</file>

<file path=xl/persons/person.xml><?xml version="1.0" encoding="utf-8"?>
<personList xmlns="http://schemas.microsoft.com/office/spreadsheetml/2018/threadedcomments" xmlns:x="http://schemas.openxmlformats.org/spreadsheetml/2006/main">
  <person displayName="Johana De la Parra Rivero" id="{DC256A7F-2C13-4D9B-9BA4-4A3CF82534C9}"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9" dT="2021-12-03T15:50:42.77" personId="{DC256A7F-2C13-4D9B-9BA4-4A3CF82534C9}" id="{8F83EE09-EFF3-4672-B498-57EEBD9F30C0}">
    <text>Tomado del correo de la ing Connie del 26/11 a las 6:48</text>
  </threadedComment>
  <threadedComment ref="L10" dT="2021-12-03T15:50:51.08" personId="{DC256A7F-2C13-4D9B-9BA4-4A3CF82534C9}" id="{FCEA877F-2258-49FA-8448-D4764C93D539}">
    <text>Tomado del correo de la ing Connie del 26/11 a las 6:48</text>
  </threadedComment>
  <threadedComment ref="J49" dT="2021-12-03T15:50:07.73" personId="{DC256A7F-2C13-4D9B-9BA4-4A3CF82534C9}" id="{3E2590FD-CB1F-49B3-951B-1F23F170EBF3}">
    <text>Tomado del correo de la ing Connie del 26/11 a las 6:48</text>
  </threadedComment>
  <threadedComment ref="K49" dT="2021-12-03T15:50:33.27" personId="{DC256A7F-2C13-4D9B-9BA4-4A3CF82534C9}" id="{765B2D00-E21D-4D75-9153-91280F237163}">
    <text>Tomado del correo de la ing Connie del 26/11 a las 6:48</text>
  </threadedComment>
  <threadedComment ref="L49" dT="2021-12-03T15:50:42.77" personId="{DC256A7F-2C13-4D9B-9BA4-4A3CF82534C9}" id="{049B1F7C-A207-4402-86B2-0BA7FC136C06}">
    <text>Tomado del correo de la ing Connie del 26/11 a las 6:48</text>
  </threadedComment>
  <threadedComment ref="J50" dT="2021-12-03T15:50:14.88" personId="{DC256A7F-2C13-4D9B-9BA4-4A3CF82534C9}" id="{4508F4EC-5A71-4BEF-B199-6BE61E8D44D3}">
    <text>Tomado del correo de la ing Connie del 26/11 a las 6:48</text>
  </threadedComment>
  <threadedComment ref="K50" dT="2021-12-03T15:50:38.00" personId="{DC256A7F-2C13-4D9B-9BA4-4A3CF82534C9}" id="{0615AC0B-7A96-4FDC-8843-1AFDF1275020}">
    <text>Tomado del correo de la ing Connie del 26/11 a las 6:48</text>
  </threadedComment>
  <threadedComment ref="L50" dT="2021-12-03T15:50:51.08" personId="{DC256A7F-2C13-4D9B-9BA4-4A3CF82534C9}" id="{0986D955-E494-4DE0-A012-68F29812864B}">
    <text>Tomado del correo de la ing Connie del 26/11 a las 6:48</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FB6E6-8AAB-4B6A-96CD-7CE80C326DA6}">
  <dimension ref="A1:AP110"/>
  <sheetViews>
    <sheetView tabSelected="1" zoomScale="60" zoomScaleNormal="60" workbookViewId="0">
      <selection activeCell="AO4" sqref="AO4"/>
    </sheetView>
  </sheetViews>
  <sheetFormatPr baseColWidth="10" defaultRowHeight="15"/>
  <cols>
    <col min="1" max="1" width="11.5703125" style="1" customWidth="1"/>
    <col min="2" max="8" width="9.85546875" style="1" hidden="1" customWidth="1"/>
    <col min="9" max="9" width="29.7109375" customWidth="1"/>
    <col min="10" max="13" width="13.85546875" hidden="1" customWidth="1"/>
    <col min="14" max="14" width="65.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3" width="6.7109375" style="2" customWidth="1"/>
    <col min="24" max="24" width="9.5703125" style="2" customWidth="1"/>
    <col min="25" max="25" width="6.85546875" style="2" customWidth="1"/>
    <col min="26" max="28" width="5.7109375" style="2" customWidth="1"/>
    <col min="29" max="29" width="78.140625" style="2" customWidth="1"/>
    <col min="30" max="30" width="59.42578125" style="2" customWidth="1"/>
    <col min="31" max="31" width="19.5703125" style="2" customWidth="1"/>
    <col min="32" max="32" width="9.7109375" hidden="1" customWidth="1"/>
    <col min="33" max="33" width="13.7109375" hidden="1" customWidth="1"/>
    <col min="34" max="34" width="61" hidden="1" customWidth="1"/>
    <col min="35" max="36" width="9.7109375" hidden="1" customWidth="1"/>
    <col min="37" max="37" width="68.42578125" hidden="1" customWidth="1"/>
    <col min="38" max="39" width="9.7109375" hidden="1" customWidth="1"/>
    <col min="40" max="40" width="61.7109375" hidden="1" customWidth="1"/>
    <col min="41" max="41" width="32.42578125" customWidth="1"/>
    <col min="42" max="42" width="34.7109375" customWidth="1"/>
  </cols>
  <sheetData>
    <row r="1" spans="1:42" ht="56.25" customHeight="1" thickBot="1">
      <c r="A1" s="273" t="s">
        <v>598</v>
      </c>
      <c r="B1" s="273"/>
      <c r="C1" s="273"/>
      <c r="D1" s="273"/>
      <c r="E1" s="273"/>
      <c r="F1" s="273"/>
      <c r="G1" s="273"/>
      <c r="H1" s="273"/>
      <c r="I1" s="273"/>
      <c r="J1" s="273"/>
      <c r="K1" s="273"/>
      <c r="L1" s="273"/>
      <c r="M1" s="273"/>
      <c r="N1" s="273"/>
      <c r="O1" s="273"/>
      <c r="P1" s="199" t="s">
        <v>597</v>
      </c>
      <c r="Q1" s="200"/>
      <c r="R1" s="200"/>
      <c r="S1" s="200"/>
      <c r="T1" s="200"/>
      <c r="U1" s="200"/>
      <c r="V1" s="200"/>
      <c r="W1" s="200"/>
      <c r="X1" s="200"/>
      <c r="Y1" s="200"/>
      <c r="Z1" s="200"/>
      <c r="AA1" s="200"/>
      <c r="AB1" s="201"/>
      <c r="AC1" s="202" t="s">
        <v>600</v>
      </c>
      <c r="AD1" s="203"/>
      <c r="AE1" s="204"/>
      <c r="AF1" s="205"/>
      <c r="AG1" s="205"/>
      <c r="AH1" s="205"/>
      <c r="AI1" s="205"/>
      <c r="AJ1" s="205"/>
      <c r="AK1" s="205"/>
      <c r="AL1" s="205"/>
      <c r="AM1" s="205"/>
      <c r="AN1" s="206"/>
      <c r="AO1" s="207" t="s">
        <v>252</v>
      </c>
      <c r="AP1" s="208"/>
    </row>
    <row r="2" spans="1:42" ht="103.5" customHeight="1" thickBot="1">
      <c r="A2" s="162" t="s">
        <v>599</v>
      </c>
      <c r="B2" s="163" t="s">
        <v>253</v>
      </c>
      <c r="C2" s="163" t="s">
        <v>254</v>
      </c>
      <c r="D2" s="163" t="s">
        <v>255</v>
      </c>
      <c r="E2" s="163" t="s">
        <v>256</v>
      </c>
      <c r="F2" s="163" t="s">
        <v>257</v>
      </c>
      <c r="G2" s="163" t="s">
        <v>258</v>
      </c>
      <c r="H2" s="164" t="s">
        <v>259</v>
      </c>
      <c r="I2" s="165" t="s">
        <v>260</v>
      </c>
      <c r="J2" s="166" t="s">
        <v>256</v>
      </c>
      <c r="K2" s="166" t="s">
        <v>257</v>
      </c>
      <c r="L2" s="166" t="s">
        <v>258</v>
      </c>
      <c r="M2" s="166" t="s">
        <v>259</v>
      </c>
      <c r="N2" s="165" t="s">
        <v>261</v>
      </c>
      <c r="O2" s="165" t="s">
        <v>262</v>
      </c>
      <c r="P2" s="137" t="s">
        <v>44</v>
      </c>
      <c r="Q2" s="137" t="s">
        <v>263</v>
      </c>
      <c r="R2" s="137" t="s">
        <v>264</v>
      </c>
      <c r="S2" s="137" t="s">
        <v>45</v>
      </c>
      <c r="T2" s="137" t="s">
        <v>265</v>
      </c>
      <c r="U2" s="137" t="s">
        <v>47</v>
      </c>
      <c r="V2" s="137" t="s">
        <v>266</v>
      </c>
      <c r="W2" s="137" t="s">
        <v>72</v>
      </c>
      <c r="X2" s="137" t="s">
        <v>267</v>
      </c>
      <c r="Y2" s="137" t="s">
        <v>99</v>
      </c>
      <c r="Z2" s="137" t="s">
        <v>71</v>
      </c>
      <c r="AA2" s="137" t="s">
        <v>70</v>
      </c>
      <c r="AB2" s="137" t="s">
        <v>268</v>
      </c>
      <c r="AC2" s="173" t="s">
        <v>595</v>
      </c>
      <c r="AD2" s="173" t="s">
        <v>596</v>
      </c>
      <c r="AE2" s="138" t="s">
        <v>270</v>
      </c>
      <c r="AF2" s="3" t="s">
        <v>270</v>
      </c>
      <c r="AG2" s="3" t="s">
        <v>271</v>
      </c>
      <c r="AH2" s="4" t="s">
        <v>269</v>
      </c>
      <c r="AI2" s="3" t="s">
        <v>270</v>
      </c>
      <c r="AJ2" s="3" t="s">
        <v>271</v>
      </c>
      <c r="AK2" s="4" t="s">
        <v>269</v>
      </c>
      <c r="AL2" s="3" t="s">
        <v>270</v>
      </c>
      <c r="AM2" s="3" t="s">
        <v>271</v>
      </c>
      <c r="AN2" s="5" t="s">
        <v>269</v>
      </c>
      <c r="AO2" s="6" t="s">
        <v>272</v>
      </c>
      <c r="AP2" s="7" t="s">
        <v>273</v>
      </c>
    </row>
    <row r="3" spans="1:42" ht="270">
      <c r="A3" s="209" t="s">
        <v>17</v>
      </c>
      <c r="B3" s="213" t="e">
        <f>AVERAGE(#REF!)</f>
        <v>#REF!</v>
      </c>
      <c r="C3" s="213" t="e">
        <f>AVERAGE(AG3:AG13)</f>
        <v>#REF!</v>
      </c>
      <c r="D3" s="213" t="e">
        <f>AVERAGE(AJ3:AJ13)</f>
        <v>#REF!</v>
      </c>
      <c r="E3" s="213" t="e">
        <f>AVERAGE(#REF!)</f>
        <v>#REF!</v>
      </c>
      <c r="F3" s="213" t="e">
        <f>AVERAGE(AF3:AF13)</f>
        <v>#DIV/0!</v>
      </c>
      <c r="G3" s="213" t="e">
        <f>AVERAGE(AI3:AI13)</f>
        <v>#DIV/0!</v>
      </c>
      <c r="H3" s="217" t="e">
        <f>AVERAGE(AL3:AL13)</f>
        <v>#DIV/0!</v>
      </c>
      <c r="I3" s="221" t="s">
        <v>0</v>
      </c>
      <c r="J3" s="222" t="e">
        <f>AVERAGE(#REF!)</f>
        <v>#REF!</v>
      </c>
      <c r="K3" s="222" t="e">
        <f>AVERAGE(AF3:AF4)</f>
        <v>#DIV/0!</v>
      </c>
      <c r="L3" s="222" t="e">
        <f>AVERAGE(AI3:AI4)</f>
        <v>#DIV/0!</v>
      </c>
      <c r="M3" s="222" t="e">
        <f>AVERAGE(AL3:AL4)</f>
        <v>#DIV/0!</v>
      </c>
      <c r="N3" s="139" t="s">
        <v>274</v>
      </c>
      <c r="O3" s="139" t="s">
        <v>275</v>
      </c>
      <c r="P3" s="140" t="s">
        <v>276</v>
      </c>
      <c r="Q3" s="140" t="s">
        <v>276</v>
      </c>
      <c r="R3" s="140" t="s">
        <v>276</v>
      </c>
      <c r="S3" s="140" t="s">
        <v>276</v>
      </c>
      <c r="T3" s="140" t="s">
        <v>276</v>
      </c>
      <c r="U3" s="140" t="s">
        <v>276</v>
      </c>
      <c r="V3" s="140" t="s">
        <v>276</v>
      </c>
      <c r="W3" s="140" t="s">
        <v>276</v>
      </c>
      <c r="X3" s="140"/>
      <c r="Y3" s="140" t="s">
        <v>276</v>
      </c>
      <c r="Z3" s="140" t="s">
        <v>276</v>
      </c>
      <c r="AA3" s="140" t="s">
        <v>276</v>
      </c>
      <c r="AB3" s="140" t="s">
        <v>276</v>
      </c>
      <c r="AC3" s="172" t="s">
        <v>601</v>
      </c>
      <c r="AD3" s="172" t="s">
        <v>602</v>
      </c>
      <c r="AE3" s="174">
        <v>0.33</v>
      </c>
      <c r="AF3" s="9"/>
      <c r="AG3" s="8" t="e">
        <f>AF3/#REF!</f>
        <v>#REF!</v>
      </c>
      <c r="AH3" s="10"/>
      <c r="AI3" s="9"/>
      <c r="AJ3" s="8" t="e">
        <f>AI3/#REF!</f>
        <v>#REF!</v>
      </c>
      <c r="AK3" s="10"/>
      <c r="AL3" s="9"/>
      <c r="AM3" s="8" t="e">
        <f>AL3/#REF!</f>
        <v>#REF!</v>
      </c>
      <c r="AN3" s="11"/>
      <c r="AO3" s="12"/>
      <c r="AP3" s="13"/>
    </row>
    <row r="4" spans="1:42" s="20" customFormat="1" ht="270">
      <c r="A4" s="210"/>
      <c r="B4" s="214"/>
      <c r="C4" s="214"/>
      <c r="D4" s="214"/>
      <c r="E4" s="214"/>
      <c r="F4" s="214"/>
      <c r="G4" s="214"/>
      <c r="H4" s="218"/>
      <c r="I4" s="221"/>
      <c r="J4" s="222"/>
      <c r="K4" s="222"/>
      <c r="L4" s="222"/>
      <c r="M4" s="222"/>
      <c r="N4" s="139" t="s">
        <v>277</v>
      </c>
      <c r="O4" s="139" t="s">
        <v>278</v>
      </c>
      <c r="P4" s="140"/>
      <c r="Q4" s="140" t="s">
        <v>276</v>
      </c>
      <c r="R4" s="140"/>
      <c r="S4" s="140"/>
      <c r="T4" s="140"/>
      <c r="U4" s="140" t="s">
        <v>276</v>
      </c>
      <c r="V4" s="140"/>
      <c r="W4" s="140"/>
      <c r="X4" s="140"/>
      <c r="Y4" s="140"/>
      <c r="Z4" s="140"/>
      <c r="AA4" s="140"/>
      <c r="AB4" s="140"/>
      <c r="AC4" s="172" t="s">
        <v>603</v>
      </c>
      <c r="AD4" s="172" t="s">
        <v>608</v>
      </c>
      <c r="AE4" s="174">
        <v>0.33</v>
      </c>
      <c r="AF4" s="15"/>
      <c r="AG4" s="14" t="e">
        <f>AF4/#REF!</f>
        <v>#REF!</v>
      </c>
      <c r="AH4" s="16"/>
      <c r="AI4" s="15"/>
      <c r="AJ4" s="14" t="e">
        <f>AI4/#REF!</f>
        <v>#REF!</v>
      </c>
      <c r="AK4" s="16"/>
      <c r="AL4" s="15"/>
      <c r="AM4" s="14" t="e">
        <f>AL4/#REF!</f>
        <v>#REF!</v>
      </c>
      <c r="AN4" s="17"/>
      <c r="AO4" s="18" t="s">
        <v>279</v>
      </c>
      <c r="AP4" s="19" t="s">
        <v>280</v>
      </c>
    </row>
    <row r="5" spans="1:42" ht="180">
      <c r="A5" s="211"/>
      <c r="B5" s="215"/>
      <c r="C5" s="215"/>
      <c r="D5" s="215"/>
      <c r="E5" s="215"/>
      <c r="F5" s="215"/>
      <c r="G5" s="215"/>
      <c r="H5" s="219"/>
      <c r="I5" s="221" t="s">
        <v>18</v>
      </c>
      <c r="J5" s="222" t="e">
        <f>AVERAGE(#REF!)</f>
        <v>#REF!</v>
      </c>
      <c r="K5" s="222" t="e">
        <f>AVERAGE(AF5:AF6)</f>
        <v>#DIV/0!</v>
      </c>
      <c r="L5" s="222" t="e">
        <f>AVERAGE(AI5:AI6)</f>
        <v>#DIV/0!</v>
      </c>
      <c r="M5" s="222" t="e">
        <f>AVERAGE(AL5:AL6)</f>
        <v>#DIV/0!</v>
      </c>
      <c r="N5" s="139" t="s">
        <v>19</v>
      </c>
      <c r="O5" s="139" t="s">
        <v>1</v>
      </c>
      <c r="P5" s="140" t="s">
        <v>276</v>
      </c>
      <c r="Q5" s="140" t="s">
        <v>276</v>
      </c>
      <c r="R5" s="140" t="s">
        <v>276</v>
      </c>
      <c r="S5" s="140" t="s">
        <v>276</v>
      </c>
      <c r="T5" s="140" t="s">
        <v>276</v>
      </c>
      <c r="U5" s="140" t="s">
        <v>276</v>
      </c>
      <c r="V5" s="140" t="s">
        <v>276</v>
      </c>
      <c r="W5" s="140" t="s">
        <v>276</v>
      </c>
      <c r="X5" s="140"/>
      <c r="Y5" s="140" t="s">
        <v>276</v>
      </c>
      <c r="Z5" s="140" t="s">
        <v>276</v>
      </c>
      <c r="AA5" s="140" t="s">
        <v>276</v>
      </c>
      <c r="AB5" s="140" t="s">
        <v>276</v>
      </c>
      <c r="AC5" s="176" t="s">
        <v>604</v>
      </c>
      <c r="AD5" s="175" t="s">
        <v>609</v>
      </c>
      <c r="AE5" s="174">
        <v>0.33</v>
      </c>
      <c r="AF5" s="15"/>
      <c r="AG5" s="14" t="e">
        <f>AF5/#REF!</f>
        <v>#REF!</v>
      </c>
      <c r="AH5" s="16"/>
      <c r="AI5" s="15"/>
      <c r="AJ5" s="14" t="e">
        <f>AI5/#REF!</f>
        <v>#REF!</v>
      </c>
      <c r="AK5" s="16"/>
      <c r="AL5" s="15"/>
      <c r="AM5" s="14" t="e">
        <f>AL5/#REF!</f>
        <v>#REF!</v>
      </c>
      <c r="AN5" s="17"/>
      <c r="AO5" s="21"/>
      <c r="AP5" s="19"/>
    </row>
    <row r="6" spans="1:42" s="20" customFormat="1" ht="75">
      <c r="A6" s="211"/>
      <c r="B6" s="215"/>
      <c r="C6" s="215"/>
      <c r="D6" s="215"/>
      <c r="E6" s="215"/>
      <c r="F6" s="215"/>
      <c r="G6" s="215"/>
      <c r="H6" s="219"/>
      <c r="I6" s="221"/>
      <c r="J6" s="222"/>
      <c r="K6" s="222"/>
      <c r="L6" s="222"/>
      <c r="M6" s="222"/>
      <c r="N6" s="139" t="s">
        <v>281</v>
      </c>
      <c r="O6" s="139" t="s">
        <v>282</v>
      </c>
      <c r="P6" s="140"/>
      <c r="Q6" s="140"/>
      <c r="R6" s="140" t="s">
        <v>276</v>
      </c>
      <c r="S6" s="140" t="s">
        <v>276</v>
      </c>
      <c r="T6" s="140" t="s">
        <v>276</v>
      </c>
      <c r="U6" s="140" t="s">
        <v>276</v>
      </c>
      <c r="V6" s="140" t="s">
        <v>276</v>
      </c>
      <c r="W6" s="140" t="s">
        <v>276</v>
      </c>
      <c r="X6" s="140" t="s">
        <v>276</v>
      </c>
      <c r="Y6" s="140" t="s">
        <v>276</v>
      </c>
      <c r="Z6" s="140" t="s">
        <v>276</v>
      </c>
      <c r="AA6" s="140" t="s">
        <v>276</v>
      </c>
      <c r="AB6" s="140"/>
      <c r="AC6" s="176" t="s">
        <v>605</v>
      </c>
      <c r="AD6" s="175" t="s">
        <v>610</v>
      </c>
      <c r="AE6" s="174">
        <v>0.33</v>
      </c>
      <c r="AF6" s="15"/>
      <c r="AG6" s="14" t="e">
        <f>AF6/#REF!</f>
        <v>#REF!</v>
      </c>
      <c r="AH6" s="16"/>
      <c r="AI6" s="15"/>
      <c r="AJ6" s="14" t="e">
        <f>AI6/#REF!</f>
        <v>#REF!</v>
      </c>
      <c r="AK6" s="16"/>
      <c r="AL6" s="15"/>
      <c r="AM6" s="14" t="e">
        <f>AL6/#REF!</f>
        <v>#REF!</v>
      </c>
      <c r="AN6" s="17"/>
      <c r="AO6" s="18" t="s">
        <v>279</v>
      </c>
      <c r="AP6" s="19" t="s">
        <v>283</v>
      </c>
    </row>
    <row r="7" spans="1:42" ht="105">
      <c r="A7" s="211"/>
      <c r="B7" s="215"/>
      <c r="C7" s="215"/>
      <c r="D7" s="215"/>
      <c r="E7" s="215"/>
      <c r="F7" s="215"/>
      <c r="G7" s="215"/>
      <c r="H7" s="219"/>
      <c r="I7" s="221" t="s">
        <v>2</v>
      </c>
      <c r="J7" s="222" t="e">
        <f>AVERAGE(#REF!)</f>
        <v>#REF!</v>
      </c>
      <c r="K7" s="222" t="e">
        <f>AVERAGE(AF7:AF9)</f>
        <v>#DIV/0!</v>
      </c>
      <c r="L7" s="222" t="e">
        <f>AVERAGE(AI7:AI9)</f>
        <v>#DIV/0!</v>
      </c>
      <c r="M7" s="222" t="e">
        <f>AVERAGE(AL7:AL9)</f>
        <v>#DIV/0!</v>
      </c>
      <c r="N7" s="139" t="s">
        <v>20</v>
      </c>
      <c r="O7" s="139" t="s">
        <v>3</v>
      </c>
      <c r="P7" s="140" t="s">
        <v>276</v>
      </c>
      <c r="Q7" s="140" t="s">
        <v>276</v>
      </c>
      <c r="R7" s="140"/>
      <c r="S7" s="140"/>
      <c r="T7" s="140"/>
      <c r="U7" s="140" t="s">
        <v>276</v>
      </c>
      <c r="V7" s="140"/>
      <c r="W7" s="140"/>
      <c r="X7" s="140"/>
      <c r="Y7" s="140"/>
      <c r="Z7" s="140"/>
      <c r="AA7" s="140"/>
      <c r="AB7" s="140"/>
      <c r="AC7" s="176" t="s">
        <v>606</v>
      </c>
      <c r="AD7" s="175" t="s">
        <v>610</v>
      </c>
      <c r="AE7" s="174">
        <v>0.33</v>
      </c>
      <c r="AF7" s="15"/>
      <c r="AG7" s="14" t="e">
        <f>AF7/#REF!</f>
        <v>#REF!</v>
      </c>
      <c r="AH7" s="16"/>
      <c r="AI7" s="15"/>
      <c r="AJ7" s="14" t="e">
        <f>AI7/#REF!</f>
        <v>#REF!</v>
      </c>
      <c r="AK7" s="16"/>
      <c r="AL7" s="15"/>
      <c r="AM7" s="14" t="e">
        <f>AL7/#REF!</f>
        <v>#REF!</v>
      </c>
      <c r="AN7" s="17"/>
      <c r="AO7" s="21"/>
      <c r="AP7" s="19"/>
    </row>
    <row r="8" spans="1:42" s="20" customFormat="1" ht="105">
      <c r="A8" s="211"/>
      <c r="B8" s="215"/>
      <c r="C8" s="215"/>
      <c r="D8" s="215"/>
      <c r="E8" s="215"/>
      <c r="F8" s="215"/>
      <c r="G8" s="215"/>
      <c r="H8" s="219"/>
      <c r="I8" s="221"/>
      <c r="J8" s="222"/>
      <c r="K8" s="222"/>
      <c r="L8" s="222"/>
      <c r="M8" s="222"/>
      <c r="N8" s="139" t="s">
        <v>284</v>
      </c>
      <c r="O8" s="139" t="s">
        <v>285</v>
      </c>
      <c r="P8" s="140"/>
      <c r="Q8" s="140"/>
      <c r="R8" s="140" t="s">
        <v>276</v>
      </c>
      <c r="S8" s="140" t="s">
        <v>276</v>
      </c>
      <c r="T8" s="140" t="s">
        <v>276</v>
      </c>
      <c r="U8" s="140" t="s">
        <v>276</v>
      </c>
      <c r="V8" s="140" t="s">
        <v>276</v>
      </c>
      <c r="W8" s="140" t="s">
        <v>276</v>
      </c>
      <c r="X8" s="140" t="s">
        <v>276</v>
      </c>
      <c r="Y8" s="140" t="s">
        <v>276</v>
      </c>
      <c r="Z8" s="140" t="s">
        <v>276</v>
      </c>
      <c r="AA8" s="140" t="s">
        <v>276</v>
      </c>
      <c r="AB8" s="140" t="s">
        <v>276</v>
      </c>
      <c r="AC8" s="176" t="s">
        <v>607</v>
      </c>
      <c r="AD8" s="176" t="s">
        <v>611</v>
      </c>
      <c r="AE8" s="174">
        <v>0.33</v>
      </c>
      <c r="AF8" s="15"/>
      <c r="AG8" s="14" t="e">
        <f>AF8/#REF!</f>
        <v>#REF!</v>
      </c>
      <c r="AH8" s="16"/>
      <c r="AI8" s="15"/>
      <c r="AJ8" s="14" t="e">
        <f>AI8/#REF!</f>
        <v>#REF!</v>
      </c>
      <c r="AK8" s="16"/>
      <c r="AL8" s="15"/>
      <c r="AM8" s="14" t="e">
        <f>AL8/#REF!</f>
        <v>#REF!</v>
      </c>
      <c r="AN8" s="17"/>
      <c r="AO8" s="18" t="s">
        <v>279</v>
      </c>
      <c r="AP8" s="19" t="s">
        <v>286</v>
      </c>
    </row>
    <row r="9" spans="1:42" ht="105">
      <c r="A9" s="211"/>
      <c r="B9" s="215"/>
      <c r="C9" s="215"/>
      <c r="D9" s="215"/>
      <c r="E9" s="215"/>
      <c r="F9" s="215"/>
      <c r="G9" s="215"/>
      <c r="H9" s="219"/>
      <c r="I9" s="221"/>
      <c r="J9" s="222"/>
      <c r="K9" s="222"/>
      <c r="L9" s="222"/>
      <c r="M9" s="222"/>
      <c r="N9" s="139" t="s">
        <v>32</v>
      </c>
      <c r="O9" s="139" t="s">
        <v>33</v>
      </c>
      <c r="P9" s="140"/>
      <c r="Q9" s="140" t="s">
        <v>276</v>
      </c>
      <c r="R9" s="140"/>
      <c r="S9" s="140"/>
      <c r="T9" s="140"/>
      <c r="U9" s="140" t="s">
        <v>276</v>
      </c>
      <c r="V9" s="140"/>
      <c r="W9" s="140"/>
      <c r="X9" s="140"/>
      <c r="Y9" s="140"/>
      <c r="Z9" s="140"/>
      <c r="AA9" s="140"/>
      <c r="AB9" s="140"/>
      <c r="AC9" s="176" t="s">
        <v>606</v>
      </c>
      <c r="AD9" s="175" t="s">
        <v>610</v>
      </c>
      <c r="AE9" s="174">
        <v>0.33</v>
      </c>
      <c r="AF9" s="15"/>
      <c r="AG9" s="14" t="e">
        <f>AF9/#REF!</f>
        <v>#REF!</v>
      </c>
      <c r="AH9" s="16"/>
      <c r="AI9" s="15"/>
      <c r="AJ9" s="14" t="e">
        <f>AI9/#REF!</f>
        <v>#REF!</v>
      </c>
      <c r="AK9" s="16"/>
      <c r="AL9" s="15"/>
      <c r="AM9" s="14" t="e">
        <f>AL9/#REF!</f>
        <v>#REF!</v>
      </c>
      <c r="AN9" s="17"/>
      <c r="AO9" s="21"/>
      <c r="AP9" s="19"/>
    </row>
    <row r="10" spans="1:42" ht="90">
      <c r="A10" s="211"/>
      <c r="B10" s="215"/>
      <c r="C10" s="215"/>
      <c r="D10" s="215"/>
      <c r="E10" s="215"/>
      <c r="F10" s="215"/>
      <c r="G10" s="215"/>
      <c r="H10" s="219"/>
      <c r="I10" s="221" t="s">
        <v>4</v>
      </c>
      <c r="J10" s="222" t="e">
        <f>AVERAGE(#REF!)</f>
        <v>#REF!</v>
      </c>
      <c r="K10" s="222" t="e">
        <f>AVERAGE(AF10:AF11)</f>
        <v>#DIV/0!</v>
      </c>
      <c r="L10" s="222" t="e">
        <f>AVERAGE(AI10:AI11)</f>
        <v>#DIV/0!</v>
      </c>
      <c r="M10" s="222" t="e">
        <f>AVERAGE(AL10:AL11)</f>
        <v>#DIV/0!</v>
      </c>
      <c r="N10" s="139" t="s">
        <v>287</v>
      </c>
      <c r="O10" s="139" t="s">
        <v>21</v>
      </c>
      <c r="P10" s="140" t="s">
        <v>276</v>
      </c>
      <c r="Q10" s="140" t="s">
        <v>276</v>
      </c>
      <c r="R10" s="140" t="s">
        <v>276</v>
      </c>
      <c r="S10" s="140" t="s">
        <v>276</v>
      </c>
      <c r="T10" s="140" t="s">
        <v>276</v>
      </c>
      <c r="U10" s="140" t="s">
        <v>276</v>
      </c>
      <c r="V10" s="140" t="s">
        <v>276</v>
      </c>
      <c r="W10" s="140" t="s">
        <v>276</v>
      </c>
      <c r="X10" s="140"/>
      <c r="Y10" s="140" t="s">
        <v>276</v>
      </c>
      <c r="Z10" s="140" t="s">
        <v>276</v>
      </c>
      <c r="AA10" s="140" t="s">
        <v>276</v>
      </c>
      <c r="AB10" s="140" t="s">
        <v>276</v>
      </c>
      <c r="AC10" s="176" t="s">
        <v>612</v>
      </c>
      <c r="AD10" s="175" t="s">
        <v>610</v>
      </c>
      <c r="AE10" s="174">
        <v>0.33</v>
      </c>
      <c r="AF10" s="15"/>
      <c r="AG10" s="14" t="e">
        <f>AF10/#REF!</f>
        <v>#REF!</v>
      </c>
      <c r="AH10" s="16"/>
      <c r="AI10" s="15"/>
      <c r="AJ10" s="14" t="e">
        <f>AI10/#REF!</f>
        <v>#REF!</v>
      </c>
      <c r="AK10" s="16"/>
      <c r="AL10" s="15"/>
      <c r="AM10" s="14" t="e">
        <f>AL10/#REF!</f>
        <v>#REF!</v>
      </c>
      <c r="AN10" s="17"/>
      <c r="AO10" s="21"/>
      <c r="AP10" s="19"/>
    </row>
    <row r="11" spans="1:42" s="20" customFormat="1" ht="90">
      <c r="A11" s="211"/>
      <c r="B11" s="215"/>
      <c r="C11" s="215"/>
      <c r="D11" s="215"/>
      <c r="E11" s="215"/>
      <c r="F11" s="215"/>
      <c r="G11" s="215"/>
      <c r="H11" s="219"/>
      <c r="I11" s="221"/>
      <c r="J11" s="222"/>
      <c r="K11" s="222"/>
      <c r="L11" s="222"/>
      <c r="M11" s="222"/>
      <c r="N11" s="139" t="s">
        <v>288</v>
      </c>
      <c r="O11" s="139" t="s">
        <v>289</v>
      </c>
      <c r="P11" s="140"/>
      <c r="Q11" s="140"/>
      <c r="R11" s="140"/>
      <c r="S11" s="140"/>
      <c r="T11" s="140"/>
      <c r="U11" s="140" t="s">
        <v>276</v>
      </c>
      <c r="V11" s="140"/>
      <c r="W11" s="140"/>
      <c r="X11" s="140"/>
      <c r="Y11" s="140"/>
      <c r="Z11" s="140"/>
      <c r="AA11" s="140"/>
      <c r="AB11" s="140"/>
      <c r="AC11" s="176" t="s">
        <v>613</v>
      </c>
      <c r="AD11" s="175" t="s">
        <v>616</v>
      </c>
      <c r="AE11" s="174">
        <v>0.33</v>
      </c>
      <c r="AF11" s="15"/>
      <c r="AG11" s="14" t="e">
        <f>AF11/#REF!</f>
        <v>#REF!</v>
      </c>
      <c r="AH11" s="16"/>
      <c r="AI11" s="15"/>
      <c r="AJ11" s="14" t="e">
        <f>AI11/#REF!</f>
        <v>#REF!</v>
      </c>
      <c r="AK11" s="16"/>
      <c r="AL11" s="15"/>
      <c r="AM11" s="14" t="e">
        <f>AL11/#REF!</f>
        <v>#REF!</v>
      </c>
      <c r="AN11" s="17"/>
      <c r="AO11" s="18" t="s">
        <v>279</v>
      </c>
      <c r="AP11" s="19" t="s">
        <v>280</v>
      </c>
    </row>
    <row r="12" spans="1:42" ht="90">
      <c r="A12" s="211"/>
      <c r="B12" s="215"/>
      <c r="C12" s="215"/>
      <c r="D12" s="215"/>
      <c r="E12" s="215"/>
      <c r="F12" s="215"/>
      <c r="G12" s="215"/>
      <c r="H12" s="219"/>
      <c r="I12" s="221" t="s">
        <v>34</v>
      </c>
      <c r="J12" s="222" t="e">
        <f>AVERAGE(#REF!)</f>
        <v>#REF!</v>
      </c>
      <c r="K12" s="222" t="e">
        <f>AVERAGE(AF12:AF13)</f>
        <v>#DIV/0!</v>
      </c>
      <c r="L12" s="222" t="e">
        <f>AVERAGE(AI12:AI13)</f>
        <v>#DIV/0!</v>
      </c>
      <c r="M12" s="222" t="e">
        <f>AVERAGE(AL12:AL13)</f>
        <v>#DIV/0!</v>
      </c>
      <c r="N12" s="139" t="s">
        <v>35</v>
      </c>
      <c r="O12" s="139" t="s">
        <v>36</v>
      </c>
      <c r="P12" s="140"/>
      <c r="Q12" s="140" t="s">
        <v>276</v>
      </c>
      <c r="R12" s="140"/>
      <c r="S12" s="140"/>
      <c r="T12" s="140"/>
      <c r="U12" s="140" t="s">
        <v>276</v>
      </c>
      <c r="V12" s="140"/>
      <c r="W12" s="140"/>
      <c r="X12" s="140"/>
      <c r="Y12" s="140"/>
      <c r="Z12" s="140"/>
      <c r="AA12" s="140"/>
      <c r="AB12" s="140"/>
      <c r="AC12" s="176" t="s">
        <v>614</v>
      </c>
      <c r="AD12" s="175" t="s">
        <v>617</v>
      </c>
      <c r="AE12" s="174">
        <v>0.33</v>
      </c>
      <c r="AF12" s="15"/>
      <c r="AG12" s="14" t="e">
        <f>AF12/#REF!</f>
        <v>#REF!</v>
      </c>
      <c r="AH12" s="16"/>
      <c r="AI12" s="15"/>
      <c r="AJ12" s="14" t="e">
        <f>AI12/#REF!</f>
        <v>#REF!</v>
      </c>
      <c r="AK12" s="16"/>
      <c r="AL12" s="15"/>
      <c r="AM12" s="14" t="e">
        <f>AL12/#REF!</f>
        <v>#REF!</v>
      </c>
      <c r="AN12" s="17"/>
      <c r="AO12" s="21"/>
      <c r="AP12" s="19"/>
    </row>
    <row r="13" spans="1:42" ht="90.75" thickBot="1">
      <c r="A13" s="212"/>
      <c r="B13" s="216"/>
      <c r="C13" s="216"/>
      <c r="D13" s="216"/>
      <c r="E13" s="216"/>
      <c r="F13" s="216"/>
      <c r="G13" s="216"/>
      <c r="H13" s="220"/>
      <c r="I13" s="221"/>
      <c r="J13" s="222"/>
      <c r="K13" s="222"/>
      <c r="L13" s="222"/>
      <c r="M13" s="222"/>
      <c r="N13" s="139" t="s">
        <v>290</v>
      </c>
      <c r="O13" s="139" t="s">
        <v>37</v>
      </c>
      <c r="P13" s="140"/>
      <c r="Q13" s="140" t="s">
        <v>276</v>
      </c>
      <c r="R13" s="140"/>
      <c r="S13" s="140"/>
      <c r="T13" s="140"/>
      <c r="U13" s="140"/>
      <c r="V13" s="140"/>
      <c r="W13" s="140" t="s">
        <v>276</v>
      </c>
      <c r="X13" s="140"/>
      <c r="Y13" s="140"/>
      <c r="Z13" s="140"/>
      <c r="AA13" s="140"/>
      <c r="AB13" s="140"/>
      <c r="AC13" s="176" t="s">
        <v>615</v>
      </c>
      <c r="AD13" s="175" t="s">
        <v>618</v>
      </c>
      <c r="AE13" s="174">
        <v>0.33</v>
      </c>
      <c r="AF13" s="23"/>
      <c r="AG13" s="22" t="e">
        <f>AF13/#REF!</f>
        <v>#REF!</v>
      </c>
      <c r="AH13" s="24"/>
      <c r="AI13" s="23"/>
      <c r="AJ13" s="22" t="e">
        <f>AI13/#REF!</f>
        <v>#REF!</v>
      </c>
      <c r="AK13" s="24"/>
      <c r="AL13" s="23"/>
      <c r="AM13" s="22" t="e">
        <f>AL13/#REF!</f>
        <v>#REF!</v>
      </c>
      <c r="AN13" s="25"/>
      <c r="AO13" s="26"/>
      <c r="AP13" s="27"/>
    </row>
    <row r="14" spans="1:42" ht="225.75" customHeight="1">
      <c r="A14" s="223" t="s">
        <v>291</v>
      </c>
      <c r="B14" s="226" t="e">
        <f>AVERAGE(#REF!)</f>
        <v>#REF!</v>
      </c>
      <c r="C14" s="226" t="e">
        <f>AVERAGE(AG14:AG17)</f>
        <v>#REF!</v>
      </c>
      <c r="D14" s="226" t="e">
        <f>AVERAGE(AJ14:AJ17)</f>
        <v>#REF!</v>
      </c>
      <c r="E14" s="226" t="e">
        <f>AVERAGE(#REF!)</f>
        <v>#REF!</v>
      </c>
      <c r="F14" s="226" t="e">
        <f>AVERAGE(AF14:AF17)</f>
        <v>#DIV/0!</v>
      </c>
      <c r="G14" s="226" t="e">
        <f>AVERAGE(AI14:AI17)</f>
        <v>#DIV/0!</v>
      </c>
      <c r="H14" s="229" t="e">
        <f>AVERAGE(AL14:AL17)</f>
        <v>#DIV/0!</v>
      </c>
      <c r="I14" s="232" t="s">
        <v>74</v>
      </c>
      <c r="J14" s="141" t="e">
        <f>#REF!</f>
        <v>#REF!</v>
      </c>
      <c r="K14" s="141">
        <f>AF14</f>
        <v>0</v>
      </c>
      <c r="L14" s="141">
        <f>AI14</f>
        <v>0</v>
      </c>
      <c r="M14" s="141">
        <f>AL14</f>
        <v>0</v>
      </c>
      <c r="N14" s="142" t="s">
        <v>292</v>
      </c>
      <c r="O14" s="142" t="s">
        <v>293</v>
      </c>
      <c r="P14" s="143"/>
      <c r="Q14" s="143"/>
      <c r="R14" s="143"/>
      <c r="S14" s="143" t="s">
        <v>276</v>
      </c>
      <c r="T14" s="143"/>
      <c r="U14" s="143"/>
      <c r="V14" s="143" t="s">
        <v>276</v>
      </c>
      <c r="W14" s="143"/>
      <c r="X14" s="143"/>
      <c r="Y14" s="143"/>
      <c r="Z14" s="143"/>
      <c r="AA14" s="143"/>
      <c r="AB14" s="143" t="s">
        <v>276</v>
      </c>
      <c r="AC14" s="176" t="s">
        <v>620</v>
      </c>
      <c r="AD14" s="121" t="s">
        <v>621</v>
      </c>
      <c r="AE14" s="174">
        <v>0.33</v>
      </c>
      <c r="AF14" s="29"/>
      <c r="AG14" s="8" t="e">
        <f>AF14/#REF!</f>
        <v>#REF!</v>
      </c>
      <c r="AH14" s="30"/>
      <c r="AI14" s="29"/>
      <c r="AJ14" s="8" t="e">
        <f>AI14/#REF!</f>
        <v>#REF!</v>
      </c>
      <c r="AK14" s="30"/>
      <c r="AL14" s="29"/>
      <c r="AM14" s="8" t="e">
        <f>AL14/#REF!</f>
        <v>#REF!</v>
      </c>
      <c r="AN14" s="31"/>
      <c r="AO14" s="32"/>
      <c r="AP14" s="28"/>
    </row>
    <row r="15" spans="1:42" ht="81" customHeight="1">
      <c r="A15" s="224"/>
      <c r="B15" s="227"/>
      <c r="C15" s="227"/>
      <c r="D15" s="227"/>
      <c r="E15" s="227"/>
      <c r="F15" s="227"/>
      <c r="G15" s="227"/>
      <c r="H15" s="230"/>
      <c r="I15" s="232"/>
      <c r="J15" s="141" t="e">
        <f>#REF!</f>
        <v>#REF!</v>
      </c>
      <c r="K15" s="141">
        <f t="shared" ref="K15:K17" si="0">AF15</f>
        <v>0</v>
      </c>
      <c r="L15" s="141">
        <f t="shared" ref="L15:L17" si="1">AI15</f>
        <v>0</v>
      </c>
      <c r="M15" s="141">
        <f t="shared" ref="M15:M17" si="2">AL15</f>
        <v>0</v>
      </c>
      <c r="N15" s="142" t="s">
        <v>294</v>
      </c>
      <c r="O15" s="142" t="s">
        <v>295</v>
      </c>
      <c r="P15" s="143"/>
      <c r="Q15" s="143"/>
      <c r="R15" s="143"/>
      <c r="S15" s="143" t="s">
        <v>276</v>
      </c>
      <c r="T15" s="143"/>
      <c r="U15" s="143"/>
      <c r="V15" s="143" t="s">
        <v>276</v>
      </c>
      <c r="W15" s="143"/>
      <c r="X15" s="143"/>
      <c r="Y15" s="143"/>
      <c r="Z15" s="143"/>
      <c r="AA15" s="143"/>
      <c r="AB15" s="143" t="s">
        <v>276</v>
      </c>
      <c r="AC15" s="176" t="s">
        <v>619</v>
      </c>
      <c r="AD15" s="121" t="s">
        <v>621</v>
      </c>
      <c r="AE15" s="174">
        <v>0.33</v>
      </c>
      <c r="AF15" s="34"/>
      <c r="AG15" s="14" t="e">
        <f>AF15/#REF!</f>
        <v>#REF!</v>
      </c>
      <c r="AH15" s="35"/>
      <c r="AI15" s="34"/>
      <c r="AJ15" s="14" t="e">
        <f>AI15/#REF!</f>
        <v>#REF!</v>
      </c>
      <c r="AK15" s="35"/>
      <c r="AL15" s="34"/>
      <c r="AM15" s="14" t="e">
        <f>AL15/#REF!</f>
        <v>#REF!</v>
      </c>
      <c r="AN15" s="36"/>
      <c r="AO15" s="37"/>
      <c r="AP15" s="33"/>
    </row>
    <row r="16" spans="1:42" ht="133.5" customHeight="1">
      <c r="A16" s="224"/>
      <c r="B16" s="227"/>
      <c r="C16" s="227"/>
      <c r="D16" s="227"/>
      <c r="E16" s="227"/>
      <c r="F16" s="227"/>
      <c r="G16" s="227"/>
      <c r="H16" s="230"/>
      <c r="I16" s="232"/>
      <c r="J16" s="141" t="e">
        <f>#REF!</f>
        <v>#REF!</v>
      </c>
      <c r="K16" s="141">
        <f>AF16</f>
        <v>0</v>
      </c>
      <c r="L16" s="141">
        <f t="shared" si="1"/>
        <v>0</v>
      </c>
      <c r="M16" s="141">
        <f t="shared" si="2"/>
        <v>0</v>
      </c>
      <c r="N16" s="142" t="s">
        <v>296</v>
      </c>
      <c r="O16" s="142" t="s">
        <v>297</v>
      </c>
      <c r="P16" s="143"/>
      <c r="Q16" s="143"/>
      <c r="R16" s="143"/>
      <c r="S16" s="143" t="s">
        <v>276</v>
      </c>
      <c r="T16" s="143"/>
      <c r="U16" s="143"/>
      <c r="V16" s="143" t="s">
        <v>276</v>
      </c>
      <c r="W16" s="143"/>
      <c r="X16" s="143"/>
      <c r="Y16" s="143"/>
      <c r="Z16" s="143"/>
      <c r="AA16" s="143"/>
      <c r="AB16" s="143" t="s">
        <v>276</v>
      </c>
      <c r="AC16" s="176" t="s">
        <v>622</v>
      </c>
      <c r="AD16" s="121" t="s">
        <v>621</v>
      </c>
      <c r="AE16" s="174">
        <v>0.33</v>
      </c>
      <c r="AF16" s="34"/>
      <c r="AG16" s="14" t="e">
        <f>AF16/#REF!</f>
        <v>#REF!</v>
      </c>
      <c r="AH16" s="35"/>
      <c r="AI16" s="34"/>
      <c r="AJ16" s="14" t="e">
        <f>AI16/#REF!</f>
        <v>#REF!</v>
      </c>
      <c r="AK16" s="35"/>
      <c r="AL16" s="34"/>
      <c r="AM16" s="14" t="e">
        <f>AL16/#REF!</f>
        <v>#REF!</v>
      </c>
      <c r="AN16" s="36"/>
      <c r="AO16" s="37"/>
      <c r="AP16" s="33"/>
    </row>
    <row r="17" spans="1:42" ht="135.75" customHeight="1" thickBot="1">
      <c r="A17" s="225"/>
      <c r="B17" s="228"/>
      <c r="C17" s="228"/>
      <c r="D17" s="228"/>
      <c r="E17" s="228"/>
      <c r="F17" s="228"/>
      <c r="G17" s="228"/>
      <c r="H17" s="231"/>
      <c r="I17" s="232"/>
      <c r="J17" s="141" t="e">
        <f>#REF!</f>
        <v>#REF!</v>
      </c>
      <c r="K17" s="141">
        <f t="shared" si="0"/>
        <v>0</v>
      </c>
      <c r="L17" s="141">
        <f t="shared" si="1"/>
        <v>0</v>
      </c>
      <c r="M17" s="141">
        <f t="shared" si="2"/>
        <v>0</v>
      </c>
      <c r="N17" s="142" t="s">
        <v>298</v>
      </c>
      <c r="O17" s="142" t="s">
        <v>299</v>
      </c>
      <c r="P17" s="143"/>
      <c r="Q17" s="143"/>
      <c r="R17" s="143"/>
      <c r="S17" s="143" t="s">
        <v>276</v>
      </c>
      <c r="T17" s="143"/>
      <c r="U17" s="143"/>
      <c r="V17" s="143" t="s">
        <v>276</v>
      </c>
      <c r="W17" s="143"/>
      <c r="X17" s="143"/>
      <c r="Y17" s="143"/>
      <c r="Z17" s="143"/>
      <c r="AA17" s="143"/>
      <c r="AB17" s="143" t="s">
        <v>276</v>
      </c>
      <c r="AC17" s="176" t="s">
        <v>623</v>
      </c>
      <c r="AD17" s="121" t="s">
        <v>621</v>
      </c>
      <c r="AE17" s="174">
        <v>0.33</v>
      </c>
      <c r="AF17" s="39"/>
      <c r="AG17" s="40" t="e">
        <f>AF17/#REF!</f>
        <v>#REF!</v>
      </c>
      <c r="AH17" s="41"/>
      <c r="AI17" s="39"/>
      <c r="AJ17" s="40" t="e">
        <f>AI17/#REF!</f>
        <v>#REF!</v>
      </c>
      <c r="AK17" s="42"/>
      <c r="AL17" s="39"/>
      <c r="AM17" s="40" t="e">
        <f>AL17/#REF!</f>
        <v>#REF!</v>
      </c>
      <c r="AN17" s="43"/>
      <c r="AO17" s="44"/>
      <c r="AP17" s="38"/>
    </row>
    <row r="18" spans="1:42" s="20" customFormat="1" ht="45">
      <c r="A18" s="233" t="s">
        <v>300</v>
      </c>
      <c r="B18" s="236" t="e">
        <f>AVERAGE(#REF!)</f>
        <v>#REF!</v>
      </c>
      <c r="C18" s="236" t="e">
        <f>AVERAGE(AG18:AG29)</f>
        <v>#REF!</v>
      </c>
      <c r="D18" s="236" t="e">
        <f>AVERAGE(AJ18:AJ29)</f>
        <v>#REF!</v>
      </c>
      <c r="E18" s="236" t="e">
        <f>AVERAGE(#REF!)</f>
        <v>#REF!</v>
      </c>
      <c r="F18" s="236" t="e">
        <f>AVERAGE(AF18:AF29)</f>
        <v>#DIV/0!</v>
      </c>
      <c r="G18" s="236" t="e">
        <f>AVERAGE(AI18:AI29)</f>
        <v>#DIV/0!</v>
      </c>
      <c r="H18" s="241" t="e">
        <f>AVERAGE(AL18:AL29)</f>
        <v>#DIV/0!</v>
      </c>
      <c r="I18" s="240" t="s">
        <v>301</v>
      </c>
      <c r="J18" s="239" t="e">
        <f>AVERAGE(#REF!)</f>
        <v>#REF!</v>
      </c>
      <c r="K18" s="239" t="e">
        <f>AVERAGE(AF18:AF20)</f>
        <v>#DIV/0!</v>
      </c>
      <c r="L18" s="239" t="e">
        <f>AVERAGE(AI18:AI20)</f>
        <v>#DIV/0!</v>
      </c>
      <c r="M18" s="239" t="e">
        <f>AVERAGE(AL18:AL20)</f>
        <v>#DIV/0!</v>
      </c>
      <c r="N18" s="144" t="s">
        <v>302</v>
      </c>
      <c r="O18" s="144" t="s">
        <v>303</v>
      </c>
      <c r="P18" s="145"/>
      <c r="Q18" s="145" t="s">
        <v>276</v>
      </c>
      <c r="R18" s="145"/>
      <c r="S18" s="145"/>
      <c r="T18" s="145"/>
      <c r="U18" s="145"/>
      <c r="V18" s="145"/>
      <c r="W18" s="145"/>
      <c r="X18" s="145"/>
      <c r="Y18" s="145"/>
      <c r="Z18" s="145"/>
      <c r="AA18" s="145"/>
      <c r="AB18" s="145"/>
      <c r="AC18" s="176" t="s">
        <v>624</v>
      </c>
      <c r="AD18" s="175" t="s">
        <v>625</v>
      </c>
      <c r="AE18" s="174">
        <v>0.33</v>
      </c>
      <c r="AF18" s="47"/>
      <c r="AG18" s="46" t="e">
        <f>AF18/#REF!</f>
        <v>#REF!</v>
      </c>
      <c r="AH18" s="48"/>
      <c r="AI18" s="47"/>
      <c r="AJ18" s="46" t="e">
        <f>AI18/#REF!</f>
        <v>#REF!</v>
      </c>
      <c r="AK18" s="48"/>
      <c r="AL18" s="47"/>
      <c r="AM18" s="46" t="e">
        <f>AL18/#REF!</f>
        <v>#REF!</v>
      </c>
      <c r="AN18" s="49"/>
      <c r="AO18" s="50" t="s">
        <v>304</v>
      </c>
      <c r="AP18" s="45" t="s">
        <v>305</v>
      </c>
    </row>
    <row r="19" spans="1:42" s="20" customFormat="1" ht="45">
      <c r="A19" s="234"/>
      <c r="B19" s="237"/>
      <c r="C19" s="237"/>
      <c r="D19" s="237"/>
      <c r="E19" s="237"/>
      <c r="F19" s="237"/>
      <c r="G19" s="237"/>
      <c r="H19" s="242"/>
      <c r="I19" s="240"/>
      <c r="J19" s="239"/>
      <c r="K19" s="239"/>
      <c r="L19" s="239"/>
      <c r="M19" s="239"/>
      <c r="N19" s="144" t="s">
        <v>306</v>
      </c>
      <c r="O19" s="144" t="s">
        <v>307</v>
      </c>
      <c r="P19" s="145"/>
      <c r="Q19" s="145" t="s">
        <v>276</v>
      </c>
      <c r="R19" s="145"/>
      <c r="S19" s="145"/>
      <c r="T19" s="145"/>
      <c r="U19" s="145"/>
      <c r="V19" s="145"/>
      <c r="W19" s="145"/>
      <c r="X19" s="145"/>
      <c r="Y19" s="145"/>
      <c r="Z19" s="145"/>
      <c r="AA19" s="145"/>
      <c r="AB19" s="145"/>
      <c r="AC19" s="176" t="s">
        <v>308</v>
      </c>
      <c r="AD19" s="175" t="s">
        <v>625</v>
      </c>
      <c r="AE19" s="174">
        <v>0.33</v>
      </c>
      <c r="AF19" s="53"/>
      <c r="AG19" s="52"/>
      <c r="AH19" s="54"/>
      <c r="AI19" s="53"/>
      <c r="AJ19" s="52"/>
      <c r="AK19" s="54"/>
      <c r="AL19" s="53"/>
      <c r="AM19" s="52" t="e">
        <f>AL19/#REF!</f>
        <v>#REF!</v>
      </c>
      <c r="AN19" s="55"/>
      <c r="AO19" s="56" t="s">
        <v>304</v>
      </c>
      <c r="AP19" s="51" t="s">
        <v>305</v>
      </c>
    </row>
    <row r="20" spans="1:42" s="20" customFormat="1" ht="180">
      <c r="A20" s="234"/>
      <c r="B20" s="237"/>
      <c r="C20" s="237"/>
      <c r="D20" s="237"/>
      <c r="E20" s="237"/>
      <c r="F20" s="237"/>
      <c r="G20" s="237"/>
      <c r="H20" s="242"/>
      <c r="I20" s="240"/>
      <c r="J20" s="239"/>
      <c r="K20" s="239"/>
      <c r="L20" s="239"/>
      <c r="M20" s="239"/>
      <c r="N20" s="144" t="s">
        <v>309</v>
      </c>
      <c r="O20" s="144" t="s">
        <v>310</v>
      </c>
      <c r="P20" s="145"/>
      <c r="Q20" s="145" t="s">
        <v>276</v>
      </c>
      <c r="R20" s="145"/>
      <c r="S20" s="145"/>
      <c r="T20" s="145"/>
      <c r="U20" s="145" t="s">
        <v>276</v>
      </c>
      <c r="V20" s="145"/>
      <c r="W20" s="145"/>
      <c r="X20" s="145"/>
      <c r="Y20" s="145"/>
      <c r="Z20" s="145"/>
      <c r="AA20" s="145"/>
      <c r="AB20" s="145"/>
      <c r="AC20" s="176" t="s">
        <v>630</v>
      </c>
      <c r="AD20" s="175" t="s">
        <v>626</v>
      </c>
      <c r="AE20" s="174">
        <v>0.33</v>
      </c>
      <c r="AF20" s="53"/>
      <c r="AG20" s="52" t="e">
        <f>AF20/#REF!</f>
        <v>#REF!</v>
      </c>
      <c r="AH20" s="54"/>
      <c r="AI20" s="53"/>
      <c r="AJ20" s="52" t="e">
        <f>AI20/#REF!</f>
        <v>#REF!</v>
      </c>
      <c r="AK20" s="54"/>
      <c r="AL20" s="53"/>
      <c r="AM20" s="52" t="e">
        <f>AL20/#REF!</f>
        <v>#REF!</v>
      </c>
      <c r="AN20" s="55"/>
      <c r="AO20" s="56" t="s">
        <v>304</v>
      </c>
      <c r="AP20" s="51" t="s">
        <v>305</v>
      </c>
    </row>
    <row r="21" spans="1:42" ht="30">
      <c r="A21" s="234"/>
      <c r="B21" s="237"/>
      <c r="C21" s="237"/>
      <c r="D21" s="237"/>
      <c r="E21" s="237"/>
      <c r="F21" s="237"/>
      <c r="G21" s="237"/>
      <c r="H21" s="242"/>
      <c r="I21" s="240" t="s">
        <v>311</v>
      </c>
      <c r="J21" s="239" t="e">
        <f>AVERAGE(#REF!)</f>
        <v>#REF!</v>
      </c>
      <c r="K21" s="239" t="e">
        <f>AVERAGE(AF21:AF22)</f>
        <v>#DIV/0!</v>
      </c>
      <c r="L21" s="239" t="e">
        <f>AVERAGE(AI21:AI22)</f>
        <v>#DIV/0!</v>
      </c>
      <c r="M21" s="239" t="e">
        <f>AVERAGE(AL21:AL22)</f>
        <v>#DIV/0!</v>
      </c>
      <c r="N21" s="144" t="s">
        <v>312</v>
      </c>
      <c r="O21" s="144" t="s">
        <v>313</v>
      </c>
      <c r="P21" s="145" t="s">
        <v>276</v>
      </c>
      <c r="Q21" s="145" t="s">
        <v>276</v>
      </c>
      <c r="R21" s="145"/>
      <c r="S21" s="145"/>
      <c r="T21" s="145"/>
      <c r="U21" s="145" t="s">
        <v>276</v>
      </c>
      <c r="V21" s="145"/>
      <c r="W21" s="145"/>
      <c r="X21" s="145"/>
      <c r="Y21" s="145"/>
      <c r="Z21" s="145"/>
      <c r="AA21" s="145"/>
      <c r="AB21" s="145"/>
      <c r="AC21" s="176" t="s">
        <v>627</v>
      </c>
      <c r="AD21" s="175" t="s">
        <v>626</v>
      </c>
      <c r="AE21" s="144"/>
      <c r="AF21" s="53"/>
      <c r="AG21" s="52"/>
      <c r="AH21" s="54"/>
      <c r="AI21" s="53"/>
      <c r="AJ21" s="52"/>
      <c r="AK21" s="54"/>
      <c r="AL21" s="53"/>
      <c r="AM21" s="52" t="e">
        <f>AL21/#REF!</f>
        <v>#REF!</v>
      </c>
      <c r="AN21" s="55"/>
      <c r="AO21" s="56" t="s">
        <v>304</v>
      </c>
      <c r="AP21" s="51" t="s">
        <v>305</v>
      </c>
    </row>
    <row r="22" spans="1:42" s="20" customFormat="1" ht="240">
      <c r="A22" s="234"/>
      <c r="B22" s="237"/>
      <c r="C22" s="237"/>
      <c r="D22" s="237"/>
      <c r="E22" s="237"/>
      <c r="F22" s="237"/>
      <c r="G22" s="237"/>
      <c r="H22" s="242"/>
      <c r="I22" s="240"/>
      <c r="J22" s="239"/>
      <c r="K22" s="239"/>
      <c r="L22" s="239"/>
      <c r="M22" s="239"/>
      <c r="N22" s="144" t="s">
        <v>314</v>
      </c>
      <c r="O22" s="144" t="s">
        <v>315</v>
      </c>
      <c r="P22" s="145"/>
      <c r="Q22" s="145" t="s">
        <v>276</v>
      </c>
      <c r="R22" s="145" t="s">
        <v>276</v>
      </c>
      <c r="S22" s="145" t="s">
        <v>276</v>
      </c>
      <c r="T22" s="145"/>
      <c r="U22" s="145"/>
      <c r="V22" s="145"/>
      <c r="W22" s="145"/>
      <c r="X22" s="145"/>
      <c r="Y22" s="145"/>
      <c r="Z22" s="145"/>
      <c r="AA22" s="145"/>
      <c r="AB22" s="145"/>
      <c r="AC22" s="176" t="s">
        <v>628</v>
      </c>
      <c r="AD22" s="175" t="s">
        <v>629</v>
      </c>
      <c r="AE22" s="174">
        <v>0.33</v>
      </c>
      <c r="AF22" s="53"/>
      <c r="AG22" s="52" t="e">
        <f>AF22/#REF!</f>
        <v>#REF!</v>
      </c>
      <c r="AH22" s="57"/>
      <c r="AI22" s="53"/>
      <c r="AJ22" s="52" t="e">
        <f>AI22/#REF!</f>
        <v>#REF!</v>
      </c>
      <c r="AK22" s="57"/>
      <c r="AL22" s="53"/>
      <c r="AM22" s="52" t="e">
        <f>AL22/#REF!</f>
        <v>#REF!</v>
      </c>
      <c r="AN22" s="55"/>
      <c r="AO22" s="56" t="s">
        <v>304</v>
      </c>
      <c r="AP22" s="51" t="s">
        <v>305</v>
      </c>
    </row>
    <row r="23" spans="1:42" s="20" customFormat="1" ht="30">
      <c r="A23" s="234"/>
      <c r="B23" s="237"/>
      <c r="C23" s="237"/>
      <c r="D23" s="237"/>
      <c r="E23" s="237"/>
      <c r="F23" s="237"/>
      <c r="G23" s="237"/>
      <c r="H23" s="242"/>
      <c r="I23" s="240" t="s">
        <v>316</v>
      </c>
      <c r="J23" s="239" t="e">
        <f>AVERAGE(#REF!)</f>
        <v>#REF!</v>
      </c>
      <c r="K23" s="239" t="e">
        <f>AVERAGE(AF23:AF29)</f>
        <v>#DIV/0!</v>
      </c>
      <c r="L23" s="239" t="e">
        <f>AVERAGE(AI23:AI29)</f>
        <v>#DIV/0!</v>
      </c>
      <c r="M23" s="239" t="e">
        <f>AVERAGE(AL23:AL29)</f>
        <v>#DIV/0!</v>
      </c>
      <c r="N23" s="144" t="s">
        <v>22</v>
      </c>
      <c r="O23" s="144" t="s">
        <v>43</v>
      </c>
      <c r="P23" s="145" t="s">
        <v>276</v>
      </c>
      <c r="Q23" s="145"/>
      <c r="R23" s="145"/>
      <c r="S23" s="145"/>
      <c r="T23" s="145"/>
      <c r="U23" s="145"/>
      <c r="V23" s="145"/>
      <c r="W23" s="145"/>
      <c r="X23" s="145"/>
      <c r="Y23" s="145"/>
      <c r="Z23" s="145"/>
      <c r="AA23" s="145"/>
      <c r="AB23" s="145"/>
      <c r="AC23" s="176" t="s">
        <v>632</v>
      </c>
      <c r="AD23" s="175" t="s">
        <v>631</v>
      </c>
      <c r="AE23" s="174">
        <v>0.33</v>
      </c>
      <c r="AF23" s="53"/>
      <c r="AG23" s="52"/>
      <c r="AH23" s="57"/>
      <c r="AI23" s="53"/>
      <c r="AJ23" s="52"/>
      <c r="AK23" s="57"/>
      <c r="AL23" s="53"/>
      <c r="AM23" s="52" t="e">
        <f>AL23/#REF!</f>
        <v>#REF!</v>
      </c>
      <c r="AN23" s="58"/>
      <c r="AO23" s="56" t="s">
        <v>304</v>
      </c>
      <c r="AP23" s="51" t="s">
        <v>305</v>
      </c>
    </row>
    <row r="24" spans="1:42" s="20" customFormat="1" ht="135">
      <c r="A24" s="234"/>
      <c r="B24" s="237"/>
      <c r="C24" s="237"/>
      <c r="D24" s="237"/>
      <c r="E24" s="237"/>
      <c r="F24" s="237"/>
      <c r="G24" s="237"/>
      <c r="H24" s="242"/>
      <c r="I24" s="240"/>
      <c r="J24" s="239"/>
      <c r="K24" s="239"/>
      <c r="L24" s="239"/>
      <c r="M24" s="239"/>
      <c r="N24" s="144" t="s">
        <v>317</v>
      </c>
      <c r="O24" s="144" t="s">
        <v>318</v>
      </c>
      <c r="P24" s="145"/>
      <c r="Q24" s="145"/>
      <c r="R24" s="145"/>
      <c r="S24" s="145" t="s">
        <v>276</v>
      </c>
      <c r="T24" s="145"/>
      <c r="U24" s="145"/>
      <c r="V24" s="145"/>
      <c r="W24" s="145"/>
      <c r="X24" s="145"/>
      <c r="Y24" s="145"/>
      <c r="Z24" s="145"/>
      <c r="AA24" s="145"/>
      <c r="AB24" s="145"/>
      <c r="AC24" s="176" t="s">
        <v>633</v>
      </c>
      <c r="AD24" s="175" t="s">
        <v>629</v>
      </c>
      <c r="AE24" s="174">
        <v>0.33</v>
      </c>
      <c r="AF24" s="53"/>
      <c r="AG24" s="52" t="e">
        <f>AF24/#REF!</f>
        <v>#REF!</v>
      </c>
      <c r="AH24" s="54"/>
      <c r="AI24" s="53"/>
      <c r="AJ24" s="52" t="e">
        <f>AI24/#REF!</f>
        <v>#REF!</v>
      </c>
      <c r="AK24" s="57"/>
      <c r="AL24" s="53"/>
      <c r="AM24" s="52" t="e">
        <f>AL24/#REF!</f>
        <v>#REF!</v>
      </c>
      <c r="AN24" s="55"/>
      <c r="AO24" s="56" t="s">
        <v>304</v>
      </c>
      <c r="AP24" s="51" t="s">
        <v>305</v>
      </c>
    </row>
    <row r="25" spans="1:42" s="20" customFormat="1" ht="30">
      <c r="A25" s="234"/>
      <c r="B25" s="237"/>
      <c r="C25" s="237"/>
      <c r="D25" s="237"/>
      <c r="E25" s="237"/>
      <c r="F25" s="237"/>
      <c r="G25" s="237"/>
      <c r="H25" s="242"/>
      <c r="I25" s="240"/>
      <c r="J25" s="239"/>
      <c r="K25" s="239"/>
      <c r="L25" s="239"/>
      <c r="M25" s="239"/>
      <c r="N25" s="144" t="s">
        <v>46</v>
      </c>
      <c r="O25" s="144" t="s">
        <v>319</v>
      </c>
      <c r="P25" s="145"/>
      <c r="Q25" s="145"/>
      <c r="R25" s="145"/>
      <c r="S25" s="145"/>
      <c r="T25" s="145"/>
      <c r="U25" s="145" t="s">
        <v>276</v>
      </c>
      <c r="V25" s="145"/>
      <c r="W25" s="145"/>
      <c r="X25" s="145"/>
      <c r="Y25" s="145"/>
      <c r="Z25" s="145"/>
      <c r="AA25" s="145"/>
      <c r="AB25" s="145"/>
      <c r="AC25" s="175" t="s">
        <v>627</v>
      </c>
      <c r="AD25" s="175" t="s">
        <v>626</v>
      </c>
      <c r="AE25" s="144"/>
      <c r="AF25" s="53"/>
      <c r="AG25" s="52"/>
      <c r="AH25" s="57"/>
      <c r="AI25" s="53"/>
      <c r="AJ25" s="52" t="e">
        <f>AI25/#REF!</f>
        <v>#REF!</v>
      </c>
      <c r="AK25" s="54"/>
      <c r="AL25" s="53"/>
      <c r="AM25" s="52" t="e">
        <f>AL25/#REF!</f>
        <v>#REF!</v>
      </c>
      <c r="AN25" s="58"/>
      <c r="AO25" s="56" t="s">
        <v>304</v>
      </c>
      <c r="AP25" s="51" t="s">
        <v>305</v>
      </c>
    </row>
    <row r="26" spans="1:42" s="60" customFormat="1" ht="132" customHeight="1">
      <c r="A26" s="234"/>
      <c r="B26" s="237"/>
      <c r="C26" s="237"/>
      <c r="D26" s="237"/>
      <c r="E26" s="237"/>
      <c r="F26" s="237"/>
      <c r="G26" s="237"/>
      <c r="H26" s="242"/>
      <c r="I26" s="240"/>
      <c r="J26" s="239"/>
      <c r="K26" s="239"/>
      <c r="L26" s="239"/>
      <c r="M26" s="239"/>
      <c r="N26" s="144" t="s">
        <v>320</v>
      </c>
      <c r="O26" s="144" t="s">
        <v>321</v>
      </c>
      <c r="P26" s="145" t="s">
        <v>276</v>
      </c>
      <c r="Q26" s="145" t="s">
        <v>276</v>
      </c>
      <c r="R26" s="145" t="s">
        <v>276</v>
      </c>
      <c r="S26" s="145" t="s">
        <v>276</v>
      </c>
      <c r="T26" s="145"/>
      <c r="U26" s="145"/>
      <c r="V26" s="145"/>
      <c r="W26" s="145"/>
      <c r="X26" s="145"/>
      <c r="Y26" s="145"/>
      <c r="Z26" s="145"/>
      <c r="AA26" s="145"/>
      <c r="AB26" s="145"/>
      <c r="AC26" s="176" t="s">
        <v>634</v>
      </c>
      <c r="AD26" s="175" t="s">
        <v>635</v>
      </c>
      <c r="AE26" s="174">
        <v>0.33</v>
      </c>
      <c r="AF26" s="53"/>
      <c r="AG26" s="52" t="e">
        <f>AF26/#REF!</f>
        <v>#REF!</v>
      </c>
      <c r="AH26" s="54"/>
      <c r="AI26" s="53"/>
      <c r="AJ26" s="52" t="e">
        <f>AI26/#REF!</f>
        <v>#REF!</v>
      </c>
      <c r="AK26" s="57"/>
      <c r="AL26" s="53"/>
      <c r="AM26" s="52" t="e">
        <f>AL26/#REF!</f>
        <v>#REF!</v>
      </c>
      <c r="AN26" s="51"/>
      <c r="AO26" s="59" t="s">
        <v>304</v>
      </c>
      <c r="AP26" s="51" t="s">
        <v>305</v>
      </c>
    </row>
    <row r="27" spans="1:42" s="20" customFormat="1" ht="330">
      <c r="A27" s="234"/>
      <c r="B27" s="237"/>
      <c r="C27" s="237"/>
      <c r="D27" s="237"/>
      <c r="E27" s="237"/>
      <c r="F27" s="237"/>
      <c r="G27" s="237"/>
      <c r="H27" s="242"/>
      <c r="I27" s="240"/>
      <c r="J27" s="239"/>
      <c r="K27" s="239"/>
      <c r="L27" s="239"/>
      <c r="M27" s="239"/>
      <c r="N27" s="144" t="s">
        <v>322</v>
      </c>
      <c r="O27" s="144" t="s">
        <v>38</v>
      </c>
      <c r="P27" s="145"/>
      <c r="Q27" s="145" t="s">
        <v>276</v>
      </c>
      <c r="R27" s="145" t="s">
        <v>276</v>
      </c>
      <c r="S27" s="145" t="s">
        <v>276</v>
      </c>
      <c r="T27" s="145"/>
      <c r="U27" s="145" t="s">
        <v>276</v>
      </c>
      <c r="V27" s="145"/>
      <c r="W27" s="145"/>
      <c r="X27" s="145"/>
      <c r="Y27" s="145" t="s">
        <v>276</v>
      </c>
      <c r="Z27" s="145"/>
      <c r="AA27" s="145"/>
      <c r="AB27" s="145" t="s">
        <v>276</v>
      </c>
      <c r="AC27" s="176" t="s">
        <v>636</v>
      </c>
      <c r="AD27" s="175" t="s">
        <v>637</v>
      </c>
      <c r="AE27" s="174">
        <v>0.33</v>
      </c>
      <c r="AF27" s="53"/>
      <c r="AG27" s="52" t="e">
        <f>AF27/#REF!</f>
        <v>#REF!</v>
      </c>
      <c r="AH27" s="57"/>
      <c r="AI27" s="53"/>
      <c r="AJ27" s="52" t="e">
        <f>AI27/#REF!</f>
        <v>#REF!</v>
      </c>
      <c r="AK27" s="57"/>
      <c r="AL27" s="53"/>
      <c r="AM27" s="52" t="e">
        <f>AL27/#REF!</f>
        <v>#REF!</v>
      </c>
      <c r="AN27" s="58"/>
      <c r="AO27" s="56" t="s">
        <v>304</v>
      </c>
      <c r="AP27" s="61" t="s">
        <v>323</v>
      </c>
    </row>
    <row r="28" spans="1:42" s="20" customFormat="1" ht="45">
      <c r="A28" s="234"/>
      <c r="B28" s="237"/>
      <c r="C28" s="237"/>
      <c r="D28" s="237"/>
      <c r="E28" s="237"/>
      <c r="F28" s="237"/>
      <c r="G28" s="237"/>
      <c r="H28" s="242"/>
      <c r="I28" s="240"/>
      <c r="J28" s="239"/>
      <c r="K28" s="239"/>
      <c r="L28" s="239"/>
      <c r="M28" s="239"/>
      <c r="N28" s="144" t="s">
        <v>324</v>
      </c>
      <c r="O28" s="144" t="s">
        <v>325</v>
      </c>
      <c r="P28" s="145" t="s">
        <v>276</v>
      </c>
      <c r="Q28" s="145" t="s">
        <v>276</v>
      </c>
      <c r="R28" s="145"/>
      <c r="S28" s="145"/>
      <c r="T28" s="145"/>
      <c r="U28" s="145" t="s">
        <v>276</v>
      </c>
      <c r="V28" s="145"/>
      <c r="W28" s="145"/>
      <c r="X28" s="145"/>
      <c r="Y28" s="145"/>
      <c r="Z28" s="145"/>
      <c r="AA28" s="145"/>
      <c r="AB28" s="145"/>
      <c r="AC28" s="176" t="s">
        <v>638</v>
      </c>
      <c r="AD28" s="175" t="s">
        <v>639</v>
      </c>
      <c r="AE28" s="174">
        <v>1</v>
      </c>
      <c r="AF28" s="53"/>
      <c r="AG28" s="52"/>
      <c r="AH28" s="57"/>
      <c r="AI28" s="53"/>
      <c r="AJ28" s="52"/>
      <c r="AK28" s="57"/>
      <c r="AL28" s="53"/>
      <c r="AM28" s="52" t="e">
        <f>AL28/#REF!</f>
        <v>#REF!</v>
      </c>
      <c r="AN28" s="58"/>
      <c r="AO28" s="56" t="s">
        <v>304</v>
      </c>
      <c r="AP28" s="51" t="s">
        <v>305</v>
      </c>
    </row>
    <row r="29" spans="1:42" s="20" customFormat="1" ht="45.75" thickBot="1">
      <c r="A29" s="235"/>
      <c r="B29" s="238"/>
      <c r="C29" s="238"/>
      <c r="D29" s="238"/>
      <c r="E29" s="238"/>
      <c r="F29" s="238"/>
      <c r="G29" s="238"/>
      <c r="H29" s="243"/>
      <c r="I29" s="240"/>
      <c r="J29" s="239"/>
      <c r="K29" s="239"/>
      <c r="L29" s="239"/>
      <c r="M29" s="239"/>
      <c r="N29" s="144" t="s">
        <v>326</v>
      </c>
      <c r="O29" s="144" t="s">
        <v>327</v>
      </c>
      <c r="P29" s="145"/>
      <c r="Q29" s="145"/>
      <c r="R29" s="145"/>
      <c r="S29" s="145"/>
      <c r="T29" s="145"/>
      <c r="U29" s="145"/>
      <c r="V29" s="145"/>
      <c r="W29" s="145" t="s">
        <v>276</v>
      </c>
      <c r="X29" s="145"/>
      <c r="Y29" s="145"/>
      <c r="Z29" s="145"/>
      <c r="AA29" s="145"/>
      <c r="AB29" s="145"/>
      <c r="AC29" s="176" t="s">
        <v>640</v>
      </c>
      <c r="AD29" s="175" t="s">
        <v>48</v>
      </c>
      <c r="AE29" s="174">
        <v>0.33</v>
      </c>
      <c r="AF29" s="64"/>
      <c r="AG29" s="63"/>
      <c r="AH29" s="65"/>
      <c r="AI29" s="64"/>
      <c r="AJ29" s="63"/>
      <c r="AK29" s="65"/>
      <c r="AL29" s="64"/>
      <c r="AM29" s="63" t="e">
        <f>AL29/#REF!</f>
        <v>#REF!</v>
      </c>
      <c r="AN29" s="66"/>
      <c r="AO29" s="67" t="s">
        <v>304</v>
      </c>
      <c r="AP29" s="62" t="s">
        <v>305</v>
      </c>
    </row>
    <row r="30" spans="1:42" ht="30">
      <c r="A30" s="244" t="s">
        <v>328</v>
      </c>
      <c r="B30" s="247" t="e">
        <f>AVERAGE(#REF!)</f>
        <v>#REF!</v>
      </c>
      <c r="C30" s="247" t="e">
        <f>AVERAGE(AG30:AG56)</f>
        <v>#REF!</v>
      </c>
      <c r="D30" s="247" t="e">
        <f>AVERAGE(AJ30:AJ56)</f>
        <v>#REF!</v>
      </c>
      <c r="E30" s="247" t="e">
        <f>AVERAGE(#REF!)</f>
        <v>#REF!</v>
      </c>
      <c r="F30" s="247" t="e">
        <f>AVERAGE(AF30:AF56)</f>
        <v>#DIV/0!</v>
      </c>
      <c r="G30" s="247" t="e">
        <f>AVERAGE(AI30:AI56)</f>
        <v>#DIV/0!</v>
      </c>
      <c r="H30" s="250" t="e">
        <f>AVERAGE(AL30:AL56)</f>
        <v>#DIV/0!</v>
      </c>
      <c r="I30" s="253" t="s">
        <v>329</v>
      </c>
      <c r="J30" s="255" t="e">
        <f>AVERAGE(#REF!)</f>
        <v>#REF!</v>
      </c>
      <c r="K30" s="255" t="e">
        <f>AVERAGE(AF30:AF37)</f>
        <v>#DIV/0!</v>
      </c>
      <c r="L30" s="255" t="e">
        <f>AVERAGE(AI30:AI37)</f>
        <v>#DIV/0!</v>
      </c>
      <c r="M30" s="255" t="e">
        <f>AVERAGE(AL30:AL37)</f>
        <v>#DIV/0!</v>
      </c>
      <c r="N30" s="146" t="s">
        <v>49</v>
      </c>
      <c r="O30" s="146" t="s">
        <v>50</v>
      </c>
      <c r="P30" s="147"/>
      <c r="Q30" s="147"/>
      <c r="R30" s="147"/>
      <c r="S30" s="147"/>
      <c r="T30" s="147"/>
      <c r="U30" s="147"/>
      <c r="V30" s="147"/>
      <c r="W30" s="147"/>
      <c r="X30" s="147"/>
      <c r="Y30" s="147" t="s">
        <v>276</v>
      </c>
      <c r="Z30" s="147"/>
      <c r="AA30" s="147"/>
      <c r="AB30" s="147" t="s">
        <v>276</v>
      </c>
      <c r="AC30" s="176" t="s">
        <v>641</v>
      </c>
      <c r="AD30" s="175" t="s">
        <v>631</v>
      </c>
      <c r="AE30" s="146"/>
      <c r="AF30" s="69"/>
      <c r="AG30" s="68"/>
      <c r="AH30" s="70"/>
      <c r="AI30" s="69"/>
      <c r="AJ30" s="68" t="e">
        <f>AI30/#REF!</f>
        <v>#REF!</v>
      </c>
      <c r="AK30" s="71"/>
      <c r="AL30" s="69"/>
      <c r="AM30" s="68" t="e">
        <f>AL30/#REF!</f>
        <v>#REF!</v>
      </c>
      <c r="AN30" s="72"/>
      <c r="AO30" s="73"/>
      <c r="AP30" s="74"/>
    </row>
    <row r="31" spans="1:42" ht="30">
      <c r="A31" s="245"/>
      <c r="B31" s="248"/>
      <c r="C31" s="248"/>
      <c r="D31" s="248"/>
      <c r="E31" s="248"/>
      <c r="F31" s="248"/>
      <c r="G31" s="248"/>
      <c r="H31" s="251"/>
      <c r="I31" s="253"/>
      <c r="J31" s="255"/>
      <c r="K31" s="255"/>
      <c r="L31" s="255"/>
      <c r="M31" s="255"/>
      <c r="N31" s="146" t="s">
        <v>330</v>
      </c>
      <c r="O31" s="146" t="s">
        <v>331</v>
      </c>
      <c r="P31" s="147"/>
      <c r="Q31" s="147"/>
      <c r="R31" s="147"/>
      <c r="S31" s="147"/>
      <c r="T31" s="147"/>
      <c r="U31" s="147"/>
      <c r="V31" s="147"/>
      <c r="W31" s="147"/>
      <c r="X31" s="147"/>
      <c r="Y31" s="147" t="s">
        <v>276</v>
      </c>
      <c r="Z31" s="147"/>
      <c r="AA31" s="147"/>
      <c r="AB31" s="147" t="s">
        <v>276</v>
      </c>
      <c r="AC31" s="176" t="s">
        <v>641</v>
      </c>
      <c r="AD31" s="175" t="s">
        <v>631</v>
      </c>
      <c r="AE31" s="147"/>
      <c r="AF31" s="69"/>
      <c r="AG31" s="68"/>
      <c r="AH31" s="70"/>
      <c r="AI31" s="69"/>
      <c r="AJ31" s="68" t="e">
        <f>AI31/#REF!</f>
        <v>#REF!</v>
      </c>
      <c r="AK31" s="71"/>
      <c r="AL31" s="69"/>
      <c r="AM31" s="68" t="e">
        <f>AL31/#REF!</f>
        <v>#REF!</v>
      </c>
      <c r="AN31" s="75"/>
      <c r="AO31" s="76"/>
      <c r="AP31" s="77"/>
    </row>
    <row r="32" spans="1:42" s="20" customFormat="1" ht="45">
      <c r="A32" s="245"/>
      <c r="B32" s="248"/>
      <c r="C32" s="248"/>
      <c r="D32" s="248"/>
      <c r="E32" s="248"/>
      <c r="F32" s="248"/>
      <c r="G32" s="248"/>
      <c r="H32" s="251"/>
      <c r="I32" s="253"/>
      <c r="J32" s="255"/>
      <c r="K32" s="255"/>
      <c r="L32" s="255"/>
      <c r="M32" s="255"/>
      <c r="N32" s="146" t="s">
        <v>332</v>
      </c>
      <c r="O32" s="146" t="s">
        <v>333</v>
      </c>
      <c r="P32" s="147" t="s">
        <v>276</v>
      </c>
      <c r="Q32" s="147" t="s">
        <v>276</v>
      </c>
      <c r="R32" s="147" t="s">
        <v>276</v>
      </c>
      <c r="S32" s="147" t="s">
        <v>276</v>
      </c>
      <c r="T32" s="147" t="s">
        <v>276</v>
      </c>
      <c r="U32" s="147" t="s">
        <v>276</v>
      </c>
      <c r="V32" s="147" t="s">
        <v>276</v>
      </c>
      <c r="W32" s="147" t="s">
        <v>276</v>
      </c>
      <c r="X32" s="147" t="s">
        <v>276</v>
      </c>
      <c r="Y32" s="147" t="s">
        <v>276</v>
      </c>
      <c r="Z32" s="147" t="s">
        <v>276</v>
      </c>
      <c r="AA32" s="147" t="s">
        <v>276</v>
      </c>
      <c r="AB32" s="147" t="s">
        <v>276</v>
      </c>
      <c r="AC32" s="176" t="s">
        <v>642</v>
      </c>
      <c r="AD32" s="175" t="s">
        <v>631</v>
      </c>
      <c r="AE32" s="174">
        <v>0.33</v>
      </c>
      <c r="AF32" s="69"/>
      <c r="AG32" s="68" t="e">
        <f>AF32/#REF!</f>
        <v>#REF!</v>
      </c>
      <c r="AH32" s="70"/>
      <c r="AI32" s="69"/>
      <c r="AJ32" s="68" t="e">
        <f>AI32/#REF!</f>
        <v>#REF!</v>
      </c>
      <c r="AK32" s="71"/>
      <c r="AL32" s="69"/>
      <c r="AM32" s="68" t="e">
        <f>AL32/#REF!</f>
        <v>#REF!</v>
      </c>
      <c r="AN32" s="75"/>
      <c r="AO32" s="76" t="s">
        <v>334</v>
      </c>
      <c r="AP32" s="77" t="s">
        <v>335</v>
      </c>
    </row>
    <row r="33" spans="1:42" s="20" customFormat="1" ht="45">
      <c r="A33" s="245"/>
      <c r="B33" s="248"/>
      <c r="C33" s="248"/>
      <c r="D33" s="248"/>
      <c r="E33" s="248"/>
      <c r="F33" s="248"/>
      <c r="G33" s="248"/>
      <c r="H33" s="251"/>
      <c r="I33" s="253"/>
      <c r="J33" s="255"/>
      <c r="K33" s="255"/>
      <c r="L33" s="255"/>
      <c r="M33" s="255"/>
      <c r="N33" s="146" t="s">
        <v>336</v>
      </c>
      <c r="O33" s="146" t="s">
        <v>337</v>
      </c>
      <c r="P33" s="147"/>
      <c r="Q33" s="147"/>
      <c r="R33" s="147"/>
      <c r="S33" s="147"/>
      <c r="T33" s="147"/>
      <c r="U33" s="147"/>
      <c r="V33" s="147"/>
      <c r="W33" s="147"/>
      <c r="X33" s="147"/>
      <c r="Y33" s="147"/>
      <c r="Z33" s="147"/>
      <c r="AA33" s="147"/>
      <c r="AB33" s="147" t="s">
        <v>276</v>
      </c>
      <c r="AC33" s="176" t="s">
        <v>642</v>
      </c>
      <c r="AD33" s="175" t="s">
        <v>643</v>
      </c>
      <c r="AE33" s="174">
        <v>0.33</v>
      </c>
      <c r="AF33" s="69"/>
      <c r="AG33" s="68" t="e">
        <f>AF33/#REF!</f>
        <v>#REF!</v>
      </c>
      <c r="AH33" s="70"/>
      <c r="AI33" s="69"/>
      <c r="AJ33" s="68" t="e">
        <f>AI33/#REF!</f>
        <v>#REF!</v>
      </c>
      <c r="AK33" s="71"/>
      <c r="AL33" s="69"/>
      <c r="AM33" s="68" t="e">
        <f>AL33/#REF!</f>
        <v>#REF!</v>
      </c>
      <c r="AN33" s="75"/>
      <c r="AO33" s="76" t="s">
        <v>334</v>
      </c>
      <c r="AP33" s="77" t="s">
        <v>335</v>
      </c>
    </row>
    <row r="34" spans="1:42" s="20" customFormat="1" ht="45">
      <c r="A34" s="245"/>
      <c r="B34" s="248"/>
      <c r="C34" s="248"/>
      <c r="D34" s="248"/>
      <c r="E34" s="248"/>
      <c r="F34" s="248"/>
      <c r="G34" s="248"/>
      <c r="H34" s="251"/>
      <c r="I34" s="253"/>
      <c r="J34" s="255"/>
      <c r="K34" s="255"/>
      <c r="L34" s="255"/>
      <c r="M34" s="255"/>
      <c r="N34" s="146" t="s">
        <v>338</v>
      </c>
      <c r="O34" s="146" t="s">
        <v>339</v>
      </c>
      <c r="P34" s="147"/>
      <c r="Q34" s="147"/>
      <c r="R34" s="147"/>
      <c r="S34" s="147"/>
      <c r="T34" s="147"/>
      <c r="U34" s="147"/>
      <c r="V34" s="147"/>
      <c r="W34" s="147"/>
      <c r="X34" s="147"/>
      <c r="Y34" s="147" t="s">
        <v>276</v>
      </c>
      <c r="Z34" s="147"/>
      <c r="AA34" s="147"/>
      <c r="AB34" s="147" t="s">
        <v>276</v>
      </c>
      <c r="AC34" s="176" t="s">
        <v>644</v>
      </c>
      <c r="AD34" s="175" t="s">
        <v>645</v>
      </c>
      <c r="AE34" s="147"/>
      <c r="AF34" s="69"/>
      <c r="AG34" s="68" t="e">
        <f>AF34/#REF!</f>
        <v>#REF!</v>
      </c>
      <c r="AH34" s="70"/>
      <c r="AI34" s="69"/>
      <c r="AJ34" s="68" t="e">
        <f>AI34/#REF!</f>
        <v>#REF!</v>
      </c>
      <c r="AK34" s="71"/>
      <c r="AL34" s="69"/>
      <c r="AM34" s="68" t="e">
        <f>AL34/#REF!</f>
        <v>#REF!</v>
      </c>
      <c r="AN34" s="75"/>
      <c r="AO34" s="76" t="s">
        <v>334</v>
      </c>
      <c r="AP34" s="77" t="s">
        <v>335</v>
      </c>
    </row>
    <row r="35" spans="1:42" s="20" customFormat="1" ht="105">
      <c r="A35" s="245"/>
      <c r="B35" s="248"/>
      <c r="C35" s="248"/>
      <c r="D35" s="248"/>
      <c r="E35" s="248"/>
      <c r="F35" s="248"/>
      <c r="G35" s="248"/>
      <c r="H35" s="251"/>
      <c r="I35" s="253"/>
      <c r="J35" s="255"/>
      <c r="K35" s="255"/>
      <c r="L35" s="255"/>
      <c r="M35" s="255"/>
      <c r="N35" s="146" t="s">
        <v>340</v>
      </c>
      <c r="O35" s="146" t="s">
        <v>341</v>
      </c>
      <c r="P35" s="147"/>
      <c r="Q35" s="147"/>
      <c r="R35" s="147"/>
      <c r="S35" s="147"/>
      <c r="T35" s="147" t="s">
        <v>276</v>
      </c>
      <c r="U35" s="147"/>
      <c r="V35" s="147"/>
      <c r="W35" s="147"/>
      <c r="X35" s="148" t="s">
        <v>276</v>
      </c>
      <c r="Y35" s="147" t="s">
        <v>276</v>
      </c>
      <c r="Z35" s="147"/>
      <c r="AA35" s="147" t="s">
        <v>276</v>
      </c>
      <c r="AB35" s="147" t="s">
        <v>276</v>
      </c>
      <c r="AC35" s="176" t="s">
        <v>646</v>
      </c>
      <c r="AD35" s="175" t="s">
        <v>647</v>
      </c>
      <c r="AE35" s="174">
        <v>0.33</v>
      </c>
      <c r="AF35" s="69"/>
      <c r="AG35" s="68" t="e">
        <f>AF35/#REF!</f>
        <v>#REF!</v>
      </c>
      <c r="AH35" s="70"/>
      <c r="AI35" s="69"/>
      <c r="AJ35" s="68" t="e">
        <f>AI35/#REF!</f>
        <v>#REF!</v>
      </c>
      <c r="AK35" s="71"/>
      <c r="AL35" s="69"/>
      <c r="AM35" s="68" t="e">
        <f>AL35/#REF!</f>
        <v>#REF!</v>
      </c>
      <c r="AN35" s="75"/>
      <c r="AO35" s="76" t="s">
        <v>334</v>
      </c>
      <c r="AP35" s="77" t="s">
        <v>342</v>
      </c>
    </row>
    <row r="36" spans="1:42" ht="56.25" customHeight="1">
      <c r="A36" s="245"/>
      <c r="B36" s="248"/>
      <c r="C36" s="248"/>
      <c r="D36" s="248"/>
      <c r="E36" s="248"/>
      <c r="F36" s="248"/>
      <c r="G36" s="248"/>
      <c r="H36" s="251"/>
      <c r="I36" s="253"/>
      <c r="J36" s="255"/>
      <c r="K36" s="255"/>
      <c r="L36" s="255"/>
      <c r="M36" s="255"/>
      <c r="N36" s="146" t="s">
        <v>51</v>
      </c>
      <c r="O36" s="146" t="s">
        <v>52</v>
      </c>
      <c r="P36" s="147"/>
      <c r="Q36" s="147"/>
      <c r="R36" s="147"/>
      <c r="S36" s="147"/>
      <c r="T36" s="147"/>
      <c r="U36" s="147"/>
      <c r="V36" s="147" t="s">
        <v>276</v>
      </c>
      <c r="W36" s="147"/>
      <c r="X36" s="147"/>
      <c r="Y36" s="147" t="s">
        <v>276</v>
      </c>
      <c r="Z36" s="147"/>
      <c r="AA36" s="147"/>
      <c r="AB36" s="147" t="s">
        <v>276</v>
      </c>
      <c r="AC36" s="176" t="s">
        <v>648</v>
      </c>
      <c r="AD36" s="175" t="s">
        <v>621</v>
      </c>
      <c r="AE36" s="174">
        <v>0.33</v>
      </c>
      <c r="AF36" s="69"/>
      <c r="AG36" s="68" t="e">
        <f>AF36/#REF!</f>
        <v>#REF!</v>
      </c>
      <c r="AH36" s="71"/>
      <c r="AI36" s="69"/>
      <c r="AJ36" s="68" t="e">
        <f>AI36/#REF!</f>
        <v>#REF!</v>
      </c>
      <c r="AK36" s="71"/>
      <c r="AL36" s="69"/>
      <c r="AM36" s="68" t="e">
        <f>AL36/#REF!</f>
        <v>#REF!</v>
      </c>
      <c r="AN36" s="75"/>
      <c r="AO36" s="76"/>
      <c r="AP36" s="77"/>
    </row>
    <row r="37" spans="1:42" s="20" customFormat="1" ht="45">
      <c r="A37" s="245"/>
      <c r="B37" s="248"/>
      <c r="C37" s="248"/>
      <c r="D37" s="248"/>
      <c r="E37" s="248"/>
      <c r="F37" s="248"/>
      <c r="G37" s="248"/>
      <c r="H37" s="251"/>
      <c r="I37" s="253"/>
      <c r="J37" s="255"/>
      <c r="K37" s="255"/>
      <c r="L37" s="255"/>
      <c r="M37" s="255"/>
      <c r="N37" s="146" t="s">
        <v>343</v>
      </c>
      <c r="O37" s="146" t="s">
        <v>53</v>
      </c>
      <c r="P37" s="147"/>
      <c r="Q37" s="147"/>
      <c r="R37" s="147" t="s">
        <v>276</v>
      </c>
      <c r="S37" s="147" t="s">
        <v>276</v>
      </c>
      <c r="T37" s="147"/>
      <c r="U37" s="147" t="s">
        <v>276</v>
      </c>
      <c r="V37" s="147"/>
      <c r="W37" s="147"/>
      <c r="X37" s="147"/>
      <c r="Y37" s="147" t="s">
        <v>276</v>
      </c>
      <c r="Z37" s="147"/>
      <c r="AA37" s="147"/>
      <c r="AB37" s="147" t="s">
        <v>276</v>
      </c>
      <c r="AC37" s="127" t="s">
        <v>649</v>
      </c>
      <c r="AD37" s="175" t="s">
        <v>645</v>
      </c>
      <c r="AE37" s="174">
        <v>0.33</v>
      </c>
      <c r="AF37" s="69"/>
      <c r="AG37" s="68" t="e">
        <f>AF37/#REF!</f>
        <v>#REF!</v>
      </c>
      <c r="AH37" s="71"/>
      <c r="AI37" s="69"/>
      <c r="AJ37" s="68" t="e">
        <f>AI37/#REF!</f>
        <v>#REF!</v>
      </c>
      <c r="AK37" s="71"/>
      <c r="AL37" s="69"/>
      <c r="AM37" s="68" t="e">
        <f>AL37/#REF!</f>
        <v>#REF!</v>
      </c>
      <c r="AN37" s="75"/>
      <c r="AO37" s="76" t="s">
        <v>304</v>
      </c>
      <c r="AP37" s="77" t="s">
        <v>323</v>
      </c>
    </row>
    <row r="38" spans="1:42" ht="63.75" customHeight="1">
      <c r="A38" s="245"/>
      <c r="B38" s="248"/>
      <c r="C38" s="248"/>
      <c r="D38" s="248"/>
      <c r="E38" s="248"/>
      <c r="F38" s="248"/>
      <c r="G38" s="248"/>
      <c r="H38" s="251"/>
      <c r="I38" s="254" t="s">
        <v>54</v>
      </c>
      <c r="J38" s="256" t="e">
        <f>AVERAGE(#REF!)</f>
        <v>#REF!</v>
      </c>
      <c r="K38" s="256" t="e">
        <f>AVERAGE(AF38:AF42)</f>
        <v>#DIV/0!</v>
      </c>
      <c r="L38" s="256" t="e">
        <f>AVERAGE(AI38:AI42)</f>
        <v>#DIV/0!</v>
      </c>
      <c r="M38" s="256" t="e">
        <f>AVERAGE(AL38:AL42)</f>
        <v>#DIV/0!</v>
      </c>
      <c r="N38" s="146" t="s">
        <v>55</v>
      </c>
      <c r="O38" s="146" t="s">
        <v>56</v>
      </c>
      <c r="P38" s="147"/>
      <c r="Q38" s="147"/>
      <c r="R38" s="147"/>
      <c r="S38" s="147"/>
      <c r="T38" s="147"/>
      <c r="U38" s="147"/>
      <c r="V38" s="147"/>
      <c r="W38" s="147"/>
      <c r="X38" s="147"/>
      <c r="Y38" s="147" t="s">
        <v>276</v>
      </c>
      <c r="Z38" s="147"/>
      <c r="AA38" s="147" t="s">
        <v>276</v>
      </c>
      <c r="AB38" s="147" t="s">
        <v>276</v>
      </c>
      <c r="AC38" s="127" t="s">
        <v>644</v>
      </c>
      <c r="AD38" s="175" t="s">
        <v>645</v>
      </c>
      <c r="AE38" s="147"/>
      <c r="AF38" s="69"/>
      <c r="AG38" s="68" t="e">
        <f>AF38/#REF!</f>
        <v>#REF!</v>
      </c>
      <c r="AH38" s="71"/>
      <c r="AI38" s="69"/>
      <c r="AJ38" s="68" t="e">
        <f>AI38/#REF!</f>
        <v>#REF!</v>
      </c>
      <c r="AK38" s="71"/>
      <c r="AL38" s="69"/>
      <c r="AM38" s="68" t="e">
        <f>AL38/#REF!</f>
        <v>#REF!</v>
      </c>
      <c r="AN38" s="75"/>
      <c r="AO38" s="76"/>
      <c r="AP38" s="77"/>
    </row>
    <row r="39" spans="1:42" ht="30">
      <c r="A39" s="245"/>
      <c r="B39" s="248"/>
      <c r="C39" s="248"/>
      <c r="D39" s="248"/>
      <c r="E39" s="248"/>
      <c r="F39" s="248"/>
      <c r="G39" s="248"/>
      <c r="H39" s="251"/>
      <c r="I39" s="254"/>
      <c r="J39" s="256"/>
      <c r="K39" s="256"/>
      <c r="L39" s="256"/>
      <c r="M39" s="256"/>
      <c r="N39" s="146" t="s">
        <v>57</v>
      </c>
      <c r="O39" s="146" t="s">
        <v>58</v>
      </c>
      <c r="P39" s="147"/>
      <c r="Q39" s="147"/>
      <c r="R39" s="147"/>
      <c r="S39" s="147"/>
      <c r="T39" s="147"/>
      <c r="U39" s="147"/>
      <c r="V39" s="147"/>
      <c r="W39" s="147"/>
      <c r="X39" s="147"/>
      <c r="Y39" s="147" t="s">
        <v>276</v>
      </c>
      <c r="Z39" s="147"/>
      <c r="AA39" s="147" t="s">
        <v>276</v>
      </c>
      <c r="AB39" s="147" t="s">
        <v>276</v>
      </c>
      <c r="AC39" s="127" t="s">
        <v>650</v>
      </c>
      <c r="AD39" s="175" t="s">
        <v>645</v>
      </c>
      <c r="AE39" s="147"/>
      <c r="AF39" s="69"/>
      <c r="AG39" s="68"/>
      <c r="AH39" s="71"/>
      <c r="AI39" s="69"/>
      <c r="AJ39" s="68" t="e">
        <f>AI39/#REF!</f>
        <v>#REF!</v>
      </c>
      <c r="AK39" s="71"/>
      <c r="AL39" s="69"/>
      <c r="AM39" s="68" t="e">
        <f>AL39/#REF!</f>
        <v>#REF!</v>
      </c>
      <c r="AN39" s="75"/>
      <c r="AO39" s="76"/>
      <c r="AP39" s="77"/>
    </row>
    <row r="40" spans="1:42" s="20" customFormat="1" ht="30">
      <c r="A40" s="245"/>
      <c r="B40" s="248"/>
      <c r="C40" s="248"/>
      <c r="D40" s="248"/>
      <c r="E40" s="248"/>
      <c r="F40" s="248"/>
      <c r="G40" s="248"/>
      <c r="H40" s="251"/>
      <c r="I40" s="254"/>
      <c r="J40" s="256"/>
      <c r="K40" s="256"/>
      <c r="L40" s="256"/>
      <c r="M40" s="256"/>
      <c r="N40" s="149" t="s">
        <v>344</v>
      </c>
      <c r="O40" s="149" t="s">
        <v>345</v>
      </c>
      <c r="P40" s="150"/>
      <c r="Q40" s="150"/>
      <c r="R40" s="150"/>
      <c r="S40" s="150"/>
      <c r="T40" s="150"/>
      <c r="U40" s="150"/>
      <c r="V40" s="150"/>
      <c r="W40" s="150"/>
      <c r="X40" s="150"/>
      <c r="Y40" s="150" t="s">
        <v>276</v>
      </c>
      <c r="Z40" s="150"/>
      <c r="AA40" s="150" t="s">
        <v>276</v>
      </c>
      <c r="AB40" s="150" t="s">
        <v>276</v>
      </c>
      <c r="AC40" s="127" t="s">
        <v>650</v>
      </c>
      <c r="AD40" s="175" t="s">
        <v>645</v>
      </c>
      <c r="AE40" s="147"/>
      <c r="AF40" s="69"/>
      <c r="AG40" s="68"/>
      <c r="AH40" s="71"/>
      <c r="AI40" s="69"/>
      <c r="AJ40" s="68"/>
      <c r="AK40" s="71"/>
      <c r="AL40" s="69"/>
      <c r="AM40" s="68"/>
      <c r="AN40" s="75"/>
      <c r="AO40" s="76"/>
      <c r="AP40" s="77"/>
    </row>
    <row r="41" spans="1:42" ht="30">
      <c r="A41" s="245"/>
      <c r="B41" s="248"/>
      <c r="C41" s="248"/>
      <c r="D41" s="248"/>
      <c r="E41" s="248"/>
      <c r="F41" s="248"/>
      <c r="G41" s="248"/>
      <c r="H41" s="251"/>
      <c r="I41" s="254"/>
      <c r="J41" s="256"/>
      <c r="K41" s="256"/>
      <c r="L41" s="256"/>
      <c r="M41" s="256"/>
      <c r="N41" s="146" t="s">
        <v>346</v>
      </c>
      <c r="O41" s="146" t="s">
        <v>347</v>
      </c>
      <c r="P41" s="147"/>
      <c r="Q41" s="147"/>
      <c r="R41" s="147"/>
      <c r="S41" s="147"/>
      <c r="T41" s="147"/>
      <c r="U41" s="147"/>
      <c r="V41" s="147"/>
      <c r="W41" s="147"/>
      <c r="X41" s="147"/>
      <c r="Y41" s="147" t="s">
        <v>276</v>
      </c>
      <c r="Z41" s="147"/>
      <c r="AA41" s="147"/>
      <c r="AB41" s="147" t="s">
        <v>276</v>
      </c>
      <c r="AC41" s="127" t="s">
        <v>651</v>
      </c>
      <c r="AD41" s="175" t="s">
        <v>645</v>
      </c>
      <c r="AE41" s="174">
        <v>0.33</v>
      </c>
      <c r="AF41" s="69"/>
      <c r="AG41" s="68" t="e">
        <f>AF41/#REF!</f>
        <v>#REF!</v>
      </c>
      <c r="AH41" s="71"/>
      <c r="AI41" s="69"/>
      <c r="AJ41" s="68" t="e">
        <f>AI41/#REF!</f>
        <v>#REF!</v>
      </c>
      <c r="AK41" s="71"/>
      <c r="AL41" s="69"/>
      <c r="AM41" s="68" t="e">
        <f>AL41/#REF!</f>
        <v>#REF!</v>
      </c>
      <c r="AN41" s="75"/>
      <c r="AO41" s="76"/>
      <c r="AP41" s="77"/>
    </row>
    <row r="42" spans="1:42" ht="30">
      <c r="A42" s="245"/>
      <c r="B42" s="248"/>
      <c r="C42" s="248"/>
      <c r="D42" s="248"/>
      <c r="E42" s="248"/>
      <c r="F42" s="248"/>
      <c r="G42" s="248"/>
      <c r="H42" s="251"/>
      <c r="I42" s="254"/>
      <c r="J42" s="256"/>
      <c r="K42" s="256"/>
      <c r="L42" s="256"/>
      <c r="M42" s="256"/>
      <c r="N42" s="146" t="s">
        <v>59</v>
      </c>
      <c r="O42" s="146" t="s">
        <v>60</v>
      </c>
      <c r="P42" s="147"/>
      <c r="Q42" s="147"/>
      <c r="R42" s="147"/>
      <c r="S42" s="147"/>
      <c r="T42" s="147"/>
      <c r="U42" s="147"/>
      <c r="V42" s="147"/>
      <c r="W42" s="147"/>
      <c r="X42" s="147" t="s">
        <v>276</v>
      </c>
      <c r="Y42" s="147"/>
      <c r="Z42" s="147"/>
      <c r="AA42" s="147"/>
      <c r="AB42" s="147"/>
      <c r="AC42" s="127" t="s">
        <v>652</v>
      </c>
      <c r="AD42" s="175" t="s">
        <v>653</v>
      </c>
      <c r="AE42" s="174">
        <v>0.33</v>
      </c>
      <c r="AF42" s="69"/>
      <c r="AG42" s="68" t="e">
        <f>AF42/#REF!</f>
        <v>#REF!</v>
      </c>
      <c r="AH42" s="70"/>
      <c r="AI42" s="69"/>
      <c r="AJ42" s="68" t="e">
        <f>AI42/#REF!</f>
        <v>#REF!</v>
      </c>
      <c r="AK42" s="71"/>
      <c r="AL42" s="69"/>
      <c r="AM42" s="68" t="e">
        <f>AL42/#REF!</f>
        <v>#REF!</v>
      </c>
      <c r="AN42" s="75"/>
      <c r="AO42" s="76"/>
      <c r="AP42" s="77"/>
    </row>
    <row r="43" spans="1:42">
      <c r="A43" s="245"/>
      <c r="B43" s="248"/>
      <c r="C43" s="248"/>
      <c r="D43" s="248"/>
      <c r="E43" s="248"/>
      <c r="F43" s="248"/>
      <c r="G43" s="248"/>
      <c r="H43" s="251"/>
      <c r="I43" s="254" t="s">
        <v>23</v>
      </c>
      <c r="J43" s="256" t="e">
        <f>AVERAGE(#REF!)</f>
        <v>#REF!</v>
      </c>
      <c r="K43" s="256" t="e">
        <f>AVERAGE(AF43:AF50)</f>
        <v>#DIV/0!</v>
      </c>
      <c r="L43" s="256" t="e">
        <f>AVERAGE(AI43:AI50)</f>
        <v>#DIV/0!</v>
      </c>
      <c r="M43" s="256" t="e">
        <f>AVERAGE(AL43:AL50)</f>
        <v>#DIV/0!</v>
      </c>
      <c r="N43" s="146" t="s">
        <v>5</v>
      </c>
      <c r="O43" s="146" t="s">
        <v>6</v>
      </c>
      <c r="P43" s="147" t="s">
        <v>276</v>
      </c>
      <c r="Q43" s="147" t="s">
        <v>276</v>
      </c>
      <c r="R43" s="147"/>
      <c r="S43" s="147"/>
      <c r="T43" s="147"/>
      <c r="U43" s="147"/>
      <c r="V43" s="147" t="s">
        <v>276</v>
      </c>
      <c r="W43" s="147"/>
      <c r="X43" s="147"/>
      <c r="Y43" s="147" t="s">
        <v>276</v>
      </c>
      <c r="Z43" s="147"/>
      <c r="AA43" s="147"/>
      <c r="AB43" s="147" t="s">
        <v>276</v>
      </c>
      <c r="AC43" s="127" t="s">
        <v>654</v>
      </c>
      <c r="AD43" s="175" t="s">
        <v>645</v>
      </c>
      <c r="AE43" s="146"/>
      <c r="AF43" s="69"/>
      <c r="AG43" s="68" t="e">
        <f>AF43/#REF!</f>
        <v>#REF!</v>
      </c>
      <c r="AH43" s="70"/>
      <c r="AI43" s="69"/>
      <c r="AJ43" s="68" t="e">
        <f>AI43/#REF!</f>
        <v>#REF!</v>
      </c>
      <c r="AK43" s="71"/>
      <c r="AL43" s="69"/>
      <c r="AM43" s="68" t="e">
        <f>AL43/#REF!</f>
        <v>#REF!</v>
      </c>
      <c r="AN43" s="75"/>
      <c r="AO43" s="76"/>
      <c r="AP43" s="77"/>
    </row>
    <row r="44" spans="1:42" s="20" customFormat="1" ht="45">
      <c r="A44" s="245"/>
      <c r="B44" s="248"/>
      <c r="C44" s="248"/>
      <c r="D44" s="248"/>
      <c r="E44" s="248"/>
      <c r="F44" s="248"/>
      <c r="G44" s="248"/>
      <c r="H44" s="251"/>
      <c r="I44" s="254"/>
      <c r="J44" s="256"/>
      <c r="K44" s="256"/>
      <c r="L44" s="256"/>
      <c r="M44" s="256"/>
      <c r="N44" s="146" t="s">
        <v>348</v>
      </c>
      <c r="O44" s="146" t="s">
        <v>349</v>
      </c>
      <c r="P44" s="147"/>
      <c r="Q44" s="147"/>
      <c r="R44" s="147"/>
      <c r="S44" s="147"/>
      <c r="T44" s="147"/>
      <c r="U44" s="147"/>
      <c r="V44" s="147"/>
      <c r="W44" s="147"/>
      <c r="X44" s="147"/>
      <c r="Y44" s="147" t="s">
        <v>276</v>
      </c>
      <c r="Z44" s="147"/>
      <c r="AA44" s="147" t="s">
        <v>276</v>
      </c>
      <c r="AB44" s="147" t="s">
        <v>276</v>
      </c>
      <c r="AC44" s="127" t="s">
        <v>644</v>
      </c>
      <c r="AD44" s="175" t="s">
        <v>645</v>
      </c>
      <c r="AE44" s="146"/>
      <c r="AF44" s="69"/>
      <c r="AG44" s="68"/>
      <c r="AH44" s="70"/>
      <c r="AI44" s="69"/>
      <c r="AJ44" s="68" t="e">
        <f>AI44/#REF!</f>
        <v>#REF!</v>
      </c>
      <c r="AK44" s="71"/>
      <c r="AL44" s="69"/>
      <c r="AM44" s="68" t="e">
        <f>AL44/#REF!</f>
        <v>#REF!</v>
      </c>
      <c r="AN44" s="75"/>
      <c r="AO44" s="76" t="s">
        <v>334</v>
      </c>
      <c r="AP44" s="77" t="s">
        <v>335</v>
      </c>
    </row>
    <row r="45" spans="1:42" s="20" customFormat="1" ht="45">
      <c r="A45" s="245"/>
      <c r="B45" s="248"/>
      <c r="C45" s="248"/>
      <c r="D45" s="248"/>
      <c r="E45" s="248"/>
      <c r="F45" s="248"/>
      <c r="G45" s="248"/>
      <c r="H45" s="251"/>
      <c r="I45" s="254"/>
      <c r="J45" s="256"/>
      <c r="K45" s="256"/>
      <c r="L45" s="256"/>
      <c r="M45" s="256"/>
      <c r="N45" s="146" t="s">
        <v>350</v>
      </c>
      <c r="O45" s="146" t="s">
        <v>351</v>
      </c>
      <c r="P45" s="147"/>
      <c r="Q45" s="147"/>
      <c r="R45" s="147"/>
      <c r="S45" s="147"/>
      <c r="T45" s="147"/>
      <c r="U45" s="147"/>
      <c r="V45" s="147"/>
      <c r="W45" s="147"/>
      <c r="X45" s="147"/>
      <c r="Y45" s="147"/>
      <c r="Z45" s="147"/>
      <c r="AA45" s="147"/>
      <c r="AB45" s="147" t="s">
        <v>276</v>
      </c>
      <c r="AC45" s="127" t="s">
        <v>650</v>
      </c>
      <c r="AD45" s="175" t="s">
        <v>645</v>
      </c>
      <c r="AE45" s="146"/>
      <c r="AF45" s="69"/>
      <c r="AG45" s="68"/>
      <c r="AH45" s="70"/>
      <c r="AI45" s="69"/>
      <c r="AJ45" s="68" t="e">
        <f>AI45/#REF!</f>
        <v>#REF!</v>
      </c>
      <c r="AK45" s="71"/>
      <c r="AL45" s="69"/>
      <c r="AM45" s="68" t="e">
        <f>AL45/#REF!</f>
        <v>#REF!</v>
      </c>
      <c r="AN45" s="75"/>
      <c r="AO45" s="76" t="s">
        <v>334</v>
      </c>
      <c r="AP45" s="77" t="s">
        <v>335</v>
      </c>
    </row>
    <row r="46" spans="1:42" s="20" customFormat="1" ht="75">
      <c r="A46" s="245"/>
      <c r="B46" s="248"/>
      <c r="C46" s="248"/>
      <c r="D46" s="248"/>
      <c r="E46" s="248"/>
      <c r="F46" s="248"/>
      <c r="G46" s="248"/>
      <c r="H46" s="251"/>
      <c r="I46" s="254"/>
      <c r="J46" s="256"/>
      <c r="K46" s="256"/>
      <c r="L46" s="256"/>
      <c r="M46" s="256"/>
      <c r="N46" s="146" t="s">
        <v>352</v>
      </c>
      <c r="O46" s="146" t="s">
        <v>353</v>
      </c>
      <c r="P46" s="147"/>
      <c r="Q46" s="147"/>
      <c r="R46" s="147"/>
      <c r="S46" s="147"/>
      <c r="T46" s="147"/>
      <c r="U46" s="147"/>
      <c r="V46" s="147"/>
      <c r="W46" s="147"/>
      <c r="X46" s="147" t="s">
        <v>276</v>
      </c>
      <c r="Y46" s="147"/>
      <c r="Z46" s="147"/>
      <c r="AA46" s="147"/>
      <c r="AB46" s="147"/>
      <c r="AC46" s="127" t="s">
        <v>655</v>
      </c>
      <c r="AD46" s="175" t="s">
        <v>653</v>
      </c>
      <c r="AE46" s="146"/>
      <c r="AF46" s="69"/>
      <c r="AG46" s="68" t="e">
        <f>AF46/#REF!</f>
        <v>#REF!</v>
      </c>
      <c r="AH46" s="70"/>
      <c r="AI46" s="69"/>
      <c r="AJ46" s="68" t="e">
        <f>AI46/#REF!</f>
        <v>#REF!</v>
      </c>
      <c r="AK46" s="71"/>
      <c r="AL46" s="69"/>
      <c r="AM46" s="68" t="e">
        <f>AL46/#REF!</f>
        <v>#REF!</v>
      </c>
      <c r="AN46" s="75"/>
      <c r="AO46" s="76" t="s">
        <v>334</v>
      </c>
      <c r="AP46" s="77" t="s">
        <v>354</v>
      </c>
    </row>
    <row r="47" spans="1:42">
      <c r="A47" s="245"/>
      <c r="B47" s="248"/>
      <c r="C47" s="248"/>
      <c r="D47" s="248"/>
      <c r="E47" s="248"/>
      <c r="F47" s="248"/>
      <c r="G47" s="248"/>
      <c r="H47" s="251"/>
      <c r="I47" s="254"/>
      <c r="J47" s="256"/>
      <c r="K47" s="256"/>
      <c r="L47" s="256"/>
      <c r="M47" s="256"/>
      <c r="N47" s="146" t="s">
        <v>7</v>
      </c>
      <c r="O47" s="146" t="s">
        <v>8</v>
      </c>
      <c r="P47" s="147" t="s">
        <v>276</v>
      </c>
      <c r="Q47" s="147" t="s">
        <v>276</v>
      </c>
      <c r="R47" s="147"/>
      <c r="S47" s="147"/>
      <c r="T47" s="147"/>
      <c r="U47" s="147"/>
      <c r="V47" s="147"/>
      <c r="W47" s="147"/>
      <c r="X47" s="147"/>
      <c r="Y47" s="147" t="s">
        <v>276</v>
      </c>
      <c r="Z47" s="147"/>
      <c r="AA47" s="147"/>
      <c r="AB47" s="147" t="s">
        <v>276</v>
      </c>
      <c r="AC47" s="127" t="s">
        <v>644</v>
      </c>
      <c r="AD47" s="175" t="s">
        <v>645</v>
      </c>
      <c r="AE47" s="147"/>
      <c r="AF47" s="69"/>
      <c r="AG47" s="68" t="e">
        <f>AF47/#REF!</f>
        <v>#REF!</v>
      </c>
      <c r="AH47" s="70"/>
      <c r="AI47" s="69"/>
      <c r="AJ47" s="68" t="e">
        <f>AI47/#REF!</f>
        <v>#REF!</v>
      </c>
      <c r="AK47" s="71"/>
      <c r="AL47" s="69"/>
      <c r="AM47" s="68" t="e">
        <f>AL47/#REF!</f>
        <v>#REF!</v>
      </c>
      <c r="AN47" s="75"/>
      <c r="AO47" s="76"/>
      <c r="AP47" s="77"/>
    </row>
    <row r="48" spans="1:42">
      <c r="A48" s="245"/>
      <c r="B48" s="248"/>
      <c r="C48" s="248"/>
      <c r="D48" s="248"/>
      <c r="E48" s="248"/>
      <c r="F48" s="248"/>
      <c r="G48" s="248"/>
      <c r="H48" s="251"/>
      <c r="I48" s="254"/>
      <c r="J48" s="256"/>
      <c r="K48" s="256"/>
      <c r="L48" s="256"/>
      <c r="M48" s="256"/>
      <c r="N48" s="146" t="s">
        <v>39</v>
      </c>
      <c r="O48" s="146" t="s">
        <v>42</v>
      </c>
      <c r="P48" s="147"/>
      <c r="Q48" s="147" t="s">
        <v>276</v>
      </c>
      <c r="R48" s="147"/>
      <c r="S48" s="147" t="s">
        <v>276</v>
      </c>
      <c r="T48" s="147"/>
      <c r="U48" s="147"/>
      <c r="V48" s="147" t="s">
        <v>276</v>
      </c>
      <c r="W48" s="147"/>
      <c r="X48" s="147"/>
      <c r="Y48" s="147" t="s">
        <v>276</v>
      </c>
      <c r="Z48" s="147"/>
      <c r="AA48" s="147"/>
      <c r="AB48" s="147" t="s">
        <v>276</v>
      </c>
      <c r="AC48" s="127" t="s">
        <v>644</v>
      </c>
      <c r="AD48" s="175" t="s">
        <v>645</v>
      </c>
      <c r="AE48" s="146"/>
      <c r="AF48" s="69"/>
      <c r="AG48" s="68" t="e">
        <f>AF48/#REF!</f>
        <v>#REF!</v>
      </c>
      <c r="AH48" s="70"/>
      <c r="AI48" s="69"/>
      <c r="AJ48" s="68" t="e">
        <f>AI48/#REF!</f>
        <v>#REF!</v>
      </c>
      <c r="AK48" s="71"/>
      <c r="AL48" s="69"/>
      <c r="AM48" s="68" t="e">
        <f>AL48/#REF!</f>
        <v>#REF!</v>
      </c>
      <c r="AN48" s="75"/>
      <c r="AO48" s="76"/>
      <c r="AP48" s="77"/>
    </row>
    <row r="49" spans="1:42" ht="45">
      <c r="A49" s="245"/>
      <c r="B49" s="248"/>
      <c r="C49" s="248"/>
      <c r="D49" s="248"/>
      <c r="E49" s="248"/>
      <c r="F49" s="248"/>
      <c r="G49" s="248"/>
      <c r="H49" s="251"/>
      <c r="I49" s="254"/>
      <c r="J49" s="256"/>
      <c r="K49" s="256"/>
      <c r="L49" s="256"/>
      <c r="M49" s="256"/>
      <c r="N49" s="146" t="s">
        <v>40</v>
      </c>
      <c r="O49" s="146" t="s">
        <v>41</v>
      </c>
      <c r="P49" s="147"/>
      <c r="Q49" s="147" t="s">
        <v>276</v>
      </c>
      <c r="R49" s="147"/>
      <c r="S49" s="147"/>
      <c r="T49" s="147"/>
      <c r="U49" s="147"/>
      <c r="V49" s="147"/>
      <c r="W49" s="147"/>
      <c r="X49" s="147"/>
      <c r="Y49" s="147" t="s">
        <v>276</v>
      </c>
      <c r="Z49" s="147"/>
      <c r="AA49" s="147"/>
      <c r="AB49" s="147" t="s">
        <v>276</v>
      </c>
      <c r="AC49" s="127" t="s">
        <v>650</v>
      </c>
      <c r="AD49" s="175" t="s">
        <v>645</v>
      </c>
      <c r="AE49" s="147"/>
      <c r="AF49" s="69"/>
      <c r="AG49" s="68"/>
      <c r="AH49" s="70"/>
      <c r="AI49" s="69"/>
      <c r="AJ49" s="68" t="e">
        <f>AI49/#REF!</f>
        <v>#REF!</v>
      </c>
      <c r="AK49" s="71"/>
      <c r="AL49" s="69"/>
      <c r="AM49" s="68" t="e">
        <f>AL49/#REF!</f>
        <v>#REF!</v>
      </c>
      <c r="AN49" s="75"/>
      <c r="AO49" s="76"/>
      <c r="AP49" s="77"/>
    </row>
    <row r="50" spans="1:42" ht="30">
      <c r="A50" s="245"/>
      <c r="B50" s="248"/>
      <c r="C50" s="248"/>
      <c r="D50" s="248"/>
      <c r="E50" s="248"/>
      <c r="F50" s="248"/>
      <c r="G50" s="248"/>
      <c r="H50" s="251"/>
      <c r="I50" s="254"/>
      <c r="J50" s="256"/>
      <c r="K50" s="256"/>
      <c r="L50" s="256"/>
      <c r="M50" s="256"/>
      <c r="N50" s="146" t="s">
        <v>24</v>
      </c>
      <c r="O50" s="146" t="s">
        <v>25</v>
      </c>
      <c r="P50" s="147" t="s">
        <v>276</v>
      </c>
      <c r="Q50" s="147" t="s">
        <v>276</v>
      </c>
      <c r="R50" s="147"/>
      <c r="S50" s="147"/>
      <c r="T50" s="147"/>
      <c r="U50" s="147"/>
      <c r="V50" s="147"/>
      <c r="W50" s="147"/>
      <c r="X50" s="147"/>
      <c r="Y50" s="147" t="s">
        <v>276</v>
      </c>
      <c r="Z50" s="147"/>
      <c r="AA50" s="147"/>
      <c r="AB50" s="147" t="s">
        <v>276</v>
      </c>
      <c r="AC50" s="127" t="s">
        <v>644</v>
      </c>
      <c r="AD50" s="175" t="s">
        <v>645</v>
      </c>
      <c r="AE50" s="147"/>
      <c r="AF50" s="69"/>
      <c r="AG50" s="68" t="e">
        <f>AF50/#REF!</f>
        <v>#REF!</v>
      </c>
      <c r="AH50" s="70"/>
      <c r="AI50" s="69"/>
      <c r="AJ50" s="68" t="e">
        <f>AI50/#REF!</f>
        <v>#REF!</v>
      </c>
      <c r="AK50" s="71"/>
      <c r="AL50" s="69"/>
      <c r="AM50" s="68" t="e">
        <f>AL50/#REF!</f>
        <v>#REF!</v>
      </c>
      <c r="AN50" s="75"/>
      <c r="AO50" s="76"/>
      <c r="AP50" s="77"/>
    </row>
    <row r="51" spans="1:42" ht="45">
      <c r="A51" s="245"/>
      <c r="B51" s="248"/>
      <c r="C51" s="248"/>
      <c r="D51" s="248"/>
      <c r="E51" s="248"/>
      <c r="F51" s="248"/>
      <c r="G51" s="248"/>
      <c r="H51" s="251"/>
      <c r="I51" s="254" t="s">
        <v>26</v>
      </c>
      <c r="J51" s="256" t="e">
        <f>AVERAGE(#REF!)</f>
        <v>#REF!</v>
      </c>
      <c r="K51" s="256" t="e">
        <f>AVERAGE(AF51:AF52)</f>
        <v>#DIV/0!</v>
      </c>
      <c r="L51" s="256" t="e">
        <f>AVERAGE(AI51:AI52)</f>
        <v>#DIV/0!</v>
      </c>
      <c r="M51" s="256" t="e">
        <f>AVERAGE(AL51:AL52)</f>
        <v>#DIV/0!</v>
      </c>
      <c r="N51" s="146" t="s">
        <v>9</v>
      </c>
      <c r="O51" s="146" t="s">
        <v>10</v>
      </c>
      <c r="P51" s="147" t="s">
        <v>276</v>
      </c>
      <c r="Q51" s="147" t="s">
        <v>276</v>
      </c>
      <c r="R51" s="147"/>
      <c r="S51" s="147"/>
      <c r="T51" s="147"/>
      <c r="U51" s="147"/>
      <c r="V51" s="147" t="s">
        <v>276</v>
      </c>
      <c r="W51" s="147"/>
      <c r="X51" s="147"/>
      <c r="Y51" s="147" t="s">
        <v>276</v>
      </c>
      <c r="Z51" s="147"/>
      <c r="AA51" s="147"/>
      <c r="AB51" s="147" t="s">
        <v>276</v>
      </c>
      <c r="AC51" s="127" t="s">
        <v>656</v>
      </c>
      <c r="AD51" s="175" t="s">
        <v>645</v>
      </c>
      <c r="AE51" s="146"/>
      <c r="AF51" s="69"/>
      <c r="AG51" s="68"/>
      <c r="AH51" s="70"/>
      <c r="AI51" s="69"/>
      <c r="AJ51" s="68"/>
      <c r="AK51" s="71"/>
      <c r="AL51" s="69"/>
      <c r="AM51" s="68" t="e">
        <f>AL51/#REF!</f>
        <v>#REF!</v>
      </c>
      <c r="AN51" s="75"/>
      <c r="AO51" s="76"/>
      <c r="AP51" s="77"/>
    </row>
    <row r="52" spans="1:42" ht="45">
      <c r="A52" s="245"/>
      <c r="B52" s="248"/>
      <c r="C52" s="248"/>
      <c r="D52" s="248"/>
      <c r="E52" s="248"/>
      <c r="F52" s="248"/>
      <c r="G52" s="248"/>
      <c r="H52" s="251"/>
      <c r="I52" s="254"/>
      <c r="J52" s="256"/>
      <c r="K52" s="256"/>
      <c r="L52" s="256"/>
      <c r="M52" s="256"/>
      <c r="N52" s="146" t="s">
        <v>61</v>
      </c>
      <c r="O52" s="146" t="s">
        <v>62</v>
      </c>
      <c r="P52" s="147"/>
      <c r="Q52" s="147"/>
      <c r="R52" s="147"/>
      <c r="S52" s="147"/>
      <c r="T52" s="147"/>
      <c r="U52" s="147"/>
      <c r="V52" s="147" t="s">
        <v>276</v>
      </c>
      <c r="W52" s="147"/>
      <c r="X52" s="147"/>
      <c r="Y52" s="147" t="s">
        <v>276</v>
      </c>
      <c r="Z52" s="147"/>
      <c r="AA52" s="147"/>
      <c r="AB52" s="147" t="s">
        <v>276</v>
      </c>
      <c r="AC52" s="177" t="s">
        <v>657</v>
      </c>
      <c r="AD52" s="175" t="s">
        <v>645</v>
      </c>
      <c r="AE52" s="174">
        <v>0.1</v>
      </c>
      <c r="AF52" s="69"/>
      <c r="AG52" s="68"/>
      <c r="AH52" s="70"/>
      <c r="AI52" s="69"/>
      <c r="AJ52" s="68"/>
      <c r="AK52" s="71"/>
      <c r="AL52" s="69"/>
      <c r="AM52" s="68" t="e">
        <f>AL52/#REF!</f>
        <v>#REF!</v>
      </c>
      <c r="AN52" s="75"/>
      <c r="AO52" s="76"/>
      <c r="AP52" s="77"/>
    </row>
    <row r="53" spans="1:42" ht="30">
      <c r="A53" s="246"/>
      <c r="B53" s="249"/>
      <c r="C53" s="249"/>
      <c r="D53" s="249"/>
      <c r="E53" s="249"/>
      <c r="F53" s="249"/>
      <c r="G53" s="249"/>
      <c r="H53" s="252"/>
      <c r="I53" s="254" t="s">
        <v>63</v>
      </c>
      <c r="J53" s="256" t="e">
        <f>AVERAGE(#REF!)</f>
        <v>#REF!</v>
      </c>
      <c r="K53" s="256" t="e">
        <f>AVERAGE(AF53:AF56)</f>
        <v>#DIV/0!</v>
      </c>
      <c r="L53" s="256" t="e">
        <f>AVERAGE(AI53:AI56)</f>
        <v>#DIV/0!</v>
      </c>
      <c r="M53" s="256" t="e">
        <f>AVERAGE(AL53:AL56)</f>
        <v>#DIV/0!</v>
      </c>
      <c r="N53" s="146" t="s">
        <v>64</v>
      </c>
      <c r="O53" s="146" t="s">
        <v>65</v>
      </c>
      <c r="P53" s="147"/>
      <c r="Q53" s="147"/>
      <c r="R53" s="147"/>
      <c r="S53" s="147"/>
      <c r="T53" s="147"/>
      <c r="U53" s="147"/>
      <c r="V53" s="147" t="s">
        <v>276</v>
      </c>
      <c r="W53" s="147"/>
      <c r="X53" s="147"/>
      <c r="Y53" s="147" t="s">
        <v>276</v>
      </c>
      <c r="Z53" s="147"/>
      <c r="AA53" s="147"/>
      <c r="AB53" s="147" t="s">
        <v>276</v>
      </c>
      <c r="AC53" s="177" t="s">
        <v>644</v>
      </c>
      <c r="AD53" s="175" t="s">
        <v>645</v>
      </c>
      <c r="AE53" s="147"/>
      <c r="AF53" s="69"/>
      <c r="AG53" s="68" t="e">
        <f>AF53/#REF!</f>
        <v>#REF!</v>
      </c>
      <c r="AH53" s="70"/>
      <c r="AI53" s="69"/>
      <c r="AJ53" s="68" t="e">
        <f>AI53/#REF!</f>
        <v>#REF!</v>
      </c>
      <c r="AK53" s="71"/>
      <c r="AL53" s="69"/>
      <c r="AM53" s="68" t="e">
        <f>AL53/#REF!</f>
        <v>#REF!</v>
      </c>
      <c r="AN53" s="75"/>
      <c r="AO53" s="76"/>
      <c r="AP53" s="77"/>
    </row>
    <row r="54" spans="1:42" s="20" customFormat="1" ht="120">
      <c r="A54" s="246"/>
      <c r="B54" s="249"/>
      <c r="C54" s="249"/>
      <c r="D54" s="249"/>
      <c r="E54" s="249"/>
      <c r="F54" s="249"/>
      <c r="G54" s="249"/>
      <c r="H54" s="252"/>
      <c r="I54" s="254"/>
      <c r="J54" s="256"/>
      <c r="K54" s="256"/>
      <c r="L54" s="256"/>
      <c r="M54" s="256"/>
      <c r="N54" s="146" t="s">
        <v>355</v>
      </c>
      <c r="O54" s="146" t="s">
        <v>356</v>
      </c>
      <c r="P54" s="147"/>
      <c r="Q54" s="147"/>
      <c r="R54" s="147" t="s">
        <v>276</v>
      </c>
      <c r="S54" s="147" t="s">
        <v>276</v>
      </c>
      <c r="T54" s="147"/>
      <c r="U54" s="147"/>
      <c r="V54" s="147"/>
      <c r="W54" s="147"/>
      <c r="X54" s="147"/>
      <c r="Y54" s="147"/>
      <c r="Z54" s="147"/>
      <c r="AA54" s="147"/>
      <c r="AB54" s="147"/>
      <c r="AC54" s="177" t="s">
        <v>658</v>
      </c>
      <c r="AD54" s="175" t="s">
        <v>629</v>
      </c>
      <c r="AE54" s="174">
        <v>1</v>
      </c>
      <c r="AF54" s="69"/>
      <c r="AG54" s="68"/>
      <c r="AH54" s="70"/>
      <c r="AI54" s="69"/>
      <c r="AJ54" s="68" t="e">
        <f>AI54/#REF!</f>
        <v>#REF!</v>
      </c>
      <c r="AK54" s="71"/>
      <c r="AL54" s="69"/>
      <c r="AM54" s="68" t="e">
        <f>AL54/#REF!</f>
        <v>#REF!</v>
      </c>
      <c r="AN54" s="75"/>
      <c r="AO54" s="76" t="s">
        <v>357</v>
      </c>
      <c r="AP54" s="77" t="s">
        <v>358</v>
      </c>
    </row>
    <row r="55" spans="1:42" s="20" customFormat="1" ht="120">
      <c r="A55" s="246"/>
      <c r="B55" s="249"/>
      <c r="C55" s="249"/>
      <c r="D55" s="249"/>
      <c r="E55" s="249"/>
      <c r="F55" s="249"/>
      <c r="G55" s="249"/>
      <c r="H55" s="252"/>
      <c r="I55" s="254"/>
      <c r="J55" s="256"/>
      <c r="K55" s="256"/>
      <c r="L55" s="256"/>
      <c r="M55" s="256"/>
      <c r="N55" s="146" t="s">
        <v>359</v>
      </c>
      <c r="O55" s="146" t="s">
        <v>360</v>
      </c>
      <c r="P55" s="147"/>
      <c r="Q55" s="147"/>
      <c r="R55" s="147" t="s">
        <v>276</v>
      </c>
      <c r="S55" s="147"/>
      <c r="T55" s="147"/>
      <c r="U55" s="147"/>
      <c r="V55" s="147" t="s">
        <v>276</v>
      </c>
      <c r="W55" s="147"/>
      <c r="X55" s="147"/>
      <c r="Y55" s="147"/>
      <c r="Z55" s="147"/>
      <c r="AA55" s="147"/>
      <c r="AB55" s="147"/>
      <c r="AC55" s="177" t="s">
        <v>659</v>
      </c>
      <c r="AD55" s="175" t="s">
        <v>629</v>
      </c>
      <c r="AE55" s="174">
        <v>1</v>
      </c>
      <c r="AF55" s="69"/>
      <c r="AG55" s="68" t="e">
        <f>AF55/#REF!</f>
        <v>#REF!</v>
      </c>
      <c r="AH55" s="70"/>
      <c r="AI55" s="69"/>
      <c r="AJ55" s="68" t="e">
        <f>AI55/#REF!</f>
        <v>#REF!</v>
      </c>
      <c r="AK55" s="71"/>
      <c r="AL55" s="69"/>
      <c r="AM55" s="68" t="e">
        <f>AL55/#REF!</f>
        <v>#REF!</v>
      </c>
      <c r="AN55" s="75"/>
      <c r="AO55" s="76" t="s">
        <v>357</v>
      </c>
      <c r="AP55" s="77" t="s">
        <v>358</v>
      </c>
    </row>
    <row r="56" spans="1:42" s="20" customFormat="1" ht="105.75" thickBot="1">
      <c r="A56" s="246"/>
      <c r="B56" s="249"/>
      <c r="C56" s="249"/>
      <c r="D56" s="249"/>
      <c r="E56" s="249"/>
      <c r="F56" s="249"/>
      <c r="G56" s="249"/>
      <c r="H56" s="252"/>
      <c r="I56" s="254"/>
      <c r="J56" s="256"/>
      <c r="K56" s="256"/>
      <c r="L56" s="256"/>
      <c r="M56" s="256"/>
      <c r="N56" s="146" t="s">
        <v>361</v>
      </c>
      <c r="O56" s="146" t="s">
        <v>362</v>
      </c>
      <c r="P56" s="147"/>
      <c r="Q56" s="147"/>
      <c r="R56" s="147" t="s">
        <v>276</v>
      </c>
      <c r="S56" s="147"/>
      <c r="T56" s="147"/>
      <c r="U56" s="147"/>
      <c r="V56" s="147"/>
      <c r="W56" s="147"/>
      <c r="X56" s="147"/>
      <c r="Y56" s="147"/>
      <c r="Z56" s="147"/>
      <c r="AA56" s="147"/>
      <c r="AB56" s="147"/>
      <c r="AC56" s="177" t="s">
        <v>660</v>
      </c>
      <c r="AD56" s="175" t="s">
        <v>629</v>
      </c>
      <c r="AE56" s="174">
        <v>1</v>
      </c>
      <c r="AF56" s="79"/>
      <c r="AG56" s="78" t="e">
        <f>AF56/#REF!</f>
        <v>#REF!</v>
      </c>
      <c r="AH56" s="80"/>
      <c r="AI56" s="79"/>
      <c r="AJ56" s="78" t="e">
        <f>AI56/#REF!</f>
        <v>#REF!</v>
      </c>
      <c r="AK56" s="81"/>
      <c r="AL56" s="79"/>
      <c r="AM56" s="78" t="e">
        <f>AL56/#REF!</f>
        <v>#REF!</v>
      </c>
      <c r="AN56" s="82"/>
      <c r="AO56" s="83" t="s">
        <v>357</v>
      </c>
      <c r="AP56" s="84" t="s">
        <v>358</v>
      </c>
    </row>
    <row r="57" spans="1:42" ht="45">
      <c r="A57" s="278" t="s">
        <v>363</v>
      </c>
      <c r="B57" s="259" t="e">
        <f>AVERAGE(#REF!)</f>
        <v>#REF!</v>
      </c>
      <c r="C57" s="259" t="e">
        <f>AVERAGE(AG57:AG78)</f>
        <v>#REF!</v>
      </c>
      <c r="D57" s="259" t="e">
        <f>AVERAGE(AJ57:AJ78)</f>
        <v>#REF!</v>
      </c>
      <c r="E57" s="259" t="e">
        <f>AVERAGE(#REF!)</f>
        <v>#REF!</v>
      </c>
      <c r="F57" s="259" t="e">
        <f>AVERAGE(AF57:AF78)</f>
        <v>#DIV/0!</v>
      </c>
      <c r="G57" s="259" t="e">
        <f>AVERAGE(AI57:AI78)</f>
        <v>#DIV/0!</v>
      </c>
      <c r="H57" s="263" t="e">
        <f>AVERAGE(AL57:AL78)</f>
        <v>#DIV/0!</v>
      </c>
      <c r="I57" s="258" t="s">
        <v>15</v>
      </c>
      <c r="J57" s="257" t="e">
        <f>AVERAGE(#REF!)</f>
        <v>#REF!</v>
      </c>
      <c r="K57" s="257" t="e">
        <f>AVERAGE(AF57:AF60)</f>
        <v>#DIV/0!</v>
      </c>
      <c r="L57" s="257" t="e">
        <f>AVERAGE(AI57:AI60)</f>
        <v>#DIV/0!</v>
      </c>
      <c r="M57" s="257" t="e">
        <f>AVERAGE(AL57:AL60)</f>
        <v>#DIV/0!</v>
      </c>
      <c r="N57" s="153" t="s">
        <v>16</v>
      </c>
      <c r="O57" s="153" t="s">
        <v>364</v>
      </c>
      <c r="P57" s="154" t="s">
        <v>276</v>
      </c>
      <c r="Q57" s="154" t="s">
        <v>276</v>
      </c>
      <c r="R57" s="154"/>
      <c r="S57" s="154" t="s">
        <v>276</v>
      </c>
      <c r="T57" s="154"/>
      <c r="U57" s="154"/>
      <c r="V57" s="154" t="s">
        <v>276</v>
      </c>
      <c r="W57" s="154"/>
      <c r="X57" s="154"/>
      <c r="Y57" s="154" t="s">
        <v>276</v>
      </c>
      <c r="Z57" s="154"/>
      <c r="AA57" s="154"/>
      <c r="AB57" s="154" t="s">
        <v>276</v>
      </c>
      <c r="AC57" s="177" t="s">
        <v>644</v>
      </c>
      <c r="AD57" s="175" t="s">
        <v>645</v>
      </c>
      <c r="AE57" s="153"/>
      <c r="AF57" s="86"/>
      <c r="AG57" s="85" t="e">
        <f>AF57/#REF!</f>
        <v>#REF!</v>
      </c>
      <c r="AH57" s="87"/>
      <c r="AI57" s="86"/>
      <c r="AJ57" s="85" t="e">
        <f>AI57/#REF!</f>
        <v>#REF!</v>
      </c>
      <c r="AK57" s="87"/>
      <c r="AL57" s="86"/>
      <c r="AM57" s="85" t="e">
        <f>AL57/#REF!</f>
        <v>#REF!</v>
      </c>
      <c r="AN57" s="88"/>
      <c r="AO57" s="89"/>
      <c r="AP57" s="90"/>
    </row>
    <row r="58" spans="1:42" s="20" customFormat="1" ht="60">
      <c r="A58" s="279"/>
      <c r="B58" s="260"/>
      <c r="C58" s="260"/>
      <c r="D58" s="260"/>
      <c r="E58" s="260"/>
      <c r="F58" s="260"/>
      <c r="G58" s="260"/>
      <c r="H58" s="264"/>
      <c r="I58" s="258"/>
      <c r="J58" s="257"/>
      <c r="K58" s="257"/>
      <c r="L58" s="257"/>
      <c r="M58" s="257"/>
      <c r="N58" s="153" t="s">
        <v>365</v>
      </c>
      <c r="O58" s="153" t="s">
        <v>366</v>
      </c>
      <c r="P58" s="154"/>
      <c r="Q58" s="154" t="s">
        <v>276</v>
      </c>
      <c r="R58" s="154" t="s">
        <v>276</v>
      </c>
      <c r="S58" s="154" t="s">
        <v>276</v>
      </c>
      <c r="T58" s="154" t="s">
        <v>276</v>
      </c>
      <c r="U58" s="154"/>
      <c r="V58" s="154" t="s">
        <v>276</v>
      </c>
      <c r="W58" s="154"/>
      <c r="X58" s="154"/>
      <c r="Y58" s="154" t="s">
        <v>276</v>
      </c>
      <c r="Z58" s="154"/>
      <c r="AA58" s="154"/>
      <c r="AB58" s="154" t="s">
        <v>276</v>
      </c>
      <c r="AC58" s="177" t="s">
        <v>661</v>
      </c>
      <c r="AD58" s="175" t="s">
        <v>645</v>
      </c>
      <c r="AE58" s="153"/>
      <c r="AF58" s="92"/>
      <c r="AG58" s="91" t="e">
        <f>AF58/#REF!</f>
        <v>#REF!</v>
      </c>
      <c r="AH58" s="93"/>
      <c r="AI58" s="92"/>
      <c r="AJ58" s="91" t="e">
        <f>AI58/#REF!</f>
        <v>#REF!</v>
      </c>
      <c r="AK58" s="93"/>
      <c r="AL58" s="92"/>
      <c r="AM58" s="91" t="e">
        <f>AL58/#REF!</f>
        <v>#REF!</v>
      </c>
      <c r="AN58" s="94"/>
      <c r="AO58" s="95" t="s">
        <v>367</v>
      </c>
      <c r="AP58" s="96" t="s">
        <v>368</v>
      </c>
    </row>
    <row r="59" spans="1:42" s="20" customFormat="1" ht="45">
      <c r="A59" s="279"/>
      <c r="B59" s="260"/>
      <c r="C59" s="260"/>
      <c r="D59" s="260"/>
      <c r="E59" s="260"/>
      <c r="F59" s="260"/>
      <c r="G59" s="260"/>
      <c r="H59" s="264"/>
      <c r="I59" s="258"/>
      <c r="J59" s="257"/>
      <c r="K59" s="257"/>
      <c r="L59" s="257"/>
      <c r="M59" s="257"/>
      <c r="N59" s="153" t="s">
        <v>369</v>
      </c>
      <c r="O59" s="153" t="s">
        <v>370</v>
      </c>
      <c r="P59" s="154"/>
      <c r="Q59" s="154" t="s">
        <v>276</v>
      </c>
      <c r="R59" s="154"/>
      <c r="S59" s="154" t="s">
        <v>276</v>
      </c>
      <c r="T59" s="154"/>
      <c r="U59" s="154"/>
      <c r="V59" s="154" t="s">
        <v>276</v>
      </c>
      <c r="W59" s="154"/>
      <c r="X59" s="154"/>
      <c r="Y59" s="154"/>
      <c r="Z59" s="154"/>
      <c r="AA59" s="154"/>
      <c r="AB59" s="154"/>
      <c r="AC59" s="177" t="s">
        <v>662</v>
      </c>
      <c r="AD59" s="175" t="s">
        <v>663</v>
      </c>
      <c r="AE59" s="153"/>
      <c r="AF59" s="92"/>
      <c r="AG59" s="91" t="e">
        <f>AF59/#REF!</f>
        <v>#REF!</v>
      </c>
      <c r="AH59" s="93"/>
      <c r="AI59" s="92"/>
      <c r="AJ59" s="91" t="e">
        <f>AI59/#REF!</f>
        <v>#REF!</v>
      </c>
      <c r="AK59" s="93"/>
      <c r="AL59" s="92"/>
      <c r="AM59" s="91" t="e">
        <f>AL59/#REF!</f>
        <v>#REF!</v>
      </c>
      <c r="AN59" s="94"/>
      <c r="AO59" s="95" t="s">
        <v>367</v>
      </c>
      <c r="AP59" s="96" t="s">
        <v>368</v>
      </c>
    </row>
    <row r="60" spans="1:42" s="20" customFormat="1" ht="30">
      <c r="A60" s="279"/>
      <c r="B60" s="260"/>
      <c r="C60" s="260"/>
      <c r="D60" s="260"/>
      <c r="E60" s="260"/>
      <c r="F60" s="260"/>
      <c r="G60" s="260"/>
      <c r="H60" s="264"/>
      <c r="I60" s="258"/>
      <c r="J60" s="257"/>
      <c r="K60" s="257"/>
      <c r="L60" s="257"/>
      <c r="M60" s="257"/>
      <c r="N60" s="153" t="s">
        <v>371</v>
      </c>
      <c r="O60" s="153" t="s">
        <v>372</v>
      </c>
      <c r="P60" s="154"/>
      <c r="Q60" s="154"/>
      <c r="R60" s="154"/>
      <c r="S60" s="154" t="s">
        <v>276</v>
      </c>
      <c r="T60" s="154"/>
      <c r="U60" s="154"/>
      <c r="V60" s="154"/>
      <c r="W60" s="154"/>
      <c r="X60" s="154"/>
      <c r="Y60" s="154" t="s">
        <v>276</v>
      </c>
      <c r="Z60" s="154"/>
      <c r="AA60" s="154"/>
      <c r="AB60" s="154"/>
      <c r="AC60" s="177" t="s">
        <v>664</v>
      </c>
      <c r="AD60" s="175" t="s">
        <v>645</v>
      </c>
      <c r="AE60" s="153"/>
      <c r="AF60" s="92"/>
      <c r="AG60" s="91" t="e">
        <f>AF60/#REF!</f>
        <v>#REF!</v>
      </c>
      <c r="AH60" s="93"/>
      <c r="AI60" s="92"/>
      <c r="AJ60" s="91" t="e">
        <f>AI60/#REF!</f>
        <v>#REF!</v>
      </c>
      <c r="AK60" s="93"/>
      <c r="AL60" s="92"/>
      <c r="AM60" s="91" t="e">
        <f>AL60/#REF!</f>
        <v>#REF!</v>
      </c>
      <c r="AN60" s="94"/>
      <c r="AO60" s="95"/>
      <c r="AP60" s="96"/>
    </row>
    <row r="61" spans="1:42" ht="59.25" customHeight="1">
      <c r="A61" s="279"/>
      <c r="B61" s="260"/>
      <c r="C61" s="260"/>
      <c r="D61" s="260"/>
      <c r="E61" s="260"/>
      <c r="F61" s="260"/>
      <c r="G61" s="260"/>
      <c r="H61" s="264"/>
      <c r="I61" s="258" t="s">
        <v>373</v>
      </c>
      <c r="J61" s="257" t="e">
        <f>AVERAGE(#REF!)</f>
        <v>#REF!</v>
      </c>
      <c r="K61" s="257" t="e">
        <f>AVERAGE(AF61:AF68)</f>
        <v>#DIV/0!</v>
      </c>
      <c r="L61" s="257" t="e">
        <f>AVERAGE(AI61:AI68)</f>
        <v>#DIV/0!</v>
      </c>
      <c r="M61" s="257" t="e">
        <f>AVERAGE(AL61:AL68)</f>
        <v>#DIV/0!</v>
      </c>
      <c r="N61" s="153" t="s">
        <v>66</v>
      </c>
      <c r="O61" s="153" t="s">
        <v>67</v>
      </c>
      <c r="P61" s="154"/>
      <c r="Q61" s="154"/>
      <c r="R61" s="154"/>
      <c r="S61" s="154"/>
      <c r="T61" s="154"/>
      <c r="U61" s="154"/>
      <c r="V61" s="154"/>
      <c r="W61" s="154"/>
      <c r="X61" s="154"/>
      <c r="Y61" s="154" t="s">
        <v>276</v>
      </c>
      <c r="Z61" s="154"/>
      <c r="AA61" s="154"/>
      <c r="AB61" s="154" t="s">
        <v>276</v>
      </c>
      <c r="AC61" s="127" t="s">
        <v>644</v>
      </c>
      <c r="AD61" s="175" t="s">
        <v>645</v>
      </c>
      <c r="AE61" s="154"/>
      <c r="AF61" s="92"/>
      <c r="AG61" s="91" t="e">
        <f>AF61/#REF!</f>
        <v>#REF!</v>
      </c>
      <c r="AH61" s="93"/>
      <c r="AI61" s="92"/>
      <c r="AJ61" s="91" t="e">
        <f>AI61/#REF!</f>
        <v>#REF!</v>
      </c>
      <c r="AK61" s="93"/>
      <c r="AL61" s="92"/>
      <c r="AM61" s="91" t="e">
        <f>AL61/#REF!</f>
        <v>#REF!</v>
      </c>
      <c r="AN61" s="94"/>
      <c r="AO61" s="95"/>
      <c r="AP61" s="96"/>
    </row>
    <row r="62" spans="1:42" ht="90">
      <c r="A62" s="279"/>
      <c r="B62" s="260"/>
      <c r="C62" s="260"/>
      <c r="D62" s="260"/>
      <c r="E62" s="260"/>
      <c r="F62" s="260"/>
      <c r="G62" s="260"/>
      <c r="H62" s="264"/>
      <c r="I62" s="258"/>
      <c r="J62" s="257"/>
      <c r="K62" s="257"/>
      <c r="L62" s="257"/>
      <c r="M62" s="257"/>
      <c r="N62" s="153" t="s">
        <v>68</v>
      </c>
      <c r="O62" s="153" t="s">
        <v>374</v>
      </c>
      <c r="P62" s="154"/>
      <c r="Q62" s="154"/>
      <c r="R62" s="154"/>
      <c r="S62" s="154"/>
      <c r="T62" s="154"/>
      <c r="U62" s="154"/>
      <c r="V62" s="154"/>
      <c r="W62" s="154"/>
      <c r="X62" s="154"/>
      <c r="Y62" s="154"/>
      <c r="Z62" s="154"/>
      <c r="AA62" s="154" t="s">
        <v>276</v>
      </c>
      <c r="AB62" s="154"/>
      <c r="AC62" s="177" t="s">
        <v>665</v>
      </c>
      <c r="AD62" s="175" t="s">
        <v>666</v>
      </c>
      <c r="AE62" s="174">
        <v>1</v>
      </c>
      <c r="AF62" s="92"/>
      <c r="AG62" s="91" t="e">
        <f>AF62/#REF!</f>
        <v>#REF!</v>
      </c>
      <c r="AH62" s="93"/>
      <c r="AI62" s="92"/>
      <c r="AJ62" s="91" t="e">
        <f>AI62/#REF!</f>
        <v>#REF!</v>
      </c>
      <c r="AK62" s="93"/>
      <c r="AL62" s="92"/>
      <c r="AM62" s="91" t="e">
        <f>AL62/#REF!</f>
        <v>#REF!</v>
      </c>
      <c r="AN62" s="94"/>
      <c r="AO62" s="95"/>
      <c r="AP62" s="96"/>
    </row>
    <row r="63" spans="1:42" ht="90">
      <c r="A63" s="279"/>
      <c r="B63" s="260"/>
      <c r="C63" s="260"/>
      <c r="D63" s="260"/>
      <c r="E63" s="260"/>
      <c r="F63" s="260"/>
      <c r="G63" s="260"/>
      <c r="H63" s="264"/>
      <c r="I63" s="258"/>
      <c r="J63" s="257"/>
      <c r="K63" s="257"/>
      <c r="L63" s="257"/>
      <c r="M63" s="257"/>
      <c r="N63" s="153" t="s">
        <v>375</v>
      </c>
      <c r="O63" s="153" t="s">
        <v>69</v>
      </c>
      <c r="P63" s="154"/>
      <c r="Q63" s="154"/>
      <c r="R63" s="154"/>
      <c r="S63" s="154"/>
      <c r="T63" s="154"/>
      <c r="U63" s="154"/>
      <c r="V63" s="154"/>
      <c r="W63" s="154"/>
      <c r="X63" s="154"/>
      <c r="Y63" s="154"/>
      <c r="Z63" s="154" t="s">
        <v>276</v>
      </c>
      <c r="AA63" s="154"/>
      <c r="AB63" s="154"/>
      <c r="AC63" s="177" t="s">
        <v>682</v>
      </c>
      <c r="AD63" s="175" t="s">
        <v>684</v>
      </c>
      <c r="AE63" s="174">
        <v>1</v>
      </c>
      <c r="AF63" s="92"/>
      <c r="AG63" s="91" t="e">
        <f>AF63/#REF!</f>
        <v>#REF!</v>
      </c>
      <c r="AH63" s="93"/>
      <c r="AI63" s="92"/>
      <c r="AJ63" s="91" t="e">
        <f>AI63/#REF!</f>
        <v>#REF!</v>
      </c>
      <c r="AK63" s="93"/>
      <c r="AL63" s="92"/>
      <c r="AM63" s="91" t="e">
        <f>AL63/#REF!</f>
        <v>#REF!</v>
      </c>
      <c r="AN63" s="94"/>
      <c r="AO63" s="95"/>
      <c r="AP63" s="96"/>
    </row>
    <row r="64" spans="1:42" s="20" customFormat="1" ht="45">
      <c r="A64" s="279"/>
      <c r="B64" s="260"/>
      <c r="C64" s="260"/>
      <c r="D64" s="260"/>
      <c r="E64" s="260"/>
      <c r="F64" s="260"/>
      <c r="G64" s="260"/>
      <c r="H64" s="264"/>
      <c r="I64" s="258"/>
      <c r="J64" s="257"/>
      <c r="K64" s="257"/>
      <c r="L64" s="257"/>
      <c r="M64" s="257"/>
      <c r="N64" s="153" t="s">
        <v>376</v>
      </c>
      <c r="O64" s="153" t="s">
        <v>377</v>
      </c>
      <c r="P64" s="154"/>
      <c r="Q64" s="154"/>
      <c r="R64" s="154"/>
      <c r="S64" s="154"/>
      <c r="T64" s="154" t="s">
        <v>276</v>
      </c>
      <c r="U64" s="154"/>
      <c r="V64" s="154"/>
      <c r="W64" s="154"/>
      <c r="X64" s="154"/>
      <c r="Y64" s="154"/>
      <c r="Z64" s="154"/>
      <c r="AA64" s="154"/>
      <c r="AB64" s="154"/>
      <c r="AC64" s="175" t="s">
        <v>685</v>
      </c>
      <c r="AD64" s="175" t="s">
        <v>647</v>
      </c>
      <c r="AE64" s="174">
        <v>0.33</v>
      </c>
      <c r="AF64" s="92"/>
      <c r="AG64" s="91" t="e">
        <f>AF64/#REF!</f>
        <v>#REF!</v>
      </c>
      <c r="AH64" s="93"/>
      <c r="AI64" s="92"/>
      <c r="AJ64" s="91" t="e">
        <f>AI64/#REF!</f>
        <v>#REF!</v>
      </c>
      <c r="AK64" s="93"/>
      <c r="AL64" s="92"/>
      <c r="AM64" s="91" t="e">
        <f>AL64/#REF!</f>
        <v>#REF!</v>
      </c>
      <c r="AN64" s="94"/>
      <c r="AO64" s="95" t="s">
        <v>378</v>
      </c>
      <c r="AP64" s="96" t="s">
        <v>379</v>
      </c>
    </row>
    <row r="65" spans="1:42" s="20" customFormat="1" ht="135">
      <c r="A65" s="279"/>
      <c r="B65" s="260"/>
      <c r="C65" s="260"/>
      <c r="D65" s="260"/>
      <c r="E65" s="260"/>
      <c r="F65" s="260"/>
      <c r="G65" s="260"/>
      <c r="H65" s="264"/>
      <c r="I65" s="258"/>
      <c r="J65" s="257"/>
      <c r="K65" s="257"/>
      <c r="L65" s="257"/>
      <c r="M65" s="257"/>
      <c r="N65" s="153" t="s">
        <v>380</v>
      </c>
      <c r="O65" s="153" t="s">
        <v>381</v>
      </c>
      <c r="P65" s="154"/>
      <c r="Q65" s="154"/>
      <c r="R65" s="154"/>
      <c r="S65" s="154"/>
      <c r="T65" s="154" t="s">
        <v>276</v>
      </c>
      <c r="U65" s="154"/>
      <c r="V65" s="154"/>
      <c r="W65" s="154"/>
      <c r="X65" s="154"/>
      <c r="Y65" s="154"/>
      <c r="Z65" s="154"/>
      <c r="AA65" s="154"/>
      <c r="AB65" s="154"/>
      <c r="AC65" s="177" t="s">
        <v>686</v>
      </c>
      <c r="AD65" s="175" t="s">
        <v>647</v>
      </c>
      <c r="AE65" s="174">
        <v>0.33</v>
      </c>
      <c r="AF65" s="92"/>
      <c r="AG65" s="91" t="e">
        <f>AF65/#REF!</f>
        <v>#REF!</v>
      </c>
      <c r="AH65" s="93"/>
      <c r="AI65" s="92"/>
      <c r="AJ65" s="91" t="e">
        <f>AI65/#REF!</f>
        <v>#REF!</v>
      </c>
      <c r="AK65" s="93"/>
      <c r="AL65" s="92"/>
      <c r="AM65" s="91" t="e">
        <f>AL65/#REF!</f>
        <v>#REF!</v>
      </c>
      <c r="AN65" s="94"/>
      <c r="AO65" s="95" t="s">
        <v>378</v>
      </c>
      <c r="AP65" s="96" t="s">
        <v>382</v>
      </c>
    </row>
    <row r="66" spans="1:42" s="20" customFormat="1" ht="60">
      <c r="A66" s="279"/>
      <c r="B66" s="260"/>
      <c r="C66" s="260"/>
      <c r="D66" s="260"/>
      <c r="E66" s="260"/>
      <c r="F66" s="260"/>
      <c r="G66" s="260"/>
      <c r="H66" s="264"/>
      <c r="I66" s="258"/>
      <c r="J66" s="257"/>
      <c r="K66" s="257"/>
      <c r="L66" s="257"/>
      <c r="M66" s="257"/>
      <c r="N66" s="153" t="s">
        <v>383</v>
      </c>
      <c r="O66" s="153" t="s">
        <v>384</v>
      </c>
      <c r="P66" s="154"/>
      <c r="Q66" s="154"/>
      <c r="R66" s="154"/>
      <c r="S66" s="154"/>
      <c r="T66" s="154" t="s">
        <v>276</v>
      </c>
      <c r="U66" s="154"/>
      <c r="V66" s="154" t="s">
        <v>276</v>
      </c>
      <c r="W66" s="154"/>
      <c r="X66" s="154"/>
      <c r="Y66" s="154"/>
      <c r="Z66" s="154"/>
      <c r="AA66" s="154"/>
      <c r="AB66" s="154"/>
      <c r="AC66" s="177" t="s">
        <v>687</v>
      </c>
      <c r="AD66" s="175" t="s">
        <v>647</v>
      </c>
      <c r="AE66" s="174">
        <v>0.33</v>
      </c>
      <c r="AF66" s="92"/>
      <c r="AG66" s="91" t="e">
        <f>AF66/#REF!</f>
        <v>#REF!</v>
      </c>
      <c r="AH66" s="93"/>
      <c r="AI66" s="92"/>
      <c r="AJ66" s="91" t="e">
        <f>AI66/#REF!</f>
        <v>#REF!</v>
      </c>
      <c r="AK66" s="93"/>
      <c r="AL66" s="92"/>
      <c r="AM66" s="91" t="e">
        <f>AL66/#REF!</f>
        <v>#REF!</v>
      </c>
      <c r="AN66" s="94"/>
      <c r="AO66" s="95" t="s">
        <v>385</v>
      </c>
      <c r="AP66" s="96" t="s">
        <v>386</v>
      </c>
    </row>
    <row r="67" spans="1:42" s="97" customFormat="1" ht="75">
      <c r="A67" s="279"/>
      <c r="B67" s="260"/>
      <c r="C67" s="260"/>
      <c r="D67" s="260"/>
      <c r="E67" s="260"/>
      <c r="F67" s="260"/>
      <c r="G67" s="260"/>
      <c r="H67" s="264"/>
      <c r="I67" s="258"/>
      <c r="J67" s="257"/>
      <c r="K67" s="257"/>
      <c r="L67" s="257"/>
      <c r="M67" s="257"/>
      <c r="N67" s="153" t="s">
        <v>387</v>
      </c>
      <c r="O67" s="153" t="s">
        <v>388</v>
      </c>
      <c r="P67" s="154"/>
      <c r="Q67" s="154"/>
      <c r="R67" s="154"/>
      <c r="S67" s="154"/>
      <c r="T67" s="154" t="s">
        <v>276</v>
      </c>
      <c r="U67" s="154"/>
      <c r="V67" s="154"/>
      <c r="W67" s="154"/>
      <c r="X67" s="154"/>
      <c r="Y67" s="154"/>
      <c r="Z67" s="154"/>
      <c r="AA67" s="154"/>
      <c r="AB67" s="154"/>
      <c r="AC67" s="177" t="s">
        <v>688</v>
      </c>
      <c r="AD67" s="175" t="s">
        <v>689</v>
      </c>
      <c r="AE67" s="153"/>
      <c r="AF67" s="92"/>
      <c r="AG67" s="91" t="e">
        <f>AF67/#REF!</f>
        <v>#REF!</v>
      </c>
      <c r="AH67" s="93"/>
      <c r="AI67" s="92"/>
      <c r="AJ67" s="91" t="e">
        <f>AI67/#REF!</f>
        <v>#REF!</v>
      </c>
      <c r="AK67" s="93"/>
      <c r="AL67" s="92"/>
      <c r="AM67" s="91" t="e">
        <f>AL67/#REF!</f>
        <v>#REF!</v>
      </c>
      <c r="AN67" s="94"/>
      <c r="AO67" s="95" t="s">
        <v>385</v>
      </c>
      <c r="AP67" s="96" t="s">
        <v>389</v>
      </c>
    </row>
    <row r="68" spans="1:42" ht="387.75" customHeight="1">
      <c r="A68" s="279"/>
      <c r="B68" s="260"/>
      <c r="C68" s="260"/>
      <c r="D68" s="260"/>
      <c r="E68" s="260"/>
      <c r="F68" s="260"/>
      <c r="G68" s="260"/>
      <c r="H68" s="264"/>
      <c r="I68" s="258"/>
      <c r="J68" s="257"/>
      <c r="K68" s="257"/>
      <c r="L68" s="257"/>
      <c r="M68" s="257"/>
      <c r="N68" s="153" t="s">
        <v>11</v>
      </c>
      <c r="O68" s="153" t="s">
        <v>27</v>
      </c>
      <c r="P68" s="154" t="s">
        <v>276</v>
      </c>
      <c r="Q68" s="154" t="s">
        <v>276</v>
      </c>
      <c r="R68" s="154" t="s">
        <v>276</v>
      </c>
      <c r="S68" s="154" t="s">
        <v>276</v>
      </c>
      <c r="T68" s="154" t="s">
        <v>276</v>
      </c>
      <c r="U68" s="154"/>
      <c r="V68" s="154"/>
      <c r="W68" s="154"/>
      <c r="X68" s="154"/>
      <c r="Y68" s="154"/>
      <c r="Z68" s="154"/>
      <c r="AA68" s="154"/>
      <c r="AB68" s="154" t="s">
        <v>276</v>
      </c>
      <c r="AC68" s="177" t="s">
        <v>690</v>
      </c>
      <c r="AD68" s="175" t="s">
        <v>691</v>
      </c>
      <c r="AE68" s="174">
        <v>1</v>
      </c>
      <c r="AF68" s="92"/>
      <c r="AG68" s="91" t="e">
        <f>AF68/#REF!</f>
        <v>#REF!</v>
      </c>
      <c r="AH68" s="93"/>
      <c r="AI68" s="92"/>
      <c r="AJ68" s="91" t="e">
        <f>AI68/#REF!</f>
        <v>#REF!</v>
      </c>
      <c r="AK68" s="93"/>
      <c r="AL68" s="92"/>
      <c r="AM68" s="91" t="e">
        <f>AL68/#REF!</f>
        <v>#REF!</v>
      </c>
      <c r="AN68" s="94"/>
      <c r="AO68" s="95"/>
      <c r="AP68" s="96"/>
    </row>
    <row r="69" spans="1:42" ht="342" customHeight="1">
      <c r="A69" s="279"/>
      <c r="B69" s="260"/>
      <c r="C69" s="260"/>
      <c r="D69" s="260"/>
      <c r="E69" s="260"/>
      <c r="F69" s="260"/>
      <c r="G69" s="260"/>
      <c r="H69" s="264"/>
      <c r="I69" s="151" t="s">
        <v>29</v>
      </c>
      <c r="J69" s="152" t="e">
        <f>#REF!</f>
        <v>#REF!</v>
      </c>
      <c r="K69" s="152">
        <f>AF69</f>
        <v>0</v>
      </c>
      <c r="L69" s="152">
        <f>AI69</f>
        <v>0</v>
      </c>
      <c r="M69" s="152">
        <f>AL69</f>
        <v>0</v>
      </c>
      <c r="N69" s="153" t="s">
        <v>30</v>
      </c>
      <c r="O69" s="153" t="s">
        <v>31</v>
      </c>
      <c r="P69" s="154" t="s">
        <v>276</v>
      </c>
      <c r="Q69" s="154" t="s">
        <v>276</v>
      </c>
      <c r="R69" s="154"/>
      <c r="S69" s="154"/>
      <c r="T69" s="154" t="s">
        <v>276</v>
      </c>
      <c r="U69" s="154"/>
      <c r="V69" s="154" t="s">
        <v>276</v>
      </c>
      <c r="W69" s="154"/>
      <c r="X69" s="154"/>
      <c r="Y69" s="154" t="s">
        <v>276</v>
      </c>
      <c r="Z69" s="154"/>
      <c r="AA69" s="154"/>
      <c r="AB69" s="154" t="s">
        <v>276</v>
      </c>
      <c r="AC69" s="177" t="s">
        <v>692</v>
      </c>
      <c r="AD69" s="175" t="s">
        <v>693</v>
      </c>
      <c r="AE69" s="153"/>
      <c r="AF69" s="92"/>
      <c r="AG69" s="91" t="e">
        <f>AF69/#REF!</f>
        <v>#REF!</v>
      </c>
      <c r="AH69" s="93"/>
      <c r="AI69" s="92"/>
      <c r="AJ69" s="91" t="e">
        <f>AI69/#REF!</f>
        <v>#REF!</v>
      </c>
      <c r="AK69" s="93"/>
      <c r="AL69" s="92"/>
      <c r="AM69" s="91" t="e">
        <f>AL69/#REF!</f>
        <v>#REF!</v>
      </c>
      <c r="AN69" s="94"/>
      <c r="AO69" s="95"/>
      <c r="AP69" s="96"/>
    </row>
    <row r="70" spans="1:42" ht="58.5" customHeight="1">
      <c r="A70" s="279"/>
      <c r="B70" s="260"/>
      <c r="C70" s="260"/>
      <c r="D70" s="260"/>
      <c r="E70" s="260"/>
      <c r="F70" s="260"/>
      <c r="G70" s="260"/>
      <c r="H70" s="264"/>
      <c r="I70" s="258" t="s">
        <v>12</v>
      </c>
      <c r="J70" s="257" t="e">
        <f>AVERAGE(#REF!)</f>
        <v>#REF!</v>
      </c>
      <c r="K70" s="257" t="e">
        <f>AVERAGE(AF70:AF72)</f>
        <v>#DIV/0!</v>
      </c>
      <c r="L70" s="257" t="e">
        <f>AVERAGE(AI70:AI72)</f>
        <v>#DIV/0!</v>
      </c>
      <c r="M70" s="257" t="e">
        <f>AVERAGE(AL70:AL72)</f>
        <v>#DIV/0!</v>
      </c>
      <c r="N70" s="153" t="s">
        <v>13</v>
      </c>
      <c r="O70" s="153" t="s">
        <v>14</v>
      </c>
      <c r="P70" s="154" t="s">
        <v>276</v>
      </c>
      <c r="Q70" s="154" t="s">
        <v>276</v>
      </c>
      <c r="R70" s="154"/>
      <c r="S70" s="154"/>
      <c r="T70" s="154"/>
      <c r="U70" s="154"/>
      <c r="V70" s="154" t="s">
        <v>276</v>
      </c>
      <c r="W70" s="154"/>
      <c r="X70" s="154"/>
      <c r="Y70" s="154" t="s">
        <v>276</v>
      </c>
      <c r="Z70" s="154"/>
      <c r="AA70" s="154"/>
      <c r="AB70" s="154" t="s">
        <v>276</v>
      </c>
      <c r="AC70" s="126" t="s">
        <v>92</v>
      </c>
      <c r="AD70" s="175" t="s">
        <v>694</v>
      </c>
      <c r="AE70" s="154"/>
      <c r="AF70" s="92"/>
      <c r="AG70" s="91"/>
      <c r="AH70" s="93"/>
      <c r="AI70" s="92"/>
      <c r="AJ70" s="91" t="e">
        <f>AI70/#REF!</f>
        <v>#REF!</v>
      </c>
      <c r="AK70" s="93"/>
      <c r="AL70" s="92"/>
      <c r="AM70" s="91" t="e">
        <f>AL70/#REF!</f>
        <v>#REF!</v>
      </c>
      <c r="AN70" s="94"/>
      <c r="AO70" s="95"/>
      <c r="AP70" s="96"/>
    </row>
    <row r="71" spans="1:42" s="20" customFormat="1" ht="69.75" customHeight="1">
      <c r="A71" s="279"/>
      <c r="B71" s="260"/>
      <c r="C71" s="260"/>
      <c r="D71" s="260"/>
      <c r="E71" s="260"/>
      <c r="F71" s="260"/>
      <c r="G71" s="260"/>
      <c r="H71" s="264"/>
      <c r="I71" s="258"/>
      <c r="J71" s="257"/>
      <c r="K71" s="257"/>
      <c r="L71" s="257"/>
      <c r="M71" s="257"/>
      <c r="N71" s="153" t="s">
        <v>390</v>
      </c>
      <c r="O71" s="153" t="s">
        <v>391</v>
      </c>
      <c r="P71" s="154"/>
      <c r="Q71" s="154"/>
      <c r="R71" s="154"/>
      <c r="S71" s="154" t="s">
        <v>276</v>
      </c>
      <c r="T71" s="154"/>
      <c r="U71" s="154"/>
      <c r="V71" s="154" t="s">
        <v>276</v>
      </c>
      <c r="W71" s="154"/>
      <c r="X71" s="154"/>
      <c r="Y71" s="155" t="s">
        <v>276</v>
      </c>
      <c r="Z71" s="154"/>
      <c r="AA71" s="154"/>
      <c r="AB71" s="154" t="s">
        <v>276</v>
      </c>
      <c r="AC71" s="126" t="s">
        <v>92</v>
      </c>
      <c r="AD71" s="175" t="s">
        <v>694</v>
      </c>
      <c r="AE71" s="153"/>
      <c r="AF71" s="92"/>
      <c r="AG71" s="91"/>
      <c r="AH71" s="93"/>
      <c r="AI71" s="92"/>
      <c r="AJ71" s="91" t="e">
        <f>AI71/#REF!</f>
        <v>#REF!</v>
      </c>
      <c r="AK71" s="93"/>
      <c r="AL71" s="92"/>
      <c r="AM71" s="91" t="e">
        <f>AL71/#REF!</f>
        <v>#REF!</v>
      </c>
      <c r="AN71" s="94"/>
      <c r="AO71" s="95" t="s">
        <v>367</v>
      </c>
      <c r="AP71" s="96" t="s">
        <v>392</v>
      </c>
    </row>
    <row r="72" spans="1:42" ht="60.75" customHeight="1">
      <c r="A72" s="279"/>
      <c r="B72" s="260"/>
      <c r="C72" s="260"/>
      <c r="D72" s="260"/>
      <c r="E72" s="260"/>
      <c r="F72" s="260"/>
      <c r="G72" s="260"/>
      <c r="H72" s="264"/>
      <c r="I72" s="258"/>
      <c r="J72" s="257"/>
      <c r="K72" s="257"/>
      <c r="L72" s="257"/>
      <c r="M72" s="257"/>
      <c r="N72" s="153" t="s">
        <v>393</v>
      </c>
      <c r="O72" s="153" t="s">
        <v>394</v>
      </c>
      <c r="P72" s="154"/>
      <c r="Q72" s="154"/>
      <c r="R72" s="154"/>
      <c r="S72" s="154"/>
      <c r="T72" s="154"/>
      <c r="U72" s="154"/>
      <c r="V72" s="154"/>
      <c r="W72" s="154" t="s">
        <v>276</v>
      </c>
      <c r="X72" s="154"/>
      <c r="Y72" s="154"/>
      <c r="Z72" s="154"/>
      <c r="AA72" s="154"/>
      <c r="AB72" s="154"/>
      <c r="AC72" s="126" t="s">
        <v>92</v>
      </c>
      <c r="AD72" s="175" t="s">
        <v>695</v>
      </c>
      <c r="AE72" s="153"/>
      <c r="AF72" s="92"/>
      <c r="AG72" s="91"/>
      <c r="AH72" s="93"/>
      <c r="AI72" s="92"/>
      <c r="AJ72" s="91"/>
      <c r="AK72" s="93"/>
      <c r="AL72" s="92"/>
      <c r="AM72" s="91" t="e">
        <f>AL72/#REF!</f>
        <v>#REF!</v>
      </c>
      <c r="AN72" s="94"/>
      <c r="AO72" s="95"/>
      <c r="AP72" s="96"/>
    </row>
    <row r="73" spans="1:42" s="20" customFormat="1" ht="77.25" customHeight="1">
      <c r="A73" s="279"/>
      <c r="B73" s="260"/>
      <c r="C73" s="260"/>
      <c r="D73" s="260"/>
      <c r="E73" s="260"/>
      <c r="F73" s="260"/>
      <c r="G73" s="260"/>
      <c r="H73" s="264"/>
      <c r="I73" s="258" t="s">
        <v>28</v>
      </c>
      <c r="J73" s="257" t="e">
        <f>AVERAGE(#REF!)</f>
        <v>#REF!</v>
      </c>
      <c r="K73" s="257" t="e">
        <f>AVERAGE(AF73:AF78)</f>
        <v>#DIV/0!</v>
      </c>
      <c r="L73" s="257" t="e">
        <f>AVERAGE(AI73:AI78)</f>
        <v>#DIV/0!</v>
      </c>
      <c r="M73" s="257" t="e">
        <f>AVERAGE(AL73:AL78)</f>
        <v>#DIV/0!</v>
      </c>
      <c r="N73" s="153" t="s">
        <v>395</v>
      </c>
      <c r="O73" s="153" t="s">
        <v>396</v>
      </c>
      <c r="P73" s="154"/>
      <c r="Q73" s="154" t="s">
        <v>276</v>
      </c>
      <c r="R73" s="154"/>
      <c r="S73" s="154"/>
      <c r="T73" s="154"/>
      <c r="U73" s="154"/>
      <c r="V73" s="154"/>
      <c r="W73" s="154"/>
      <c r="X73" s="154"/>
      <c r="Y73" s="154" t="s">
        <v>276</v>
      </c>
      <c r="Z73" s="154"/>
      <c r="AA73" s="154"/>
      <c r="AB73" s="154" t="s">
        <v>276</v>
      </c>
      <c r="AC73" s="176" t="s">
        <v>696</v>
      </c>
      <c r="AD73" s="175" t="s">
        <v>631</v>
      </c>
      <c r="AE73" s="174">
        <v>1</v>
      </c>
      <c r="AF73" s="92"/>
      <c r="AG73" s="91" t="e">
        <f>AF73/#REF!</f>
        <v>#REF!</v>
      </c>
      <c r="AH73" s="93"/>
      <c r="AI73" s="92"/>
      <c r="AJ73" s="91" t="e">
        <f>AI73/#REF!</f>
        <v>#REF!</v>
      </c>
      <c r="AK73" s="93"/>
      <c r="AL73" s="92"/>
      <c r="AM73" s="91" t="e">
        <f>AL73/#REF!</f>
        <v>#REF!</v>
      </c>
      <c r="AN73" s="94"/>
      <c r="AO73" s="95" t="s">
        <v>385</v>
      </c>
      <c r="AP73" s="96" t="s">
        <v>397</v>
      </c>
    </row>
    <row r="74" spans="1:42" s="20" customFormat="1" ht="78" customHeight="1">
      <c r="A74" s="280"/>
      <c r="B74" s="261"/>
      <c r="C74" s="261"/>
      <c r="D74" s="261"/>
      <c r="E74" s="261"/>
      <c r="F74" s="261"/>
      <c r="G74" s="261"/>
      <c r="H74" s="265"/>
      <c r="I74" s="258"/>
      <c r="J74" s="257"/>
      <c r="K74" s="257"/>
      <c r="L74" s="257"/>
      <c r="M74" s="257"/>
      <c r="N74" s="153" t="s">
        <v>398</v>
      </c>
      <c r="O74" s="153" t="s">
        <v>399</v>
      </c>
      <c r="P74" s="154"/>
      <c r="Q74" s="154" t="s">
        <v>276</v>
      </c>
      <c r="R74" s="154"/>
      <c r="S74" s="154"/>
      <c r="T74" s="154"/>
      <c r="U74" s="154"/>
      <c r="V74" s="154"/>
      <c r="W74" s="154"/>
      <c r="X74" s="154"/>
      <c r="Y74" s="154" t="s">
        <v>276</v>
      </c>
      <c r="Z74" s="154"/>
      <c r="AA74" s="154"/>
      <c r="AB74" s="154" t="s">
        <v>276</v>
      </c>
      <c r="AC74" s="176" t="s">
        <v>697</v>
      </c>
      <c r="AD74" s="175" t="s">
        <v>631</v>
      </c>
      <c r="AE74" s="174">
        <v>0.33</v>
      </c>
      <c r="AF74" s="92"/>
      <c r="AG74" s="91" t="e">
        <f>AF74/#REF!</f>
        <v>#REF!</v>
      </c>
      <c r="AH74" s="93"/>
      <c r="AI74" s="92"/>
      <c r="AJ74" s="91" t="e">
        <f>AI74/#REF!</f>
        <v>#REF!</v>
      </c>
      <c r="AK74" s="93"/>
      <c r="AL74" s="92"/>
      <c r="AM74" s="91" t="e">
        <f>AL74/#REF!</f>
        <v>#REF!</v>
      </c>
      <c r="AN74" s="94"/>
      <c r="AO74" s="95" t="s">
        <v>385</v>
      </c>
      <c r="AP74" s="96" t="s">
        <v>397</v>
      </c>
    </row>
    <row r="75" spans="1:42" s="20" customFormat="1" ht="270.75" customHeight="1">
      <c r="A75" s="280"/>
      <c r="B75" s="261"/>
      <c r="C75" s="261"/>
      <c r="D75" s="261"/>
      <c r="E75" s="261"/>
      <c r="F75" s="261"/>
      <c r="G75" s="261"/>
      <c r="H75" s="265"/>
      <c r="I75" s="258"/>
      <c r="J75" s="257"/>
      <c r="K75" s="257"/>
      <c r="L75" s="257"/>
      <c r="M75" s="257"/>
      <c r="N75" s="153" t="s">
        <v>400</v>
      </c>
      <c r="O75" s="153" t="s">
        <v>401</v>
      </c>
      <c r="P75" s="154"/>
      <c r="Q75" s="154" t="s">
        <v>276</v>
      </c>
      <c r="R75" s="154" t="s">
        <v>276</v>
      </c>
      <c r="S75" s="154" t="s">
        <v>276</v>
      </c>
      <c r="T75" s="154" t="s">
        <v>276</v>
      </c>
      <c r="U75" s="154" t="s">
        <v>276</v>
      </c>
      <c r="V75" s="154" t="s">
        <v>276</v>
      </c>
      <c r="W75" s="154" t="s">
        <v>276</v>
      </c>
      <c r="X75" s="154"/>
      <c r="Y75" s="154" t="s">
        <v>276</v>
      </c>
      <c r="Z75" s="154" t="s">
        <v>276</v>
      </c>
      <c r="AA75" s="154" t="s">
        <v>276</v>
      </c>
      <c r="AB75" s="154" t="s">
        <v>276</v>
      </c>
      <c r="AC75" s="176" t="s">
        <v>683</v>
      </c>
      <c r="AD75" s="175" t="s">
        <v>625</v>
      </c>
      <c r="AE75" s="153"/>
      <c r="AF75" s="92"/>
      <c r="AG75" s="91" t="e">
        <f>AF75/#REF!</f>
        <v>#REF!</v>
      </c>
      <c r="AH75" s="93"/>
      <c r="AI75" s="92"/>
      <c r="AJ75" s="91" t="e">
        <f>AI75/#REF!</f>
        <v>#REF!</v>
      </c>
      <c r="AK75" s="93"/>
      <c r="AL75" s="92"/>
      <c r="AM75" s="91" t="e">
        <f>AL75/#REF!</f>
        <v>#REF!</v>
      </c>
      <c r="AN75" s="94"/>
      <c r="AO75" s="95" t="s">
        <v>385</v>
      </c>
      <c r="AP75" s="96" t="s">
        <v>397</v>
      </c>
    </row>
    <row r="76" spans="1:42" s="20" customFormat="1" ht="85.5" customHeight="1">
      <c r="A76" s="280"/>
      <c r="B76" s="261"/>
      <c r="C76" s="261"/>
      <c r="D76" s="261"/>
      <c r="E76" s="261"/>
      <c r="F76" s="261"/>
      <c r="G76" s="261"/>
      <c r="H76" s="265"/>
      <c r="I76" s="258"/>
      <c r="J76" s="257"/>
      <c r="K76" s="257"/>
      <c r="L76" s="257"/>
      <c r="M76" s="257"/>
      <c r="N76" s="153" t="s">
        <v>402</v>
      </c>
      <c r="O76" s="153" t="s">
        <v>403</v>
      </c>
      <c r="P76" s="154"/>
      <c r="Q76" s="154"/>
      <c r="R76" s="155"/>
      <c r="S76" s="154" t="s">
        <v>276</v>
      </c>
      <c r="T76" s="154"/>
      <c r="U76" s="154"/>
      <c r="V76" s="154"/>
      <c r="W76" s="154"/>
      <c r="X76" s="154"/>
      <c r="Y76" s="154"/>
      <c r="Z76" s="154"/>
      <c r="AA76" s="155"/>
      <c r="AB76" s="154"/>
      <c r="AC76" s="176" t="s">
        <v>698</v>
      </c>
      <c r="AD76" s="175" t="s">
        <v>699</v>
      </c>
      <c r="AE76" s="174">
        <v>0.33</v>
      </c>
      <c r="AF76" s="92"/>
      <c r="AG76" s="91" t="e">
        <f>AF76/#REF!</f>
        <v>#REF!</v>
      </c>
      <c r="AH76" s="93"/>
      <c r="AI76" s="92"/>
      <c r="AJ76" s="91" t="e">
        <f>AI76/#REF!</f>
        <v>#REF!</v>
      </c>
      <c r="AK76" s="93" t="s">
        <v>203</v>
      </c>
      <c r="AL76" s="92"/>
      <c r="AM76" s="91" t="e">
        <f>AL76/#REF!</f>
        <v>#REF!</v>
      </c>
      <c r="AN76" s="94"/>
      <c r="AO76" s="95" t="s">
        <v>385</v>
      </c>
      <c r="AP76" s="96" t="s">
        <v>404</v>
      </c>
    </row>
    <row r="77" spans="1:42" s="20" customFormat="1" ht="409.6" customHeight="1">
      <c r="A77" s="280"/>
      <c r="B77" s="261"/>
      <c r="C77" s="261"/>
      <c r="D77" s="261"/>
      <c r="E77" s="261"/>
      <c r="F77" s="261"/>
      <c r="G77" s="261"/>
      <c r="H77" s="265"/>
      <c r="I77" s="258"/>
      <c r="J77" s="257"/>
      <c r="K77" s="257"/>
      <c r="L77" s="257"/>
      <c r="M77" s="257"/>
      <c r="N77" s="153" t="s">
        <v>405</v>
      </c>
      <c r="O77" s="153" t="s">
        <v>406</v>
      </c>
      <c r="P77" s="154"/>
      <c r="Q77" s="154"/>
      <c r="R77" s="154"/>
      <c r="S77" s="154"/>
      <c r="T77" s="154"/>
      <c r="U77" s="154"/>
      <c r="V77" s="154" t="s">
        <v>276</v>
      </c>
      <c r="W77" s="154"/>
      <c r="X77" s="154"/>
      <c r="Y77" s="154"/>
      <c r="Z77" s="154"/>
      <c r="AA77" s="154"/>
      <c r="AB77" s="154"/>
      <c r="AC77" s="176" t="s">
        <v>700</v>
      </c>
      <c r="AD77" s="175" t="s">
        <v>699</v>
      </c>
      <c r="AE77" s="174">
        <v>0.33</v>
      </c>
      <c r="AF77" s="92"/>
      <c r="AG77" s="91" t="e">
        <f>AF77/#REF!</f>
        <v>#REF!</v>
      </c>
      <c r="AH77" s="93"/>
      <c r="AI77" s="92"/>
      <c r="AJ77" s="91" t="e">
        <f>AI77/#REF!</f>
        <v>#REF!</v>
      </c>
      <c r="AK77" s="93"/>
      <c r="AL77" s="92"/>
      <c r="AM77" s="91" t="e">
        <f>AL77/#REF!</f>
        <v>#REF!</v>
      </c>
      <c r="AN77" s="94"/>
      <c r="AO77" s="95" t="s">
        <v>385</v>
      </c>
      <c r="AP77" s="96" t="s">
        <v>407</v>
      </c>
    </row>
    <row r="78" spans="1:42" ht="92.25" customHeight="1" thickBot="1">
      <c r="A78" s="281"/>
      <c r="B78" s="262"/>
      <c r="C78" s="262"/>
      <c r="D78" s="262"/>
      <c r="E78" s="262"/>
      <c r="F78" s="262"/>
      <c r="G78" s="262"/>
      <c r="H78" s="266"/>
      <c r="I78" s="258"/>
      <c r="J78" s="257"/>
      <c r="K78" s="257"/>
      <c r="L78" s="257"/>
      <c r="M78" s="257"/>
      <c r="N78" s="153" t="s">
        <v>75</v>
      </c>
      <c r="O78" s="153" t="s">
        <v>76</v>
      </c>
      <c r="P78" s="154"/>
      <c r="Q78" s="154"/>
      <c r="R78" s="154"/>
      <c r="S78" s="154"/>
      <c r="T78" s="154"/>
      <c r="U78" s="154"/>
      <c r="V78" s="154" t="s">
        <v>276</v>
      </c>
      <c r="W78" s="154"/>
      <c r="X78" s="154"/>
      <c r="Y78" s="154" t="s">
        <v>276</v>
      </c>
      <c r="Z78" s="154"/>
      <c r="AA78" s="154"/>
      <c r="AB78" s="154" t="s">
        <v>276</v>
      </c>
      <c r="AC78" s="176" t="s">
        <v>701</v>
      </c>
      <c r="AD78" s="175" t="s">
        <v>699</v>
      </c>
      <c r="AE78" s="174">
        <v>0.33</v>
      </c>
      <c r="AF78" s="99"/>
      <c r="AG78" s="98" t="e">
        <f>AF78/#REF!</f>
        <v>#REF!</v>
      </c>
      <c r="AH78" s="100"/>
      <c r="AI78" s="99"/>
      <c r="AJ78" s="98" t="e">
        <f>AI78/#REF!</f>
        <v>#REF!</v>
      </c>
      <c r="AK78" s="100"/>
      <c r="AL78" s="99"/>
      <c r="AM78" s="98" t="e">
        <f>AL78/#REF!</f>
        <v>#REF!</v>
      </c>
      <c r="AN78" s="101"/>
      <c r="AO78" s="102"/>
      <c r="AP78" s="103"/>
    </row>
    <row r="79" spans="1:42" s="20" customFormat="1" ht="60.75" customHeight="1">
      <c r="A79" s="267" t="s">
        <v>73</v>
      </c>
      <c r="B79" s="270" t="e">
        <f>AVERAGE(#REF!)</f>
        <v>#REF!</v>
      </c>
      <c r="C79" s="270" t="e">
        <f>AVERAGE(AG79:AG102)</f>
        <v>#REF!</v>
      </c>
      <c r="D79" s="270" t="e">
        <f>AVERAGE(AJ79:AJ102)</f>
        <v>#REF!</v>
      </c>
      <c r="E79" s="270" t="e">
        <f>AVERAGE(#REF!)</f>
        <v>#REF!</v>
      </c>
      <c r="F79" s="270" t="e">
        <f>AVERAGE(AF79:AF102)</f>
        <v>#DIV/0!</v>
      </c>
      <c r="G79" s="270" t="e">
        <f>AVERAGE(AI79:AI102)</f>
        <v>#DIV/0!</v>
      </c>
      <c r="H79" s="274" t="e">
        <f>AVERAGE(AL79:AL102)</f>
        <v>#DIV/0!</v>
      </c>
      <c r="I79" s="277" t="s">
        <v>74</v>
      </c>
      <c r="J79" s="156" t="e">
        <f>#REF!</f>
        <v>#REF!</v>
      </c>
      <c r="K79" s="156">
        <f>AF79</f>
        <v>0</v>
      </c>
      <c r="L79" s="156">
        <f>AI79</f>
        <v>0</v>
      </c>
      <c r="M79" s="156">
        <f>AL79</f>
        <v>0</v>
      </c>
      <c r="N79" s="157" t="s">
        <v>408</v>
      </c>
      <c r="O79" s="158" t="s">
        <v>409</v>
      </c>
      <c r="P79" s="159"/>
      <c r="Q79" s="159"/>
      <c r="R79" s="159"/>
      <c r="S79" s="159"/>
      <c r="T79" s="159"/>
      <c r="U79" s="159"/>
      <c r="V79" s="159"/>
      <c r="W79" s="159"/>
      <c r="X79" s="159"/>
      <c r="Y79" s="159" t="s">
        <v>276</v>
      </c>
      <c r="Z79" s="159"/>
      <c r="AA79" s="159" t="s">
        <v>276</v>
      </c>
      <c r="AB79" s="159"/>
      <c r="AC79" s="176" t="s">
        <v>702</v>
      </c>
      <c r="AD79" s="175" t="s">
        <v>705</v>
      </c>
      <c r="AE79" s="174">
        <v>0.33</v>
      </c>
      <c r="AF79" s="105"/>
      <c r="AG79" s="85" t="e">
        <f>AF79/#REF!</f>
        <v>#REF!</v>
      </c>
      <c r="AH79" s="106"/>
      <c r="AI79" s="105"/>
      <c r="AJ79" s="85" t="e">
        <f>AI79/#REF!</f>
        <v>#REF!</v>
      </c>
      <c r="AK79" s="106"/>
      <c r="AL79" s="105"/>
      <c r="AM79" s="85" t="e">
        <f>AL79/#REF!</f>
        <v>#REF!</v>
      </c>
      <c r="AN79" s="107"/>
      <c r="AO79" s="108" t="s">
        <v>378</v>
      </c>
      <c r="AP79" s="104" t="s">
        <v>410</v>
      </c>
    </row>
    <row r="80" spans="1:42" s="20" customFormat="1" ht="34.5" customHeight="1">
      <c r="A80" s="268"/>
      <c r="B80" s="271"/>
      <c r="C80" s="271"/>
      <c r="D80" s="271"/>
      <c r="E80" s="271"/>
      <c r="F80" s="271"/>
      <c r="G80" s="271"/>
      <c r="H80" s="275"/>
      <c r="I80" s="277"/>
      <c r="J80" s="156" t="e">
        <f>#REF!</f>
        <v>#REF!</v>
      </c>
      <c r="K80" s="156">
        <f t="shared" ref="K80:K102" si="3">AF80</f>
        <v>0</v>
      </c>
      <c r="L80" s="156">
        <f t="shared" ref="L80:L102" si="4">AI80</f>
        <v>0</v>
      </c>
      <c r="M80" s="156">
        <f t="shared" ref="M80:M102" si="5">AL80</f>
        <v>0</v>
      </c>
      <c r="N80" s="158" t="s">
        <v>411</v>
      </c>
      <c r="O80" s="158" t="s">
        <v>412</v>
      </c>
      <c r="P80" s="159"/>
      <c r="Q80" s="159"/>
      <c r="R80" s="159"/>
      <c r="S80" s="159"/>
      <c r="T80" s="159"/>
      <c r="U80" s="159"/>
      <c r="V80" s="159"/>
      <c r="W80" s="159"/>
      <c r="X80" s="159"/>
      <c r="Y80" s="159" t="s">
        <v>276</v>
      </c>
      <c r="Z80" s="159"/>
      <c r="AA80" s="159" t="s">
        <v>276</v>
      </c>
      <c r="AB80" s="159"/>
      <c r="AC80" s="176" t="s">
        <v>703</v>
      </c>
      <c r="AD80" s="175" t="s">
        <v>704</v>
      </c>
      <c r="AE80" s="158"/>
      <c r="AF80" s="110"/>
      <c r="AG80" s="91" t="e">
        <f>AF80/#REF!</f>
        <v>#REF!</v>
      </c>
      <c r="AH80" s="111"/>
      <c r="AI80" s="110"/>
      <c r="AJ80" s="91" t="e">
        <f>AI80/#REF!</f>
        <v>#REF!</v>
      </c>
      <c r="AK80" s="111"/>
      <c r="AL80" s="110"/>
      <c r="AM80" s="91" t="e">
        <f>AL80/#REF!</f>
        <v>#REF!</v>
      </c>
      <c r="AN80" s="112"/>
      <c r="AO80" s="113" t="s">
        <v>378</v>
      </c>
      <c r="AP80" s="109" t="s">
        <v>410</v>
      </c>
    </row>
    <row r="81" spans="1:42" s="20" customFormat="1" ht="163.5" customHeight="1">
      <c r="A81" s="268"/>
      <c r="B81" s="271"/>
      <c r="C81" s="271"/>
      <c r="D81" s="271"/>
      <c r="E81" s="271"/>
      <c r="F81" s="271"/>
      <c r="G81" s="271"/>
      <c r="H81" s="275"/>
      <c r="I81" s="277"/>
      <c r="J81" s="156" t="e">
        <f>#REF!</f>
        <v>#REF!</v>
      </c>
      <c r="K81" s="156">
        <f t="shared" si="3"/>
        <v>0</v>
      </c>
      <c r="L81" s="156">
        <f t="shared" si="4"/>
        <v>0</v>
      </c>
      <c r="M81" s="156">
        <f t="shared" si="5"/>
        <v>0</v>
      </c>
      <c r="N81" s="158" t="s">
        <v>413</v>
      </c>
      <c r="O81" s="158" t="s">
        <v>414</v>
      </c>
      <c r="P81" s="159"/>
      <c r="Q81" s="159"/>
      <c r="R81" s="159"/>
      <c r="S81" s="159"/>
      <c r="T81" s="159" t="s">
        <v>276</v>
      </c>
      <c r="U81" s="159"/>
      <c r="V81" s="159"/>
      <c r="W81" s="159"/>
      <c r="X81" s="159"/>
      <c r="Y81" s="159"/>
      <c r="Z81" s="159"/>
      <c r="AA81" s="159" t="s">
        <v>276</v>
      </c>
      <c r="AB81" s="159"/>
      <c r="AC81" s="176" t="s">
        <v>706</v>
      </c>
      <c r="AD81" s="175" t="s">
        <v>684</v>
      </c>
      <c r="AE81" s="174">
        <v>1</v>
      </c>
      <c r="AF81" s="110"/>
      <c r="AG81" s="91" t="e">
        <f>AF81/#REF!</f>
        <v>#REF!</v>
      </c>
      <c r="AH81" s="111"/>
      <c r="AI81" s="110"/>
      <c r="AJ81" s="91" t="e">
        <f>AI81/#REF!</f>
        <v>#REF!</v>
      </c>
      <c r="AK81" s="111"/>
      <c r="AL81" s="110"/>
      <c r="AM81" s="91" t="e">
        <f>AL81/#REF!</f>
        <v>#REF!</v>
      </c>
      <c r="AN81" s="112"/>
      <c r="AO81" s="113" t="s">
        <v>378</v>
      </c>
      <c r="AP81" s="109" t="s">
        <v>415</v>
      </c>
    </row>
    <row r="82" spans="1:42" s="20" customFormat="1" ht="169.5" customHeight="1">
      <c r="A82" s="268"/>
      <c r="B82" s="271"/>
      <c r="C82" s="271"/>
      <c r="D82" s="271"/>
      <c r="E82" s="271"/>
      <c r="F82" s="271"/>
      <c r="G82" s="271"/>
      <c r="H82" s="275"/>
      <c r="I82" s="277"/>
      <c r="J82" s="156" t="e">
        <f>#REF!</f>
        <v>#REF!</v>
      </c>
      <c r="K82" s="156">
        <f t="shared" si="3"/>
        <v>0</v>
      </c>
      <c r="L82" s="156">
        <f t="shared" si="4"/>
        <v>0</v>
      </c>
      <c r="M82" s="156">
        <f t="shared" si="5"/>
        <v>0</v>
      </c>
      <c r="N82" s="158" t="s">
        <v>416</v>
      </c>
      <c r="O82" s="158" t="s">
        <v>417</v>
      </c>
      <c r="P82" s="159"/>
      <c r="Q82" s="159"/>
      <c r="R82" s="159"/>
      <c r="S82" s="159"/>
      <c r="T82" s="159" t="s">
        <v>276</v>
      </c>
      <c r="U82" s="159"/>
      <c r="V82" s="159"/>
      <c r="W82" s="159"/>
      <c r="X82" s="159"/>
      <c r="Y82" s="159"/>
      <c r="Z82" s="159"/>
      <c r="AA82" s="159"/>
      <c r="AB82" s="159"/>
      <c r="AC82" s="176" t="s">
        <v>707</v>
      </c>
      <c r="AD82" s="175" t="s">
        <v>708</v>
      </c>
      <c r="AE82" s="174">
        <v>0.33</v>
      </c>
      <c r="AF82" s="110"/>
      <c r="AG82" s="91" t="e">
        <f>AF82/#REF!</f>
        <v>#REF!</v>
      </c>
      <c r="AH82" s="111"/>
      <c r="AI82" s="110"/>
      <c r="AJ82" s="91" t="e">
        <f>AI82/#REF!</f>
        <v>#REF!</v>
      </c>
      <c r="AK82" s="111"/>
      <c r="AL82" s="110"/>
      <c r="AM82" s="91" t="e">
        <f>AL82/#REF!</f>
        <v>#REF!</v>
      </c>
      <c r="AN82" s="112"/>
      <c r="AO82" s="113" t="s">
        <v>378</v>
      </c>
      <c r="AP82" s="109" t="s">
        <v>418</v>
      </c>
    </row>
    <row r="83" spans="1:42" s="20" customFormat="1" ht="88.5" customHeight="1">
      <c r="A83" s="268"/>
      <c r="B83" s="271"/>
      <c r="C83" s="271"/>
      <c r="D83" s="271"/>
      <c r="E83" s="271"/>
      <c r="F83" s="271"/>
      <c r="G83" s="271"/>
      <c r="H83" s="275"/>
      <c r="I83" s="277"/>
      <c r="J83" s="156" t="e">
        <f>#REF!</f>
        <v>#REF!</v>
      </c>
      <c r="K83" s="156">
        <f t="shared" si="3"/>
        <v>0</v>
      </c>
      <c r="L83" s="156">
        <f t="shared" si="4"/>
        <v>0</v>
      </c>
      <c r="M83" s="156">
        <f t="shared" si="5"/>
        <v>0</v>
      </c>
      <c r="N83" s="158" t="s">
        <v>419</v>
      </c>
      <c r="O83" s="158" t="s">
        <v>420</v>
      </c>
      <c r="P83" s="159"/>
      <c r="Q83" s="159"/>
      <c r="R83" s="159"/>
      <c r="S83" s="159"/>
      <c r="T83" s="159" t="s">
        <v>276</v>
      </c>
      <c r="U83" s="159"/>
      <c r="V83" s="159"/>
      <c r="W83" s="159"/>
      <c r="X83" s="159"/>
      <c r="Y83" s="159"/>
      <c r="Z83" s="159"/>
      <c r="AA83" s="159"/>
      <c r="AB83" s="159"/>
      <c r="AC83" s="176" t="s">
        <v>709</v>
      </c>
      <c r="AD83" s="175" t="s">
        <v>708</v>
      </c>
      <c r="AE83" s="174">
        <v>0.33</v>
      </c>
      <c r="AF83" s="110"/>
      <c r="AG83" s="91" t="e">
        <f>AF83/#REF!</f>
        <v>#REF!</v>
      </c>
      <c r="AH83" s="111"/>
      <c r="AI83" s="110"/>
      <c r="AJ83" s="91" t="e">
        <f>AI83/#REF!</f>
        <v>#REF!</v>
      </c>
      <c r="AK83" s="111"/>
      <c r="AL83" s="110"/>
      <c r="AM83" s="91" t="e">
        <f>AL83/#REF!</f>
        <v>#REF!</v>
      </c>
      <c r="AN83" s="112"/>
      <c r="AO83" s="113" t="s">
        <v>378</v>
      </c>
      <c r="AP83" s="109" t="s">
        <v>421</v>
      </c>
    </row>
    <row r="84" spans="1:42" s="20" customFormat="1" ht="100.5" customHeight="1">
      <c r="A84" s="268"/>
      <c r="B84" s="271"/>
      <c r="C84" s="271"/>
      <c r="D84" s="271"/>
      <c r="E84" s="271"/>
      <c r="F84" s="271"/>
      <c r="G84" s="271"/>
      <c r="H84" s="275"/>
      <c r="I84" s="277"/>
      <c r="J84" s="156" t="e">
        <f>#REF!</f>
        <v>#REF!</v>
      </c>
      <c r="K84" s="156">
        <f t="shared" si="3"/>
        <v>0</v>
      </c>
      <c r="L84" s="156">
        <f t="shared" si="4"/>
        <v>0</v>
      </c>
      <c r="M84" s="156">
        <f t="shared" si="5"/>
        <v>0</v>
      </c>
      <c r="N84" s="158" t="s">
        <v>419</v>
      </c>
      <c r="O84" s="158" t="s">
        <v>422</v>
      </c>
      <c r="P84" s="159"/>
      <c r="Q84" s="159"/>
      <c r="R84" s="159"/>
      <c r="S84" s="159"/>
      <c r="T84" s="159" t="s">
        <v>276</v>
      </c>
      <c r="U84" s="159"/>
      <c r="V84" s="159"/>
      <c r="W84" s="159"/>
      <c r="X84" s="159"/>
      <c r="Y84" s="159"/>
      <c r="Z84" s="159"/>
      <c r="AA84" s="159"/>
      <c r="AB84" s="159"/>
      <c r="AC84" s="176" t="s">
        <v>709</v>
      </c>
      <c r="AD84" s="175" t="s">
        <v>708</v>
      </c>
      <c r="AE84" s="174">
        <v>0.33</v>
      </c>
      <c r="AF84" s="110"/>
      <c r="AG84" s="91" t="e">
        <f>AF84/#REF!</f>
        <v>#REF!</v>
      </c>
      <c r="AH84" s="111"/>
      <c r="AI84" s="110"/>
      <c r="AJ84" s="91" t="e">
        <f>AI84/#REF!</f>
        <v>#REF!</v>
      </c>
      <c r="AK84" s="111"/>
      <c r="AL84" s="110"/>
      <c r="AM84" s="91" t="e">
        <f>AL84/#REF!</f>
        <v>#REF!</v>
      </c>
      <c r="AN84" s="112"/>
      <c r="AO84" s="113" t="s">
        <v>378</v>
      </c>
      <c r="AP84" s="109" t="s">
        <v>423</v>
      </c>
    </row>
    <row r="85" spans="1:42" s="20" customFormat="1" ht="76.5" customHeight="1">
      <c r="A85" s="268"/>
      <c r="B85" s="271"/>
      <c r="C85" s="271"/>
      <c r="D85" s="271"/>
      <c r="E85" s="271"/>
      <c r="F85" s="271"/>
      <c r="G85" s="271"/>
      <c r="H85" s="275"/>
      <c r="I85" s="277"/>
      <c r="J85" s="156" t="e">
        <f>#REF!</f>
        <v>#REF!</v>
      </c>
      <c r="K85" s="156">
        <f t="shared" si="3"/>
        <v>0</v>
      </c>
      <c r="L85" s="156">
        <f t="shared" si="4"/>
        <v>0</v>
      </c>
      <c r="M85" s="156">
        <f t="shared" si="5"/>
        <v>0</v>
      </c>
      <c r="N85" s="158" t="s">
        <v>424</v>
      </c>
      <c r="O85" s="158" t="s">
        <v>425</v>
      </c>
      <c r="P85" s="159"/>
      <c r="Q85" s="159"/>
      <c r="R85" s="159"/>
      <c r="S85" s="159"/>
      <c r="T85" s="159"/>
      <c r="U85" s="159"/>
      <c r="V85" s="159"/>
      <c r="W85" s="159"/>
      <c r="X85" s="159"/>
      <c r="Y85" s="159" t="s">
        <v>276</v>
      </c>
      <c r="Z85" s="159"/>
      <c r="AA85" s="159"/>
      <c r="AB85" s="159"/>
      <c r="AC85" s="158" t="s">
        <v>426</v>
      </c>
      <c r="AD85" s="158"/>
      <c r="AE85" s="158"/>
      <c r="AF85" s="110"/>
      <c r="AG85" s="91" t="e">
        <f>AF85/#REF!</f>
        <v>#REF!</v>
      </c>
      <c r="AH85" s="111"/>
      <c r="AI85" s="110"/>
      <c r="AJ85" s="91" t="e">
        <f>AI85/#REF!</f>
        <v>#REF!</v>
      </c>
      <c r="AK85" s="111"/>
      <c r="AL85" s="110"/>
      <c r="AM85" s="91" t="e">
        <f>AL85/#REF!</f>
        <v>#REF!</v>
      </c>
      <c r="AN85" s="112"/>
      <c r="AO85" s="113" t="s">
        <v>378</v>
      </c>
      <c r="AP85" s="109" t="s">
        <v>410</v>
      </c>
    </row>
    <row r="86" spans="1:42" s="20" customFormat="1" ht="103.5" customHeight="1">
      <c r="A86" s="268"/>
      <c r="B86" s="271"/>
      <c r="C86" s="271"/>
      <c r="D86" s="271"/>
      <c r="E86" s="271"/>
      <c r="F86" s="271"/>
      <c r="G86" s="271"/>
      <c r="H86" s="275"/>
      <c r="I86" s="277"/>
      <c r="J86" s="156" t="e">
        <f>#REF!</f>
        <v>#REF!</v>
      </c>
      <c r="K86" s="156">
        <f t="shared" si="3"/>
        <v>0</v>
      </c>
      <c r="L86" s="156">
        <f t="shared" si="4"/>
        <v>0</v>
      </c>
      <c r="M86" s="156">
        <f t="shared" si="5"/>
        <v>0</v>
      </c>
      <c r="N86" s="158" t="s">
        <v>427</v>
      </c>
      <c r="O86" s="158" t="s">
        <v>428</v>
      </c>
      <c r="P86" s="159"/>
      <c r="Q86" s="159"/>
      <c r="R86" s="159"/>
      <c r="S86" s="159"/>
      <c r="T86" s="159" t="s">
        <v>276</v>
      </c>
      <c r="U86" s="159"/>
      <c r="V86" s="159"/>
      <c r="W86" s="159"/>
      <c r="X86" s="159"/>
      <c r="Y86" s="159"/>
      <c r="Z86" s="159"/>
      <c r="AA86" s="159"/>
      <c r="AB86" s="159"/>
      <c r="AC86" s="176" t="s">
        <v>710</v>
      </c>
      <c r="AD86" s="175" t="s">
        <v>708</v>
      </c>
      <c r="AE86" s="174">
        <v>0.33</v>
      </c>
      <c r="AF86" s="110"/>
      <c r="AG86" s="91" t="e">
        <f>AF86/#REF!</f>
        <v>#REF!</v>
      </c>
      <c r="AH86" s="111"/>
      <c r="AI86" s="110"/>
      <c r="AJ86" s="91" t="e">
        <f>AI86/#REF!</f>
        <v>#REF!</v>
      </c>
      <c r="AK86" s="111"/>
      <c r="AL86" s="110"/>
      <c r="AM86" s="91" t="e">
        <f>AL86/#REF!</f>
        <v>#REF!</v>
      </c>
      <c r="AN86" s="112"/>
      <c r="AO86" s="113" t="s">
        <v>378</v>
      </c>
      <c r="AP86" s="109" t="s">
        <v>429</v>
      </c>
    </row>
    <row r="87" spans="1:42" s="20" customFormat="1" ht="59.25" customHeight="1">
      <c r="A87" s="268"/>
      <c r="B87" s="271"/>
      <c r="C87" s="271"/>
      <c r="D87" s="271"/>
      <c r="E87" s="271"/>
      <c r="F87" s="271"/>
      <c r="G87" s="271"/>
      <c r="H87" s="275"/>
      <c r="I87" s="277"/>
      <c r="J87" s="156" t="e">
        <f>#REF!</f>
        <v>#REF!</v>
      </c>
      <c r="K87" s="156">
        <f t="shared" si="3"/>
        <v>0</v>
      </c>
      <c r="L87" s="156">
        <f t="shared" si="4"/>
        <v>0</v>
      </c>
      <c r="M87" s="156">
        <f t="shared" si="5"/>
        <v>0</v>
      </c>
      <c r="N87" s="158" t="s">
        <v>430</v>
      </c>
      <c r="O87" s="158" t="s">
        <v>431</v>
      </c>
      <c r="P87" s="159"/>
      <c r="Q87" s="159"/>
      <c r="R87" s="159"/>
      <c r="S87" s="159"/>
      <c r="T87" s="159" t="s">
        <v>276</v>
      </c>
      <c r="U87" s="159"/>
      <c r="V87" s="159"/>
      <c r="W87" s="159"/>
      <c r="X87" s="159"/>
      <c r="Y87" s="159"/>
      <c r="Z87" s="159"/>
      <c r="AA87" s="159"/>
      <c r="AB87" s="159"/>
      <c r="AC87" s="176" t="s">
        <v>711</v>
      </c>
      <c r="AD87" s="175" t="s">
        <v>708</v>
      </c>
      <c r="AE87" s="174">
        <v>0.33</v>
      </c>
      <c r="AF87" s="110"/>
      <c r="AG87" s="91" t="e">
        <f>AF87/#REF!</f>
        <v>#REF!</v>
      </c>
      <c r="AH87" s="111"/>
      <c r="AI87" s="110"/>
      <c r="AJ87" s="91" t="e">
        <f>AI87/#REF!</f>
        <v>#REF!</v>
      </c>
      <c r="AK87" s="111"/>
      <c r="AL87" s="110"/>
      <c r="AM87" s="91" t="e">
        <f>AL87/#REF!</f>
        <v>#REF!</v>
      </c>
      <c r="AN87" s="112"/>
      <c r="AO87" s="113" t="s">
        <v>378</v>
      </c>
      <c r="AP87" s="109" t="s">
        <v>432</v>
      </c>
    </row>
    <row r="88" spans="1:42" s="20" customFormat="1" ht="57.75" customHeight="1">
      <c r="A88" s="268"/>
      <c r="B88" s="271"/>
      <c r="C88" s="271"/>
      <c r="D88" s="271"/>
      <c r="E88" s="271"/>
      <c r="F88" s="271"/>
      <c r="G88" s="271"/>
      <c r="H88" s="275"/>
      <c r="I88" s="277"/>
      <c r="J88" s="156" t="e">
        <f>#REF!</f>
        <v>#REF!</v>
      </c>
      <c r="K88" s="156">
        <f t="shared" si="3"/>
        <v>0</v>
      </c>
      <c r="L88" s="156">
        <f t="shared" si="4"/>
        <v>0</v>
      </c>
      <c r="M88" s="156">
        <f t="shared" si="5"/>
        <v>0</v>
      </c>
      <c r="N88" s="158" t="s">
        <v>433</v>
      </c>
      <c r="O88" s="158" t="s">
        <v>434</v>
      </c>
      <c r="P88" s="159"/>
      <c r="Q88" s="159"/>
      <c r="R88" s="159"/>
      <c r="S88" s="159"/>
      <c r="T88" s="159" t="s">
        <v>276</v>
      </c>
      <c r="U88" s="159"/>
      <c r="V88" s="159"/>
      <c r="W88" s="159"/>
      <c r="X88" s="159"/>
      <c r="Y88" s="159"/>
      <c r="Z88" s="159"/>
      <c r="AA88" s="159"/>
      <c r="AB88" s="159"/>
      <c r="AC88" s="176" t="s">
        <v>712</v>
      </c>
      <c r="AD88" s="175" t="s">
        <v>708</v>
      </c>
      <c r="AE88" s="174">
        <v>0.33</v>
      </c>
      <c r="AF88" s="110"/>
      <c r="AG88" s="91" t="e">
        <f>AF88/#REF!</f>
        <v>#REF!</v>
      </c>
      <c r="AH88" s="111"/>
      <c r="AI88" s="110"/>
      <c r="AJ88" s="91" t="e">
        <f>AI88/#REF!</f>
        <v>#REF!</v>
      </c>
      <c r="AK88" s="111"/>
      <c r="AL88" s="110"/>
      <c r="AM88" s="91" t="e">
        <f>AL88/#REF!</f>
        <v>#REF!</v>
      </c>
      <c r="AN88" s="112"/>
      <c r="AO88" s="113" t="s">
        <v>378</v>
      </c>
      <c r="AP88" s="109" t="s">
        <v>435</v>
      </c>
    </row>
    <row r="89" spans="1:42" s="20" customFormat="1" ht="67.5" customHeight="1">
      <c r="A89" s="268"/>
      <c r="B89" s="271"/>
      <c r="C89" s="271"/>
      <c r="D89" s="271"/>
      <c r="E89" s="271"/>
      <c r="F89" s="271"/>
      <c r="G89" s="271"/>
      <c r="H89" s="275"/>
      <c r="I89" s="277"/>
      <c r="J89" s="156" t="e">
        <f>#REF!</f>
        <v>#REF!</v>
      </c>
      <c r="K89" s="156">
        <f t="shared" si="3"/>
        <v>0</v>
      </c>
      <c r="L89" s="156">
        <f t="shared" si="4"/>
        <v>0</v>
      </c>
      <c r="M89" s="156">
        <f t="shared" si="5"/>
        <v>0</v>
      </c>
      <c r="N89" s="158" t="s">
        <v>436</v>
      </c>
      <c r="O89" s="158" t="s">
        <v>437</v>
      </c>
      <c r="P89" s="159"/>
      <c r="Q89" s="159"/>
      <c r="R89" s="159"/>
      <c r="S89" s="159" t="s">
        <v>276</v>
      </c>
      <c r="T89" s="159"/>
      <c r="U89" s="159"/>
      <c r="V89" s="159"/>
      <c r="W89" s="159"/>
      <c r="X89" s="159"/>
      <c r="Y89" s="159"/>
      <c r="Z89" s="159"/>
      <c r="AA89" s="159"/>
      <c r="AB89" s="159"/>
      <c r="AC89" s="175" t="s">
        <v>662</v>
      </c>
      <c r="AD89" s="175" t="s">
        <v>667</v>
      </c>
      <c r="AE89" s="158"/>
      <c r="AF89" s="110"/>
      <c r="AG89" s="91" t="e">
        <f>AF89/#REF!</f>
        <v>#REF!</v>
      </c>
      <c r="AH89" s="111"/>
      <c r="AI89" s="110"/>
      <c r="AJ89" s="91" t="e">
        <f>AI89/#REF!</f>
        <v>#REF!</v>
      </c>
      <c r="AK89" s="111"/>
      <c r="AL89" s="110"/>
      <c r="AM89" s="91" t="e">
        <f>AL89/#REF!</f>
        <v>#REF!</v>
      </c>
      <c r="AN89" s="112"/>
      <c r="AO89" s="113" t="s">
        <v>378</v>
      </c>
      <c r="AP89" s="109" t="s">
        <v>438</v>
      </c>
    </row>
    <row r="90" spans="1:42" s="20" customFormat="1" ht="34.5" customHeight="1">
      <c r="A90" s="268"/>
      <c r="B90" s="271"/>
      <c r="C90" s="271"/>
      <c r="D90" s="271"/>
      <c r="E90" s="271"/>
      <c r="F90" s="271"/>
      <c r="G90" s="271"/>
      <c r="H90" s="275"/>
      <c r="I90" s="277"/>
      <c r="J90" s="156" t="e">
        <f>#REF!</f>
        <v>#REF!</v>
      </c>
      <c r="K90" s="156">
        <f t="shared" si="3"/>
        <v>0</v>
      </c>
      <c r="L90" s="156">
        <f t="shared" si="4"/>
        <v>0</v>
      </c>
      <c r="M90" s="156">
        <f t="shared" si="5"/>
        <v>0</v>
      </c>
      <c r="N90" s="158" t="s">
        <v>439</v>
      </c>
      <c r="O90" s="158" t="s">
        <v>440</v>
      </c>
      <c r="P90" s="159"/>
      <c r="Q90" s="159"/>
      <c r="R90" s="159"/>
      <c r="S90" s="159" t="s">
        <v>276</v>
      </c>
      <c r="T90" s="159"/>
      <c r="U90" s="159"/>
      <c r="V90" s="159"/>
      <c r="W90" s="159"/>
      <c r="X90" s="159"/>
      <c r="Y90" s="159"/>
      <c r="Z90" s="159"/>
      <c r="AA90" s="159"/>
      <c r="AB90" s="159"/>
      <c r="AC90" s="175" t="s">
        <v>662</v>
      </c>
      <c r="AD90" s="175" t="s">
        <v>667</v>
      </c>
      <c r="AE90" s="158"/>
      <c r="AF90" s="110"/>
      <c r="AG90" s="91"/>
      <c r="AH90" s="111"/>
      <c r="AI90" s="110"/>
      <c r="AJ90" s="91"/>
      <c r="AK90" s="111"/>
      <c r="AL90" s="110"/>
      <c r="AM90" s="91" t="e">
        <f>AL90/#REF!</f>
        <v>#REF!</v>
      </c>
      <c r="AN90" s="112"/>
      <c r="AO90" s="113" t="s">
        <v>367</v>
      </c>
      <c r="AP90" s="109" t="s">
        <v>441</v>
      </c>
    </row>
    <row r="91" spans="1:42" s="20" customFormat="1" ht="34.5" customHeight="1">
      <c r="A91" s="268"/>
      <c r="B91" s="271"/>
      <c r="C91" s="271"/>
      <c r="D91" s="271"/>
      <c r="E91" s="271"/>
      <c r="F91" s="271"/>
      <c r="G91" s="271"/>
      <c r="H91" s="275"/>
      <c r="I91" s="277"/>
      <c r="J91" s="156" t="e">
        <f>#REF!</f>
        <v>#REF!</v>
      </c>
      <c r="K91" s="156">
        <f t="shared" si="3"/>
        <v>0</v>
      </c>
      <c r="L91" s="156">
        <f t="shared" si="4"/>
        <v>0</v>
      </c>
      <c r="M91" s="156">
        <f t="shared" si="5"/>
        <v>0</v>
      </c>
      <c r="N91" s="158" t="s">
        <v>442</v>
      </c>
      <c r="O91" s="158" t="s">
        <v>443</v>
      </c>
      <c r="P91" s="159"/>
      <c r="Q91" s="159"/>
      <c r="R91" s="159"/>
      <c r="S91" s="159" t="s">
        <v>276</v>
      </c>
      <c r="T91" s="159"/>
      <c r="U91" s="159"/>
      <c r="V91" s="159"/>
      <c r="W91" s="159"/>
      <c r="X91" s="159"/>
      <c r="Y91" s="159"/>
      <c r="Z91" s="159"/>
      <c r="AA91" s="159"/>
      <c r="AB91" s="159"/>
      <c r="AC91" s="175" t="s">
        <v>662</v>
      </c>
      <c r="AD91" s="175" t="s">
        <v>667</v>
      </c>
      <c r="AE91" s="158"/>
      <c r="AF91" s="110"/>
      <c r="AG91" s="91"/>
      <c r="AH91" s="111"/>
      <c r="AI91" s="110"/>
      <c r="AJ91" s="91"/>
      <c r="AK91" s="111"/>
      <c r="AL91" s="110"/>
      <c r="AM91" s="91" t="e">
        <f>AL91/#REF!</f>
        <v>#REF!</v>
      </c>
      <c r="AN91" s="112"/>
      <c r="AO91" s="113" t="s">
        <v>367</v>
      </c>
      <c r="AP91" s="109" t="s">
        <v>444</v>
      </c>
    </row>
    <row r="92" spans="1:42" s="20" customFormat="1" ht="34.5" customHeight="1">
      <c r="A92" s="268"/>
      <c r="B92" s="271"/>
      <c r="C92" s="271"/>
      <c r="D92" s="271"/>
      <c r="E92" s="271"/>
      <c r="F92" s="271"/>
      <c r="G92" s="271"/>
      <c r="H92" s="275"/>
      <c r="I92" s="277"/>
      <c r="J92" s="156" t="e">
        <f>#REF!</f>
        <v>#REF!</v>
      </c>
      <c r="K92" s="156">
        <f t="shared" si="3"/>
        <v>0</v>
      </c>
      <c r="L92" s="156">
        <f t="shared" si="4"/>
        <v>0</v>
      </c>
      <c r="M92" s="156">
        <f t="shared" si="5"/>
        <v>0</v>
      </c>
      <c r="N92" s="158" t="s">
        <v>445</v>
      </c>
      <c r="O92" s="158" t="s">
        <v>446</v>
      </c>
      <c r="P92" s="159"/>
      <c r="Q92" s="159"/>
      <c r="R92" s="159"/>
      <c r="S92" s="159" t="s">
        <v>276</v>
      </c>
      <c r="T92" s="159"/>
      <c r="U92" s="159"/>
      <c r="V92" s="159"/>
      <c r="W92" s="159"/>
      <c r="X92" s="159"/>
      <c r="Y92" s="159"/>
      <c r="Z92" s="159"/>
      <c r="AA92" s="159"/>
      <c r="AB92" s="159"/>
      <c r="AC92" s="176" t="s">
        <v>671</v>
      </c>
      <c r="AD92" s="175" t="s">
        <v>668</v>
      </c>
      <c r="AE92" s="174">
        <v>0.1</v>
      </c>
      <c r="AF92" s="110"/>
      <c r="AG92" s="91" t="e">
        <f>AF92/#REF!</f>
        <v>#REF!</v>
      </c>
      <c r="AH92" s="111"/>
      <c r="AI92" s="110"/>
      <c r="AJ92" s="91" t="e">
        <f>AI92/#REF!</f>
        <v>#REF!</v>
      </c>
      <c r="AK92" s="111"/>
      <c r="AL92" s="110"/>
      <c r="AM92" s="91" t="e">
        <f>AL92/#REF!</f>
        <v>#REF!</v>
      </c>
      <c r="AN92" s="112"/>
      <c r="AO92" s="113" t="s">
        <v>357</v>
      </c>
      <c r="AP92" s="109" t="s">
        <v>447</v>
      </c>
    </row>
    <row r="93" spans="1:42" s="20" customFormat="1" ht="85.5" customHeight="1">
      <c r="A93" s="268"/>
      <c r="B93" s="271"/>
      <c r="C93" s="271"/>
      <c r="D93" s="271"/>
      <c r="E93" s="271"/>
      <c r="F93" s="271"/>
      <c r="G93" s="271"/>
      <c r="H93" s="275"/>
      <c r="I93" s="277"/>
      <c r="J93" s="156" t="e">
        <f>#REF!</f>
        <v>#REF!</v>
      </c>
      <c r="K93" s="156">
        <f t="shared" si="3"/>
        <v>0</v>
      </c>
      <c r="L93" s="156">
        <f t="shared" si="4"/>
        <v>0</v>
      </c>
      <c r="M93" s="156">
        <f t="shared" si="5"/>
        <v>0</v>
      </c>
      <c r="N93" s="158" t="s">
        <v>448</v>
      </c>
      <c r="O93" s="158" t="s">
        <v>449</v>
      </c>
      <c r="P93" s="159"/>
      <c r="Q93" s="159"/>
      <c r="R93" s="159"/>
      <c r="S93" s="159" t="s">
        <v>276</v>
      </c>
      <c r="T93" s="159"/>
      <c r="U93" s="159"/>
      <c r="V93" s="159"/>
      <c r="W93" s="159"/>
      <c r="X93" s="159"/>
      <c r="Y93" s="159"/>
      <c r="Z93" s="159"/>
      <c r="AA93" s="159"/>
      <c r="AB93" s="159"/>
      <c r="AC93" s="176" t="s">
        <v>672</v>
      </c>
      <c r="AD93" s="175"/>
      <c r="AE93" s="158"/>
      <c r="AF93" s="110"/>
      <c r="AG93" s="91" t="e">
        <f>AF93/#REF!</f>
        <v>#REF!</v>
      </c>
      <c r="AH93" s="111"/>
      <c r="AI93" s="110"/>
      <c r="AJ93" s="91" t="e">
        <f>AI93/#REF!</f>
        <v>#REF!</v>
      </c>
      <c r="AK93" s="111"/>
      <c r="AL93" s="110"/>
      <c r="AM93" s="91" t="e">
        <f>AL93/#REF!</f>
        <v>#REF!</v>
      </c>
      <c r="AN93" s="112"/>
      <c r="AO93" s="113" t="s">
        <v>357</v>
      </c>
      <c r="AP93" s="109" t="s">
        <v>447</v>
      </c>
    </row>
    <row r="94" spans="1:42" s="20" customFormat="1" ht="34.5" customHeight="1">
      <c r="A94" s="268"/>
      <c r="B94" s="271"/>
      <c r="C94" s="271"/>
      <c r="D94" s="271"/>
      <c r="E94" s="271"/>
      <c r="F94" s="271"/>
      <c r="G94" s="271"/>
      <c r="H94" s="275"/>
      <c r="I94" s="277"/>
      <c r="J94" s="156" t="e">
        <f>#REF!</f>
        <v>#REF!</v>
      </c>
      <c r="K94" s="156">
        <f t="shared" si="3"/>
        <v>0</v>
      </c>
      <c r="L94" s="156">
        <f t="shared" si="4"/>
        <v>0</v>
      </c>
      <c r="M94" s="156">
        <f t="shared" si="5"/>
        <v>0</v>
      </c>
      <c r="N94" s="158" t="s">
        <v>450</v>
      </c>
      <c r="O94" s="158" t="s">
        <v>451</v>
      </c>
      <c r="P94" s="159"/>
      <c r="Q94" s="159"/>
      <c r="R94" s="159"/>
      <c r="S94" s="159" t="s">
        <v>276</v>
      </c>
      <c r="T94" s="159"/>
      <c r="U94" s="159"/>
      <c r="V94" s="159"/>
      <c r="W94" s="159"/>
      <c r="X94" s="159"/>
      <c r="Y94" s="159"/>
      <c r="Z94" s="159"/>
      <c r="AA94" s="159"/>
      <c r="AB94" s="159"/>
      <c r="AC94" s="175" t="s">
        <v>673</v>
      </c>
      <c r="AD94" s="175" t="s">
        <v>668</v>
      </c>
      <c r="AE94" s="158"/>
      <c r="AF94" s="110"/>
      <c r="AG94" s="91" t="e">
        <f>AF94/#REF!</f>
        <v>#REF!</v>
      </c>
      <c r="AH94" s="111"/>
      <c r="AI94" s="110"/>
      <c r="AJ94" s="91" t="e">
        <f>AI94/#REF!</f>
        <v>#REF!</v>
      </c>
      <c r="AK94" s="111"/>
      <c r="AL94" s="110"/>
      <c r="AM94" s="91" t="e">
        <f>AL94/#REF!</f>
        <v>#REF!</v>
      </c>
      <c r="AN94" s="112"/>
      <c r="AO94" s="113" t="s">
        <v>357</v>
      </c>
      <c r="AP94" s="109" t="s">
        <v>452</v>
      </c>
    </row>
    <row r="95" spans="1:42" s="20" customFormat="1" ht="141" customHeight="1">
      <c r="A95" s="268"/>
      <c r="B95" s="271"/>
      <c r="C95" s="271"/>
      <c r="D95" s="271"/>
      <c r="E95" s="271"/>
      <c r="F95" s="271"/>
      <c r="G95" s="271"/>
      <c r="H95" s="275"/>
      <c r="I95" s="277"/>
      <c r="J95" s="156" t="e">
        <f>#REF!</f>
        <v>#REF!</v>
      </c>
      <c r="K95" s="156">
        <f t="shared" si="3"/>
        <v>0</v>
      </c>
      <c r="L95" s="156">
        <f t="shared" si="4"/>
        <v>0</v>
      </c>
      <c r="M95" s="156">
        <f t="shared" si="5"/>
        <v>0</v>
      </c>
      <c r="N95" s="158" t="s">
        <v>453</v>
      </c>
      <c r="O95" s="158" t="s">
        <v>454</v>
      </c>
      <c r="P95" s="159"/>
      <c r="Q95" s="159"/>
      <c r="R95" s="159"/>
      <c r="S95" s="159" t="s">
        <v>276</v>
      </c>
      <c r="T95" s="159"/>
      <c r="U95" s="159"/>
      <c r="V95" s="159"/>
      <c r="W95" s="159"/>
      <c r="X95" s="159"/>
      <c r="Y95" s="159"/>
      <c r="Z95" s="159"/>
      <c r="AA95" s="159"/>
      <c r="AB95" s="159"/>
      <c r="AC95" s="176" t="s">
        <v>669</v>
      </c>
      <c r="AD95" s="175" t="s">
        <v>668</v>
      </c>
      <c r="AE95" s="174">
        <v>0.33</v>
      </c>
      <c r="AF95" s="110"/>
      <c r="AG95" s="91" t="e">
        <f>AF95/#REF!</f>
        <v>#REF!</v>
      </c>
      <c r="AH95" s="111"/>
      <c r="AI95" s="110"/>
      <c r="AJ95" s="91" t="e">
        <f>AI95/#REF!</f>
        <v>#REF!</v>
      </c>
      <c r="AK95" s="111"/>
      <c r="AL95" s="110"/>
      <c r="AM95" s="91" t="e">
        <f>AL95/#REF!</f>
        <v>#REF!</v>
      </c>
      <c r="AN95" s="112"/>
      <c r="AO95" s="113" t="s">
        <v>357</v>
      </c>
      <c r="AP95" s="109" t="s">
        <v>452</v>
      </c>
    </row>
    <row r="96" spans="1:42" s="20" customFormat="1" ht="117" customHeight="1">
      <c r="A96" s="268"/>
      <c r="B96" s="271"/>
      <c r="C96" s="271"/>
      <c r="D96" s="271"/>
      <c r="E96" s="271"/>
      <c r="F96" s="271"/>
      <c r="G96" s="271"/>
      <c r="H96" s="275"/>
      <c r="I96" s="277"/>
      <c r="J96" s="156" t="e">
        <f>#REF!</f>
        <v>#REF!</v>
      </c>
      <c r="K96" s="156">
        <f t="shared" si="3"/>
        <v>0</v>
      </c>
      <c r="L96" s="156">
        <f t="shared" si="4"/>
        <v>0</v>
      </c>
      <c r="M96" s="156">
        <f t="shared" si="5"/>
        <v>0</v>
      </c>
      <c r="N96" s="158" t="s">
        <v>455</v>
      </c>
      <c r="O96" s="158" t="s">
        <v>456</v>
      </c>
      <c r="P96" s="159"/>
      <c r="Q96" s="159"/>
      <c r="R96" s="159"/>
      <c r="S96" s="159" t="s">
        <v>276</v>
      </c>
      <c r="T96" s="159"/>
      <c r="U96" s="159"/>
      <c r="V96" s="159"/>
      <c r="W96" s="159"/>
      <c r="X96" s="159"/>
      <c r="Y96" s="159"/>
      <c r="Z96" s="159"/>
      <c r="AA96" s="159"/>
      <c r="AB96" s="159"/>
      <c r="AC96" s="176" t="s">
        <v>670</v>
      </c>
      <c r="AD96" s="175" t="s">
        <v>668</v>
      </c>
      <c r="AE96" s="174">
        <v>0.33</v>
      </c>
      <c r="AF96" s="110"/>
      <c r="AG96" s="91" t="e">
        <f>AF96/#REF!</f>
        <v>#REF!</v>
      </c>
      <c r="AH96" s="111"/>
      <c r="AI96" s="110"/>
      <c r="AJ96" s="91" t="e">
        <f>AI96/#REF!</f>
        <v>#REF!</v>
      </c>
      <c r="AK96" s="111"/>
      <c r="AL96" s="110"/>
      <c r="AM96" s="91" t="e">
        <f>AL96/#REF!</f>
        <v>#REF!</v>
      </c>
      <c r="AN96" s="112"/>
      <c r="AO96" s="113" t="s">
        <v>357</v>
      </c>
      <c r="AP96" s="109" t="s">
        <v>452</v>
      </c>
    </row>
    <row r="97" spans="1:42" s="20" customFormat="1" ht="34.5" customHeight="1">
      <c r="A97" s="268"/>
      <c r="B97" s="271"/>
      <c r="C97" s="271"/>
      <c r="D97" s="271"/>
      <c r="E97" s="271"/>
      <c r="F97" s="271"/>
      <c r="G97" s="271"/>
      <c r="H97" s="275"/>
      <c r="I97" s="277"/>
      <c r="J97" s="156" t="e">
        <f>#REF!</f>
        <v>#REF!</v>
      </c>
      <c r="K97" s="156">
        <f t="shared" si="3"/>
        <v>0</v>
      </c>
      <c r="L97" s="156">
        <f t="shared" si="4"/>
        <v>0</v>
      </c>
      <c r="M97" s="156">
        <f t="shared" si="5"/>
        <v>0</v>
      </c>
      <c r="N97" s="158" t="s">
        <v>457</v>
      </c>
      <c r="O97" s="158" t="s">
        <v>458</v>
      </c>
      <c r="P97" s="159"/>
      <c r="Q97" s="159"/>
      <c r="R97" s="159"/>
      <c r="S97" s="159" t="s">
        <v>276</v>
      </c>
      <c r="T97" s="159"/>
      <c r="U97" s="159"/>
      <c r="V97" s="159"/>
      <c r="W97" s="159"/>
      <c r="X97" s="159"/>
      <c r="Y97" s="159"/>
      <c r="Z97" s="159"/>
      <c r="AA97" s="159"/>
      <c r="AB97" s="159"/>
      <c r="AC97" s="176" t="s">
        <v>674</v>
      </c>
      <c r="AD97" s="175" t="s">
        <v>676</v>
      </c>
      <c r="AE97" s="174">
        <v>0.33</v>
      </c>
      <c r="AF97" s="110"/>
      <c r="AG97" s="91" t="e">
        <f>AF97/#REF!</f>
        <v>#REF!</v>
      </c>
      <c r="AH97" s="111"/>
      <c r="AI97" s="110"/>
      <c r="AJ97" s="91" t="e">
        <f>AI97/#REF!</f>
        <v>#REF!</v>
      </c>
      <c r="AK97" s="111"/>
      <c r="AL97" s="110"/>
      <c r="AM97" s="91" t="e">
        <f>AL97/#REF!</f>
        <v>#REF!</v>
      </c>
      <c r="AN97" s="112"/>
      <c r="AO97" s="113" t="s">
        <v>357</v>
      </c>
      <c r="AP97" s="109" t="s">
        <v>452</v>
      </c>
    </row>
    <row r="98" spans="1:42" s="20" customFormat="1" ht="67.5" customHeight="1">
      <c r="A98" s="268"/>
      <c r="B98" s="271"/>
      <c r="C98" s="271"/>
      <c r="D98" s="271"/>
      <c r="E98" s="271"/>
      <c r="F98" s="271"/>
      <c r="G98" s="271"/>
      <c r="H98" s="275"/>
      <c r="I98" s="277"/>
      <c r="J98" s="156" t="e">
        <f>#REF!</f>
        <v>#REF!</v>
      </c>
      <c r="K98" s="156">
        <f t="shared" si="3"/>
        <v>0</v>
      </c>
      <c r="L98" s="156">
        <f t="shared" si="4"/>
        <v>0</v>
      </c>
      <c r="M98" s="156">
        <f t="shared" si="5"/>
        <v>0</v>
      </c>
      <c r="N98" s="158" t="s">
        <v>459</v>
      </c>
      <c r="O98" s="158" t="s">
        <v>460</v>
      </c>
      <c r="P98" s="159"/>
      <c r="Q98" s="159"/>
      <c r="R98" s="159"/>
      <c r="S98" s="159" t="s">
        <v>276</v>
      </c>
      <c r="T98" s="159"/>
      <c r="U98" s="159"/>
      <c r="V98" s="159"/>
      <c r="W98" s="159"/>
      <c r="X98" s="159"/>
      <c r="Y98" s="159"/>
      <c r="Z98" s="159"/>
      <c r="AA98" s="159"/>
      <c r="AB98" s="159"/>
      <c r="AC98" s="176" t="s">
        <v>675</v>
      </c>
      <c r="AD98" s="175" t="s">
        <v>676</v>
      </c>
      <c r="AE98" s="174">
        <v>0.33</v>
      </c>
      <c r="AF98" s="110"/>
      <c r="AG98" s="91" t="e">
        <f>AF98/#REF!</f>
        <v>#REF!</v>
      </c>
      <c r="AH98" s="111"/>
      <c r="AI98" s="110"/>
      <c r="AJ98" s="91" t="e">
        <f>AI98/#REF!</f>
        <v>#REF!</v>
      </c>
      <c r="AK98" s="111"/>
      <c r="AL98" s="110"/>
      <c r="AM98" s="91" t="e">
        <f>AL98/#REF!</f>
        <v>#REF!</v>
      </c>
      <c r="AN98" s="112"/>
      <c r="AO98" s="113" t="s">
        <v>357</v>
      </c>
      <c r="AP98" s="109" t="s">
        <v>452</v>
      </c>
    </row>
    <row r="99" spans="1:42" s="20" customFormat="1" ht="150">
      <c r="A99" s="268"/>
      <c r="B99" s="271"/>
      <c r="C99" s="271"/>
      <c r="D99" s="271"/>
      <c r="E99" s="271"/>
      <c r="F99" s="271"/>
      <c r="G99" s="271"/>
      <c r="H99" s="275"/>
      <c r="I99" s="277"/>
      <c r="J99" s="156" t="e">
        <f>#REF!</f>
        <v>#REF!</v>
      </c>
      <c r="K99" s="156">
        <f t="shared" si="3"/>
        <v>0</v>
      </c>
      <c r="L99" s="156">
        <f t="shared" si="4"/>
        <v>0</v>
      </c>
      <c r="M99" s="156">
        <f t="shared" si="5"/>
        <v>0</v>
      </c>
      <c r="N99" s="158" t="s">
        <v>461</v>
      </c>
      <c r="O99" s="158" t="s">
        <v>462</v>
      </c>
      <c r="P99" s="159"/>
      <c r="Q99" s="159"/>
      <c r="R99" s="159"/>
      <c r="S99" s="159" t="s">
        <v>276</v>
      </c>
      <c r="T99" s="159"/>
      <c r="U99" s="159"/>
      <c r="V99" s="159"/>
      <c r="W99" s="159"/>
      <c r="X99" s="159"/>
      <c r="Y99" s="159"/>
      <c r="Z99" s="159"/>
      <c r="AA99" s="159"/>
      <c r="AB99" s="159"/>
      <c r="AC99" s="176" t="s">
        <v>677</v>
      </c>
      <c r="AD99" s="175" t="s">
        <v>676</v>
      </c>
      <c r="AE99" s="174">
        <v>0.33</v>
      </c>
      <c r="AF99" s="110"/>
      <c r="AG99" s="91" t="e">
        <f>AF99/#REF!</f>
        <v>#REF!</v>
      </c>
      <c r="AH99" s="111"/>
      <c r="AI99" s="110"/>
      <c r="AJ99" s="91" t="e">
        <f>AI99/#REF!</f>
        <v>#REF!</v>
      </c>
      <c r="AK99" s="111"/>
      <c r="AL99" s="110"/>
      <c r="AM99" s="91" t="e">
        <f>AL99/#REF!</f>
        <v>#REF!</v>
      </c>
      <c r="AN99" s="112"/>
      <c r="AO99" s="113" t="s">
        <v>357</v>
      </c>
      <c r="AP99" s="109" t="s">
        <v>463</v>
      </c>
    </row>
    <row r="100" spans="1:42" s="20" customFormat="1" ht="60">
      <c r="A100" s="268"/>
      <c r="B100" s="271"/>
      <c r="C100" s="271"/>
      <c r="D100" s="271"/>
      <c r="E100" s="271"/>
      <c r="F100" s="271"/>
      <c r="G100" s="271"/>
      <c r="H100" s="275"/>
      <c r="I100" s="277"/>
      <c r="J100" s="156" t="e">
        <f>#REF!</f>
        <v>#REF!</v>
      </c>
      <c r="K100" s="156">
        <f t="shared" si="3"/>
        <v>0</v>
      </c>
      <c r="L100" s="156">
        <f t="shared" si="4"/>
        <v>0</v>
      </c>
      <c r="M100" s="156">
        <f t="shared" si="5"/>
        <v>0</v>
      </c>
      <c r="N100" s="158" t="s">
        <v>464</v>
      </c>
      <c r="O100" s="158" t="s">
        <v>465</v>
      </c>
      <c r="P100" s="159"/>
      <c r="Q100" s="159"/>
      <c r="R100" s="159"/>
      <c r="S100" s="159" t="s">
        <v>276</v>
      </c>
      <c r="T100" s="159"/>
      <c r="U100" s="159"/>
      <c r="V100" s="159"/>
      <c r="W100" s="159"/>
      <c r="X100" s="159"/>
      <c r="Y100" s="159"/>
      <c r="Z100" s="159"/>
      <c r="AA100" s="159"/>
      <c r="AB100" s="159"/>
      <c r="AC100" s="176" t="s">
        <v>678</v>
      </c>
      <c r="AD100" s="175" t="s">
        <v>676</v>
      </c>
      <c r="AE100" s="174">
        <v>0.33</v>
      </c>
      <c r="AF100" s="110"/>
      <c r="AG100" s="91" t="e">
        <f>AF100/#REF!</f>
        <v>#REF!</v>
      </c>
      <c r="AH100" s="111"/>
      <c r="AI100" s="110"/>
      <c r="AJ100" s="91" t="e">
        <f>AI100/#REF!</f>
        <v>#REF!</v>
      </c>
      <c r="AK100" s="111"/>
      <c r="AL100" s="110"/>
      <c r="AM100" s="91" t="e">
        <f>AL100/#REF!</f>
        <v>#REF!</v>
      </c>
      <c r="AN100" s="112"/>
      <c r="AO100" s="113" t="s">
        <v>357</v>
      </c>
      <c r="AP100" s="109" t="s">
        <v>466</v>
      </c>
    </row>
    <row r="101" spans="1:42" s="20" customFormat="1" ht="45">
      <c r="A101" s="268"/>
      <c r="B101" s="271"/>
      <c r="C101" s="271"/>
      <c r="D101" s="271"/>
      <c r="E101" s="271"/>
      <c r="F101" s="271"/>
      <c r="G101" s="271"/>
      <c r="H101" s="275"/>
      <c r="I101" s="277"/>
      <c r="J101" s="156" t="e">
        <f>#REF!</f>
        <v>#REF!</v>
      </c>
      <c r="K101" s="156">
        <f t="shared" si="3"/>
        <v>0</v>
      </c>
      <c r="L101" s="156">
        <f t="shared" si="4"/>
        <v>0</v>
      </c>
      <c r="M101" s="156">
        <f t="shared" si="5"/>
        <v>0</v>
      </c>
      <c r="N101" s="158" t="s">
        <v>467</v>
      </c>
      <c r="O101" s="158" t="s">
        <v>468</v>
      </c>
      <c r="P101" s="159"/>
      <c r="Q101" s="159"/>
      <c r="R101" s="159"/>
      <c r="S101" s="159" t="s">
        <v>276</v>
      </c>
      <c r="T101" s="159"/>
      <c r="U101" s="159"/>
      <c r="V101" s="159"/>
      <c r="W101" s="159"/>
      <c r="X101" s="159"/>
      <c r="Y101" s="159"/>
      <c r="Z101" s="159"/>
      <c r="AA101" s="159"/>
      <c r="AB101" s="159"/>
      <c r="AC101" s="176" t="s">
        <v>679</v>
      </c>
      <c r="AD101" s="175" t="s">
        <v>676</v>
      </c>
      <c r="AE101" s="174">
        <v>0.33</v>
      </c>
      <c r="AF101" s="110"/>
      <c r="AG101" s="91" t="e">
        <f>AF101/#REF!</f>
        <v>#REF!</v>
      </c>
      <c r="AH101" s="111"/>
      <c r="AI101" s="110"/>
      <c r="AJ101" s="91" t="e">
        <f>AI101/#REF!</f>
        <v>#REF!</v>
      </c>
      <c r="AK101" s="111"/>
      <c r="AL101" s="110"/>
      <c r="AM101" s="91" t="e">
        <f>AL101/#REF!</f>
        <v>#REF!</v>
      </c>
      <c r="AN101" s="112"/>
      <c r="AO101" s="113" t="s">
        <v>357</v>
      </c>
      <c r="AP101" s="109" t="s">
        <v>466</v>
      </c>
    </row>
    <row r="102" spans="1:42" s="20" customFormat="1" ht="150.75" thickBot="1">
      <c r="A102" s="269"/>
      <c r="B102" s="272"/>
      <c r="C102" s="272"/>
      <c r="D102" s="272"/>
      <c r="E102" s="272"/>
      <c r="F102" s="272"/>
      <c r="G102" s="272"/>
      <c r="H102" s="276"/>
      <c r="I102" s="277"/>
      <c r="J102" s="156" t="e">
        <f>#REF!</f>
        <v>#REF!</v>
      </c>
      <c r="K102" s="156">
        <f t="shared" si="3"/>
        <v>0</v>
      </c>
      <c r="L102" s="156">
        <f t="shared" si="4"/>
        <v>0</v>
      </c>
      <c r="M102" s="156">
        <f t="shared" si="5"/>
        <v>0</v>
      </c>
      <c r="N102" s="157" t="s">
        <v>469</v>
      </c>
      <c r="O102" s="158" t="s">
        <v>469</v>
      </c>
      <c r="P102" s="159"/>
      <c r="Q102" s="159"/>
      <c r="R102" s="159"/>
      <c r="S102" s="159"/>
      <c r="T102" s="159"/>
      <c r="U102" s="159"/>
      <c r="V102" s="159"/>
      <c r="W102" s="159"/>
      <c r="X102" s="159"/>
      <c r="Y102" s="159" t="s">
        <v>276</v>
      </c>
      <c r="Z102" s="159"/>
      <c r="AA102" s="160"/>
      <c r="AB102" s="159"/>
      <c r="AC102" s="176" t="s">
        <v>680</v>
      </c>
      <c r="AD102" s="175" t="s">
        <v>681</v>
      </c>
      <c r="AE102" s="158"/>
      <c r="AF102" s="114"/>
      <c r="AG102" s="98" t="e">
        <f>AF102/#REF!</f>
        <v>#REF!</v>
      </c>
      <c r="AH102" s="115"/>
      <c r="AI102" s="114"/>
      <c r="AJ102" s="98" t="e">
        <f>AI102/#REF!</f>
        <v>#REF!</v>
      </c>
      <c r="AK102" s="115"/>
      <c r="AL102" s="114"/>
      <c r="AM102" s="98" t="e">
        <f>AL102/#REF!</f>
        <v>#REF!</v>
      </c>
      <c r="AN102" s="116"/>
      <c r="AO102" s="117" t="s">
        <v>279</v>
      </c>
      <c r="AP102" s="118" t="s">
        <v>283</v>
      </c>
    </row>
    <row r="103" spans="1:42">
      <c r="P103" s="2">
        <f>COUNTIF(P3:P102,"x")</f>
        <v>17</v>
      </c>
      <c r="Q103" s="2">
        <f t="shared" ref="Q103:AB103" si="6">COUNTIF(Q3:Q102,"x")</f>
        <v>32</v>
      </c>
      <c r="R103" s="2">
        <f t="shared" si="6"/>
        <v>16</v>
      </c>
      <c r="S103" s="2">
        <f t="shared" si="6"/>
        <v>38</v>
      </c>
      <c r="T103" s="2">
        <f t="shared" si="6"/>
        <v>22</v>
      </c>
      <c r="U103" s="2">
        <f t="shared" si="6"/>
        <v>18</v>
      </c>
      <c r="V103" s="2">
        <f t="shared" si="6"/>
        <v>27</v>
      </c>
      <c r="W103" s="2">
        <f t="shared" si="6"/>
        <v>10</v>
      </c>
      <c r="X103" s="2">
        <f t="shared" si="6"/>
        <v>6</v>
      </c>
      <c r="Y103" s="2">
        <f t="shared" si="6"/>
        <v>41</v>
      </c>
      <c r="Z103" s="2">
        <f t="shared" si="6"/>
        <v>8</v>
      </c>
      <c r="AA103" s="2">
        <f t="shared" si="6"/>
        <v>16</v>
      </c>
      <c r="AB103" s="2">
        <f t="shared" si="6"/>
        <v>42</v>
      </c>
      <c r="AC103"/>
      <c r="AD103"/>
      <c r="AE103"/>
    </row>
    <row r="105" spans="1:42">
      <c r="O105" s="2" t="s">
        <v>470</v>
      </c>
    </row>
    <row r="106" spans="1:42">
      <c r="N106" s="119" t="s">
        <v>471</v>
      </c>
      <c r="O106" s="120" t="e">
        <f>COUNTIF(#REF!,100%)</f>
        <v>#REF!</v>
      </c>
    </row>
    <row r="107" spans="1:42">
      <c r="N107" s="119" t="s">
        <v>472</v>
      </c>
      <c r="O107" s="120" t="e">
        <f>COUNTIF(#REF!,100%)</f>
        <v>#REF!</v>
      </c>
    </row>
    <row r="108" spans="1:42" s="2" customFormat="1">
      <c r="A108" s="1"/>
      <c r="B108" s="1"/>
      <c r="C108" s="1"/>
      <c r="D108" s="1"/>
      <c r="E108" s="1"/>
      <c r="F108" s="1"/>
      <c r="G108" s="1"/>
      <c r="H108" s="1"/>
      <c r="I108"/>
      <c r="J108"/>
      <c r="K108"/>
      <c r="L108"/>
      <c r="M108"/>
      <c r="N108" s="119" t="s">
        <v>473</v>
      </c>
      <c r="O108" s="120" t="e">
        <f>COUNTIF(#REF!,100%)</f>
        <v>#REF!</v>
      </c>
    </row>
    <row r="109" spans="1:42" s="2" customFormat="1">
      <c r="A109" s="1"/>
      <c r="B109" s="1"/>
      <c r="C109" s="1"/>
      <c r="D109" s="1"/>
      <c r="E109" s="1"/>
      <c r="F109" s="1"/>
      <c r="G109" s="1"/>
      <c r="H109" s="1"/>
      <c r="I109"/>
      <c r="J109"/>
      <c r="K109"/>
      <c r="L109"/>
      <c r="M109"/>
      <c r="N109" s="119" t="s">
        <v>474</v>
      </c>
      <c r="O109" s="120" t="e">
        <f>COUNTIF(#REF!,100%)</f>
        <v>#REF!</v>
      </c>
    </row>
    <row r="110" spans="1:42" s="2" customFormat="1">
      <c r="A110" s="1"/>
      <c r="B110" s="1"/>
      <c r="C110" s="1"/>
      <c r="D110" s="1"/>
      <c r="E110" s="1"/>
      <c r="F110" s="1"/>
      <c r="G110" s="1"/>
      <c r="H110" s="1"/>
      <c r="I110"/>
      <c r="J110"/>
      <c r="K110"/>
      <c r="L110"/>
      <c r="M110"/>
      <c r="O110" s="2" t="e">
        <f>SUM(O106:O109)</f>
        <v>#REF!</v>
      </c>
    </row>
  </sheetData>
  <mergeCells count="140">
    <mergeCell ref="A79:A102"/>
    <mergeCell ref="B79:B102"/>
    <mergeCell ref="C79:C102"/>
    <mergeCell ref="D79:D102"/>
    <mergeCell ref="E79:E102"/>
    <mergeCell ref="F79:F102"/>
    <mergeCell ref="A1:O1"/>
    <mergeCell ref="M73:M78"/>
    <mergeCell ref="L57:L60"/>
    <mergeCell ref="M57:M60"/>
    <mergeCell ref="I61:I68"/>
    <mergeCell ref="J61:J68"/>
    <mergeCell ref="K61:K68"/>
    <mergeCell ref="L61:L68"/>
    <mergeCell ref="M61:M68"/>
    <mergeCell ref="G79:G102"/>
    <mergeCell ref="H79:H102"/>
    <mergeCell ref="I79:I102"/>
    <mergeCell ref="J53:J56"/>
    <mergeCell ref="K53:K56"/>
    <mergeCell ref="L53:L56"/>
    <mergeCell ref="M53:M56"/>
    <mergeCell ref="A57:A78"/>
    <mergeCell ref="B57:B78"/>
    <mergeCell ref="C57:C78"/>
    <mergeCell ref="D57:D78"/>
    <mergeCell ref="E57:E78"/>
    <mergeCell ref="F57:F78"/>
    <mergeCell ref="G57:G78"/>
    <mergeCell ref="H57:H78"/>
    <mergeCell ref="I57:I60"/>
    <mergeCell ref="J57:J60"/>
    <mergeCell ref="K57:K60"/>
    <mergeCell ref="I70:I72"/>
    <mergeCell ref="J70:J72"/>
    <mergeCell ref="K70:K72"/>
    <mergeCell ref="L70:L72"/>
    <mergeCell ref="M70:M72"/>
    <mergeCell ref="I73:I78"/>
    <mergeCell ref="J73:J78"/>
    <mergeCell ref="K73:K78"/>
    <mergeCell ref="L73:L78"/>
    <mergeCell ref="J43:J50"/>
    <mergeCell ref="K43:K50"/>
    <mergeCell ref="L43:L50"/>
    <mergeCell ref="M43:M50"/>
    <mergeCell ref="I51:I52"/>
    <mergeCell ref="J51:J52"/>
    <mergeCell ref="K51:K52"/>
    <mergeCell ref="L51:L52"/>
    <mergeCell ref="M51:M52"/>
    <mergeCell ref="J30:J37"/>
    <mergeCell ref="K30:K37"/>
    <mergeCell ref="L30:L37"/>
    <mergeCell ref="M30:M37"/>
    <mergeCell ref="I38:I42"/>
    <mergeCell ref="J38:J42"/>
    <mergeCell ref="K38:K42"/>
    <mergeCell ref="L38:L42"/>
    <mergeCell ref="M38:M42"/>
    <mergeCell ref="A30:A56"/>
    <mergeCell ref="B30:B56"/>
    <mergeCell ref="C30:C56"/>
    <mergeCell ref="D30:D56"/>
    <mergeCell ref="E30:E56"/>
    <mergeCell ref="F30:F56"/>
    <mergeCell ref="G30:G56"/>
    <mergeCell ref="H30:H56"/>
    <mergeCell ref="I30:I37"/>
    <mergeCell ref="I43:I50"/>
    <mergeCell ref="I53:I56"/>
    <mergeCell ref="A18:A29"/>
    <mergeCell ref="B18:B29"/>
    <mergeCell ref="C18:C29"/>
    <mergeCell ref="D18:D29"/>
    <mergeCell ref="E18:E29"/>
    <mergeCell ref="F18:F29"/>
    <mergeCell ref="M18:M20"/>
    <mergeCell ref="I21:I22"/>
    <mergeCell ref="J21:J22"/>
    <mergeCell ref="K21:K22"/>
    <mergeCell ref="L21:L22"/>
    <mergeCell ref="M21:M22"/>
    <mergeCell ref="G18:G29"/>
    <mergeCell ref="H18:H29"/>
    <mergeCell ref="I18:I20"/>
    <mergeCell ref="J18:J20"/>
    <mergeCell ref="K18:K20"/>
    <mergeCell ref="L18:L20"/>
    <mergeCell ref="I23:I29"/>
    <mergeCell ref="J23:J29"/>
    <mergeCell ref="K23:K29"/>
    <mergeCell ref="L23:L29"/>
    <mergeCell ref="M23:M29"/>
    <mergeCell ref="A14:A17"/>
    <mergeCell ref="B14:B17"/>
    <mergeCell ref="C14:C17"/>
    <mergeCell ref="D14:D17"/>
    <mergeCell ref="E14:E17"/>
    <mergeCell ref="F14:F17"/>
    <mergeCell ref="G14:G17"/>
    <mergeCell ref="H14:H17"/>
    <mergeCell ref="I14:I17"/>
    <mergeCell ref="K7:K9"/>
    <mergeCell ref="L7:L9"/>
    <mergeCell ref="M7:M9"/>
    <mergeCell ref="I10:I11"/>
    <mergeCell ref="J10:J11"/>
    <mergeCell ref="K10:K11"/>
    <mergeCell ref="L10:L11"/>
    <mergeCell ref="M10:M11"/>
    <mergeCell ref="I12:I13"/>
    <mergeCell ref="J12:J13"/>
    <mergeCell ref="K12:K13"/>
    <mergeCell ref="L12:L13"/>
    <mergeCell ref="M12:M13"/>
    <mergeCell ref="P1:AB1"/>
    <mergeCell ref="AC1:AE1"/>
    <mergeCell ref="AF1:AN1"/>
    <mergeCell ref="AO1:AP1"/>
    <mergeCell ref="A3:A13"/>
    <mergeCell ref="B3:B13"/>
    <mergeCell ref="C3:C13"/>
    <mergeCell ref="D3:D13"/>
    <mergeCell ref="E3:E13"/>
    <mergeCell ref="F3:F13"/>
    <mergeCell ref="G3:G13"/>
    <mergeCell ref="H3:H13"/>
    <mergeCell ref="I3:I4"/>
    <mergeCell ref="J3:J4"/>
    <mergeCell ref="K3:K4"/>
    <mergeCell ref="L3:L4"/>
    <mergeCell ref="M3:M4"/>
    <mergeCell ref="I5:I6"/>
    <mergeCell ref="J5:J6"/>
    <mergeCell ref="K5:K6"/>
    <mergeCell ref="L5:L6"/>
    <mergeCell ref="M5:M6"/>
    <mergeCell ref="I7:I9"/>
    <mergeCell ref="J7:J9"/>
  </mergeCells>
  <phoneticPr fontId="23" type="noConversion"/>
  <conditionalFormatting sqref="AM3:AM102 AJ3:AJ102 AG3:AG102">
    <cfRule type="cellIs" dxfId="128" priority="7" operator="greaterThan">
      <formula>1</formula>
    </cfRule>
    <cfRule type="cellIs" dxfId="127" priority="8" operator="between">
      <formula>0%</formula>
      <formula>24%</formula>
    </cfRule>
    <cfRule type="cellIs" dxfId="126" priority="9" operator="between">
      <formula>25%</formula>
      <formula>49%</formula>
    </cfRule>
    <cfRule type="cellIs" dxfId="125" priority="10" operator="between">
      <formula>50%</formula>
      <formula>74%</formula>
    </cfRule>
    <cfRule type="cellIs" dxfId="124" priority="11" operator="between">
      <formula>75%</formula>
      <formula>90%</formula>
    </cfRule>
    <cfRule type="cellIs" dxfId="123" priority="12" operator="between">
      <formula>91%</formula>
      <formula>100%</formula>
    </cfRule>
  </conditionalFormatting>
  <conditionalFormatting sqref="AG60 AJ60 AM60">
    <cfRule type="cellIs" dxfId="122" priority="1" operator="greaterThan">
      <formula>1</formula>
    </cfRule>
    <cfRule type="cellIs" dxfId="121" priority="2" operator="between">
      <formula>0%</formula>
      <formula>24%</formula>
    </cfRule>
    <cfRule type="cellIs" dxfId="120" priority="3" operator="between">
      <formula>25%</formula>
      <formula>49%</formula>
    </cfRule>
    <cfRule type="cellIs" dxfId="119" priority="4" operator="between">
      <formula>50%</formula>
      <formula>74%</formula>
    </cfRule>
    <cfRule type="cellIs" dxfId="118" priority="5" operator="between">
      <formula>75%</formula>
      <formula>90%</formula>
    </cfRule>
    <cfRule type="cellIs" dxfId="117" priority="6" operator="between">
      <formula>91%</formula>
      <formula>100%</formula>
    </cfRule>
  </conditionalFormatting>
  <dataValidations count="3">
    <dataValidation allowBlank="1" showInputMessage="1" showErrorMessage="1" prompt="Favor describir brevemente los resultados de la gestión adelantada (fechas, url, nombre de documentos generados, aplicativo donde reposa, número de memorandos, etc)" sqref="AH17:AH102 AK17:AK102 AN14:AN102 AC77:AC78 AC87:AC88" xr:uid="{7EE798E9-757C-4164-A11B-98C29F723B4A}"/>
    <dataValidation allowBlank="1" showInputMessage="1" showErrorMessage="1" prompt="Favor describir brevemente los resultados de la gestión adelantada (fechas, url, nombre de documenentos generados, aplicativo donde reposa, número de memorandos, etc)" sqref="AN3:AN13 AH3:AH16 AK3:AK16" xr:uid="{927E1AEF-8A50-438B-9BB4-D066069E4506}"/>
    <dataValidation allowBlank="1" showInputMessage="1" showErrorMessage="1" prompt="100% aplica solo si se cumplio a cabalidad la actividad programada" sqref="AI3:AJ102 AL3:AM102 AF3:AG102" xr:uid="{8162E9EF-424E-468D-9F27-04AC2945D845}"/>
  </dataValidations>
  <hyperlinks>
    <hyperlink ref="AC29" r:id="rId1" xr:uid="{143F51A3-281E-4255-B969-203F5B506E6F}"/>
  </hyperlinks>
  <pageMargins left="0.7" right="0.7" top="0.75" bottom="0.75" header="0.3" footer="0.3"/>
  <pageSetup paperSize="9" orientation="portrait" horizontalDpi="4294967294" verticalDpi="4294967294"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F2C0D-F3B5-4B41-BF4C-D6C85C3D70FE}">
  <dimension ref="A1:N56"/>
  <sheetViews>
    <sheetView topLeftCell="I44" workbookViewId="0">
      <selection activeCell="K48" sqref="K48"/>
    </sheetView>
  </sheetViews>
  <sheetFormatPr baseColWidth="10" defaultRowHeight="15"/>
  <cols>
    <col min="1" max="1" width="10.140625" style="2" customWidth="1"/>
    <col min="2" max="2" width="19" customWidth="1"/>
    <col min="3" max="4" width="35.5703125" customWidth="1"/>
    <col min="5" max="5" width="20.7109375" customWidth="1"/>
    <col min="6" max="6" width="4.42578125" customWidth="1"/>
    <col min="7" max="7" width="31.28515625" style="2" customWidth="1"/>
    <col min="8" max="8" width="29.42578125" customWidth="1"/>
    <col min="9" max="9" width="71.42578125" customWidth="1"/>
    <col min="10" max="10" width="30.42578125" customWidth="1"/>
    <col min="11" max="11" width="38.5703125" customWidth="1"/>
    <col min="12" max="12" width="26.7109375" customWidth="1"/>
    <col min="13" max="13" width="59.140625" customWidth="1"/>
    <col min="14" max="14" width="22.85546875" customWidth="1"/>
  </cols>
  <sheetData>
    <row r="1" spans="1:14" ht="15.75" customHeight="1">
      <c r="C1" s="347" t="s">
        <v>758</v>
      </c>
      <c r="D1" s="348"/>
      <c r="E1" s="348"/>
      <c r="F1" s="348"/>
      <c r="G1" s="348"/>
      <c r="H1" s="348"/>
      <c r="I1" s="348"/>
      <c r="J1" s="348"/>
      <c r="K1" s="348"/>
      <c r="L1" s="348"/>
      <c r="M1" s="348"/>
      <c r="N1" s="349"/>
    </row>
    <row r="2" spans="1:14" ht="15" customHeight="1">
      <c r="C2" s="350" t="s">
        <v>759</v>
      </c>
      <c r="D2" s="282"/>
      <c r="E2" s="282"/>
      <c r="F2" s="282"/>
      <c r="G2" s="282"/>
      <c r="H2" s="282"/>
      <c r="I2" s="282"/>
      <c r="J2" s="282"/>
      <c r="K2" s="282"/>
      <c r="L2" s="282"/>
      <c r="M2" s="282"/>
      <c r="N2" s="351"/>
    </row>
    <row r="3" spans="1:14" ht="15.75" customHeight="1">
      <c r="C3" s="352" t="s">
        <v>133</v>
      </c>
      <c r="D3" s="353"/>
      <c r="E3" s="353"/>
      <c r="F3" s="353"/>
      <c r="G3" s="353"/>
      <c r="H3" s="353"/>
      <c r="I3" s="353"/>
      <c r="J3" s="353"/>
      <c r="K3" s="353"/>
      <c r="L3" s="353"/>
      <c r="M3" s="353"/>
      <c r="N3" s="354"/>
    </row>
    <row r="4" spans="1:14" ht="15.75" customHeight="1">
      <c r="C4" s="352" t="s">
        <v>757</v>
      </c>
      <c r="D4" s="353"/>
      <c r="E4" s="353"/>
      <c r="F4" s="353"/>
      <c r="G4" s="353"/>
      <c r="H4" s="353"/>
      <c r="I4" s="353"/>
      <c r="J4" s="353"/>
      <c r="K4" s="353"/>
      <c r="L4" s="353"/>
      <c r="M4" s="353"/>
      <c r="N4" s="354"/>
    </row>
    <row r="5" spans="1:14" ht="16.5" customHeight="1">
      <c r="C5" s="355" t="s">
        <v>756</v>
      </c>
      <c r="D5" s="356"/>
      <c r="E5" s="356"/>
      <c r="F5" s="356"/>
      <c r="G5" s="356"/>
      <c r="H5" s="356"/>
      <c r="I5" s="356"/>
      <c r="J5" s="356"/>
      <c r="K5" s="356"/>
      <c r="L5" s="356"/>
      <c r="M5" s="356"/>
      <c r="N5" s="357"/>
    </row>
    <row r="6" spans="1:14" ht="42.75" customHeight="1" thickBot="1">
      <c r="A6" s="133"/>
      <c r="B6" s="134"/>
      <c r="C6" s="134"/>
      <c r="D6" s="134"/>
      <c r="E6" s="134"/>
      <c r="F6" s="134"/>
      <c r="G6" s="312" t="s">
        <v>475</v>
      </c>
      <c r="H6" s="312" t="s">
        <v>476</v>
      </c>
      <c r="I6" s="314"/>
      <c r="J6" s="314"/>
      <c r="K6" s="315" t="s">
        <v>477</v>
      </c>
      <c r="L6" s="316"/>
      <c r="M6" s="345" t="s">
        <v>600</v>
      </c>
      <c r="N6" s="346"/>
    </row>
    <row r="7" spans="1:14" ht="21" customHeight="1">
      <c r="A7" s="302" t="s">
        <v>478</v>
      </c>
      <c r="B7" s="304" t="s">
        <v>479</v>
      </c>
      <c r="C7" s="306" t="s">
        <v>480</v>
      </c>
      <c r="D7" s="306" t="s">
        <v>481</v>
      </c>
      <c r="E7" s="306" t="s">
        <v>482</v>
      </c>
      <c r="F7" s="308" t="s">
        <v>483</v>
      </c>
      <c r="G7" s="313"/>
      <c r="H7" s="313"/>
      <c r="I7" s="310" t="s">
        <v>484</v>
      </c>
      <c r="J7" s="310" t="s">
        <v>485</v>
      </c>
      <c r="K7" s="310" t="s">
        <v>77</v>
      </c>
      <c r="L7" s="317" t="s">
        <v>191</v>
      </c>
      <c r="M7" s="360" t="s">
        <v>593</v>
      </c>
      <c r="N7" s="360" t="s">
        <v>594</v>
      </c>
    </row>
    <row r="8" spans="1:14" ht="30.75" customHeight="1">
      <c r="A8" s="303"/>
      <c r="B8" s="305"/>
      <c r="C8" s="307"/>
      <c r="D8" s="307"/>
      <c r="E8" s="307"/>
      <c r="F8" s="309"/>
      <c r="G8" s="310"/>
      <c r="H8" s="310"/>
      <c r="I8" s="311"/>
      <c r="J8" s="311"/>
      <c r="K8" s="311"/>
      <c r="L8" s="318"/>
      <c r="M8" s="361"/>
      <c r="N8" s="361"/>
    </row>
    <row r="9" spans="1:14" ht="196.5" customHeight="1">
      <c r="A9" s="321">
        <v>1</v>
      </c>
      <c r="B9" s="322" t="s">
        <v>223</v>
      </c>
      <c r="C9" s="297" t="s">
        <v>224</v>
      </c>
      <c r="D9" s="328" t="s">
        <v>486</v>
      </c>
      <c r="E9" s="324" t="s">
        <v>121</v>
      </c>
      <c r="F9" s="325" t="s">
        <v>488</v>
      </c>
      <c r="G9" s="300" t="s">
        <v>489</v>
      </c>
      <c r="H9" s="122" t="s">
        <v>490</v>
      </c>
      <c r="I9" s="177" t="s">
        <v>491</v>
      </c>
      <c r="J9" s="123" t="s">
        <v>492</v>
      </c>
      <c r="K9" s="123" t="s">
        <v>493</v>
      </c>
      <c r="L9" s="167" t="s">
        <v>494</v>
      </c>
      <c r="M9" s="177" t="s">
        <v>791</v>
      </c>
      <c r="N9" s="120" t="s">
        <v>793</v>
      </c>
    </row>
    <row r="10" spans="1:14" ht="165" customHeight="1">
      <c r="A10" s="321"/>
      <c r="B10" s="323"/>
      <c r="C10" s="298"/>
      <c r="D10" s="329"/>
      <c r="E10" s="324"/>
      <c r="F10" s="325"/>
      <c r="G10" s="300"/>
      <c r="H10" s="122" t="s">
        <v>495</v>
      </c>
      <c r="I10" s="177" t="s">
        <v>496</v>
      </c>
      <c r="J10" s="123" t="s">
        <v>497</v>
      </c>
      <c r="K10" s="123" t="s">
        <v>498</v>
      </c>
      <c r="L10" s="167" t="s">
        <v>494</v>
      </c>
      <c r="M10" s="177" t="s">
        <v>791</v>
      </c>
      <c r="N10" s="120" t="s">
        <v>792</v>
      </c>
    </row>
    <row r="11" spans="1:14" ht="113.25" customHeight="1">
      <c r="A11" s="321">
        <v>2</v>
      </c>
      <c r="B11" s="326" t="s">
        <v>245</v>
      </c>
      <c r="C11" s="290" t="s">
        <v>246</v>
      </c>
      <c r="D11" s="283" t="s">
        <v>503</v>
      </c>
      <c r="E11" s="324" t="s">
        <v>134</v>
      </c>
      <c r="F11" s="325" t="s">
        <v>488</v>
      </c>
      <c r="G11" s="300" t="s">
        <v>135</v>
      </c>
      <c r="H11" s="299" t="s">
        <v>136</v>
      </c>
      <c r="I11" s="177" t="s">
        <v>137</v>
      </c>
      <c r="J11" s="121" t="s">
        <v>504</v>
      </c>
      <c r="K11" s="121" t="s">
        <v>87</v>
      </c>
      <c r="L11" s="167" t="s">
        <v>88</v>
      </c>
      <c r="M11" s="177" t="s">
        <v>787</v>
      </c>
      <c r="N11" s="188">
        <v>1</v>
      </c>
    </row>
    <row r="12" spans="1:14" ht="120">
      <c r="A12" s="321"/>
      <c r="B12" s="327"/>
      <c r="C12" s="292"/>
      <c r="D12" s="284"/>
      <c r="E12" s="324"/>
      <c r="F12" s="325"/>
      <c r="G12" s="300"/>
      <c r="H12" s="299"/>
      <c r="I12" s="177" t="s">
        <v>138</v>
      </c>
      <c r="J12" s="121" t="s">
        <v>504</v>
      </c>
      <c r="K12" s="121" t="s">
        <v>87</v>
      </c>
      <c r="L12" s="167" t="s">
        <v>88</v>
      </c>
      <c r="M12" s="177" t="s">
        <v>788</v>
      </c>
      <c r="N12" s="188">
        <v>1</v>
      </c>
    </row>
    <row r="13" spans="1:14" ht="82.5" customHeight="1">
      <c r="A13" s="321">
        <v>3</v>
      </c>
      <c r="B13" s="326" t="s">
        <v>505</v>
      </c>
      <c r="C13" s="290" t="s">
        <v>226</v>
      </c>
      <c r="D13" s="283" t="s">
        <v>506</v>
      </c>
      <c r="E13" s="324" t="s">
        <v>507</v>
      </c>
      <c r="F13" s="325" t="s">
        <v>488</v>
      </c>
      <c r="G13" s="300" t="s">
        <v>128</v>
      </c>
      <c r="H13" s="123" t="s">
        <v>508</v>
      </c>
      <c r="I13" s="177" t="s">
        <v>509</v>
      </c>
      <c r="J13" s="121" t="s">
        <v>510</v>
      </c>
      <c r="K13" s="121" t="s">
        <v>511</v>
      </c>
      <c r="L13" s="167" t="s">
        <v>512</v>
      </c>
      <c r="M13" s="167" t="s">
        <v>805</v>
      </c>
      <c r="N13" s="119"/>
    </row>
    <row r="14" spans="1:14" ht="75" customHeight="1">
      <c r="A14" s="321"/>
      <c r="B14" s="327"/>
      <c r="C14" s="291"/>
      <c r="D14" s="332"/>
      <c r="E14" s="324"/>
      <c r="F14" s="325"/>
      <c r="G14" s="300"/>
      <c r="H14" s="300" t="s">
        <v>513</v>
      </c>
      <c r="I14" s="177" t="s">
        <v>514</v>
      </c>
      <c r="J14" s="121" t="s">
        <v>515</v>
      </c>
      <c r="K14" s="121" t="s">
        <v>516</v>
      </c>
      <c r="L14" s="167" t="s">
        <v>517</v>
      </c>
      <c r="M14" s="167" t="s">
        <v>805</v>
      </c>
      <c r="N14" s="119"/>
    </row>
    <row r="15" spans="1:14" ht="75" customHeight="1">
      <c r="A15" s="321"/>
      <c r="B15" s="327"/>
      <c r="C15" s="292"/>
      <c r="D15" s="284"/>
      <c r="E15" s="324"/>
      <c r="F15" s="325"/>
      <c r="G15" s="300"/>
      <c r="H15" s="300"/>
      <c r="I15" s="177" t="s">
        <v>518</v>
      </c>
      <c r="J15" s="121" t="s">
        <v>515</v>
      </c>
      <c r="K15" s="121" t="s">
        <v>516</v>
      </c>
      <c r="L15" s="167" t="s">
        <v>517</v>
      </c>
      <c r="M15" s="167" t="s">
        <v>805</v>
      </c>
      <c r="N15" s="119"/>
    </row>
    <row r="16" spans="1:14" ht="107.25" customHeight="1">
      <c r="A16" s="136">
        <v>4</v>
      </c>
      <c r="B16" s="193" t="s">
        <v>238</v>
      </c>
      <c r="C16" s="125" t="s">
        <v>239</v>
      </c>
      <c r="D16" s="161" t="s">
        <v>520</v>
      </c>
      <c r="E16" s="191" t="s">
        <v>122</v>
      </c>
      <c r="F16" s="192" t="s">
        <v>488</v>
      </c>
      <c r="G16" s="121" t="s">
        <v>123</v>
      </c>
      <c r="H16" s="124" t="s">
        <v>124</v>
      </c>
      <c r="I16" s="177" t="s">
        <v>125</v>
      </c>
      <c r="J16" s="121" t="s">
        <v>521</v>
      </c>
      <c r="K16" s="121" t="s">
        <v>126</v>
      </c>
      <c r="L16" s="167" t="s">
        <v>127</v>
      </c>
      <c r="M16" s="177" t="s">
        <v>789</v>
      </c>
      <c r="N16" s="189" t="s">
        <v>790</v>
      </c>
    </row>
    <row r="17" spans="1:14" ht="199.5" customHeight="1">
      <c r="A17" s="321">
        <v>5</v>
      </c>
      <c r="B17" s="330" t="s">
        <v>234</v>
      </c>
      <c r="C17" s="290" t="s">
        <v>235</v>
      </c>
      <c r="D17" s="283" t="s">
        <v>522</v>
      </c>
      <c r="E17" s="324" t="s">
        <v>110</v>
      </c>
      <c r="F17" s="325" t="s">
        <v>488</v>
      </c>
      <c r="G17" s="300" t="s">
        <v>111</v>
      </c>
      <c r="H17" s="123" t="s">
        <v>112</v>
      </c>
      <c r="I17" s="177" t="s">
        <v>798</v>
      </c>
      <c r="J17" s="121" t="s">
        <v>523</v>
      </c>
      <c r="K17" s="121" t="s">
        <v>113</v>
      </c>
      <c r="L17" s="167" t="s">
        <v>114</v>
      </c>
      <c r="M17" s="177" t="s">
        <v>775</v>
      </c>
      <c r="N17" s="177" t="s">
        <v>776</v>
      </c>
    </row>
    <row r="18" spans="1:14" ht="178.5" customHeight="1">
      <c r="A18" s="321"/>
      <c r="B18" s="331"/>
      <c r="C18" s="291"/>
      <c r="D18" s="332"/>
      <c r="E18" s="324"/>
      <c r="F18" s="325"/>
      <c r="G18" s="300"/>
      <c r="H18" s="123" t="s">
        <v>115</v>
      </c>
      <c r="I18" s="333" t="s">
        <v>116</v>
      </c>
      <c r="J18" s="283" t="s">
        <v>117</v>
      </c>
      <c r="K18" s="283" t="s">
        <v>118</v>
      </c>
      <c r="L18" s="362" t="s">
        <v>119</v>
      </c>
      <c r="M18" s="185" t="s">
        <v>777</v>
      </c>
      <c r="N18" s="126" t="s">
        <v>778</v>
      </c>
    </row>
    <row r="19" spans="1:14" ht="163.5" customHeight="1">
      <c r="A19" s="321"/>
      <c r="B19" s="331"/>
      <c r="C19" s="292"/>
      <c r="D19" s="284"/>
      <c r="E19" s="324"/>
      <c r="F19" s="325"/>
      <c r="G19" s="300"/>
      <c r="H19" s="123" t="s">
        <v>120</v>
      </c>
      <c r="I19" s="334"/>
      <c r="J19" s="284"/>
      <c r="K19" s="284"/>
      <c r="L19" s="363"/>
      <c r="M19" s="185" t="s">
        <v>777</v>
      </c>
      <c r="N19" s="126" t="s">
        <v>778</v>
      </c>
    </row>
    <row r="20" spans="1:14" ht="60" customHeight="1">
      <c r="A20" s="321">
        <v>6</v>
      </c>
      <c r="B20" s="330" t="s">
        <v>247</v>
      </c>
      <c r="C20" s="290" t="s">
        <v>248</v>
      </c>
      <c r="D20" s="283" t="s">
        <v>524</v>
      </c>
      <c r="E20" s="324" t="s">
        <v>139</v>
      </c>
      <c r="F20" s="325" t="s">
        <v>488</v>
      </c>
      <c r="G20" s="300" t="s">
        <v>525</v>
      </c>
      <c r="H20" s="123" t="s">
        <v>140</v>
      </c>
      <c r="I20" s="333" t="s">
        <v>526</v>
      </c>
      <c r="J20" s="300" t="s">
        <v>527</v>
      </c>
      <c r="K20" s="300" t="s">
        <v>141</v>
      </c>
      <c r="L20" s="301" t="s">
        <v>528</v>
      </c>
      <c r="M20" s="127" t="s">
        <v>784</v>
      </c>
      <c r="N20" s="126" t="s">
        <v>784</v>
      </c>
    </row>
    <row r="21" spans="1:14" ht="60" customHeight="1">
      <c r="A21" s="321"/>
      <c r="B21" s="331"/>
      <c r="C21" s="292"/>
      <c r="D21" s="284"/>
      <c r="E21" s="324"/>
      <c r="F21" s="325"/>
      <c r="G21" s="300"/>
      <c r="H21" s="123" t="s">
        <v>142</v>
      </c>
      <c r="I21" s="334"/>
      <c r="J21" s="300"/>
      <c r="K21" s="300"/>
      <c r="L21" s="301"/>
      <c r="M21" s="127" t="s">
        <v>784</v>
      </c>
      <c r="N21" s="186" t="s">
        <v>784</v>
      </c>
    </row>
    <row r="22" spans="1:14" ht="139.5" customHeight="1">
      <c r="A22" s="321">
        <v>7</v>
      </c>
      <c r="B22" s="330" t="s">
        <v>249</v>
      </c>
      <c r="C22" s="290" t="s">
        <v>248</v>
      </c>
      <c r="D22" s="283" t="s">
        <v>524</v>
      </c>
      <c r="E22" s="324" t="s">
        <v>139</v>
      </c>
      <c r="F22" s="325" t="s">
        <v>488</v>
      </c>
      <c r="G22" s="300" t="s">
        <v>143</v>
      </c>
      <c r="H22" s="122" t="s">
        <v>144</v>
      </c>
      <c r="I22" s="177" t="s">
        <v>529</v>
      </c>
      <c r="J22" s="121" t="s">
        <v>530</v>
      </c>
      <c r="K22" s="121" t="s">
        <v>145</v>
      </c>
      <c r="L22" s="167" t="s">
        <v>531</v>
      </c>
      <c r="M22" s="127" t="s">
        <v>785</v>
      </c>
      <c r="N22" s="187">
        <v>1</v>
      </c>
    </row>
    <row r="23" spans="1:14" ht="90" customHeight="1">
      <c r="A23" s="321"/>
      <c r="B23" s="331"/>
      <c r="C23" s="292"/>
      <c r="D23" s="284"/>
      <c r="E23" s="324"/>
      <c r="F23" s="325"/>
      <c r="G23" s="300"/>
      <c r="H23" s="122" t="s">
        <v>146</v>
      </c>
      <c r="I23" s="177" t="s">
        <v>532</v>
      </c>
      <c r="J23" s="121" t="s">
        <v>533</v>
      </c>
      <c r="K23" s="121" t="s">
        <v>145</v>
      </c>
      <c r="L23" s="167" t="s">
        <v>534</v>
      </c>
      <c r="M23" s="127" t="s">
        <v>786</v>
      </c>
      <c r="N23" s="188">
        <v>1</v>
      </c>
    </row>
    <row r="24" spans="1:14" ht="195.75" customHeight="1">
      <c r="A24" s="321">
        <v>8</v>
      </c>
      <c r="B24" s="330" t="s">
        <v>231</v>
      </c>
      <c r="C24" s="290" t="s">
        <v>83</v>
      </c>
      <c r="D24" s="283" t="s">
        <v>535</v>
      </c>
      <c r="E24" s="324" t="s">
        <v>83</v>
      </c>
      <c r="F24" s="325" t="s">
        <v>488</v>
      </c>
      <c r="G24" s="300" t="s">
        <v>84</v>
      </c>
      <c r="H24" s="123" t="s">
        <v>85</v>
      </c>
      <c r="I24" s="177" t="s">
        <v>86</v>
      </c>
      <c r="J24" s="121" t="s">
        <v>536</v>
      </c>
      <c r="K24" s="121" t="s">
        <v>87</v>
      </c>
      <c r="L24" s="167" t="s">
        <v>88</v>
      </c>
      <c r="M24" s="177" t="s">
        <v>762</v>
      </c>
      <c r="N24" s="184" t="s">
        <v>763</v>
      </c>
    </row>
    <row r="25" spans="1:14" ht="315.75" customHeight="1">
      <c r="A25" s="321"/>
      <c r="B25" s="331"/>
      <c r="C25" s="291"/>
      <c r="D25" s="332"/>
      <c r="E25" s="324"/>
      <c r="F25" s="325"/>
      <c r="G25" s="300"/>
      <c r="H25" s="300" t="s">
        <v>89</v>
      </c>
      <c r="I25" s="177" t="s">
        <v>90</v>
      </c>
      <c r="J25" s="121" t="s">
        <v>537</v>
      </c>
      <c r="K25" s="121" t="s">
        <v>87</v>
      </c>
      <c r="L25" s="167" t="s">
        <v>88</v>
      </c>
      <c r="M25" s="177" t="s">
        <v>764</v>
      </c>
      <c r="N25" s="184">
        <v>0.26600000000000001</v>
      </c>
    </row>
    <row r="26" spans="1:14" ht="186" customHeight="1">
      <c r="A26" s="321"/>
      <c r="B26" s="331"/>
      <c r="C26" s="292"/>
      <c r="D26" s="284"/>
      <c r="E26" s="324"/>
      <c r="F26" s="325"/>
      <c r="G26" s="300"/>
      <c r="H26" s="300"/>
      <c r="I26" s="177" t="s">
        <v>91</v>
      </c>
      <c r="J26" s="121" t="s">
        <v>538</v>
      </c>
      <c r="K26" s="121" t="s">
        <v>87</v>
      </c>
      <c r="L26" s="167" t="s">
        <v>88</v>
      </c>
      <c r="M26" s="177" t="s">
        <v>765</v>
      </c>
      <c r="N26" s="184" t="s">
        <v>766</v>
      </c>
    </row>
    <row r="27" spans="1:14" ht="121.5" customHeight="1">
      <c r="A27" s="321">
        <v>9</v>
      </c>
      <c r="B27" s="326" t="s">
        <v>539</v>
      </c>
      <c r="C27" s="290" t="s">
        <v>226</v>
      </c>
      <c r="D27" s="283" t="s">
        <v>506</v>
      </c>
      <c r="E27" s="324" t="s">
        <v>507</v>
      </c>
      <c r="F27" s="325" t="s">
        <v>488</v>
      </c>
      <c r="G27" s="300" t="s">
        <v>129</v>
      </c>
      <c r="H27" s="300" t="s">
        <v>540</v>
      </c>
      <c r="I27" s="177" t="s">
        <v>541</v>
      </c>
      <c r="J27" s="121" t="s">
        <v>542</v>
      </c>
      <c r="K27" s="121" t="s">
        <v>543</v>
      </c>
      <c r="L27" s="167" t="s">
        <v>88</v>
      </c>
      <c r="M27" s="167" t="s">
        <v>805</v>
      </c>
      <c r="N27" s="119"/>
    </row>
    <row r="28" spans="1:14" ht="105" customHeight="1">
      <c r="A28" s="321"/>
      <c r="B28" s="327"/>
      <c r="C28" s="291"/>
      <c r="D28" s="332"/>
      <c r="E28" s="324"/>
      <c r="F28" s="325"/>
      <c r="G28" s="300"/>
      <c r="H28" s="300"/>
      <c r="I28" s="177" t="s">
        <v>544</v>
      </c>
      <c r="J28" s="121" t="s">
        <v>545</v>
      </c>
      <c r="K28" s="121" t="s">
        <v>543</v>
      </c>
      <c r="L28" s="167" t="s">
        <v>88</v>
      </c>
      <c r="M28" s="167" t="s">
        <v>805</v>
      </c>
      <c r="N28" s="119"/>
    </row>
    <row r="29" spans="1:14" ht="90" customHeight="1">
      <c r="A29" s="321"/>
      <c r="B29" s="327"/>
      <c r="C29" s="292"/>
      <c r="D29" s="284"/>
      <c r="E29" s="324"/>
      <c r="F29" s="325"/>
      <c r="G29" s="300"/>
      <c r="H29" s="300"/>
      <c r="I29" s="177" t="s">
        <v>546</v>
      </c>
      <c r="J29" s="121" t="s">
        <v>547</v>
      </c>
      <c r="K29" s="121" t="s">
        <v>543</v>
      </c>
      <c r="L29" s="167" t="s">
        <v>88</v>
      </c>
      <c r="M29" s="167" t="s">
        <v>805</v>
      </c>
      <c r="N29" s="119"/>
    </row>
    <row r="30" spans="1:14" ht="94.5" customHeight="1">
      <c r="A30" s="321">
        <v>10</v>
      </c>
      <c r="B30" s="330" t="s">
        <v>232</v>
      </c>
      <c r="C30" s="290" t="s">
        <v>233</v>
      </c>
      <c r="D30" s="283" t="s">
        <v>548</v>
      </c>
      <c r="E30" s="324" t="s">
        <v>93</v>
      </c>
      <c r="F30" s="325" t="s">
        <v>488</v>
      </c>
      <c r="G30" s="300" t="s">
        <v>94</v>
      </c>
      <c r="H30" s="123" t="s">
        <v>95</v>
      </c>
      <c r="I30" s="177" t="s">
        <v>96</v>
      </c>
      <c r="J30" s="125" t="s">
        <v>97</v>
      </c>
      <c r="K30" s="121" t="s">
        <v>98</v>
      </c>
      <c r="L30" s="167" t="s">
        <v>99</v>
      </c>
      <c r="M30" s="177" t="s">
        <v>767</v>
      </c>
      <c r="N30" s="184" t="s">
        <v>768</v>
      </c>
    </row>
    <row r="31" spans="1:14" ht="201.75" customHeight="1">
      <c r="A31" s="321"/>
      <c r="B31" s="331"/>
      <c r="C31" s="292"/>
      <c r="D31" s="284"/>
      <c r="E31" s="324"/>
      <c r="F31" s="325"/>
      <c r="G31" s="300"/>
      <c r="H31" s="123" t="s">
        <v>100</v>
      </c>
      <c r="I31" s="177" t="s">
        <v>101</v>
      </c>
      <c r="J31" s="121" t="s">
        <v>549</v>
      </c>
      <c r="K31" s="121" t="s">
        <v>102</v>
      </c>
      <c r="L31" s="167" t="s">
        <v>88</v>
      </c>
      <c r="M31" s="177" t="s">
        <v>769</v>
      </c>
      <c r="N31" s="184" t="s">
        <v>770</v>
      </c>
    </row>
    <row r="32" spans="1:14" ht="127.5" customHeight="1">
      <c r="A32" s="321">
        <v>11</v>
      </c>
      <c r="B32" s="330" t="s">
        <v>236</v>
      </c>
      <c r="C32" s="290" t="s">
        <v>237</v>
      </c>
      <c r="D32" s="290"/>
      <c r="E32" s="324" t="s">
        <v>93</v>
      </c>
      <c r="F32" s="325" t="s">
        <v>488</v>
      </c>
      <c r="G32" s="300" t="s">
        <v>103</v>
      </c>
      <c r="H32" s="300" t="s">
        <v>104</v>
      </c>
      <c r="I32" s="177" t="s">
        <v>105</v>
      </c>
      <c r="J32" s="121" t="s">
        <v>550</v>
      </c>
      <c r="K32" s="121" t="s">
        <v>106</v>
      </c>
      <c r="L32" s="167" t="s">
        <v>88</v>
      </c>
      <c r="M32" s="167" t="s">
        <v>801</v>
      </c>
      <c r="N32" s="119"/>
    </row>
    <row r="33" spans="1:14" ht="75" customHeight="1">
      <c r="A33" s="321"/>
      <c r="B33" s="331"/>
      <c r="C33" s="292"/>
      <c r="D33" s="292"/>
      <c r="E33" s="324"/>
      <c r="F33" s="325"/>
      <c r="G33" s="300"/>
      <c r="H33" s="300"/>
      <c r="I33" s="177" t="s">
        <v>551</v>
      </c>
      <c r="J33" s="121" t="s">
        <v>550</v>
      </c>
      <c r="K33" s="121" t="s">
        <v>106</v>
      </c>
      <c r="L33" s="167" t="s">
        <v>88</v>
      </c>
      <c r="M33" s="167" t="s">
        <v>801</v>
      </c>
      <c r="N33" s="119"/>
    </row>
    <row r="34" spans="1:14" ht="301.5" customHeight="1">
      <c r="A34" s="135">
        <v>12</v>
      </c>
      <c r="B34" s="193" t="s">
        <v>230</v>
      </c>
      <c r="C34" s="125" t="s">
        <v>78</v>
      </c>
      <c r="D34" s="125"/>
      <c r="E34" s="191" t="s">
        <v>78</v>
      </c>
      <c r="F34" s="192" t="s">
        <v>488</v>
      </c>
      <c r="G34" s="121" t="s">
        <v>79</v>
      </c>
      <c r="H34" s="121" t="s">
        <v>552</v>
      </c>
      <c r="I34" s="177" t="s">
        <v>80</v>
      </c>
      <c r="J34" s="121" t="s">
        <v>553</v>
      </c>
      <c r="K34" s="121" t="s">
        <v>81</v>
      </c>
      <c r="L34" s="167" t="s">
        <v>82</v>
      </c>
      <c r="M34" s="177" t="s">
        <v>760</v>
      </c>
      <c r="N34" s="177" t="s">
        <v>761</v>
      </c>
    </row>
    <row r="35" spans="1:14" ht="176.25" customHeight="1">
      <c r="A35" s="321">
        <v>13</v>
      </c>
      <c r="B35" s="287" t="s">
        <v>250</v>
      </c>
      <c r="C35" s="294" t="s">
        <v>251</v>
      </c>
      <c r="D35" s="319" t="s">
        <v>554</v>
      </c>
      <c r="E35" s="336" t="s">
        <v>147</v>
      </c>
      <c r="F35" s="325" t="s">
        <v>488</v>
      </c>
      <c r="G35" s="342" t="s">
        <v>148</v>
      </c>
      <c r="H35" s="127" t="s">
        <v>149</v>
      </c>
      <c r="I35" s="177" t="s">
        <v>150</v>
      </c>
      <c r="J35" s="128" t="s">
        <v>555</v>
      </c>
      <c r="K35" s="128" t="s">
        <v>151</v>
      </c>
      <c r="L35" s="168" t="s">
        <v>152</v>
      </c>
      <c r="M35" s="167" t="s">
        <v>800</v>
      </c>
      <c r="N35" s="119"/>
    </row>
    <row r="36" spans="1:14" ht="90" customHeight="1">
      <c r="A36" s="321"/>
      <c r="B36" s="288"/>
      <c r="C36" s="295"/>
      <c r="D36" s="335"/>
      <c r="E36" s="336"/>
      <c r="F36" s="325"/>
      <c r="G36" s="342"/>
      <c r="H36" s="127" t="s">
        <v>153</v>
      </c>
      <c r="I36" s="177" t="s">
        <v>154</v>
      </c>
      <c r="J36" s="128" t="s">
        <v>556</v>
      </c>
      <c r="K36" s="128" t="s">
        <v>151</v>
      </c>
      <c r="L36" s="168" t="s">
        <v>152</v>
      </c>
      <c r="M36" s="167" t="s">
        <v>800</v>
      </c>
      <c r="N36" s="119"/>
    </row>
    <row r="37" spans="1:14" ht="60" customHeight="1">
      <c r="A37" s="321"/>
      <c r="B37" s="288"/>
      <c r="C37" s="296"/>
      <c r="D37" s="320"/>
      <c r="E37" s="336"/>
      <c r="F37" s="325"/>
      <c r="G37" s="342"/>
      <c r="H37" s="127" t="s">
        <v>155</v>
      </c>
      <c r="I37" s="177" t="s">
        <v>156</v>
      </c>
      <c r="J37" s="128" t="s">
        <v>557</v>
      </c>
      <c r="K37" s="128" t="s">
        <v>151</v>
      </c>
      <c r="L37" s="168" t="s">
        <v>152</v>
      </c>
      <c r="M37" s="167" t="s">
        <v>800</v>
      </c>
      <c r="N37" s="119"/>
    </row>
    <row r="38" spans="1:14" ht="114" customHeight="1">
      <c r="A38" s="135">
        <v>14</v>
      </c>
      <c r="B38" s="194" t="s">
        <v>242</v>
      </c>
      <c r="C38" s="196" t="s">
        <v>243</v>
      </c>
      <c r="D38" s="190" t="s">
        <v>558</v>
      </c>
      <c r="E38" s="195" t="s">
        <v>157</v>
      </c>
      <c r="F38" s="192" t="s">
        <v>488</v>
      </c>
      <c r="G38" s="126" t="s">
        <v>158</v>
      </c>
      <c r="H38" s="127" t="s">
        <v>799</v>
      </c>
      <c r="I38" s="177" t="s">
        <v>159</v>
      </c>
      <c r="J38" s="126" t="s">
        <v>559</v>
      </c>
      <c r="K38" s="126" t="s">
        <v>160</v>
      </c>
      <c r="L38" s="169" t="s">
        <v>88</v>
      </c>
      <c r="M38" s="167" t="s">
        <v>803</v>
      </c>
      <c r="N38" s="119"/>
    </row>
    <row r="39" spans="1:14" ht="171.75" customHeight="1">
      <c r="A39" s="341">
        <v>15</v>
      </c>
      <c r="B39" s="287" t="s">
        <v>244</v>
      </c>
      <c r="C39" s="294" t="s">
        <v>243</v>
      </c>
      <c r="D39" s="319" t="s">
        <v>558</v>
      </c>
      <c r="E39" s="336" t="s">
        <v>157</v>
      </c>
      <c r="F39" s="325" t="s">
        <v>488</v>
      </c>
      <c r="G39" s="342" t="s">
        <v>161</v>
      </c>
      <c r="H39" s="319" t="s">
        <v>560</v>
      </c>
      <c r="I39" s="177" t="s">
        <v>802</v>
      </c>
      <c r="J39" s="126" t="s">
        <v>561</v>
      </c>
      <c r="K39" s="126" t="s">
        <v>160</v>
      </c>
      <c r="L39" s="169" t="s">
        <v>88</v>
      </c>
      <c r="M39" s="167" t="s">
        <v>803</v>
      </c>
      <c r="N39" s="119"/>
    </row>
    <row r="40" spans="1:14" ht="135" customHeight="1">
      <c r="A40" s="341"/>
      <c r="B40" s="288"/>
      <c r="C40" s="296"/>
      <c r="D40" s="320"/>
      <c r="E40" s="336"/>
      <c r="F40" s="325"/>
      <c r="G40" s="342"/>
      <c r="H40" s="320"/>
      <c r="I40" s="177" t="s">
        <v>562</v>
      </c>
      <c r="J40" s="126" t="s">
        <v>563</v>
      </c>
      <c r="K40" s="126" t="s">
        <v>160</v>
      </c>
      <c r="L40" s="169" t="s">
        <v>88</v>
      </c>
      <c r="M40" s="167" t="s">
        <v>803</v>
      </c>
      <c r="N40" s="119"/>
    </row>
    <row r="41" spans="1:14" ht="131.25" customHeight="1">
      <c r="A41" s="321">
        <v>16</v>
      </c>
      <c r="B41" s="330" t="s">
        <v>241</v>
      </c>
      <c r="C41" s="290" t="s">
        <v>237</v>
      </c>
      <c r="D41" s="287"/>
      <c r="E41" s="336" t="s">
        <v>487</v>
      </c>
      <c r="F41" s="339" t="s">
        <v>488</v>
      </c>
      <c r="G41" s="283" t="s">
        <v>564</v>
      </c>
      <c r="H41" s="123" t="s">
        <v>107</v>
      </c>
      <c r="I41" s="177" t="s">
        <v>108</v>
      </c>
      <c r="J41" s="300" t="s">
        <v>565</v>
      </c>
      <c r="K41" s="300" t="s">
        <v>566</v>
      </c>
      <c r="L41" s="301" t="s">
        <v>88</v>
      </c>
      <c r="M41" s="283" t="s">
        <v>804</v>
      </c>
      <c r="N41" s="285"/>
    </row>
    <row r="42" spans="1:14" ht="75" customHeight="1">
      <c r="A42" s="321"/>
      <c r="B42" s="331"/>
      <c r="C42" s="291"/>
      <c r="D42" s="288"/>
      <c r="E42" s="336"/>
      <c r="F42" s="339"/>
      <c r="G42" s="332"/>
      <c r="H42" s="123" t="s">
        <v>109</v>
      </c>
      <c r="I42" s="177" t="s">
        <v>567</v>
      </c>
      <c r="J42" s="300" t="s">
        <v>565</v>
      </c>
      <c r="K42" s="300">
        <v>0</v>
      </c>
      <c r="L42" s="301">
        <v>0</v>
      </c>
      <c r="M42" s="284"/>
      <c r="N42" s="286"/>
    </row>
    <row r="43" spans="1:14" ht="90.75" customHeight="1">
      <c r="A43" s="321"/>
      <c r="B43" s="331"/>
      <c r="C43" s="291"/>
      <c r="D43" s="288"/>
      <c r="E43" s="336"/>
      <c r="F43" s="339"/>
      <c r="G43" s="332"/>
      <c r="H43" s="126" t="s">
        <v>568</v>
      </c>
      <c r="I43" s="177" t="s">
        <v>569</v>
      </c>
      <c r="J43" s="126" t="s">
        <v>570</v>
      </c>
      <c r="K43" s="126">
        <v>0</v>
      </c>
      <c r="L43" s="169">
        <v>0</v>
      </c>
      <c r="M43" s="177" t="s">
        <v>771</v>
      </c>
      <c r="N43" s="177" t="s">
        <v>772</v>
      </c>
    </row>
    <row r="44" spans="1:14" ht="105.75" customHeight="1" thickBot="1">
      <c r="A44" s="321"/>
      <c r="B44" s="331"/>
      <c r="C44" s="292"/>
      <c r="D44" s="289"/>
      <c r="E44" s="336"/>
      <c r="F44" s="339"/>
      <c r="G44" s="332"/>
      <c r="H44" s="126" t="s">
        <v>107</v>
      </c>
      <c r="I44" s="177" t="s">
        <v>571</v>
      </c>
      <c r="J44" s="126" t="s">
        <v>572</v>
      </c>
      <c r="K44" s="126">
        <v>0</v>
      </c>
      <c r="L44" s="169">
        <v>0</v>
      </c>
      <c r="M44" s="177" t="s">
        <v>774</v>
      </c>
      <c r="N44" s="184" t="s">
        <v>773</v>
      </c>
    </row>
    <row r="45" spans="1:14" s="60" customFormat="1" ht="141" customHeight="1">
      <c r="A45" s="321">
        <v>17</v>
      </c>
      <c r="B45" s="330" t="s">
        <v>227</v>
      </c>
      <c r="C45" s="290" t="s">
        <v>228</v>
      </c>
      <c r="D45" s="337"/>
      <c r="E45" s="336" t="s">
        <v>487</v>
      </c>
      <c r="F45" s="339" t="s">
        <v>488</v>
      </c>
      <c r="G45" s="340" t="s">
        <v>573</v>
      </c>
      <c r="H45" s="121" t="s">
        <v>574</v>
      </c>
      <c r="I45" s="177" t="s">
        <v>575</v>
      </c>
      <c r="J45" s="121" t="s">
        <v>576</v>
      </c>
      <c r="K45" s="121" t="s">
        <v>577</v>
      </c>
      <c r="L45" s="170" t="s">
        <v>519</v>
      </c>
      <c r="M45" s="177" t="s">
        <v>779</v>
      </c>
      <c r="N45" s="126" t="s">
        <v>780</v>
      </c>
    </row>
    <row r="46" spans="1:14" s="60" customFormat="1" ht="90.75" customHeight="1">
      <c r="A46" s="321"/>
      <c r="B46" s="331"/>
      <c r="C46" s="291"/>
      <c r="D46" s="338"/>
      <c r="E46" s="336"/>
      <c r="F46" s="339"/>
      <c r="G46" s="335"/>
      <c r="H46" s="123" t="s">
        <v>578</v>
      </c>
      <c r="I46" s="177" t="s">
        <v>579</v>
      </c>
      <c r="J46" s="121" t="s">
        <v>580</v>
      </c>
      <c r="K46" s="121" t="s">
        <v>581</v>
      </c>
      <c r="L46" s="167" t="s">
        <v>519</v>
      </c>
      <c r="M46" s="177" t="s">
        <v>781</v>
      </c>
      <c r="N46" s="126" t="s">
        <v>782</v>
      </c>
    </row>
    <row r="47" spans="1:14" s="60" customFormat="1" ht="45.75" customHeight="1" thickBot="1">
      <c r="A47" s="321"/>
      <c r="B47" s="331"/>
      <c r="C47" s="292"/>
      <c r="D47" s="338"/>
      <c r="E47" s="336"/>
      <c r="F47" s="339"/>
      <c r="G47" s="335"/>
      <c r="H47" s="123" t="s">
        <v>582</v>
      </c>
      <c r="I47" s="177" t="s">
        <v>583</v>
      </c>
      <c r="J47" s="121" t="s">
        <v>584</v>
      </c>
      <c r="K47" s="121" t="s">
        <v>585</v>
      </c>
      <c r="L47" s="167" t="s">
        <v>519</v>
      </c>
      <c r="M47" s="177" t="s">
        <v>779</v>
      </c>
      <c r="N47" s="126" t="s">
        <v>780</v>
      </c>
    </row>
    <row r="48" spans="1:14" s="60" customFormat="1" ht="222.75" customHeight="1">
      <c r="A48" s="135">
        <v>18</v>
      </c>
      <c r="B48" s="194" t="s">
        <v>229</v>
      </c>
      <c r="C48" s="125" t="s">
        <v>228</v>
      </c>
      <c r="D48" s="198"/>
      <c r="E48" s="195" t="s">
        <v>487</v>
      </c>
      <c r="F48" s="197" t="s">
        <v>488</v>
      </c>
      <c r="G48" s="129" t="s">
        <v>586</v>
      </c>
      <c r="H48" s="132" t="s">
        <v>130</v>
      </c>
      <c r="I48" s="177" t="s">
        <v>587</v>
      </c>
      <c r="J48" s="130" t="s">
        <v>131</v>
      </c>
      <c r="K48" s="130" t="s">
        <v>588</v>
      </c>
      <c r="L48" s="171" t="s">
        <v>132</v>
      </c>
      <c r="M48" s="177" t="s">
        <v>783</v>
      </c>
      <c r="N48" s="126">
        <v>0</v>
      </c>
    </row>
    <row r="49" spans="1:14" ht="237.75" customHeight="1">
      <c r="A49" s="321">
        <v>19</v>
      </c>
      <c r="B49" s="344" t="s">
        <v>225</v>
      </c>
      <c r="C49" s="293" t="s">
        <v>224</v>
      </c>
      <c r="D49" s="300" t="s">
        <v>486</v>
      </c>
      <c r="E49" s="324" t="s">
        <v>487</v>
      </c>
      <c r="F49" s="325" t="s">
        <v>488</v>
      </c>
      <c r="G49" s="300" t="s">
        <v>589</v>
      </c>
      <c r="H49" s="299" t="s">
        <v>590</v>
      </c>
      <c r="I49" s="177" t="s">
        <v>499</v>
      </c>
      <c r="J49" s="121" t="s">
        <v>500</v>
      </c>
      <c r="K49" s="121" t="s">
        <v>493</v>
      </c>
      <c r="L49" s="121" t="s">
        <v>494</v>
      </c>
      <c r="M49" s="177" t="s">
        <v>794</v>
      </c>
      <c r="N49" s="126" t="s">
        <v>796</v>
      </c>
    </row>
    <row r="50" spans="1:14" ht="169.5" customHeight="1">
      <c r="A50" s="321"/>
      <c r="B50" s="344"/>
      <c r="C50" s="293"/>
      <c r="D50" s="300"/>
      <c r="E50" s="324"/>
      <c r="F50" s="325"/>
      <c r="G50" s="300"/>
      <c r="H50" s="299"/>
      <c r="I50" s="177" t="s">
        <v>501</v>
      </c>
      <c r="J50" s="121" t="s">
        <v>502</v>
      </c>
      <c r="K50" s="121" t="s">
        <v>498</v>
      </c>
      <c r="L50" s="121" t="s">
        <v>494</v>
      </c>
      <c r="M50" s="123" t="s">
        <v>795</v>
      </c>
      <c r="N50" s="126" t="s">
        <v>797</v>
      </c>
    </row>
    <row r="52" spans="1:14">
      <c r="E52" s="358" t="s">
        <v>591</v>
      </c>
      <c r="F52" s="358"/>
      <c r="G52" s="358"/>
      <c r="H52" s="358"/>
    </row>
    <row r="53" spans="1:14" ht="390.75" customHeight="1">
      <c r="E53" s="131" t="s">
        <v>592</v>
      </c>
      <c r="F53" s="359"/>
      <c r="G53" s="359"/>
      <c r="H53" s="359"/>
    </row>
    <row r="54" spans="1:14" ht="48" customHeight="1">
      <c r="E54" s="131"/>
      <c r="F54" s="343"/>
      <c r="G54" s="343"/>
      <c r="H54" s="343"/>
    </row>
    <row r="55" spans="1:14" ht="145.5" customHeight="1">
      <c r="E55" s="131"/>
      <c r="F55" s="343"/>
      <c r="G55" s="343"/>
      <c r="H55" s="343"/>
    </row>
    <row r="56" spans="1:14">
      <c r="E56" s="131"/>
      <c r="F56" s="343"/>
      <c r="G56" s="343"/>
      <c r="H56" s="343"/>
    </row>
  </sheetData>
  <mergeCells count="152">
    <mergeCell ref="M6:N6"/>
    <mergeCell ref="C1:N1"/>
    <mergeCell ref="C2:N2"/>
    <mergeCell ref="C3:N3"/>
    <mergeCell ref="C4:N4"/>
    <mergeCell ref="C5:N5"/>
    <mergeCell ref="H49:H50"/>
    <mergeCell ref="E52:H52"/>
    <mergeCell ref="F53:H53"/>
    <mergeCell ref="F35:F37"/>
    <mergeCell ref="G35:G37"/>
    <mergeCell ref="M7:M8"/>
    <mergeCell ref="N7:N8"/>
    <mergeCell ref="L41:L42"/>
    <mergeCell ref="H27:H29"/>
    <mergeCell ref="H32:H33"/>
    <mergeCell ref="I18:I19"/>
    <mergeCell ref="J18:J19"/>
    <mergeCell ref="K18:K19"/>
    <mergeCell ref="L18:L19"/>
    <mergeCell ref="F54:H54"/>
    <mergeCell ref="F55:H55"/>
    <mergeCell ref="F56:H56"/>
    <mergeCell ref="A49:A50"/>
    <mergeCell ref="B49:B50"/>
    <mergeCell ref="D49:D50"/>
    <mergeCell ref="E49:E50"/>
    <mergeCell ref="F49:F50"/>
    <mergeCell ref="G49:G50"/>
    <mergeCell ref="A39:A40"/>
    <mergeCell ref="B39:B40"/>
    <mergeCell ref="D39:D40"/>
    <mergeCell ref="E39:E40"/>
    <mergeCell ref="F39:F40"/>
    <mergeCell ref="G39:G40"/>
    <mergeCell ref="J41:J42"/>
    <mergeCell ref="K41:K42"/>
    <mergeCell ref="C41:C44"/>
    <mergeCell ref="A45:A47"/>
    <mergeCell ref="B45:B47"/>
    <mergeCell ref="D45:D47"/>
    <mergeCell ref="E45:E47"/>
    <mergeCell ref="F45:F47"/>
    <mergeCell ref="G45:G47"/>
    <mergeCell ref="A41:A44"/>
    <mergeCell ref="B41:B44"/>
    <mergeCell ref="E41:E44"/>
    <mergeCell ref="F41:F44"/>
    <mergeCell ref="G41:G44"/>
    <mergeCell ref="A32:A33"/>
    <mergeCell ref="B32:B33"/>
    <mergeCell ref="D32:D33"/>
    <mergeCell ref="E32:E33"/>
    <mergeCell ref="F32:F33"/>
    <mergeCell ref="G32:G33"/>
    <mergeCell ref="A35:A37"/>
    <mergeCell ref="B35:B37"/>
    <mergeCell ref="D35:D37"/>
    <mergeCell ref="E35:E37"/>
    <mergeCell ref="A30:A31"/>
    <mergeCell ref="B30:B31"/>
    <mergeCell ref="D30:D31"/>
    <mergeCell ref="E30:E31"/>
    <mergeCell ref="F30:F31"/>
    <mergeCell ref="G30:G31"/>
    <mergeCell ref="A27:A29"/>
    <mergeCell ref="B27:B29"/>
    <mergeCell ref="D27:D29"/>
    <mergeCell ref="E27:E29"/>
    <mergeCell ref="F27:F29"/>
    <mergeCell ref="G27:G29"/>
    <mergeCell ref="A24:A26"/>
    <mergeCell ref="B24:B26"/>
    <mergeCell ref="E24:E26"/>
    <mergeCell ref="F24:F26"/>
    <mergeCell ref="G24:G26"/>
    <mergeCell ref="H25:H26"/>
    <mergeCell ref="I20:I21"/>
    <mergeCell ref="J20:J21"/>
    <mergeCell ref="K20:K21"/>
    <mergeCell ref="D24:D26"/>
    <mergeCell ref="A22:A23"/>
    <mergeCell ref="B22:B23"/>
    <mergeCell ref="D22:D23"/>
    <mergeCell ref="E22:E23"/>
    <mergeCell ref="F22:F23"/>
    <mergeCell ref="G22:G23"/>
    <mergeCell ref="A20:A21"/>
    <mergeCell ref="B20:B21"/>
    <mergeCell ref="D20:D21"/>
    <mergeCell ref="E20:E21"/>
    <mergeCell ref="F20:F21"/>
    <mergeCell ref="G20:G21"/>
    <mergeCell ref="A17:A19"/>
    <mergeCell ref="B17:B19"/>
    <mergeCell ref="D17:D19"/>
    <mergeCell ref="E17:E19"/>
    <mergeCell ref="F17:F19"/>
    <mergeCell ref="G17:G19"/>
    <mergeCell ref="A13:A15"/>
    <mergeCell ref="B13:B15"/>
    <mergeCell ref="D13:D15"/>
    <mergeCell ref="E13:E15"/>
    <mergeCell ref="F13:F15"/>
    <mergeCell ref="G13:G15"/>
    <mergeCell ref="A9:A10"/>
    <mergeCell ref="B9:B10"/>
    <mergeCell ref="E9:E10"/>
    <mergeCell ref="F9:F10"/>
    <mergeCell ref="G9:G10"/>
    <mergeCell ref="A11:A12"/>
    <mergeCell ref="B11:B12"/>
    <mergeCell ref="D11:D12"/>
    <mergeCell ref="E11:E12"/>
    <mergeCell ref="F11:F12"/>
    <mergeCell ref="D9:D10"/>
    <mergeCell ref="G11:G12"/>
    <mergeCell ref="A7:A8"/>
    <mergeCell ref="B7:B8"/>
    <mergeCell ref="C7:C8"/>
    <mergeCell ref="D7:D8"/>
    <mergeCell ref="E7:E8"/>
    <mergeCell ref="F7:F8"/>
    <mergeCell ref="I7:I8"/>
    <mergeCell ref="J7:J8"/>
    <mergeCell ref="K7:K8"/>
    <mergeCell ref="G6:G8"/>
    <mergeCell ref="H6:H8"/>
    <mergeCell ref="I6:J6"/>
    <mergeCell ref="K6:L6"/>
    <mergeCell ref="L7:L8"/>
    <mergeCell ref="M41:M42"/>
    <mergeCell ref="N41:N42"/>
    <mergeCell ref="D41:D44"/>
    <mergeCell ref="C45:C47"/>
    <mergeCell ref="C49:C50"/>
    <mergeCell ref="C35:C37"/>
    <mergeCell ref="C9:C10"/>
    <mergeCell ref="C11:C12"/>
    <mergeCell ref="C13:C15"/>
    <mergeCell ref="C17:C19"/>
    <mergeCell ref="C20:C21"/>
    <mergeCell ref="C22:C23"/>
    <mergeCell ref="C24:C26"/>
    <mergeCell ref="C27:C29"/>
    <mergeCell ref="C30:C31"/>
    <mergeCell ref="C32:C33"/>
    <mergeCell ref="H11:H12"/>
    <mergeCell ref="H14:H15"/>
    <mergeCell ref="L20:L21"/>
    <mergeCell ref="H39:H40"/>
    <mergeCell ref="C39:C40"/>
  </mergeCells>
  <conditionalFormatting sqref="P25 P30 P39 P42 P47 P52 P57 P82 P87 P92 P102 P127 P132 P137 P142 P15 P122">
    <cfRule type="cellIs" dxfId="116" priority="114" operator="equal">
      <formula>#REF!</formula>
    </cfRule>
    <cfRule type="cellIs" dxfId="115" priority="115" stopIfTrue="1" operator="equal">
      <formula>#REF!</formula>
    </cfRule>
    <cfRule type="cellIs" dxfId="114" priority="116" stopIfTrue="1" operator="equal">
      <formula>#REF!</formula>
    </cfRule>
    <cfRule type="cellIs" dxfId="113" priority="117" stopIfTrue="1" operator="equal">
      <formula>Bajo</formula>
    </cfRule>
  </conditionalFormatting>
  <conditionalFormatting sqref="R25 R30 R39 R42 R47 R52 R57 R82 R87 R92 R102 R127 R132 R137 R142 R15 R122">
    <cfRule type="cellIs" dxfId="112" priority="110" operator="equal">
      <formula>#REF!</formula>
    </cfRule>
    <cfRule type="cellIs" dxfId="111" priority="111" stopIfTrue="1" operator="equal">
      <formula>#REF!</formula>
    </cfRule>
    <cfRule type="cellIs" dxfId="110" priority="112" stopIfTrue="1" operator="equal">
      <formula>#REF!</formula>
    </cfRule>
    <cfRule type="cellIs" dxfId="109" priority="113" stopIfTrue="1" operator="equal">
      <formula>Bajo</formula>
    </cfRule>
  </conditionalFormatting>
  <conditionalFormatting sqref="S14:S18 S24:S33 S101:S105 S121:S145 S39:S60">
    <cfRule type="containsText" dxfId="108" priority="107" operator="containsText" text="Alta">
      <formula>NOT(ISERROR(SEARCH("Alta",S14)))</formula>
    </cfRule>
    <cfRule type="containsText" dxfId="107" priority="108" operator="containsText" text="Extrema">
      <formula>NOT(ISERROR(SEARCH("Extrema",S14)))</formula>
    </cfRule>
    <cfRule type="containsText" dxfId="106" priority="109" operator="containsText" text="Moderada">
      <formula>NOT(ISERROR(SEARCH("Moderada",S14)))</formula>
    </cfRule>
  </conditionalFormatting>
  <conditionalFormatting sqref="P20">
    <cfRule type="cellIs" dxfId="105" priority="103" operator="equal">
      <formula>#REF!</formula>
    </cfRule>
    <cfRule type="cellIs" dxfId="104" priority="104" stopIfTrue="1" operator="equal">
      <formula>#REF!</formula>
    </cfRule>
    <cfRule type="cellIs" dxfId="103" priority="105" stopIfTrue="1" operator="equal">
      <formula>#REF!</formula>
    </cfRule>
    <cfRule type="cellIs" dxfId="102" priority="106" stopIfTrue="1" operator="equal">
      <formula>Bajo</formula>
    </cfRule>
  </conditionalFormatting>
  <conditionalFormatting sqref="R20">
    <cfRule type="cellIs" dxfId="101" priority="99" operator="equal">
      <formula>#REF!</formula>
    </cfRule>
    <cfRule type="cellIs" dxfId="100" priority="100" stopIfTrue="1" operator="equal">
      <formula>#REF!</formula>
    </cfRule>
    <cfRule type="cellIs" dxfId="99" priority="101" stopIfTrue="1" operator="equal">
      <formula>#REF!</formula>
    </cfRule>
    <cfRule type="cellIs" dxfId="98" priority="102" stopIfTrue="1" operator="equal">
      <formula>Bajo</formula>
    </cfRule>
  </conditionalFormatting>
  <conditionalFormatting sqref="S19:S23">
    <cfRule type="containsText" dxfId="97" priority="96" operator="containsText" text="Alta">
      <formula>NOT(ISERROR(SEARCH("Alta",S19)))</formula>
    </cfRule>
    <cfRule type="containsText" dxfId="96" priority="97" operator="containsText" text="Extrema">
      <formula>NOT(ISERROR(SEARCH("Extrema",S19)))</formula>
    </cfRule>
    <cfRule type="containsText" dxfId="95" priority="98" operator="containsText" text="Moderada">
      <formula>NOT(ISERROR(SEARCH("Moderada",S19)))</formula>
    </cfRule>
  </conditionalFormatting>
  <conditionalFormatting sqref="P35">
    <cfRule type="cellIs" dxfId="94" priority="92" operator="equal">
      <formula>#REF!</formula>
    </cfRule>
    <cfRule type="cellIs" dxfId="93" priority="93" stopIfTrue="1" operator="equal">
      <formula>#REF!</formula>
    </cfRule>
    <cfRule type="cellIs" dxfId="92" priority="94" stopIfTrue="1" operator="equal">
      <formula>#REF!</formula>
    </cfRule>
    <cfRule type="cellIs" dxfId="91" priority="95" stopIfTrue="1" operator="equal">
      <formula>Bajo</formula>
    </cfRule>
  </conditionalFormatting>
  <conditionalFormatting sqref="R35">
    <cfRule type="cellIs" dxfId="90" priority="88" operator="equal">
      <formula>#REF!</formula>
    </cfRule>
    <cfRule type="cellIs" dxfId="89" priority="89" stopIfTrue="1" operator="equal">
      <formula>#REF!</formula>
    </cfRule>
    <cfRule type="cellIs" dxfId="88" priority="90" stopIfTrue="1" operator="equal">
      <formula>#REF!</formula>
    </cfRule>
    <cfRule type="cellIs" dxfId="87" priority="91" stopIfTrue="1" operator="equal">
      <formula>Bajo</formula>
    </cfRule>
  </conditionalFormatting>
  <conditionalFormatting sqref="S34:S38">
    <cfRule type="containsText" dxfId="86" priority="85" operator="containsText" text="Alta">
      <formula>NOT(ISERROR(SEARCH("Alta",S34)))</formula>
    </cfRule>
    <cfRule type="containsText" dxfId="85" priority="86" operator="containsText" text="Extrema">
      <formula>NOT(ISERROR(SEARCH("Extrema",S34)))</formula>
    </cfRule>
    <cfRule type="containsText" dxfId="84" priority="87" operator="containsText" text="Moderada">
      <formula>NOT(ISERROR(SEARCH("Moderada",S34)))</formula>
    </cfRule>
  </conditionalFormatting>
  <conditionalFormatting sqref="P10">
    <cfRule type="cellIs" dxfId="83" priority="81" operator="equal">
      <formula>#REF!</formula>
    </cfRule>
    <cfRule type="cellIs" dxfId="82" priority="82" stopIfTrue="1" operator="equal">
      <formula>#REF!</formula>
    </cfRule>
    <cfRule type="cellIs" dxfId="81" priority="83" stopIfTrue="1" operator="equal">
      <formula>#REF!</formula>
    </cfRule>
    <cfRule type="cellIs" dxfId="80" priority="84" stopIfTrue="1" operator="equal">
      <formula>Bajo</formula>
    </cfRule>
  </conditionalFormatting>
  <conditionalFormatting sqref="R10">
    <cfRule type="cellIs" dxfId="79" priority="77" operator="equal">
      <formula>#REF!</formula>
    </cfRule>
    <cfRule type="cellIs" dxfId="78" priority="78" stopIfTrue="1" operator="equal">
      <formula>#REF!</formula>
    </cfRule>
    <cfRule type="cellIs" dxfId="77" priority="79" stopIfTrue="1" operator="equal">
      <formula>#REF!</formula>
    </cfRule>
    <cfRule type="cellIs" dxfId="76" priority="80" stopIfTrue="1" operator="equal">
      <formula>Bajo</formula>
    </cfRule>
  </conditionalFormatting>
  <conditionalFormatting sqref="S9:S13">
    <cfRule type="containsText" dxfId="75" priority="74" operator="containsText" text="Alta">
      <formula>NOT(ISERROR(SEARCH("Alta",S9)))</formula>
    </cfRule>
    <cfRule type="containsText" dxfId="74" priority="75" operator="containsText" text="Extrema">
      <formula>NOT(ISERROR(SEARCH("Extrema",S9)))</formula>
    </cfRule>
    <cfRule type="containsText" dxfId="73" priority="76" operator="containsText" text="Moderada">
      <formula>NOT(ISERROR(SEARCH("Moderada",S9)))</formula>
    </cfRule>
  </conditionalFormatting>
  <conditionalFormatting sqref="P62">
    <cfRule type="cellIs" dxfId="72" priority="70" operator="equal">
      <formula>#REF!</formula>
    </cfRule>
    <cfRule type="cellIs" dxfId="71" priority="71" stopIfTrue="1" operator="equal">
      <formula>#REF!</formula>
    </cfRule>
    <cfRule type="cellIs" dxfId="70" priority="72" stopIfTrue="1" operator="equal">
      <formula>#REF!</formula>
    </cfRule>
    <cfRule type="cellIs" dxfId="69" priority="73" stopIfTrue="1" operator="equal">
      <formula>Bajo</formula>
    </cfRule>
  </conditionalFormatting>
  <conditionalFormatting sqref="R62">
    <cfRule type="cellIs" dxfId="68" priority="66" operator="equal">
      <formula>#REF!</formula>
    </cfRule>
    <cfRule type="cellIs" dxfId="67" priority="67" stopIfTrue="1" operator="equal">
      <formula>#REF!</formula>
    </cfRule>
    <cfRule type="cellIs" dxfId="66" priority="68" stopIfTrue="1" operator="equal">
      <formula>#REF!</formula>
    </cfRule>
    <cfRule type="cellIs" dxfId="65" priority="69" stopIfTrue="1" operator="equal">
      <formula>Bajo</formula>
    </cfRule>
  </conditionalFormatting>
  <conditionalFormatting sqref="S61:S65">
    <cfRule type="containsText" dxfId="64" priority="63" operator="containsText" text="Alta">
      <formula>NOT(ISERROR(SEARCH("Alta",S61)))</formula>
    </cfRule>
    <cfRule type="containsText" dxfId="63" priority="64" operator="containsText" text="Extrema">
      <formula>NOT(ISERROR(SEARCH("Extrema",S61)))</formula>
    </cfRule>
    <cfRule type="containsText" dxfId="62" priority="65" operator="containsText" text="Moderada">
      <formula>NOT(ISERROR(SEARCH("Moderada",S61)))</formula>
    </cfRule>
  </conditionalFormatting>
  <conditionalFormatting sqref="P67">
    <cfRule type="cellIs" dxfId="61" priority="59" operator="equal">
      <formula>#REF!</formula>
    </cfRule>
    <cfRule type="cellIs" dxfId="60" priority="60" stopIfTrue="1" operator="equal">
      <formula>#REF!</formula>
    </cfRule>
    <cfRule type="cellIs" dxfId="59" priority="61" stopIfTrue="1" operator="equal">
      <formula>#REF!</formula>
    </cfRule>
    <cfRule type="cellIs" dxfId="58" priority="62" stopIfTrue="1" operator="equal">
      <formula>Bajo</formula>
    </cfRule>
  </conditionalFormatting>
  <conditionalFormatting sqref="R67">
    <cfRule type="cellIs" dxfId="57" priority="55" operator="equal">
      <formula>#REF!</formula>
    </cfRule>
    <cfRule type="cellIs" dxfId="56" priority="56" stopIfTrue="1" operator="equal">
      <formula>#REF!</formula>
    </cfRule>
    <cfRule type="cellIs" dxfId="55" priority="57" stopIfTrue="1" operator="equal">
      <formula>#REF!</formula>
    </cfRule>
    <cfRule type="cellIs" dxfId="54" priority="58" stopIfTrue="1" operator="equal">
      <formula>Bajo</formula>
    </cfRule>
  </conditionalFormatting>
  <conditionalFormatting sqref="S66:S70">
    <cfRule type="containsText" dxfId="53" priority="52" operator="containsText" text="Alta">
      <formula>NOT(ISERROR(SEARCH("Alta",S66)))</formula>
    </cfRule>
    <cfRule type="containsText" dxfId="52" priority="53" operator="containsText" text="Extrema">
      <formula>NOT(ISERROR(SEARCH("Extrema",S66)))</formula>
    </cfRule>
    <cfRule type="containsText" dxfId="51" priority="54" operator="containsText" text="Moderada">
      <formula>NOT(ISERROR(SEARCH("Moderada",S66)))</formula>
    </cfRule>
  </conditionalFormatting>
  <conditionalFormatting sqref="P72">
    <cfRule type="cellIs" dxfId="50" priority="48" operator="equal">
      <formula>#REF!</formula>
    </cfRule>
    <cfRule type="cellIs" dxfId="49" priority="49" stopIfTrue="1" operator="equal">
      <formula>#REF!</formula>
    </cfRule>
    <cfRule type="cellIs" dxfId="48" priority="50" stopIfTrue="1" operator="equal">
      <formula>#REF!</formula>
    </cfRule>
    <cfRule type="cellIs" dxfId="47" priority="51" stopIfTrue="1" operator="equal">
      <formula>Bajo</formula>
    </cfRule>
  </conditionalFormatting>
  <conditionalFormatting sqref="R72">
    <cfRule type="cellIs" dxfId="46" priority="44" operator="equal">
      <formula>#REF!</formula>
    </cfRule>
    <cfRule type="cellIs" dxfId="45" priority="45" stopIfTrue="1" operator="equal">
      <formula>#REF!</formula>
    </cfRule>
    <cfRule type="cellIs" dxfId="44" priority="46" stopIfTrue="1" operator="equal">
      <formula>#REF!</formula>
    </cfRule>
    <cfRule type="cellIs" dxfId="43" priority="47" stopIfTrue="1" operator="equal">
      <formula>Bajo</formula>
    </cfRule>
  </conditionalFormatting>
  <conditionalFormatting sqref="S71:S75">
    <cfRule type="containsText" dxfId="42" priority="41" operator="containsText" text="Alta">
      <formula>NOT(ISERROR(SEARCH("Alta",S71)))</formula>
    </cfRule>
    <cfRule type="containsText" dxfId="41" priority="42" operator="containsText" text="Extrema">
      <formula>NOT(ISERROR(SEARCH("Extrema",S71)))</formula>
    </cfRule>
    <cfRule type="containsText" dxfId="40" priority="43" operator="containsText" text="Moderada">
      <formula>NOT(ISERROR(SEARCH("Moderada",S71)))</formula>
    </cfRule>
  </conditionalFormatting>
  <conditionalFormatting sqref="P77">
    <cfRule type="cellIs" dxfId="39" priority="37" operator="equal">
      <formula>#REF!</formula>
    </cfRule>
    <cfRule type="cellIs" dxfId="38" priority="38" stopIfTrue="1" operator="equal">
      <formula>#REF!</formula>
    </cfRule>
    <cfRule type="cellIs" dxfId="37" priority="39" stopIfTrue="1" operator="equal">
      <formula>#REF!</formula>
    </cfRule>
    <cfRule type="cellIs" dxfId="36" priority="40" stopIfTrue="1" operator="equal">
      <formula>Bajo</formula>
    </cfRule>
  </conditionalFormatting>
  <conditionalFormatting sqref="R77">
    <cfRule type="cellIs" dxfId="35" priority="33" operator="equal">
      <formula>#REF!</formula>
    </cfRule>
    <cfRule type="cellIs" dxfId="34" priority="34" stopIfTrue="1" operator="equal">
      <formula>#REF!</formula>
    </cfRule>
    <cfRule type="cellIs" dxfId="33" priority="35" stopIfTrue="1" operator="equal">
      <formula>#REF!</formula>
    </cfRule>
    <cfRule type="cellIs" dxfId="32" priority="36" stopIfTrue="1" operator="equal">
      <formula>Bajo</formula>
    </cfRule>
  </conditionalFormatting>
  <conditionalFormatting sqref="S76:S80">
    <cfRule type="containsText" dxfId="31" priority="30" operator="containsText" text="Alta">
      <formula>NOT(ISERROR(SEARCH("Alta",S76)))</formula>
    </cfRule>
    <cfRule type="containsText" dxfId="30" priority="31" operator="containsText" text="Extrema">
      <formula>NOT(ISERROR(SEARCH("Extrema",S76)))</formula>
    </cfRule>
    <cfRule type="containsText" dxfId="29" priority="32" operator="containsText" text="Moderada">
      <formula>NOT(ISERROR(SEARCH("Moderada",S76)))</formula>
    </cfRule>
  </conditionalFormatting>
  <conditionalFormatting sqref="S81:S85">
    <cfRule type="containsText" dxfId="28" priority="27" operator="containsText" text="Alta">
      <formula>NOT(ISERROR(SEARCH("Alta",S81)))</formula>
    </cfRule>
    <cfRule type="containsText" dxfId="27" priority="28" operator="containsText" text="Extrema">
      <formula>NOT(ISERROR(SEARCH("Extrema",S81)))</formula>
    </cfRule>
    <cfRule type="containsText" dxfId="26" priority="29" operator="containsText" text="Moderada">
      <formula>NOT(ISERROR(SEARCH("Moderada",S81)))</formula>
    </cfRule>
  </conditionalFormatting>
  <conditionalFormatting sqref="S86:S90">
    <cfRule type="containsText" dxfId="25" priority="24" operator="containsText" text="Alta">
      <formula>NOT(ISERROR(SEARCH("Alta",S86)))</formula>
    </cfRule>
    <cfRule type="containsText" dxfId="24" priority="25" operator="containsText" text="Extrema">
      <formula>NOT(ISERROR(SEARCH("Extrema",S86)))</formula>
    </cfRule>
    <cfRule type="containsText" dxfId="23" priority="26" operator="containsText" text="Moderada">
      <formula>NOT(ISERROR(SEARCH("Moderada",S86)))</formula>
    </cfRule>
  </conditionalFormatting>
  <conditionalFormatting sqref="S91:S95">
    <cfRule type="containsText" dxfId="22" priority="21" operator="containsText" text="Alta">
      <formula>NOT(ISERROR(SEARCH("Alta",S91)))</formula>
    </cfRule>
    <cfRule type="containsText" dxfId="21" priority="22" operator="containsText" text="Extrema">
      <formula>NOT(ISERROR(SEARCH("Extrema",S91)))</formula>
    </cfRule>
    <cfRule type="containsText" dxfId="20" priority="23" operator="containsText" text="Moderada">
      <formula>NOT(ISERROR(SEARCH("Moderada",S91)))</formula>
    </cfRule>
  </conditionalFormatting>
  <conditionalFormatting sqref="P97">
    <cfRule type="cellIs" dxfId="19" priority="17" operator="equal">
      <formula>#REF!</formula>
    </cfRule>
    <cfRule type="cellIs" dxfId="18" priority="18" stopIfTrue="1" operator="equal">
      <formula>#REF!</formula>
    </cfRule>
    <cfRule type="cellIs" dxfId="17" priority="19" stopIfTrue="1" operator="equal">
      <formula>#REF!</formula>
    </cfRule>
    <cfRule type="cellIs" dxfId="16" priority="20" stopIfTrue="1" operator="equal">
      <formula>Bajo</formula>
    </cfRule>
  </conditionalFormatting>
  <conditionalFormatting sqref="R97">
    <cfRule type="cellIs" dxfId="15" priority="13" operator="equal">
      <formula>#REF!</formula>
    </cfRule>
    <cfRule type="cellIs" dxfId="14" priority="14" stopIfTrue="1" operator="equal">
      <formula>#REF!</formula>
    </cfRule>
    <cfRule type="cellIs" dxfId="13" priority="15" stopIfTrue="1" operator="equal">
      <formula>#REF!</formula>
    </cfRule>
    <cfRule type="cellIs" dxfId="12" priority="16" stopIfTrue="1" operator="equal">
      <formula>Bajo</formula>
    </cfRule>
  </conditionalFormatting>
  <conditionalFormatting sqref="S96:S100">
    <cfRule type="containsText" dxfId="11" priority="10" operator="containsText" text="Alta">
      <formula>NOT(ISERROR(SEARCH("Alta",S96)))</formula>
    </cfRule>
    <cfRule type="containsText" dxfId="10" priority="11" operator="containsText" text="Extrema">
      <formula>NOT(ISERROR(SEARCH("Extrema",S96)))</formula>
    </cfRule>
    <cfRule type="containsText" dxfId="9" priority="12" operator="containsText" text="Moderada">
      <formula>NOT(ISERROR(SEARCH("Moderada",S96)))</formula>
    </cfRule>
  </conditionalFormatting>
  <conditionalFormatting sqref="S111:S115">
    <cfRule type="containsText" dxfId="8" priority="7" operator="containsText" text="Alta">
      <formula>NOT(ISERROR(SEARCH("Alta",S111)))</formula>
    </cfRule>
    <cfRule type="containsText" dxfId="7" priority="8" operator="containsText" text="Extrema">
      <formula>NOT(ISERROR(SEARCH("Extrema",S111)))</formula>
    </cfRule>
    <cfRule type="containsText" dxfId="6" priority="9" operator="containsText" text="Moderada">
      <formula>NOT(ISERROR(SEARCH("Moderada",S111)))</formula>
    </cfRule>
  </conditionalFormatting>
  <conditionalFormatting sqref="S106:S110">
    <cfRule type="containsText" dxfId="5" priority="4" operator="containsText" text="Alta">
      <formula>NOT(ISERROR(SEARCH("Alta",S106)))</formula>
    </cfRule>
    <cfRule type="containsText" dxfId="4" priority="5" operator="containsText" text="Extrema">
      <formula>NOT(ISERROR(SEARCH("Extrema",S106)))</formula>
    </cfRule>
    <cfRule type="containsText" dxfId="3" priority="6" operator="containsText" text="Moderada">
      <formula>NOT(ISERROR(SEARCH("Moderada",S106)))</formula>
    </cfRule>
  </conditionalFormatting>
  <conditionalFormatting sqref="S116:S120">
    <cfRule type="containsText" dxfId="2" priority="1" operator="containsText" text="Alta">
      <formula>NOT(ISERROR(SEARCH("Alta",S116)))</formula>
    </cfRule>
    <cfRule type="containsText" dxfId="1" priority="2" operator="containsText" text="Extrema">
      <formula>NOT(ISERROR(SEARCH("Extrema",S116)))</formula>
    </cfRule>
    <cfRule type="containsText" dxfId="0" priority="3" operator="containsText" text="Moderada">
      <formula>NOT(ISERROR(SEARCH("Moderada",S116)))</formula>
    </cfRule>
  </conditionalFormatting>
  <dataValidations count="1">
    <dataValidation type="list" allowBlank="1" showInputMessage="1" showErrorMessage="1" sqref="F9:F50" xr:uid="{FAD6BCBC-BF49-4CE0-AE76-71B461CB0030}">
      <formula1>"Si,No,Borrador,En agenda del próximo Comité"</formula1>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4F186-7C53-4F4E-AA00-6AD1CFC9A4E4}">
  <dimension ref="A1:AC45"/>
  <sheetViews>
    <sheetView workbookViewId="0">
      <selection activeCell="L16" sqref="L16:L22"/>
    </sheetView>
  </sheetViews>
  <sheetFormatPr baseColWidth="10" defaultRowHeight="15"/>
  <cols>
    <col min="1" max="1" width="4.7109375" bestFit="1" customWidth="1"/>
    <col min="2" max="2" width="16.85546875" bestFit="1" customWidth="1"/>
    <col min="3" max="3" width="8.85546875" bestFit="1" customWidth="1"/>
    <col min="4" max="4" width="1.140625" bestFit="1" customWidth="1"/>
    <col min="5" max="5" width="25.140625" bestFit="1" customWidth="1"/>
    <col min="6" max="6" width="10.85546875" bestFit="1" customWidth="1"/>
    <col min="7" max="8" width="16.85546875" bestFit="1" customWidth="1"/>
    <col min="9" max="9" width="8.85546875" bestFit="1" customWidth="1"/>
    <col min="10" max="10" width="16" bestFit="1" customWidth="1"/>
    <col min="11" max="11" width="0.28515625" bestFit="1" customWidth="1"/>
    <col min="12" max="12" width="16" bestFit="1" customWidth="1"/>
    <col min="13" max="13" width="0.7109375" bestFit="1" customWidth="1"/>
    <col min="14" max="14" width="16.140625" bestFit="1" customWidth="1"/>
    <col min="15" max="15" width="12.5703125" bestFit="1" customWidth="1"/>
    <col min="16" max="16" width="4.42578125" bestFit="1" customWidth="1"/>
    <col min="17" max="17" width="20.85546875" bestFit="1" customWidth="1"/>
    <col min="18" max="18" width="16.85546875" bestFit="1" customWidth="1"/>
    <col min="19" max="19" width="17" bestFit="1" customWidth="1"/>
    <col min="20" max="20" width="20.85546875" bestFit="1" customWidth="1"/>
    <col min="21" max="21" width="22.140625" bestFit="1" customWidth="1"/>
    <col min="22" max="22" width="12.5703125" bestFit="1" customWidth="1"/>
    <col min="23" max="23" width="55.28515625" bestFit="1" customWidth="1"/>
    <col min="24" max="24" width="25.85546875" bestFit="1" customWidth="1"/>
    <col min="25" max="25" width="15.85546875" bestFit="1" customWidth="1"/>
    <col min="26" max="26" width="18.28515625" bestFit="1" customWidth="1"/>
    <col min="27" max="27" width="65.5703125" bestFit="1" customWidth="1"/>
    <col min="28" max="28" width="65.7109375" bestFit="1" customWidth="1"/>
    <col min="29" max="29" width="4.7109375" bestFit="1" customWidth="1"/>
    <col min="30" max="256" width="9.140625" customWidth="1"/>
    <col min="257" max="257" width="4.7109375" bestFit="1" customWidth="1"/>
    <col min="258" max="258" width="16.85546875" bestFit="1" customWidth="1"/>
    <col min="259" max="259" width="8.85546875" bestFit="1" customWidth="1"/>
    <col min="260" max="260" width="1.140625" bestFit="1" customWidth="1"/>
    <col min="261" max="261" width="25.140625" bestFit="1" customWidth="1"/>
    <col min="262" max="262" width="10.85546875" bestFit="1" customWidth="1"/>
    <col min="263" max="264" width="16.85546875" bestFit="1" customWidth="1"/>
    <col min="265" max="265" width="8.85546875" bestFit="1" customWidth="1"/>
    <col min="266" max="266" width="16" bestFit="1" customWidth="1"/>
    <col min="267" max="267" width="0.28515625" bestFit="1" customWidth="1"/>
    <col min="268" max="268" width="16" bestFit="1" customWidth="1"/>
    <col min="269" max="269" width="0.7109375" bestFit="1" customWidth="1"/>
    <col min="270" max="270" width="16.140625" bestFit="1" customWidth="1"/>
    <col min="271" max="271" width="12.5703125" bestFit="1" customWidth="1"/>
    <col min="272" max="272" width="4.42578125" bestFit="1" customWidth="1"/>
    <col min="273" max="273" width="20.85546875" bestFit="1" customWidth="1"/>
    <col min="274" max="274" width="16.85546875" bestFit="1" customWidth="1"/>
    <col min="275" max="275" width="17" bestFit="1" customWidth="1"/>
    <col min="276" max="276" width="20.85546875" bestFit="1" customWidth="1"/>
    <col min="277" max="277" width="22.140625" bestFit="1" customWidth="1"/>
    <col min="278" max="278" width="12.5703125" bestFit="1" customWidth="1"/>
    <col min="279" max="279" width="55.28515625" bestFit="1" customWidth="1"/>
    <col min="280" max="280" width="25.85546875" bestFit="1" customWidth="1"/>
    <col min="281" max="281" width="15.85546875" bestFit="1" customWidth="1"/>
    <col min="282" max="282" width="18.28515625" bestFit="1" customWidth="1"/>
    <col min="283" max="283" width="65.5703125" bestFit="1" customWidth="1"/>
    <col min="284" max="284" width="65.7109375" bestFit="1" customWidth="1"/>
    <col min="285" max="285" width="4.7109375" bestFit="1" customWidth="1"/>
    <col min="286" max="512" width="9.140625" customWidth="1"/>
    <col min="513" max="513" width="4.7109375" bestFit="1" customWidth="1"/>
    <col min="514" max="514" width="16.85546875" bestFit="1" customWidth="1"/>
    <col min="515" max="515" width="8.85546875" bestFit="1" customWidth="1"/>
    <col min="516" max="516" width="1.140625" bestFit="1" customWidth="1"/>
    <col min="517" max="517" width="25.140625" bestFit="1" customWidth="1"/>
    <col min="518" max="518" width="10.85546875" bestFit="1" customWidth="1"/>
    <col min="519" max="520" width="16.85546875" bestFit="1" customWidth="1"/>
    <col min="521" max="521" width="8.85546875" bestFit="1" customWidth="1"/>
    <col min="522" max="522" width="16" bestFit="1" customWidth="1"/>
    <col min="523" max="523" width="0.28515625" bestFit="1" customWidth="1"/>
    <col min="524" max="524" width="16" bestFit="1" customWidth="1"/>
    <col min="525" max="525" width="0.7109375" bestFit="1" customWidth="1"/>
    <col min="526" max="526" width="16.140625" bestFit="1" customWidth="1"/>
    <col min="527" max="527" width="12.5703125" bestFit="1" customWidth="1"/>
    <col min="528" max="528" width="4.42578125" bestFit="1" customWidth="1"/>
    <col min="529" max="529" width="20.85546875" bestFit="1" customWidth="1"/>
    <col min="530" max="530" width="16.85546875" bestFit="1" customWidth="1"/>
    <col min="531" max="531" width="17" bestFit="1" customWidth="1"/>
    <col min="532" max="532" width="20.85546875" bestFit="1" customWidth="1"/>
    <col min="533" max="533" width="22.140625" bestFit="1" customWidth="1"/>
    <col min="534" max="534" width="12.5703125" bestFit="1" customWidth="1"/>
    <col min="535" max="535" width="55.28515625" bestFit="1" customWidth="1"/>
    <col min="536" max="536" width="25.85546875" bestFit="1" customWidth="1"/>
    <col min="537" max="537" width="15.85546875" bestFit="1" customWidth="1"/>
    <col min="538" max="538" width="18.28515625" bestFit="1" customWidth="1"/>
    <col min="539" max="539" width="65.5703125" bestFit="1" customWidth="1"/>
    <col min="540" max="540" width="65.7109375" bestFit="1" customWidth="1"/>
    <col min="541" max="541" width="4.7109375" bestFit="1" customWidth="1"/>
    <col min="542" max="768" width="9.140625" customWidth="1"/>
    <col min="769" max="769" width="4.7109375" bestFit="1" customWidth="1"/>
    <col min="770" max="770" width="16.85546875" bestFit="1" customWidth="1"/>
    <col min="771" max="771" width="8.85546875" bestFit="1" customWidth="1"/>
    <col min="772" max="772" width="1.140625" bestFit="1" customWidth="1"/>
    <col min="773" max="773" width="25.140625" bestFit="1" customWidth="1"/>
    <col min="774" max="774" width="10.85546875" bestFit="1" customWidth="1"/>
    <col min="775" max="776" width="16.85546875" bestFit="1" customWidth="1"/>
    <col min="777" max="777" width="8.85546875" bestFit="1" customWidth="1"/>
    <col min="778" max="778" width="16" bestFit="1" customWidth="1"/>
    <col min="779" max="779" width="0.28515625" bestFit="1" customWidth="1"/>
    <col min="780" max="780" width="16" bestFit="1" customWidth="1"/>
    <col min="781" max="781" width="0.7109375" bestFit="1" customWidth="1"/>
    <col min="782" max="782" width="16.140625" bestFit="1" customWidth="1"/>
    <col min="783" max="783" width="12.5703125" bestFit="1" customWidth="1"/>
    <col min="784" max="784" width="4.42578125" bestFit="1" customWidth="1"/>
    <col min="785" max="785" width="20.85546875" bestFit="1" customWidth="1"/>
    <col min="786" max="786" width="16.85546875" bestFit="1" customWidth="1"/>
    <col min="787" max="787" width="17" bestFit="1" customWidth="1"/>
    <col min="788" max="788" width="20.85546875" bestFit="1" customWidth="1"/>
    <col min="789" max="789" width="22.140625" bestFit="1" customWidth="1"/>
    <col min="790" max="790" width="12.5703125" bestFit="1" customWidth="1"/>
    <col min="791" max="791" width="55.28515625" bestFit="1" customWidth="1"/>
    <col min="792" max="792" width="25.85546875" bestFit="1" customWidth="1"/>
    <col min="793" max="793" width="15.85546875" bestFit="1" customWidth="1"/>
    <col min="794" max="794" width="18.28515625" bestFit="1" customWidth="1"/>
    <col min="795" max="795" width="65.5703125" bestFit="1" customWidth="1"/>
    <col min="796" max="796" width="65.7109375" bestFit="1" customWidth="1"/>
    <col min="797" max="797" width="4.7109375" bestFit="1" customWidth="1"/>
    <col min="798" max="1024" width="9.140625" customWidth="1"/>
    <col min="1025" max="1025" width="4.7109375" bestFit="1" customWidth="1"/>
    <col min="1026" max="1026" width="16.85546875" bestFit="1" customWidth="1"/>
    <col min="1027" max="1027" width="8.85546875" bestFit="1" customWidth="1"/>
    <col min="1028" max="1028" width="1.140625" bestFit="1" customWidth="1"/>
    <col min="1029" max="1029" width="25.140625" bestFit="1" customWidth="1"/>
    <col min="1030" max="1030" width="10.85546875" bestFit="1" customWidth="1"/>
    <col min="1031" max="1032" width="16.85546875" bestFit="1" customWidth="1"/>
    <col min="1033" max="1033" width="8.85546875" bestFit="1" customWidth="1"/>
    <col min="1034" max="1034" width="16" bestFit="1" customWidth="1"/>
    <col min="1035" max="1035" width="0.28515625" bestFit="1" customWidth="1"/>
    <col min="1036" max="1036" width="16" bestFit="1" customWidth="1"/>
    <col min="1037" max="1037" width="0.7109375" bestFit="1" customWidth="1"/>
    <col min="1038" max="1038" width="16.140625" bestFit="1" customWidth="1"/>
    <col min="1039" max="1039" width="12.5703125" bestFit="1" customWidth="1"/>
    <col min="1040" max="1040" width="4.42578125" bestFit="1" customWidth="1"/>
    <col min="1041" max="1041" width="20.85546875" bestFit="1" customWidth="1"/>
    <col min="1042" max="1042" width="16.85546875" bestFit="1" customWidth="1"/>
    <col min="1043" max="1043" width="17" bestFit="1" customWidth="1"/>
    <col min="1044" max="1044" width="20.85546875" bestFit="1" customWidth="1"/>
    <col min="1045" max="1045" width="22.140625" bestFit="1" customWidth="1"/>
    <col min="1046" max="1046" width="12.5703125" bestFit="1" customWidth="1"/>
    <col min="1047" max="1047" width="55.28515625" bestFit="1" customWidth="1"/>
    <col min="1048" max="1048" width="25.85546875" bestFit="1" customWidth="1"/>
    <col min="1049" max="1049" width="15.85546875" bestFit="1" customWidth="1"/>
    <col min="1050" max="1050" width="18.28515625" bestFit="1" customWidth="1"/>
    <col min="1051" max="1051" width="65.5703125" bestFit="1" customWidth="1"/>
    <col min="1052" max="1052" width="65.7109375" bestFit="1" customWidth="1"/>
    <col min="1053" max="1053" width="4.7109375" bestFit="1" customWidth="1"/>
    <col min="1054" max="1280" width="9.140625" customWidth="1"/>
    <col min="1281" max="1281" width="4.7109375" bestFit="1" customWidth="1"/>
    <col min="1282" max="1282" width="16.85546875" bestFit="1" customWidth="1"/>
    <col min="1283" max="1283" width="8.85546875" bestFit="1" customWidth="1"/>
    <col min="1284" max="1284" width="1.140625" bestFit="1" customWidth="1"/>
    <col min="1285" max="1285" width="25.140625" bestFit="1" customWidth="1"/>
    <col min="1286" max="1286" width="10.85546875" bestFit="1" customWidth="1"/>
    <col min="1287" max="1288" width="16.85546875" bestFit="1" customWidth="1"/>
    <col min="1289" max="1289" width="8.85546875" bestFit="1" customWidth="1"/>
    <col min="1290" max="1290" width="16" bestFit="1" customWidth="1"/>
    <col min="1291" max="1291" width="0.28515625" bestFit="1" customWidth="1"/>
    <col min="1292" max="1292" width="16" bestFit="1" customWidth="1"/>
    <col min="1293" max="1293" width="0.7109375" bestFit="1" customWidth="1"/>
    <col min="1294" max="1294" width="16.140625" bestFit="1" customWidth="1"/>
    <col min="1295" max="1295" width="12.5703125" bestFit="1" customWidth="1"/>
    <col min="1296" max="1296" width="4.42578125" bestFit="1" customWidth="1"/>
    <col min="1297" max="1297" width="20.85546875" bestFit="1" customWidth="1"/>
    <col min="1298" max="1298" width="16.85546875" bestFit="1" customWidth="1"/>
    <col min="1299" max="1299" width="17" bestFit="1" customWidth="1"/>
    <col min="1300" max="1300" width="20.85546875" bestFit="1" customWidth="1"/>
    <col min="1301" max="1301" width="22.140625" bestFit="1" customWidth="1"/>
    <col min="1302" max="1302" width="12.5703125" bestFit="1" customWidth="1"/>
    <col min="1303" max="1303" width="55.28515625" bestFit="1" customWidth="1"/>
    <col min="1304" max="1304" width="25.85546875" bestFit="1" customWidth="1"/>
    <col min="1305" max="1305" width="15.85546875" bestFit="1" customWidth="1"/>
    <col min="1306" max="1306" width="18.28515625" bestFit="1" customWidth="1"/>
    <col min="1307" max="1307" width="65.5703125" bestFit="1" customWidth="1"/>
    <col min="1308" max="1308" width="65.7109375" bestFit="1" customWidth="1"/>
    <col min="1309" max="1309" width="4.7109375" bestFit="1" customWidth="1"/>
    <col min="1310" max="1536" width="9.140625" customWidth="1"/>
    <col min="1537" max="1537" width="4.7109375" bestFit="1" customWidth="1"/>
    <col min="1538" max="1538" width="16.85546875" bestFit="1" customWidth="1"/>
    <col min="1539" max="1539" width="8.85546875" bestFit="1" customWidth="1"/>
    <col min="1540" max="1540" width="1.140625" bestFit="1" customWidth="1"/>
    <col min="1541" max="1541" width="25.140625" bestFit="1" customWidth="1"/>
    <col min="1542" max="1542" width="10.85546875" bestFit="1" customWidth="1"/>
    <col min="1543" max="1544" width="16.85546875" bestFit="1" customWidth="1"/>
    <col min="1545" max="1545" width="8.85546875" bestFit="1" customWidth="1"/>
    <col min="1546" max="1546" width="16" bestFit="1" customWidth="1"/>
    <col min="1547" max="1547" width="0.28515625" bestFit="1" customWidth="1"/>
    <col min="1548" max="1548" width="16" bestFit="1" customWidth="1"/>
    <col min="1549" max="1549" width="0.7109375" bestFit="1" customWidth="1"/>
    <col min="1550" max="1550" width="16.140625" bestFit="1" customWidth="1"/>
    <col min="1551" max="1551" width="12.5703125" bestFit="1" customWidth="1"/>
    <col min="1552" max="1552" width="4.42578125" bestFit="1" customWidth="1"/>
    <col min="1553" max="1553" width="20.85546875" bestFit="1" customWidth="1"/>
    <col min="1554" max="1554" width="16.85546875" bestFit="1" customWidth="1"/>
    <col min="1555" max="1555" width="17" bestFit="1" customWidth="1"/>
    <col min="1556" max="1556" width="20.85546875" bestFit="1" customWidth="1"/>
    <col min="1557" max="1557" width="22.140625" bestFit="1" customWidth="1"/>
    <col min="1558" max="1558" width="12.5703125" bestFit="1" customWidth="1"/>
    <col min="1559" max="1559" width="55.28515625" bestFit="1" customWidth="1"/>
    <col min="1560" max="1560" width="25.85546875" bestFit="1" customWidth="1"/>
    <col min="1561" max="1561" width="15.85546875" bestFit="1" customWidth="1"/>
    <col min="1562" max="1562" width="18.28515625" bestFit="1" customWidth="1"/>
    <col min="1563" max="1563" width="65.5703125" bestFit="1" customWidth="1"/>
    <col min="1564" max="1564" width="65.7109375" bestFit="1" customWidth="1"/>
    <col min="1565" max="1565" width="4.7109375" bestFit="1" customWidth="1"/>
    <col min="1566" max="1792" width="9.140625" customWidth="1"/>
    <col min="1793" max="1793" width="4.7109375" bestFit="1" customWidth="1"/>
    <col min="1794" max="1794" width="16.85546875" bestFit="1" customWidth="1"/>
    <col min="1795" max="1795" width="8.85546875" bestFit="1" customWidth="1"/>
    <col min="1796" max="1796" width="1.140625" bestFit="1" customWidth="1"/>
    <col min="1797" max="1797" width="25.140625" bestFit="1" customWidth="1"/>
    <col min="1798" max="1798" width="10.85546875" bestFit="1" customWidth="1"/>
    <col min="1799" max="1800" width="16.85546875" bestFit="1" customWidth="1"/>
    <col min="1801" max="1801" width="8.85546875" bestFit="1" customWidth="1"/>
    <col min="1802" max="1802" width="16" bestFit="1" customWidth="1"/>
    <col min="1803" max="1803" width="0.28515625" bestFit="1" customWidth="1"/>
    <col min="1804" max="1804" width="16" bestFit="1" customWidth="1"/>
    <col min="1805" max="1805" width="0.7109375" bestFit="1" customWidth="1"/>
    <col min="1806" max="1806" width="16.140625" bestFit="1" customWidth="1"/>
    <col min="1807" max="1807" width="12.5703125" bestFit="1" customWidth="1"/>
    <col min="1808" max="1808" width="4.42578125" bestFit="1" customWidth="1"/>
    <col min="1809" max="1809" width="20.85546875" bestFit="1" customWidth="1"/>
    <col min="1810" max="1810" width="16.85546875" bestFit="1" customWidth="1"/>
    <col min="1811" max="1811" width="17" bestFit="1" customWidth="1"/>
    <col min="1812" max="1812" width="20.85546875" bestFit="1" customWidth="1"/>
    <col min="1813" max="1813" width="22.140625" bestFit="1" customWidth="1"/>
    <col min="1814" max="1814" width="12.5703125" bestFit="1" customWidth="1"/>
    <col min="1815" max="1815" width="55.28515625" bestFit="1" customWidth="1"/>
    <col min="1816" max="1816" width="25.85546875" bestFit="1" customWidth="1"/>
    <col min="1817" max="1817" width="15.85546875" bestFit="1" customWidth="1"/>
    <col min="1818" max="1818" width="18.28515625" bestFit="1" customWidth="1"/>
    <col min="1819" max="1819" width="65.5703125" bestFit="1" customWidth="1"/>
    <col min="1820" max="1820" width="65.7109375" bestFit="1" customWidth="1"/>
    <col min="1821" max="1821" width="4.7109375" bestFit="1" customWidth="1"/>
    <col min="1822" max="2048" width="9.140625" customWidth="1"/>
    <col min="2049" max="2049" width="4.7109375" bestFit="1" customWidth="1"/>
    <col min="2050" max="2050" width="16.85546875" bestFit="1" customWidth="1"/>
    <col min="2051" max="2051" width="8.85546875" bestFit="1" customWidth="1"/>
    <col min="2052" max="2052" width="1.140625" bestFit="1" customWidth="1"/>
    <col min="2053" max="2053" width="25.140625" bestFit="1" customWidth="1"/>
    <col min="2054" max="2054" width="10.85546875" bestFit="1" customWidth="1"/>
    <col min="2055" max="2056" width="16.85546875" bestFit="1" customWidth="1"/>
    <col min="2057" max="2057" width="8.85546875" bestFit="1" customWidth="1"/>
    <col min="2058" max="2058" width="16" bestFit="1" customWidth="1"/>
    <col min="2059" max="2059" width="0.28515625" bestFit="1" customWidth="1"/>
    <col min="2060" max="2060" width="16" bestFit="1" customWidth="1"/>
    <col min="2061" max="2061" width="0.7109375" bestFit="1" customWidth="1"/>
    <col min="2062" max="2062" width="16.140625" bestFit="1" customWidth="1"/>
    <col min="2063" max="2063" width="12.5703125" bestFit="1" customWidth="1"/>
    <col min="2064" max="2064" width="4.42578125" bestFit="1" customWidth="1"/>
    <col min="2065" max="2065" width="20.85546875" bestFit="1" customWidth="1"/>
    <col min="2066" max="2066" width="16.85546875" bestFit="1" customWidth="1"/>
    <col min="2067" max="2067" width="17" bestFit="1" customWidth="1"/>
    <col min="2068" max="2068" width="20.85546875" bestFit="1" customWidth="1"/>
    <col min="2069" max="2069" width="22.140625" bestFit="1" customWidth="1"/>
    <col min="2070" max="2070" width="12.5703125" bestFit="1" customWidth="1"/>
    <col min="2071" max="2071" width="55.28515625" bestFit="1" customWidth="1"/>
    <col min="2072" max="2072" width="25.85546875" bestFit="1" customWidth="1"/>
    <col min="2073" max="2073" width="15.85546875" bestFit="1" customWidth="1"/>
    <col min="2074" max="2074" width="18.28515625" bestFit="1" customWidth="1"/>
    <col min="2075" max="2075" width="65.5703125" bestFit="1" customWidth="1"/>
    <col min="2076" max="2076" width="65.7109375" bestFit="1" customWidth="1"/>
    <col min="2077" max="2077" width="4.7109375" bestFit="1" customWidth="1"/>
    <col min="2078" max="2304" width="9.140625" customWidth="1"/>
    <col min="2305" max="2305" width="4.7109375" bestFit="1" customWidth="1"/>
    <col min="2306" max="2306" width="16.85546875" bestFit="1" customWidth="1"/>
    <col min="2307" max="2307" width="8.85546875" bestFit="1" customWidth="1"/>
    <col min="2308" max="2308" width="1.140625" bestFit="1" customWidth="1"/>
    <col min="2309" max="2309" width="25.140625" bestFit="1" customWidth="1"/>
    <col min="2310" max="2310" width="10.85546875" bestFit="1" customWidth="1"/>
    <col min="2311" max="2312" width="16.85546875" bestFit="1" customWidth="1"/>
    <col min="2313" max="2313" width="8.85546875" bestFit="1" customWidth="1"/>
    <col min="2314" max="2314" width="16" bestFit="1" customWidth="1"/>
    <col min="2315" max="2315" width="0.28515625" bestFit="1" customWidth="1"/>
    <col min="2316" max="2316" width="16" bestFit="1" customWidth="1"/>
    <col min="2317" max="2317" width="0.7109375" bestFit="1" customWidth="1"/>
    <col min="2318" max="2318" width="16.140625" bestFit="1" customWidth="1"/>
    <col min="2319" max="2319" width="12.5703125" bestFit="1" customWidth="1"/>
    <col min="2320" max="2320" width="4.42578125" bestFit="1" customWidth="1"/>
    <col min="2321" max="2321" width="20.85546875" bestFit="1" customWidth="1"/>
    <col min="2322" max="2322" width="16.85546875" bestFit="1" customWidth="1"/>
    <col min="2323" max="2323" width="17" bestFit="1" customWidth="1"/>
    <col min="2324" max="2324" width="20.85546875" bestFit="1" customWidth="1"/>
    <col min="2325" max="2325" width="22.140625" bestFit="1" customWidth="1"/>
    <col min="2326" max="2326" width="12.5703125" bestFit="1" customWidth="1"/>
    <col min="2327" max="2327" width="55.28515625" bestFit="1" customWidth="1"/>
    <col min="2328" max="2328" width="25.85546875" bestFit="1" customWidth="1"/>
    <col min="2329" max="2329" width="15.85546875" bestFit="1" customWidth="1"/>
    <col min="2330" max="2330" width="18.28515625" bestFit="1" customWidth="1"/>
    <col min="2331" max="2331" width="65.5703125" bestFit="1" customWidth="1"/>
    <col min="2332" max="2332" width="65.7109375" bestFit="1" customWidth="1"/>
    <col min="2333" max="2333" width="4.7109375" bestFit="1" customWidth="1"/>
    <col min="2334" max="2560" width="9.140625" customWidth="1"/>
    <col min="2561" max="2561" width="4.7109375" bestFit="1" customWidth="1"/>
    <col min="2562" max="2562" width="16.85546875" bestFit="1" customWidth="1"/>
    <col min="2563" max="2563" width="8.85546875" bestFit="1" customWidth="1"/>
    <col min="2564" max="2564" width="1.140625" bestFit="1" customWidth="1"/>
    <col min="2565" max="2565" width="25.140625" bestFit="1" customWidth="1"/>
    <col min="2566" max="2566" width="10.85546875" bestFit="1" customWidth="1"/>
    <col min="2567" max="2568" width="16.85546875" bestFit="1" customWidth="1"/>
    <col min="2569" max="2569" width="8.85546875" bestFit="1" customWidth="1"/>
    <col min="2570" max="2570" width="16" bestFit="1" customWidth="1"/>
    <col min="2571" max="2571" width="0.28515625" bestFit="1" customWidth="1"/>
    <col min="2572" max="2572" width="16" bestFit="1" customWidth="1"/>
    <col min="2573" max="2573" width="0.7109375" bestFit="1" customWidth="1"/>
    <col min="2574" max="2574" width="16.140625" bestFit="1" customWidth="1"/>
    <col min="2575" max="2575" width="12.5703125" bestFit="1" customWidth="1"/>
    <col min="2576" max="2576" width="4.42578125" bestFit="1" customWidth="1"/>
    <col min="2577" max="2577" width="20.85546875" bestFit="1" customWidth="1"/>
    <col min="2578" max="2578" width="16.85546875" bestFit="1" customWidth="1"/>
    <col min="2579" max="2579" width="17" bestFit="1" customWidth="1"/>
    <col min="2580" max="2580" width="20.85546875" bestFit="1" customWidth="1"/>
    <col min="2581" max="2581" width="22.140625" bestFit="1" customWidth="1"/>
    <col min="2582" max="2582" width="12.5703125" bestFit="1" customWidth="1"/>
    <col min="2583" max="2583" width="55.28515625" bestFit="1" customWidth="1"/>
    <col min="2584" max="2584" width="25.85546875" bestFit="1" customWidth="1"/>
    <col min="2585" max="2585" width="15.85546875" bestFit="1" customWidth="1"/>
    <col min="2586" max="2586" width="18.28515625" bestFit="1" customWidth="1"/>
    <col min="2587" max="2587" width="65.5703125" bestFit="1" customWidth="1"/>
    <col min="2588" max="2588" width="65.7109375" bestFit="1" customWidth="1"/>
    <col min="2589" max="2589" width="4.7109375" bestFit="1" customWidth="1"/>
    <col min="2590" max="2816" width="9.140625" customWidth="1"/>
    <col min="2817" max="2817" width="4.7109375" bestFit="1" customWidth="1"/>
    <col min="2818" max="2818" width="16.85546875" bestFit="1" customWidth="1"/>
    <col min="2819" max="2819" width="8.85546875" bestFit="1" customWidth="1"/>
    <col min="2820" max="2820" width="1.140625" bestFit="1" customWidth="1"/>
    <col min="2821" max="2821" width="25.140625" bestFit="1" customWidth="1"/>
    <col min="2822" max="2822" width="10.85546875" bestFit="1" customWidth="1"/>
    <col min="2823" max="2824" width="16.85546875" bestFit="1" customWidth="1"/>
    <col min="2825" max="2825" width="8.85546875" bestFit="1" customWidth="1"/>
    <col min="2826" max="2826" width="16" bestFit="1" customWidth="1"/>
    <col min="2827" max="2827" width="0.28515625" bestFit="1" customWidth="1"/>
    <col min="2828" max="2828" width="16" bestFit="1" customWidth="1"/>
    <col min="2829" max="2829" width="0.7109375" bestFit="1" customWidth="1"/>
    <col min="2830" max="2830" width="16.140625" bestFit="1" customWidth="1"/>
    <col min="2831" max="2831" width="12.5703125" bestFit="1" customWidth="1"/>
    <col min="2832" max="2832" width="4.42578125" bestFit="1" customWidth="1"/>
    <col min="2833" max="2833" width="20.85546875" bestFit="1" customWidth="1"/>
    <col min="2834" max="2834" width="16.85546875" bestFit="1" customWidth="1"/>
    <col min="2835" max="2835" width="17" bestFit="1" customWidth="1"/>
    <col min="2836" max="2836" width="20.85546875" bestFit="1" customWidth="1"/>
    <col min="2837" max="2837" width="22.140625" bestFit="1" customWidth="1"/>
    <col min="2838" max="2838" width="12.5703125" bestFit="1" customWidth="1"/>
    <col min="2839" max="2839" width="55.28515625" bestFit="1" customWidth="1"/>
    <col min="2840" max="2840" width="25.85546875" bestFit="1" customWidth="1"/>
    <col min="2841" max="2841" width="15.85546875" bestFit="1" customWidth="1"/>
    <col min="2842" max="2842" width="18.28515625" bestFit="1" customWidth="1"/>
    <col min="2843" max="2843" width="65.5703125" bestFit="1" customWidth="1"/>
    <col min="2844" max="2844" width="65.7109375" bestFit="1" customWidth="1"/>
    <col min="2845" max="2845" width="4.7109375" bestFit="1" customWidth="1"/>
    <col min="2846" max="3072" width="9.140625" customWidth="1"/>
    <col min="3073" max="3073" width="4.7109375" bestFit="1" customWidth="1"/>
    <col min="3074" max="3074" width="16.85546875" bestFit="1" customWidth="1"/>
    <col min="3075" max="3075" width="8.85546875" bestFit="1" customWidth="1"/>
    <col min="3076" max="3076" width="1.140625" bestFit="1" customWidth="1"/>
    <col min="3077" max="3077" width="25.140625" bestFit="1" customWidth="1"/>
    <col min="3078" max="3078" width="10.85546875" bestFit="1" customWidth="1"/>
    <col min="3079" max="3080" width="16.85546875" bestFit="1" customWidth="1"/>
    <col min="3081" max="3081" width="8.85546875" bestFit="1" customWidth="1"/>
    <col min="3082" max="3082" width="16" bestFit="1" customWidth="1"/>
    <col min="3083" max="3083" width="0.28515625" bestFit="1" customWidth="1"/>
    <col min="3084" max="3084" width="16" bestFit="1" customWidth="1"/>
    <col min="3085" max="3085" width="0.7109375" bestFit="1" customWidth="1"/>
    <col min="3086" max="3086" width="16.140625" bestFit="1" customWidth="1"/>
    <col min="3087" max="3087" width="12.5703125" bestFit="1" customWidth="1"/>
    <col min="3088" max="3088" width="4.42578125" bestFit="1" customWidth="1"/>
    <col min="3089" max="3089" width="20.85546875" bestFit="1" customWidth="1"/>
    <col min="3090" max="3090" width="16.85546875" bestFit="1" customWidth="1"/>
    <col min="3091" max="3091" width="17" bestFit="1" customWidth="1"/>
    <col min="3092" max="3092" width="20.85546875" bestFit="1" customWidth="1"/>
    <col min="3093" max="3093" width="22.140625" bestFit="1" customWidth="1"/>
    <col min="3094" max="3094" width="12.5703125" bestFit="1" customWidth="1"/>
    <col min="3095" max="3095" width="55.28515625" bestFit="1" customWidth="1"/>
    <col min="3096" max="3096" width="25.85546875" bestFit="1" customWidth="1"/>
    <col min="3097" max="3097" width="15.85546875" bestFit="1" customWidth="1"/>
    <col min="3098" max="3098" width="18.28515625" bestFit="1" customWidth="1"/>
    <col min="3099" max="3099" width="65.5703125" bestFit="1" customWidth="1"/>
    <col min="3100" max="3100" width="65.7109375" bestFit="1" customWidth="1"/>
    <col min="3101" max="3101" width="4.7109375" bestFit="1" customWidth="1"/>
    <col min="3102" max="3328" width="9.140625" customWidth="1"/>
    <col min="3329" max="3329" width="4.7109375" bestFit="1" customWidth="1"/>
    <col min="3330" max="3330" width="16.85546875" bestFit="1" customWidth="1"/>
    <col min="3331" max="3331" width="8.85546875" bestFit="1" customWidth="1"/>
    <col min="3332" max="3332" width="1.140625" bestFit="1" customWidth="1"/>
    <col min="3333" max="3333" width="25.140625" bestFit="1" customWidth="1"/>
    <col min="3334" max="3334" width="10.85546875" bestFit="1" customWidth="1"/>
    <col min="3335" max="3336" width="16.85546875" bestFit="1" customWidth="1"/>
    <col min="3337" max="3337" width="8.85546875" bestFit="1" customWidth="1"/>
    <col min="3338" max="3338" width="16" bestFit="1" customWidth="1"/>
    <col min="3339" max="3339" width="0.28515625" bestFit="1" customWidth="1"/>
    <col min="3340" max="3340" width="16" bestFit="1" customWidth="1"/>
    <col min="3341" max="3341" width="0.7109375" bestFit="1" customWidth="1"/>
    <col min="3342" max="3342" width="16.140625" bestFit="1" customWidth="1"/>
    <col min="3343" max="3343" width="12.5703125" bestFit="1" customWidth="1"/>
    <col min="3344" max="3344" width="4.42578125" bestFit="1" customWidth="1"/>
    <col min="3345" max="3345" width="20.85546875" bestFit="1" customWidth="1"/>
    <col min="3346" max="3346" width="16.85546875" bestFit="1" customWidth="1"/>
    <col min="3347" max="3347" width="17" bestFit="1" customWidth="1"/>
    <col min="3348" max="3348" width="20.85546875" bestFit="1" customWidth="1"/>
    <col min="3349" max="3349" width="22.140625" bestFit="1" customWidth="1"/>
    <col min="3350" max="3350" width="12.5703125" bestFit="1" customWidth="1"/>
    <col min="3351" max="3351" width="55.28515625" bestFit="1" customWidth="1"/>
    <col min="3352" max="3352" width="25.85546875" bestFit="1" customWidth="1"/>
    <col min="3353" max="3353" width="15.85546875" bestFit="1" customWidth="1"/>
    <col min="3354" max="3354" width="18.28515625" bestFit="1" customWidth="1"/>
    <col min="3355" max="3355" width="65.5703125" bestFit="1" customWidth="1"/>
    <col min="3356" max="3356" width="65.7109375" bestFit="1" customWidth="1"/>
    <col min="3357" max="3357" width="4.7109375" bestFit="1" customWidth="1"/>
    <col min="3358" max="3584" width="9.140625" customWidth="1"/>
    <col min="3585" max="3585" width="4.7109375" bestFit="1" customWidth="1"/>
    <col min="3586" max="3586" width="16.85546875" bestFit="1" customWidth="1"/>
    <col min="3587" max="3587" width="8.85546875" bestFit="1" customWidth="1"/>
    <col min="3588" max="3588" width="1.140625" bestFit="1" customWidth="1"/>
    <col min="3589" max="3589" width="25.140625" bestFit="1" customWidth="1"/>
    <col min="3590" max="3590" width="10.85546875" bestFit="1" customWidth="1"/>
    <col min="3591" max="3592" width="16.85546875" bestFit="1" customWidth="1"/>
    <col min="3593" max="3593" width="8.85546875" bestFit="1" customWidth="1"/>
    <col min="3594" max="3594" width="16" bestFit="1" customWidth="1"/>
    <col min="3595" max="3595" width="0.28515625" bestFit="1" customWidth="1"/>
    <col min="3596" max="3596" width="16" bestFit="1" customWidth="1"/>
    <col min="3597" max="3597" width="0.7109375" bestFit="1" customWidth="1"/>
    <col min="3598" max="3598" width="16.140625" bestFit="1" customWidth="1"/>
    <col min="3599" max="3599" width="12.5703125" bestFit="1" customWidth="1"/>
    <col min="3600" max="3600" width="4.42578125" bestFit="1" customWidth="1"/>
    <col min="3601" max="3601" width="20.85546875" bestFit="1" customWidth="1"/>
    <col min="3602" max="3602" width="16.85546875" bestFit="1" customWidth="1"/>
    <col min="3603" max="3603" width="17" bestFit="1" customWidth="1"/>
    <col min="3604" max="3604" width="20.85546875" bestFit="1" customWidth="1"/>
    <col min="3605" max="3605" width="22.140625" bestFit="1" customWidth="1"/>
    <col min="3606" max="3606" width="12.5703125" bestFit="1" customWidth="1"/>
    <col min="3607" max="3607" width="55.28515625" bestFit="1" customWidth="1"/>
    <col min="3608" max="3608" width="25.85546875" bestFit="1" customWidth="1"/>
    <col min="3609" max="3609" width="15.85546875" bestFit="1" customWidth="1"/>
    <col min="3610" max="3610" width="18.28515625" bestFit="1" customWidth="1"/>
    <col min="3611" max="3611" width="65.5703125" bestFit="1" customWidth="1"/>
    <col min="3612" max="3612" width="65.7109375" bestFit="1" customWidth="1"/>
    <col min="3613" max="3613" width="4.7109375" bestFit="1" customWidth="1"/>
    <col min="3614" max="3840" width="9.140625" customWidth="1"/>
    <col min="3841" max="3841" width="4.7109375" bestFit="1" customWidth="1"/>
    <col min="3842" max="3842" width="16.85546875" bestFit="1" customWidth="1"/>
    <col min="3843" max="3843" width="8.85546875" bestFit="1" customWidth="1"/>
    <col min="3844" max="3844" width="1.140625" bestFit="1" customWidth="1"/>
    <col min="3845" max="3845" width="25.140625" bestFit="1" customWidth="1"/>
    <col min="3846" max="3846" width="10.85546875" bestFit="1" customWidth="1"/>
    <col min="3847" max="3848" width="16.85546875" bestFit="1" customWidth="1"/>
    <col min="3849" max="3849" width="8.85546875" bestFit="1" customWidth="1"/>
    <col min="3850" max="3850" width="16" bestFit="1" customWidth="1"/>
    <col min="3851" max="3851" width="0.28515625" bestFit="1" customWidth="1"/>
    <col min="3852" max="3852" width="16" bestFit="1" customWidth="1"/>
    <col min="3853" max="3853" width="0.7109375" bestFit="1" customWidth="1"/>
    <col min="3854" max="3854" width="16.140625" bestFit="1" customWidth="1"/>
    <col min="3855" max="3855" width="12.5703125" bestFit="1" customWidth="1"/>
    <col min="3856" max="3856" width="4.42578125" bestFit="1" customWidth="1"/>
    <col min="3857" max="3857" width="20.85546875" bestFit="1" customWidth="1"/>
    <col min="3858" max="3858" width="16.85546875" bestFit="1" customWidth="1"/>
    <col min="3859" max="3859" width="17" bestFit="1" customWidth="1"/>
    <col min="3860" max="3860" width="20.85546875" bestFit="1" customWidth="1"/>
    <col min="3861" max="3861" width="22.140625" bestFit="1" customWidth="1"/>
    <col min="3862" max="3862" width="12.5703125" bestFit="1" customWidth="1"/>
    <col min="3863" max="3863" width="55.28515625" bestFit="1" customWidth="1"/>
    <col min="3864" max="3864" width="25.85546875" bestFit="1" customWidth="1"/>
    <col min="3865" max="3865" width="15.85546875" bestFit="1" customWidth="1"/>
    <col min="3866" max="3866" width="18.28515625" bestFit="1" customWidth="1"/>
    <col min="3867" max="3867" width="65.5703125" bestFit="1" customWidth="1"/>
    <col min="3868" max="3868" width="65.7109375" bestFit="1" customWidth="1"/>
    <col min="3869" max="3869" width="4.7109375" bestFit="1" customWidth="1"/>
    <col min="3870" max="4096" width="9.140625" customWidth="1"/>
    <col min="4097" max="4097" width="4.7109375" bestFit="1" customWidth="1"/>
    <col min="4098" max="4098" width="16.85546875" bestFit="1" customWidth="1"/>
    <col min="4099" max="4099" width="8.85546875" bestFit="1" customWidth="1"/>
    <col min="4100" max="4100" width="1.140625" bestFit="1" customWidth="1"/>
    <col min="4101" max="4101" width="25.140625" bestFit="1" customWidth="1"/>
    <col min="4102" max="4102" width="10.85546875" bestFit="1" customWidth="1"/>
    <col min="4103" max="4104" width="16.85546875" bestFit="1" customWidth="1"/>
    <col min="4105" max="4105" width="8.85546875" bestFit="1" customWidth="1"/>
    <col min="4106" max="4106" width="16" bestFit="1" customWidth="1"/>
    <col min="4107" max="4107" width="0.28515625" bestFit="1" customWidth="1"/>
    <col min="4108" max="4108" width="16" bestFit="1" customWidth="1"/>
    <col min="4109" max="4109" width="0.7109375" bestFit="1" customWidth="1"/>
    <col min="4110" max="4110" width="16.140625" bestFit="1" customWidth="1"/>
    <col min="4111" max="4111" width="12.5703125" bestFit="1" customWidth="1"/>
    <col min="4112" max="4112" width="4.42578125" bestFit="1" customWidth="1"/>
    <col min="4113" max="4113" width="20.85546875" bestFit="1" customWidth="1"/>
    <col min="4114" max="4114" width="16.85546875" bestFit="1" customWidth="1"/>
    <col min="4115" max="4115" width="17" bestFit="1" customWidth="1"/>
    <col min="4116" max="4116" width="20.85546875" bestFit="1" customWidth="1"/>
    <col min="4117" max="4117" width="22.140625" bestFit="1" customWidth="1"/>
    <col min="4118" max="4118" width="12.5703125" bestFit="1" customWidth="1"/>
    <col min="4119" max="4119" width="55.28515625" bestFit="1" customWidth="1"/>
    <col min="4120" max="4120" width="25.85546875" bestFit="1" customWidth="1"/>
    <col min="4121" max="4121" width="15.85546875" bestFit="1" customWidth="1"/>
    <col min="4122" max="4122" width="18.28515625" bestFit="1" customWidth="1"/>
    <col min="4123" max="4123" width="65.5703125" bestFit="1" customWidth="1"/>
    <col min="4124" max="4124" width="65.7109375" bestFit="1" customWidth="1"/>
    <col min="4125" max="4125" width="4.7109375" bestFit="1" customWidth="1"/>
    <col min="4126" max="4352" width="9.140625" customWidth="1"/>
    <col min="4353" max="4353" width="4.7109375" bestFit="1" customWidth="1"/>
    <col min="4354" max="4354" width="16.85546875" bestFit="1" customWidth="1"/>
    <col min="4355" max="4355" width="8.85546875" bestFit="1" customWidth="1"/>
    <col min="4356" max="4356" width="1.140625" bestFit="1" customWidth="1"/>
    <col min="4357" max="4357" width="25.140625" bestFit="1" customWidth="1"/>
    <col min="4358" max="4358" width="10.85546875" bestFit="1" customWidth="1"/>
    <col min="4359" max="4360" width="16.85546875" bestFit="1" customWidth="1"/>
    <col min="4361" max="4361" width="8.85546875" bestFit="1" customWidth="1"/>
    <col min="4362" max="4362" width="16" bestFit="1" customWidth="1"/>
    <col min="4363" max="4363" width="0.28515625" bestFit="1" customWidth="1"/>
    <col min="4364" max="4364" width="16" bestFit="1" customWidth="1"/>
    <col min="4365" max="4365" width="0.7109375" bestFit="1" customWidth="1"/>
    <col min="4366" max="4366" width="16.140625" bestFit="1" customWidth="1"/>
    <col min="4367" max="4367" width="12.5703125" bestFit="1" customWidth="1"/>
    <col min="4368" max="4368" width="4.42578125" bestFit="1" customWidth="1"/>
    <col min="4369" max="4369" width="20.85546875" bestFit="1" customWidth="1"/>
    <col min="4370" max="4370" width="16.85546875" bestFit="1" customWidth="1"/>
    <col min="4371" max="4371" width="17" bestFit="1" customWidth="1"/>
    <col min="4372" max="4372" width="20.85546875" bestFit="1" customWidth="1"/>
    <col min="4373" max="4373" width="22.140625" bestFit="1" customWidth="1"/>
    <col min="4374" max="4374" width="12.5703125" bestFit="1" customWidth="1"/>
    <col min="4375" max="4375" width="55.28515625" bestFit="1" customWidth="1"/>
    <col min="4376" max="4376" width="25.85546875" bestFit="1" customWidth="1"/>
    <col min="4377" max="4377" width="15.85546875" bestFit="1" customWidth="1"/>
    <col min="4378" max="4378" width="18.28515625" bestFit="1" customWidth="1"/>
    <col min="4379" max="4379" width="65.5703125" bestFit="1" customWidth="1"/>
    <col min="4380" max="4380" width="65.7109375" bestFit="1" customWidth="1"/>
    <col min="4381" max="4381" width="4.7109375" bestFit="1" customWidth="1"/>
    <col min="4382" max="4608" width="9.140625" customWidth="1"/>
    <col min="4609" max="4609" width="4.7109375" bestFit="1" customWidth="1"/>
    <col min="4610" max="4610" width="16.85546875" bestFit="1" customWidth="1"/>
    <col min="4611" max="4611" width="8.85546875" bestFit="1" customWidth="1"/>
    <col min="4612" max="4612" width="1.140625" bestFit="1" customWidth="1"/>
    <col min="4613" max="4613" width="25.140625" bestFit="1" customWidth="1"/>
    <col min="4614" max="4614" width="10.85546875" bestFit="1" customWidth="1"/>
    <col min="4615" max="4616" width="16.85546875" bestFit="1" customWidth="1"/>
    <col min="4617" max="4617" width="8.85546875" bestFit="1" customWidth="1"/>
    <col min="4618" max="4618" width="16" bestFit="1" customWidth="1"/>
    <col min="4619" max="4619" width="0.28515625" bestFit="1" customWidth="1"/>
    <col min="4620" max="4620" width="16" bestFit="1" customWidth="1"/>
    <col min="4621" max="4621" width="0.7109375" bestFit="1" customWidth="1"/>
    <col min="4622" max="4622" width="16.140625" bestFit="1" customWidth="1"/>
    <col min="4623" max="4623" width="12.5703125" bestFit="1" customWidth="1"/>
    <col min="4624" max="4624" width="4.42578125" bestFit="1" customWidth="1"/>
    <col min="4625" max="4625" width="20.85546875" bestFit="1" customWidth="1"/>
    <col min="4626" max="4626" width="16.85546875" bestFit="1" customWidth="1"/>
    <col min="4627" max="4627" width="17" bestFit="1" customWidth="1"/>
    <col min="4628" max="4628" width="20.85546875" bestFit="1" customWidth="1"/>
    <col min="4629" max="4629" width="22.140625" bestFit="1" customWidth="1"/>
    <col min="4630" max="4630" width="12.5703125" bestFit="1" customWidth="1"/>
    <col min="4631" max="4631" width="55.28515625" bestFit="1" customWidth="1"/>
    <col min="4632" max="4632" width="25.85546875" bestFit="1" customWidth="1"/>
    <col min="4633" max="4633" width="15.85546875" bestFit="1" customWidth="1"/>
    <col min="4634" max="4634" width="18.28515625" bestFit="1" customWidth="1"/>
    <col min="4635" max="4635" width="65.5703125" bestFit="1" customWidth="1"/>
    <col min="4636" max="4636" width="65.7109375" bestFit="1" customWidth="1"/>
    <col min="4637" max="4637" width="4.7109375" bestFit="1" customWidth="1"/>
    <col min="4638" max="4864" width="9.140625" customWidth="1"/>
    <col min="4865" max="4865" width="4.7109375" bestFit="1" customWidth="1"/>
    <col min="4866" max="4866" width="16.85546875" bestFit="1" customWidth="1"/>
    <col min="4867" max="4867" width="8.85546875" bestFit="1" customWidth="1"/>
    <col min="4868" max="4868" width="1.140625" bestFit="1" customWidth="1"/>
    <col min="4869" max="4869" width="25.140625" bestFit="1" customWidth="1"/>
    <col min="4870" max="4870" width="10.85546875" bestFit="1" customWidth="1"/>
    <col min="4871" max="4872" width="16.85546875" bestFit="1" customWidth="1"/>
    <col min="4873" max="4873" width="8.85546875" bestFit="1" customWidth="1"/>
    <col min="4874" max="4874" width="16" bestFit="1" customWidth="1"/>
    <col min="4875" max="4875" width="0.28515625" bestFit="1" customWidth="1"/>
    <col min="4876" max="4876" width="16" bestFit="1" customWidth="1"/>
    <col min="4877" max="4877" width="0.7109375" bestFit="1" customWidth="1"/>
    <col min="4878" max="4878" width="16.140625" bestFit="1" customWidth="1"/>
    <col min="4879" max="4879" width="12.5703125" bestFit="1" customWidth="1"/>
    <col min="4880" max="4880" width="4.42578125" bestFit="1" customWidth="1"/>
    <col min="4881" max="4881" width="20.85546875" bestFit="1" customWidth="1"/>
    <col min="4882" max="4882" width="16.85546875" bestFit="1" customWidth="1"/>
    <col min="4883" max="4883" width="17" bestFit="1" customWidth="1"/>
    <col min="4884" max="4884" width="20.85546875" bestFit="1" customWidth="1"/>
    <col min="4885" max="4885" width="22.140625" bestFit="1" customWidth="1"/>
    <col min="4886" max="4886" width="12.5703125" bestFit="1" customWidth="1"/>
    <col min="4887" max="4887" width="55.28515625" bestFit="1" customWidth="1"/>
    <col min="4888" max="4888" width="25.85546875" bestFit="1" customWidth="1"/>
    <col min="4889" max="4889" width="15.85546875" bestFit="1" customWidth="1"/>
    <col min="4890" max="4890" width="18.28515625" bestFit="1" customWidth="1"/>
    <col min="4891" max="4891" width="65.5703125" bestFit="1" customWidth="1"/>
    <col min="4892" max="4892" width="65.7109375" bestFit="1" customWidth="1"/>
    <col min="4893" max="4893" width="4.7109375" bestFit="1" customWidth="1"/>
    <col min="4894" max="5120" width="9.140625" customWidth="1"/>
    <col min="5121" max="5121" width="4.7109375" bestFit="1" customWidth="1"/>
    <col min="5122" max="5122" width="16.85546875" bestFit="1" customWidth="1"/>
    <col min="5123" max="5123" width="8.85546875" bestFit="1" customWidth="1"/>
    <col min="5124" max="5124" width="1.140625" bestFit="1" customWidth="1"/>
    <col min="5125" max="5125" width="25.140625" bestFit="1" customWidth="1"/>
    <col min="5126" max="5126" width="10.85546875" bestFit="1" customWidth="1"/>
    <col min="5127" max="5128" width="16.85546875" bestFit="1" customWidth="1"/>
    <col min="5129" max="5129" width="8.85546875" bestFit="1" customWidth="1"/>
    <col min="5130" max="5130" width="16" bestFit="1" customWidth="1"/>
    <col min="5131" max="5131" width="0.28515625" bestFit="1" customWidth="1"/>
    <col min="5132" max="5132" width="16" bestFit="1" customWidth="1"/>
    <col min="5133" max="5133" width="0.7109375" bestFit="1" customWidth="1"/>
    <col min="5134" max="5134" width="16.140625" bestFit="1" customWidth="1"/>
    <col min="5135" max="5135" width="12.5703125" bestFit="1" customWidth="1"/>
    <col min="5136" max="5136" width="4.42578125" bestFit="1" customWidth="1"/>
    <col min="5137" max="5137" width="20.85546875" bestFit="1" customWidth="1"/>
    <col min="5138" max="5138" width="16.85546875" bestFit="1" customWidth="1"/>
    <col min="5139" max="5139" width="17" bestFit="1" customWidth="1"/>
    <col min="5140" max="5140" width="20.85546875" bestFit="1" customWidth="1"/>
    <col min="5141" max="5141" width="22.140625" bestFit="1" customWidth="1"/>
    <col min="5142" max="5142" width="12.5703125" bestFit="1" customWidth="1"/>
    <col min="5143" max="5143" width="55.28515625" bestFit="1" customWidth="1"/>
    <col min="5144" max="5144" width="25.85546875" bestFit="1" customWidth="1"/>
    <col min="5145" max="5145" width="15.85546875" bestFit="1" customWidth="1"/>
    <col min="5146" max="5146" width="18.28515625" bestFit="1" customWidth="1"/>
    <col min="5147" max="5147" width="65.5703125" bestFit="1" customWidth="1"/>
    <col min="5148" max="5148" width="65.7109375" bestFit="1" customWidth="1"/>
    <col min="5149" max="5149" width="4.7109375" bestFit="1" customWidth="1"/>
    <col min="5150" max="5376" width="9.140625" customWidth="1"/>
    <col min="5377" max="5377" width="4.7109375" bestFit="1" customWidth="1"/>
    <col min="5378" max="5378" width="16.85546875" bestFit="1" customWidth="1"/>
    <col min="5379" max="5379" width="8.85546875" bestFit="1" customWidth="1"/>
    <col min="5380" max="5380" width="1.140625" bestFit="1" customWidth="1"/>
    <col min="5381" max="5381" width="25.140625" bestFit="1" customWidth="1"/>
    <col min="5382" max="5382" width="10.85546875" bestFit="1" customWidth="1"/>
    <col min="5383" max="5384" width="16.85546875" bestFit="1" customWidth="1"/>
    <col min="5385" max="5385" width="8.85546875" bestFit="1" customWidth="1"/>
    <col min="5386" max="5386" width="16" bestFit="1" customWidth="1"/>
    <col min="5387" max="5387" width="0.28515625" bestFit="1" customWidth="1"/>
    <col min="5388" max="5388" width="16" bestFit="1" customWidth="1"/>
    <col min="5389" max="5389" width="0.7109375" bestFit="1" customWidth="1"/>
    <col min="5390" max="5390" width="16.140625" bestFit="1" customWidth="1"/>
    <col min="5391" max="5391" width="12.5703125" bestFit="1" customWidth="1"/>
    <col min="5392" max="5392" width="4.42578125" bestFit="1" customWidth="1"/>
    <col min="5393" max="5393" width="20.85546875" bestFit="1" customWidth="1"/>
    <col min="5394" max="5394" width="16.85546875" bestFit="1" customWidth="1"/>
    <col min="5395" max="5395" width="17" bestFit="1" customWidth="1"/>
    <col min="5396" max="5396" width="20.85546875" bestFit="1" customWidth="1"/>
    <col min="5397" max="5397" width="22.140625" bestFit="1" customWidth="1"/>
    <col min="5398" max="5398" width="12.5703125" bestFit="1" customWidth="1"/>
    <col min="5399" max="5399" width="55.28515625" bestFit="1" customWidth="1"/>
    <col min="5400" max="5400" width="25.85546875" bestFit="1" customWidth="1"/>
    <col min="5401" max="5401" width="15.85546875" bestFit="1" customWidth="1"/>
    <col min="5402" max="5402" width="18.28515625" bestFit="1" customWidth="1"/>
    <col min="5403" max="5403" width="65.5703125" bestFit="1" customWidth="1"/>
    <col min="5404" max="5404" width="65.7109375" bestFit="1" customWidth="1"/>
    <col min="5405" max="5405" width="4.7109375" bestFit="1" customWidth="1"/>
    <col min="5406" max="5632" width="9.140625" customWidth="1"/>
    <col min="5633" max="5633" width="4.7109375" bestFit="1" customWidth="1"/>
    <col min="5634" max="5634" width="16.85546875" bestFit="1" customWidth="1"/>
    <col min="5635" max="5635" width="8.85546875" bestFit="1" customWidth="1"/>
    <col min="5636" max="5636" width="1.140625" bestFit="1" customWidth="1"/>
    <col min="5637" max="5637" width="25.140625" bestFit="1" customWidth="1"/>
    <col min="5638" max="5638" width="10.85546875" bestFit="1" customWidth="1"/>
    <col min="5639" max="5640" width="16.85546875" bestFit="1" customWidth="1"/>
    <col min="5641" max="5641" width="8.85546875" bestFit="1" customWidth="1"/>
    <col min="5642" max="5642" width="16" bestFit="1" customWidth="1"/>
    <col min="5643" max="5643" width="0.28515625" bestFit="1" customWidth="1"/>
    <col min="5644" max="5644" width="16" bestFit="1" customWidth="1"/>
    <col min="5645" max="5645" width="0.7109375" bestFit="1" customWidth="1"/>
    <col min="5646" max="5646" width="16.140625" bestFit="1" customWidth="1"/>
    <col min="5647" max="5647" width="12.5703125" bestFit="1" customWidth="1"/>
    <col min="5648" max="5648" width="4.42578125" bestFit="1" customWidth="1"/>
    <col min="5649" max="5649" width="20.85546875" bestFit="1" customWidth="1"/>
    <col min="5650" max="5650" width="16.85546875" bestFit="1" customWidth="1"/>
    <col min="5651" max="5651" width="17" bestFit="1" customWidth="1"/>
    <col min="5652" max="5652" width="20.85546875" bestFit="1" customWidth="1"/>
    <col min="5653" max="5653" width="22.140625" bestFit="1" customWidth="1"/>
    <col min="5654" max="5654" width="12.5703125" bestFit="1" customWidth="1"/>
    <col min="5655" max="5655" width="55.28515625" bestFit="1" customWidth="1"/>
    <col min="5656" max="5656" width="25.85546875" bestFit="1" customWidth="1"/>
    <col min="5657" max="5657" width="15.85546875" bestFit="1" customWidth="1"/>
    <col min="5658" max="5658" width="18.28515625" bestFit="1" customWidth="1"/>
    <col min="5659" max="5659" width="65.5703125" bestFit="1" customWidth="1"/>
    <col min="5660" max="5660" width="65.7109375" bestFit="1" customWidth="1"/>
    <col min="5661" max="5661" width="4.7109375" bestFit="1" customWidth="1"/>
    <col min="5662" max="5888" width="9.140625" customWidth="1"/>
    <col min="5889" max="5889" width="4.7109375" bestFit="1" customWidth="1"/>
    <col min="5890" max="5890" width="16.85546875" bestFit="1" customWidth="1"/>
    <col min="5891" max="5891" width="8.85546875" bestFit="1" customWidth="1"/>
    <col min="5892" max="5892" width="1.140625" bestFit="1" customWidth="1"/>
    <col min="5893" max="5893" width="25.140625" bestFit="1" customWidth="1"/>
    <col min="5894" max="5894" width="10.85546875" bestFit="1" customWidth="1"/>
    <col min="5895" max="5896" width="16.85546875" bestFit="1" customWidth="1"/>
    <col min="5897" max="5897" width="8.85546875" bestFit="1" customWidth="1"/>
    <col min="5898" max="5898" width="16" bestFit="1" customWidth="1"/>
    <col min="5899" max="5899" width="0.28515625" bestFit="1" customWidth="1"/>
    <col min="5900" max="5900" width="16" bestFit="1" customWidth="1"/>
    <col min="5901" max="5901" width="0.7109375" bestFit="1" customWidth="1"/>
    <col min="5902" max="5902" width="16.140625" bestFit="1" customWidth="1"/>
    <col min="5903" max="5903" width="12.5703125" bestFit="1" customWidth="1"/>
    <col min="5904" max="5904" width="4.42578125" bestFit="1" customWidth="1"/>
    <col min="5905" max="5905" width="20.85546875" bestFit="1" customWidth="1"/>
    <col min="5906" max="5906" width="16.85546875" bestFit="1" customWidth="1"/>
    <col min="5907" max="5907" width="17" bestFit="1" customWidth="1"/>
    <col min="5908" max="5908" width="20.85546875" bestFit="1" customWidth="1"/>
    <col min="5909" max="5909" width="22.140625" bestFit="1" customWidth="1"/>
    <col min="5910" max="5910" width="12.5703125" bestFit="1" customWidth="1"/>
    <col min="5911" max="5911" width="55.28515625" bestFit="1" customWidth="1"/>
    <col min="5912" max="5912" width="25.85546875" bestFit="1" customWidth="1"/>
    <col min="5913" max="5913" width="15.85546875" bestFit="1" customWidth="1"/>
    <col min="5914" max="5914" width="18.28515625" bestFit="1" customWidth="1"/>
    <col min="5915" max="5915" width="65.5703125" bestFit="1" customWidth="1"/>
    <col min="5916" max="5916" width="65.7109375" bestFit="1" customWidth="1"/>
    <col min="5917" max="5917" width="4.7109375" bestFit="1" customWidth="1"/>
    <col min="5918" max="6144" width="9.140625" customWidth="1"/>
    <col min="6145" max="6145" width="4.7109375" bestFit="1" customWidth="1"/>
    <col min="6146" max="6146" width="16.85546875" bestFit="1" customWidth="1"/>
    <col min="6147" max="6147" width="8.85546875" bestFit="1" customWidth="1"/>
    <col min="6148" max="6148" width="1.140625" bestFit="1" customWidth="1"/>
    <col min="6149" max="6149" width="25.140625" bestFit="1" customWidth="1"/>
    <col min="6150" max="6150" width="10.85546875" bestFit="1" customWidth="1"/>
    <col min="6151" max="6152" width="16.85546875" bestFit="1" customWidth="1"/>
    <col min="6153" max="6153" width="8.85546875" bestFit="1" customWidth="1"/>
    <col min="6154" max="6154" width="16" bestFit="1" customWidth="1"/>
    <col min="6155" max="6155" width="0.28515625" bestFit="1" customWidth="1"/>
    <col min="6156" max="6156" width="16" bestFit="1" customWidth="1"/>
    <col min="6157" max="6157" width="0.7109375" bestFit="1" customWidth="1"/>
    <col min="6158" max="6158" width="16.140625" bestFit="1" customWidth="1"/>
    <col min="6159" max="6159" width="12.5703125" bestFit="1" customWidth="1"/>
    <col min="6160" max="6160" width="4.42578125" bestFit="1" customWidth="1"/>
    <col min="6161" max="6161" width="20.85546875" bestFit="1" customWidth="1"/>
    <col min="6162" max="6162" width="16.85546875" bestFit="1" customWidth="1"/>
    <col min="6163" max="6163" width="17" bestFit="1" customWidth="1"/>
    <col min="6164" max="6164" width="20.85546875" bestFit="1" customWidth="1"/>
    <col min="6165" max="6165" width="22.140625" bestFit="1" customWidth="1"/>
    <col min="6166" max="6166" width="12.5703125" bestFit="1" customWidth="1"/>
    <col min="6167" max="6167" width="55.28515625" bestFit="1" customWidth="1"/>
    <col min="6168" max="6168" width="25.85546875" bestFit="1" customWidth="1"/>
    <col min="6169" max="6169" width="15.85546875" bestFit="1" customWidth="1"/>
    <col min="6170" max="6170" width="18.28515625" bestFit="1" customWidth="1"/>
    <col min="6171" max="6171" width="65.5703125" bestFit="1" customWidth="1"/>
    <col min="6172" max="6172" width="65.7109375" bestFit="1" customWidth="1"/>
    <col min="6173" max="6173" width="4.7109375" bestFit="1" customWidth="1"/>
    <col min="6174" max="6400" width="9.140625" customWidth="1"/>
    <col min="6401" max="6401" width="4.7109375" bestFit="1" customWidth="1"/>
    <col min="6402" max="6402" width="16.85546875" bestFit="1" customWidth="1"/>
    <col min="6403" max="6403" width="8.85546875" bestFit="1" customWidth="1"/>
    <col min="6404" max="6404" width="1.140625" bestFit="1" customWidth="1"/>
    <col min="6405" max="6405" width="25.140625" bestFit="1" customWidth="1"/>
    <col min="6406" max="6406" width="10.85546875" bestFit="1" customWidth="1"/>
    <col min="6407" max="6408" width="16.85546875" bestFit="1" customWidth="1"/>
    <col min="6409" max="6409" width="8.85546875" bestFit="1" customWidth="1"/>
    <col min="6410" max="6410" width="16" bestFit="1" customWidth="1"/>
    <col min="6411" max="6411" width="0.28515625" bestFit="1" customWidth="1"/>
    <col min="6412" max="6412" width="16" bestFit="1" customWidth="1"/>
    <col min="6413" max="6413" width="0.7109375" bestFit="1" customWidth="1"/>
    <col min="6414" max="6414" width="16.140625" bestFit="1" customWidth="1"/>
    <col min="6415" max="6415" width="12.5703125" bestFit="1" customWidth="1"/>
    <col min="6416" max="6416" width="4.42578125" bestFit="1" customWidth="1"/>
    <col min="6417" max="6417" width="20.85546875" bestFit="1" customWidth="1"/>
    <col min="6418" max="6418" width="16.85546875" bestFit="1" customWidth="1"/>
    <col min="6419" max="6419" width="17" bestFit="1" customWidth="1"/>
    <col min="6420" max="6420" width="20.85546875" bestFit="1" customWidth="1"/>
    <col min="6421" max="6421" width="22.140625" bestFit="1" customWidth="1"/>
    <col min="6422" max="6422" width="12.5703125" bestFit="1" customWidth="1"/>
    <col min="6423" max="6423" width="55.28515625" bestFit="1" customWidth="1"/>
    <col min="6424" max="6424" width="25.85546875" bestFit="1" customWidth="1"/>
    <col min="6425" max="6425" width="15.85546875" bestFit="1" customWidth="1"/>
    <col min="6426" max="6426" width="18.28515625" bestFit="1" customWidth="1"/>
    <col min="6427" max="6427" width="65.5703125" bestFit="1" customWidth="1"/>
    <col min="6428" max="6428" width="65.7109375" bestFit="1" customWidth="1"/>
    <col min="6429" max="6429" width="4.7109375" bestFit="1" customWidth="1"/>
    <col min="6430" max="6656" width="9.140625" customWidth="1"/>
    <col min="6657" max="6657" width="4.7109375" bestFit="1" customWidth="1"/>
    <col min="6658" max="6658" width="16.85546875" bestFit="1" customWidth="1"/>
    <col min="6659" max="6659" width="8.85546875" bestFit="1" customWidth="1"/>
    <col min="6660" max="6660" width="1.140625" bestFit="1" customWidth="1"/>
    <col min="6661" max="6661" width="25.140625" bestFit="1" customWidth="1"/>
    <col min="6662" max="6662" width="10.85546875" bestFit="1" customWidth="1"/>
    <col min="6663" max="6664" width="16.85546875" bestFit="1" customWidth="1"/>
    <col min="6665" max="6665" width="8.85546875" bestFit="1" customWidth="1"/>
    <col min="6666" max="6666" width="16" bestFit="1" customWidth="1"/>
    <col min="6667" max="6667" width="0.28515625" bestFit="1" customWidth="1"/>
    <col min="6668" max="6668" width="16" bestFit="1" customWidth="1"/>
    <col min="6669" max="6669" width="0.7109375" bestFit="1" customWidth="1"/>
    <col min="6670" max="6670" width="16.140625" bestFit="1" customWidth="1"/>
    <col min="6671" max="6671" width="12.5703125" bestFit="1" customWidth="1"/>
    <col min="6672" max="6672" width="4.42578125" bestFit="1" customWidth="1"/>
    <col min="6673" max="6673" width="20.85546875" bestFit="1" customWidth="1"/>
    <col min="6674" max="6674" width="16.85546875" bestFit="1" customWidth="1"/>
    <col min="6675" max="6675" width="17" bestFit="1" customWidth="1"/>
    <col min="6676" max="6676" width="20.85546875" bestFit="1" customWidth="1"/>
    <col min="6677" max="6677" width="22.140625" bestFit="1" customWidth="1"/>
    <col min="6678" max="6678" width="12.5703125" bestFit="1" customWidth="1"/>
    <col min="6679" max="6679" width="55.28515625" bestFit="1" customWidth="1"/>
    <col min="6680" max="6680" width="25.85546875" bestFit="1" customWidth="1"/>
    <col min="6681" max="6681" width="15.85546875" bestFit="1" customWidth="1"/>
    <col min="6682" max="6682" width="18.28515625" bestFit="1" customWidth="1"/>
    <col min="6683" max="6683" width="65.5703125" bestFit="1" customWidth="1"/>
    <col min="6684" max="6684" width="65.7109375" bestFit="1" customWidth="1"/>
    <col min="6685" max="6685" width="4.7109375" bestFit="1" customWidth="1"/>
    <col min="6686" max="6912" width="9.140625" customWidth="1"/>
    <col min="6913" max="6913" width="4.7109375" bestFit="1" customWidth="1"/>
    <col min="6914" max="6914" width="16.85546875" bestFit="1" customWidth="1"/>
    <col min="6915" max="6915" width="8.85546875" bestFit="1" customWidth="1"/>
    <col min="6916" max="6916" width="1.140625" bestFit="1" customWidth="1"/>
    <col min="6917" max="6917" width="25.140625" bestFit="1" customWidth="1"/>
    <col min="6918" max="6918" width="10.85546875" bestFit="1" customWidth="1"/>
    <col min="6919" max="6920" width="16.85546875" bestFit="1" customWidth="1"/>
    <col min="6921" max="6921" width="8.85546875" bestFit="1" customWidth="1"/>
    <col min="6922" max="6922" width="16" bestFit="1" customWidth="1"/>
    <col min="6923" max="6923" width="0.28515625" bestFit="1" customWidth="1"/>
    <col min="6924" max="6924" width="16" bestFit="1" customWidth="1"/>
    <col min="6925" max="6925" width="0.7109375" bestFit="1" customWidth="1"/>
    <col min="6926" max="6926" width="16.140625" bestFit="1" customWidth="1"/>
    <col min="6927" max="6927" width="12.5703125" bestFit="1" customWidth="1"/>
    <col min="6928" max="6928" width="4.42578125" bestFit="1" customWidth="1"/>
    <col min="6929" max="6929" width="20.85546875" bestFit="1" customWidth="1"/>
    <col min="6930" max="6930" width="16.85546875" bestFit="1" customWidth="1"/>
    <col min="6931" max="6931" width="17" bestFit="1" customWidth="1"/>
    <col min="6932" max="6932" width="20.85546875" bestFit="1" customWidth="1"/>
    <col min="6933" max="6933" width="22.140625" bestFit="1" customWidth="1"/>
    <col min="6934" max="6934" width="12.5703125" bestFit="1" customWidth="1"/>
    <col min="6935" max="6935" width="55.28515625" bestFit="1" customWidth="1"/>
    <col min="6936" max="6936" width="25.85546875" bestFit="1" customWidth="1"/>
    <col min="6937" max="6937" width="15.85546875" bestFit="1" customWidth="1"/>
    <col min="6938" max="6938" width="18.28515625" bestFit="1" customWidth="1"/>
    <col min="6939" max="6939" width="65.5703125" bestFit="1" customWidth="1"/>
    <col min="6940" max="6940" width="65.7109375" bestFit="1" customWidth="1"/>
    <col min="6941" max="6941" width="4.7109375" bestFit="1" customWidth="1"/>
    <col min="6942" max="7168" width="9.140625" customWidth="1"/>
    <col min="7169" max="7169" width="4.7109375" bestFit="1" customWidth="1"/>
    <col min="7170" max="7170" width="16.85546875" bestFit="1" customWidth="1"/>
    <col min="7171" max="7171" width="8.85546875" bestFit="1" customWidth="1"/>
    <col min="7172" max="7172" width="1.140625" bestFit="1" customWidth="1"/>
    <col min="7173" max="7173" width="25.140625" bestFit="1" customWidth="1"/>
    <col min="7174" max="7174" width="10.85546875" bestFit="1" customWidth="1"/>
    <col min="7175" max="7176" width="16.85546875" bestFit="1" customWidth="1"/>
    <col min="7177" max="7177" width="8.85546875" bestFit="1" customWidth="1"/>
    <col min="7178" max="7178" width="16" bestFit="1" customWidth="1"/>
    <col min="7179" max="7179" width="0.28515625" bestFit="1" customWidth="1"/>
    <col min="7180" max="7180" width="16" bestFit="1" customWidth="1"/>
    <col min="7181" max="7181" width="0.7109375" bestFit="1" customWidth="1"/>
    <col min="7182" max="7182" width="16.140625" bestFit="1" customWidth="1"/>
    <col min="7183" max="7183" width="12.5703125" bestFit="1" customWidth="1"/>
    <col min="7184" max="7184" width="4.42578125" bestFit="1" customWidth="1"/>
    <col min="7185" max="7185" width="20.85546875" bestFit="1" customWidth="1"/>
    <col min="7186" max="7186" width="16.85546875" bestFit="1" customWidth="1"/>
    <col min="7187" max="7187" width="17" bestFit="1" customWidth="1"/>
    <col min="7188" max="7188" width="20.85546875" bestFit="1" customWidth="1"/>
    <col min="7189" max="7189" width="22.140625" bestFit="1" customWidth="1"/>
    <col min="7190" max="7190" width="12.5703125" bestFit="1" customWidth="1"/>
    <col min="7191" max="7191" width="55.28515625" bestFit="1" customWidth="1"/>
    <col min="7192" max="7192" width="25.85546875" bestFit="1" customWidth="1"/>
    <col min="7193" max="7193" width="15.85546875" bestFit="1" customWidth="1"/>
    <col min="7194" max="7194" width="18.28515625" bestFit="1" customWidth="1"/>
    <col min="7195" max="7195" width="65.5703125" bestFit="1" customWidth="1"/>
    <col min="7196" max="7196" width="65.7109375" bestFit="1" customWidth="1"/>
    <col min="7197" max="7197" width="4.7109375" bestFit="1" customWidth="1"/>
    <col min="7198" max="7424" width="9.140625" customWidth="1"/>
    <col min="7425" max="7425" width="4.7109375" bestFit="1" customWidth="1"/>
    <col min="7426" max="7426" width="16.85546875" bestFit="1" customWidth="1"/>
    <col min="7427" max="7427" width="8.85546875" bestFit="1" customWidth="1"/>
    <col min="7428" max="7428" width="1.140625" bestFit="1" customWidth="1"/>
    <col min="7429" max="7429" width="25.140625" bestFit="1" customWidth="1"/>
    <col min="7430" max="7430" width="10.85546875" bestFit="1" customWidth="1"/>
    <col min="7431" max="7432" width="16.85546875" bestFit="1" customWidth="1"/>
    <col min="7433" max="7433" width="8.85546875" bestFit="1" customWidth="1"/>
    <col min="7434" max="7434" width="16" bestFit="1" customWidth="1"/>
    <col min="7435" max="7435" width="0.28515625" bestFit="1" customWidth="1"/>
    <col min="7436" max="7436" width="16" bestFit="1" customWidth="1"/>
    <col min="7437" max="7437" width="0.7109375" bestFit="1" customWidth="1"/>
    <col min="7438" max="7438" width="16.140625" bestFit="1" customWidth="1"/>
    <col min="7439" max="7439" width="12.5703125" bestFit="1" customWidth="1"/>
    <col min="7440" max="7440" width="4.42578125" bestFit="1" customWidth="1"/>
    <col min="7441" max="7441" width="20.85546875" bestFit="1" customWidth="1"/>
    <col min="7442" max="7442" width="16.85546875" bestFit="1" customWidth="1"/>
    <col min="7443" max="7443" width="17" bestFit="1" customWidth="1"/>
    <col min="7444" max="7444" width="20.85546875" bestFit="1" customWidth="1"/>
    <col min="7445" max="7445" width="22.140625" bestFit="1" customWidth="1"/>
    <col min="7446" max="7446" width="12.5703125" bestFit="1" customWidth="1"/>
    <col min="7447" max="7447" width="55.28515625" bestFit="1" customWidth="1"/>
    <col min="7448" max="7448" width="25.85546875" bestFit="1" customWidth="1"/>
    <col min="7449" max="7449" width="15.85546875" bestFit="1" customWidth="1"/>
    <col min="7450" max="7450" width="18.28515625" bestFit="1" customWidth="1"/>
    <col min="7451" max="7451" width="65.5703125" bestFit="1" customWidth="1"/>
    <col min="7452" max="7452" width="65.7109375" bestFit="1" customWidth="1"/>
    <col min="7453" max="7453" width="4.7109375" bestFit="1" customWidth="1"/>
    <col min="7454" max="7680" width="9.140625" customWidth="1"/>
    <col min="7681" max="7681" width="4.7109375" bestFit="1" customWidth="1"/>
    <col min="7682" max="7682" width="16.85546875" bestFit="1" customWidth="1"/>
    <col min="7683" max="7683" width="8.85546875" bestFit="1" customWidth="1"/>
    <col min="7684" max="7684" width="1.140625" bestFit="1" customWidth="1"/>
    <col min="7685" max="7685" width="25.140625" bestFit="1" customWidth="1"/>
    <col min="7686" max="7686" width="10.85546875" bestFit="1" customWidth="1"/>
    <col min="7687" max="7688" width="16.85546875" bestFit="1" customWidth="1"/>
    <col min="7689" max="7689" width="8.85546875" bestFit="1" customWidth="1"/>
    <col min="7690" max="7690" width="16" bestFit="1" customWidth="1"/>
    <col min="7691" max="7691" width="0.28515625" bestFit="1" customWidth="1"/>
    <col min="7692" max="7692" width="16" bestFit="1" customWidth="1"/>
    <col min="7693" max="7693" width="0.7109375" bestFit="1" customWidth="1"/>
    <col min="7694" max="7694" width="16.140625" bestFit="1" customWidth="1"/>
    <col min="7695" max="7695" width="12.5703125" bestFit="1" customWidth="1"/>
    <col min="7696" max="7696" width="4.42578125" bestFit="1" customWidth="1"/>
    <col min="7697" max="7697" width="20.85546875" bestFit="1" customWidth="1"/>
    <col min="7698" max="7698" width="16.85546875" bestFit="1" customWidth="1"/>
    <col min="7699" max="7699" width="17" bestFit="1" customWidth="1"/>
    <col min="7700" max="7700" width="20.85546875" bestFit="1" customWidth="1"/>
    <col min="7701" max="7701" width="22.140625" bestFit="1" customWidth="1"/>
    <col min="7702" max="7702" width="12.5703125" bestFit="1" customWidth="1"/>
    <col min="7703" max="7703" width="55.28515625" bestFit="1" customWidth="1"/>
    <col min="7704" max="7704" width="25.85546875" bestFit="1" customWidth="1"/>
    <col min="7705" max="7705" width="15.85546875" bestFit="1" customWidth="1"/>
    <col min="7706" max="7706" width="18.28515625" bestFit="1" customWidth="1"/>
    <col min="7707" max="7707" width="65.5703125" bestFit="1" customWidth="1"/>
    <col min="7708" max="7708" width="65.7109375" bestFit="1" customWidth="1"/>
    <col min="7709" max="7709" width="4.7109375" bestFit="1" customWidth="1"/>
    <col min="7710" max="7936" width="9.140625" customWidth="1"/>
    <col min="7937" max="7937" width="4.7109375" bestFit="1" customWidth="1"/>
    <col min="7938" max="7938" width="16.85546875" bestFit="1" customWidth="1"/>
    <col min="7939" max="7939" width="8.85546875" bestFit="1" customWidth="1"/>
    <col min="7940" max="7940" width="1.140625" bestFit="1" customWidth="1"/>
    <col min="7941" max="7941" width="25.140625" bestFit="1" customWidth="1"/>
    <col min="7942" max="7942" width="10.85546875" bestFit="1" customWidth="1"/>
    <col min="7943" max="7944" width="16.85546875" bestFit="1" customWidth="1"/>
    <col min="7945" max="7945" width="8.85546875" bestFit="1" customWidth="1"/>
    <col min="7946" max="7946" width="16" bestFit="1" customWidth="1"/>
    <col min="7947" max="7947" width="0.28515625" bestFit="1" customWidth="1"/>
    <col min="7948" max="7948" width="16" bestFit="1" customWidth="1"/>
    <col min="7949" max="7949" width="0.7109375" bestFit="1" customWidth="1"/>
    <col min="7950" max="7950" width="16.140625" bestFit="1" customWidth="1"/>
    <col min="7951" max="7951" width="12.5703125" bestFit="1" customWidth="1"/>
    <col min="7952" max="7952" width="4.42578125" bestFit="1" customWidth="1"/>
    <col min="7953" max="7953" width="20.85546875" bestFit="1" customWidth="1"/>
    <col min="7954" max="7954" width="16.85546875" bestFit="1" customWidth="1"/>
    <col min="7955" max="7955" width="17" bestFit="1" customWidth="1"/>
    <col min="7956" max="7956" width="20.85546875" bestFit="1" customWidth="1"/>
    <col min="7957" max="7957" width="22.140625" bestFit="1" customWidth="1"/>
    <col min="7958" max="7958" width="12.5703125" bestFit="1" customWidth="1"/>
    <col min="7959" max="7959" width="55.28515625" bestFit="1" customWidth="1"/>
    <col min="7960" max="7960" width="25.85546875" bestFit="1" customWidth="1"/>
    <col min="7961" max="7961" width="15.85546875" bestFit="1" customWidth="1"/>
    <col min="7962" max="7962" width="18.28515625" bestFit="1" customWidth="1"/>
    <col min="7963" max="7963" width="65.5703125" bestFit="1" customWidth="1"/>
    <col min="7964" max="7964" width="65.7109375" bestFit="1" customWidth="1"/>
    <col min="7965" max="7965" width="4.7109375" bestFit="1" customWidth="1"/>
    <col min="7966" max="8192" width="9.140625" customWidth="1"/>
    <col min="8193" max="8193" width="4.7109375" bestFit="1" customWidth="1"/>
    <col min="8194" max="8194" width="16.85546875" bestFit="1" customWidth="1"/>
    <col min="8195" max="8195" width="8.85546875" bestFit="1" customWidth="1"/>
    <col min="8196" max="8196" width="1.140625" bestFit="1" customWidth="1"/>
    <col min="8197" max="8197" width="25.140625" bestFit="1" customWidth="1"/>
    <col min="8198" max="8198" width="10.85546875" bestFit="1" customWidth="1"/>
    <col min="8199" max="8200" width="16.85546875" bestFit="1" customWidth="1"/>
    <col min="8201" max="8201" width="8.85546875" bestFit="1" customWidth="1"/>
    <col min="8202" max="8202" width="16" bestFit="1" customWidth="1"/>
    <col min="8203" max="8203" width="0.28515625" bestFit="1" customWidth="1"/>
    <col min="8204" max="8204" width="16" bestFit="1" customWidth="1"/>
    <col min="8205" max="8205" width="0.7109375" bestFit="1" customWidth="1"/>
    <col min="8206" max="8206" width="16.140625" bestFit="1" customWidth="1"/>
    <col min="8207" max="8207" width="12.5703125" bestFit="1" customWidth="1"/>
    <col min="8208" max="8208" width="4.42578125" bestFit="1" customWidth="1"/>
    <col min="8209" max="8209" width="20.85546875" bestFit="1" customWidth="1"/>
    <col min="8210" max="8210" width="16.85546875" bestFit="1" customWidth="1"/>
    <col min="8211" max="8211" width="17" bestFit="1" customWidth="1"/>
    <col min="8212" max="8212" width="20.85546875" bestFit="1" customWidth="1"/>
    <col min="8213" max="8213" width="22.140625" bestFit="1" customWidth="1"/>
    <col min="8214" max="8214" width="12.5703125" bestFit="1" customWidth="1"/>
    <col min="8215" max="8215" width="55.28515625" bestFit="1" customWidth="1"/>
    <col min="8216" max="8216" width="25.85546875" bestFit="1" customWidth="1"/>
    <col min="8217" max="8217" width="15.85546875" bestFit="1" customWidth="1"/>
    <col min="8218" max="8218" width="18.28515625" bestFit="1" customWidth="1"/>
    <col min="8219" max="8219" width="65.5703125" bestFit="1" customWidth="1"/>
    <col min="8220" max="8220" width="65.7109375" bestFit="1" customWidth="1"/>
    <col min="8221" max="8221" width="4.7109375" bestFit="1" customWidth="1"/>
    <col min="8222" max="8448" width="9.140625" customWidth="1"/>
    <col min="8449" max="8449" width="4.7109375" bestFit="1" customWidth="1"/>
    <col min="8450" max="8450" width="16.85546875" bestFit="1" customWidth="1"/>
    <col min="8451" max="8451" width="8.85546875" bestFit="1" customWidth="1"/>
    <col min="8452" max="8452" width="1.140625" bestFit="1" customWidth="1"/>
    <col min="8453" max="8453" width="25.140625" bestFit="1" customWidth="1"/>
    <col min="8454" max="8454" width="10.85546875" bestFit="1" customWidth="1"/>
    <col min="8455" max="8456" width="16.85546875" bestFit="1" customWidth="1"/>
    <col min="8457" max="8457" width="8.85546875" bestFit="1" customWidth="1"/>
    <col min="8458" max="8458" width="16" bestFit="1" customWidth="1"/>
    <col min="8459" max="8459" width="0.28515625" bestFit="1" customWidth="1"/>
    <col min="8460" max="8460" width="16" bestFit="1" customWidth="1"/>
    <col min="8461" max="8461" width="0.7109375" bestFit="1" customWidth="1"/>
    <col min="8462" max="8462" width="16.140625" bestFit="1" customWidth="1"/>
    <col min="8463" max="8463" width="12.5703125" bestFit="1" customWidth="1"/>
    <col min="8464" max="8464" width="4.42578125" bestFit="1" customWidth="1"/>
    <col min="8465" max="8465" width="20.85546875" bestFit="1" customWidth="1"/>
    <col min="8466" max="8466" width="16.85546875" bestFit="1" customWidth="1"/>
    <col min="8467" max="8467" width="17" bestFit="1" customWidth="1"/>
    <col min="8468" max="8468" width="20.85546875" bestFit="1" customWidth="1"/>
    <col min="8469" max="8469" width="22.140625" bestFit="1" customWidth="1"/>
    <col min="8470" max="8470" width="12.5703125" bestFit="1" customWidth="1"/>
    <col min="8471" max="8471" width="55.28515625" bestFit="1" customWidth="1"/>
    <col min="8472" max="8472" width="25.85546875" bestFit="1" customWidth="1"/>
    <col min="8473" max="8473" width="15.85546875" bestFit="1" customWidth="1"/>
    <col min="8474" max="8474" width="18.28515625" bestFit="1" customWidth="1"/>
    <col min="8475" max="8475" width="65.5703125" bestFit="1" customWidth="1"/>
    <col min="8476" max="8476" width="65.7109375" bestFit="1" customWidth="1"/>
    <col min="8477" max="8477" width="4.7109375" bestFit="1" customWidth="1"/>
    <col min="8478" max="8704" width="9.140625" customWidth="1"/>
    <col min="8705" max="8705" width="4.7109375" bestFit="1" customWidth="1"/>
    <col min="8706" max="8706" width="16.85546875" bestFit="1" customWidth="1"/>
    <col min="8707" max="8707" width="8.85546875" bestFit="1" customWidth="1"/>
    <col min="8708" max="8708" width="1.140625" bestFit="1" customWidth="1"/>
    <col min="8709" max="8709" width="25.140625" bestFit="1" customWidth="1"/>
    <col min="8710" max="8710" width="10.85546875" bestFit="1" customWidth="1"/>
    <col min="8711" max="8712" width="16.85546875" bestFit="1" customWidth="1"/>
    <col min="8713" max="8713" width="8.85546875" bestFit="1" customWidth="1"/>
    <col min="8714" max="8714" width="16" bestFit="1" customWidth="1"/>
    <col min="8715" max="8715" width="0.28515625" bestFit="1" customWidth="1"/>
    <col min="8716" max="8716" width="16" bestFit="1" customWidth="1"/>
    <col min="8717" max="8717" width="0.7109375" bestFit="1" customWidth="1"/>
    <col min="8718" max="8718" width="16.140625" bestFit="1" customWidth="1"/>
    <col min="8719" max="8719" width="12.5703125" bestFit="1" customWidth="1"/>
    <col min="8720" max="8720" width="4.42578125" bestFit="1" customWidth="1"/>
    <col min="8721" max="8721" width="20.85546875" bestFit="1" customWidth="1"/>
    <col min="8722" max="8722" width="16.85546875" bestFit="1" customWidth="1"/>
    <col min="8723" max="8723" width="17" bestFit="1" customWidth="1"/>
    <col min="8724" max="8724" width="20.85546875" bestFit="1" customWidth="1"/>
    <col min="8725" max="8725" width="22.140625" bestFit="1" customWidth="1"/>
    <col min="8726" max="8726" width="12.5703125" bestFit="1" customWidth="1"/>
    <col min="8727" max="8727" width="55.28515625" bestFit="1" customWidth="1"/>
    <col min="8728" max="8728" width="25.85546875" bestFit="1" customWidth="1"/>
    <col min="8729" max="8729" width="15.85546875" bestFit="1" customWidth="1"/>
    <col min="8730" max="8730" width="18.28515625" bestFit="1" customWidth="1"/>
    <col min="8731" max="8731" width="65.5703125" bestFit="1" customWidth="1"/>
    <col min="8732" max="8732" width="65.7109375" bestFit="1" customWidth="1"/>
    <col min="8733" max="8733" width="4.7109375" bestFit="1" customWidth="1"/>
    <col min="8734" max="8960" width="9.140625" customWidth="1"/>
    <col min="8961" max="8961" width="4.7109375" bestFit="1" customWidth="1"/>
    <col min="8962" max="8962" width="16.85546875" bestFit="1" customWidth="1"/>
    <col min="8963" max="8963" width="8.85546875" bestFit="1" customWidth="1"/>
    <col min="8964" max="8964" width="1.140625" bestFit="1" customWidth="1"/>
    <col min="8965" max="8965" width="25.140625" bestFit="1" customWidth="1"/>
    <col min="8966" max="8966" width="10.85546875" bestFit="1" customWidth="1"/>
    <col min="8967" max="8968" width="16.85546875" bestFit="1" customWidth="1"/>
    <col min="8969" max="8969" width="8.85546875" bestFit="1" customWidth="1"/>
    <col min="8970" max="8970" width="16" bestFit="1" customWidth="1"/>
    <col min="8971" max="8971" width="0.28515625" bestFit="1" customWidth="1"/>
    <col min="8972" max="8972" width="16" bestFit="1" customWidth="1"/>
    <col min="8973" max="8973" width="0.7109375" bestFit="1" customWidth="1"/>
    <col min="8974" max="8974" width="16.140625" bestFit="1" customWidth="1"/>
    <col min="8975" max="8975" width="12.5703125" bestFit="1" customWidth="1"/>
    <col min="8976" max="8976" width="4.42578125" bestFit="1" customWidth="1"/>
    <col min="8977" max="8977" width="20.85546875" bestFit="1" customWidth="1"/>
    <col min="8978" max="8978" width="16.85546875" bestFit="1" customWidth="1"/>
    <col min="8979" max="8979" width="17" bestFit="1" customWidth="1"/>
    <col min="8980" max="8980" width="20.85546875" bestFit="1" customWidth="1"/>
    <col min="8981" max="8981" width="22.140625" bestFit="1" customWidth="1"/>
    <col min="8982" max="8982" width="12.5703125" bestFit="1" customWidth="1"/>
    <col min="8983" max="8983" width="55.28515625" bestFit="1" customWidth="1"/>
    <col min="8984" max="8984" width="25.85546875" bestFit="1" customWidth="1"/>
    <col min="8985" max="8985" width="15.85546875" bestFit="1" customWidth="1"/>
    <col min="8986" max="8986" width="18.28515625" bestFit="1" customWidth="1"/>
    <col min="8987" max="8987" width="65.5703125" bestFit="1" customWidth="1"/>
    <col min="8988" max="8988" width="65.7109375" bestFit="1" customWidth="1"/>
    <col min="8989" max="8989" width="4.7109375" bestFit="1" customWidth="1"/>
    <col min="8990" max="9216" width="9.140625" customWidth="1"/>
    <col min="9217" max="9217" width="4.7109375" bestFit="1" customWidth="1"/>
    <col min="9218" max="9218" width="16.85546875" bestFit="1" customWidth="1"/>
    <col min="9219" max="9219" width="8.85546875" bestFit="1" customWidth="1"/>
    <col min="9220" max="9220" width="1.140625" bestFit="1" customWidth="1"/>
    <col min="9221" max="9221" width="25.140625" bestFit="1" customWidth="1"/>
    <col min="9222" max="9222" width="10.85546875" bestFit="1" customWidth="1"/>
    <col min="9223" max="9224" width="16.85546875" bestFit="1" customWidth="1"/>
    <col min="9225" max="9225" width="8.85546875" bestFit="1" customWidth="1"/>
    <col min="9226" max="9226" width="16" bestFit="1" customWidth="1"/>
    <col min="9227" max="9227" width="0.28515625" bestFit="1" customWidth="1"/>
    <col min="9228" max="9228" width="16" bestFit="1" customWidth="1"/>
    <col min="9229" max="9229" width="0.7109375" bestFit="1" customWidth="1"/>
    <col min="9230" max="9230" width="16.140625" bestFit="1" customWidth="1"/>
    <col min="9231" max="9231" width="12.5703125" bestFit="1" customWidth="1"/>
    <col min="9232" max="9232" width="4.42578125" bestFit="1" customWidth="1"/>
    <col min="9233" max="9233" width="20.85546875" bestFit="1" customWidth="1"/>
    <col min="9234" max="9234" width="16.85546875" bestFit="1" customWidth="1"/>
    <col min="9235" max="9235" width="17" bestFit="1" customWidth="1"/>
    <col min="9236" max="9236" width="20.85546875" bestFit="1" customWidth="1"/>
    <col min="9237" max="9237" width="22.140625" bestFit="1" customWidth="1"/>
    <col min="9238" max="9238" width="12.5703125" bestFit="1" customWidth="1"/>
    <col min="9239" max="9239" width="55.28515625" bestFit="1" customWidth="1"/>
    <col min="9240" max="9240" width="25.85546875" bestFit="1" customWidth="1"/>
    <col min="9241" max="9241" width="15.85546875" bestFit="1" customWidth="1"/>
    <col min="9242" max="9242" width="18.28515625" bestFit="1" customWidth="1"/>
    <col min="9243" max="9243" width="65.5703125" bestFit="1" customWidth="1"/>
    <col min="9244" max="9244" width="65.7109375" bestFit="1" customWidth="1"/>
    <col min="9245" max="9245" width="4.7109375" bestFit="1" customWidth="1"/>
    <col min="9246" max="9472" width="9.140625" customWidth="1"/>
    <col min="9473" max="9473" width="4.7109375" bestFit="1" customWidth="1"/>
    <col min="9474" max="9474" width="16.85546875" bestFit="1" customWidth="1"/>
    <col min="9475" max="9475" width="8.85546875" bestFit="1" customWidth="1"/>
    <col min="9476" max="9476" width="1.140625" bestFit="1" customWidth="1"/>
    <col min="9477" max="9477" width="25.140625" bestFit="1" customWidth="1"/>
    <col min="9478" max="9478" width="10.85546875" bestFit="1" customWidth="1"/>
    <col min="9479" max="9480" width="16.85546875" bestFit="1" customWidth="1"/>
    <col min="9481" max="9481" width="8.85546875" bestFit="1" customWidth="1"/>
    <col min="9482" max="9482" width="16" bestFit="1" customWidth="1"/>
    <col min="9483" max="9483" width="0.28515625" bestFit="1" customWidth="1"/>
    <col min="9484" max="9484" width="16" bestFit="1" customWidth="1"/>
    <col min="9485" max="9485" width="0.7109375" bestFit="1" customWidth="1"/>
    <col min="9486" max="9486" width="16.140625" bestFit="1" customWidth="1"/>
    <col min="9487" max="9487" width="12.5703125" bestFit="1" customWidth="1"/>
    <col min="9488" max="9488" width="4.42578125" bestFit="1" customWidth="1"/>
    <col min="9489" max="9489" width="20.85546875" bestFit="1" customWidth="1"/>
    <col min="9490" max="9490" width="16.85546875" bestFit="1" customWidth="1"/>
    <col min="9491" max="9491" width="17" bestFit="1" customWidth="1"/>
    <col min="9492" max="9492" width="20.85546875" bestFit="1" customWidth="1"/>
    <col min="9493" max="9493" width="22.140625" bestFit="1" customWidth="1"/>
    <col min="9494" max="9494" width="12.5703125" bestFit="1" customWidth="1"/>
    <col min="9495" max="9495" width="55.28515625" bestFit="1" customWidth="1"/>
    <col min="9496" max="9496" width="25.85546875" bestFit="1" customWidth="1"/>
    <col min="9497" max="9497" width="15.85546875" bestFit="1" customWidth="1"/>
    <col min="9498" max="9498" width="18.28515625" bestFit="1" customWidth="1"/>
    <col min="9499" max="9499" width="65.5703125" bestFit="1" customWidth="1"/>
    <col min="9500" max="9500" width="65.7109375" bestFit="1" customWidth="1"/>
    <col min="9501" max="9501" width="4.7109375" bestFit="1" customWidth="1"/>
    <col min="9502" max="9728" width="9.140625" customWidth="1"/>
    <col min="9729" max="9729" width="4.7109375" bestFit="1" customWidth="1"/>
    <col min="9730" max="9730" width="16.85546875" bestFit="1" customWidth="1"/>
    <col min="9731" max="9731" width="8.85546875" bestFit="1" customWidth="1"/>
    <col min="9732" max="9732" width="1.140625" bestFit="1" customWidth="1"/>
    <col min="9733" max="9733" width="25.140625" bestFit="1" customWidth="1"/>
    <col min="9734" max="9734" width="10.85546875" bestFit="1" customWidth="1"/>
    <col min="9735" max="9736" width="16.85546875" bestFit="1" customWidth="1"/>
    <col min="9737" max="9737" width="8.85546875" bestFit="1" customWidth="1"/>
    <col min="9738" max="9738" width="16" bestFit="1" customWidth="1"/>
    <col min="9739" max="9739" width="0.28515625" bestFit="1" customWidth="1"/>
    <col min="9740" max="9740" width="16" bestFit="1" customWidth="1"/>
    <col min="9741" max="9741" width="0.7109375" bestFit="1" customWidth="1"/>
    <col min="9742" max="9742" width="16.140625" bestFit="1" customWidth="1"/>
    <col min="9743" max="9743" width="12.5703125" bestFit="1" customWidth="1"/>
    <col min="9744" max="9744" width="4.42578125" bestFit="1" customWidth="1"/>
    <col min="9745" max="9745" width="20.85546875" bestFit="1" customWidth="1"/>
    <col min="9746" max="9746" width="16.85546875" bestFit="1" customWidth="1"/>
    <col min="9747" max="9747" width="17" bestFit="1" customWidth="1"/>
    <col min="9748" max="9748" width="20.85546875" bestFit="1" customWidth="1"/>
    <col min="9749" max="9749" width="22.140625" bestFit="1" customWidth="1"/>
    <col min="9750" max="9750" width="12.5703125" bestFit="1" customWidth="1"/>
    <col min="9751" max="9751" width="55.28515625" bestFit="1" customWidth="1"/>
    <col min="9752" max="9752" width="25.85546875" bestFit="1" customWidth="1"/>
    <col min="9753" max="9753" width="15.85546875" bestFit="1" customWidth="1"/>
    <col min="9754" max="9754" width="18.28515625" bestFit="1" customWidth="1"/>
    <col min="9755" max="9755" width="65.5703125" bestFit="1" customWidth="1"/>
    <col min="9756" max="9756" width="65.7109375" bestFit="1" customWidth="1"/>
    <col min="9757" max="9757" width="4.7109375" bestFit="1" customWidth="1"/>
    <col min="9758" max="9984" width="9.140625" customWidth="1"/>
    <col min="9985" max="9985" width="4.7109375" bestFit="1" customWidth="1"/>
    <col min="9986" max="9986" width="16.85546875" bestFit="1" customWidth="1"/>
    <col min="9987" max="9987" width="8.85546875" bestFit="1" customWidth="1"/>
    <col min="9988" max="9988" width="1.140625" bestFit="1" customWidth="1"/>
    <col min="9989" max="9989" width="25.140625" bestFit="1" customWidth="1"/>
    <col min="9990" max="9990" width="10.85546875" bestFit="1" customWidth="1"/>
    <col min="9991" max="9992" width="16.85546875" bestFit="1" customWidth="1"/>
    <col min="9993" max="9993" width="8.85546875" bestFit="1" customWidth="1"/>
    <col min="9994" max="9994" width="16" bestFit="1" customWidth="1"/>
    <col min="9995" max="9995" width="0.28515625" bestFit="1" customWidth="1"/>
    <col min="9996" max="9996" width="16" bestFit="1" customWidth="1"/>
    <col min="9997" max="9997" width="0.7109375" bestFit="1" customWidth="1"/>
    <col min="9998" max="9998" width="16.140625" bestFit="1" customWidth="1"/>
    <col min="9999" max="9999" width="12.5703125" bestFit="1" customWidth="1"/>
    <col min="10000" max="10000" width="4.42578125" bestFit="1" customWidth="1"/>
    <col min="10001" max="10001" width="20.85546875" bestFit="1" customWidth="1"/>
    <col min="10002" max="10002" width="16.85546875" bestFit="1" customWidth="1"/>
    <col min="10003" max="10003" width="17" bestFit="1" customWidth="1"/>
    <col min="10004" max="10004" width="20.85546875" bestFit="1" customWidth="1"/>
    <col min="10005" max="10005" width="22.140625" bestFit="1" customWidth="1"/>
    <col min="10006" max="10006" width="12.5703125" bestFit="1" customWidth="1"/>
    <col min="10007" max="10007" width="55.28515625" bestFit="1" customWidth="1"/>
    <col min="10008" max="10008" width="25.85546875" bestFit="1" customWidth="1"/>
    <col min="10009" max="10009" width="15.85546875" bestFit="1" customWidth="1"/>
    <col min="10010" max="10010" width="18.28515625" bestFit="1" customWidth="1"/>
    <col min="10011" max="10011" width="65.5703125" bestFit="1" customWidth="1"/>
    <col min="10012" max="10012" width="65.7109375" bestFit="1" customWidth="1"/>
    <col min="10013" max="10013" width="4.7109375" bestFit="1" customWidth="1"/>
    <col min="10014" max="10240" width="9.140625" customWidth="1"/>
    <col min="10241" max="10241" width="4.7109375" bestFit="1" customWidth="1"/>
    <col min="10242" max="10242" width="16.85546875" bestFit="1" customWidth="1"/>
    <col min="10243" max="10243" width="8.85546875" bestFit="1" customWidth="1"/>
    <col min="10244" max="10244" width="1.140625" bestFit="1" customWidth="1"/>
    <col min="10245" max="10245" width="25.140625" bestFit="1" customWidth="1"/>
    <col min="10246" max="10246" width="10.85546875" bestFit="1" customWidth="1"/>
    <col min="10247" max="10248" width="16.85546875" bestFit="1" customWidth="1"/>
    <col min="10249" max="10249" width="8.85546875" bestFit="1" customWidth="1"/>
    <col min="10250" max="10250" width="16" bestFit="1" customWidth="1"/>
    <col min="10251" max="10251" width="0.28515625" bestFit="1" customWidth="1"/>
    <col min="10252" max="10252" width="16" bestFit="1" customWidth="1"/>
    <col min="10253" max="10253" width="0.7109375" bestFit="1" customWidth="1"/>
    <col min="10254" max="10254" width="16.140625" bestFit="1" customWidth="1"/>
    <col min="10255" max="10255" width="12.5703125" bestFit="1" customWidth="1"/>
    <col min="10256" max="10256" width="4.42578125" bestFit="1" customWidth="1"/>
    <col min="10257" max="10257" width="20.85546875" bestFit="1" customWidth="1"/>
    <col min="10258" max="10258" width="16.85546875" bestFit="1" customWidth="1"/>
    <col min="10259" max="10259" width="17" bestFit="1" customWidth="1"/>
    <col min="10260" max="10260" width="20.85546875" bestFit="1" customWidth="1"/>
    <col min="10261" max="10261" width="22.140625" bestFit="1" customWidth="1"/>
    <col min="10262" max="10262" width="12.5703125" bestFit="1" customWidth="1"/>
    <col min="10263" max="10263" width="55.28515625" bestFit="1" customWidth="1"/>
    <col min="10264" max="10264" width="25.85546875" bestFit="1" customWidth="1"/>
    <col min="10265" max="10265" width="15.85546875" bestFit="1" customWidth="1"/>
    <col min="10266" max="10266" width="18.28515625" bestFit="1" customWidth="1"/>
    <col min="10267" max="10267" width="65.5703125" bestFit="1" customWidth="1"/>
    <col min="10268" max="10268" width="65.7109375" bestFit="1" customWidth="1"/>
    <col min="10269" max="10269" width="4.7109375" bestFit="1" customWidth="1"/>
    <col min="10270" max="10496" width="9.140625" customWidth="1"/>
    <col min="10497" max="10497" width="4.7109375" bestFit="1" customWidth="1"/>
    <col min="10498" max="10498" width="16.85546875" bestFit="1" customWidth="1"/>
    <col min="10499" max="10499" width="8.85546875" bestFit="1" customWidth="1"/>
    <col min="10500" max="10500" width="1.140625" bestFit="1" customWidth="1"/>
    <col min="10501" max="10501" width="25.140625" bestFit="1" customWidth="1"/>
    <col min="10502" max="10502" width="10.85546875" bestFit="1" customWidth="1"/>
    <col min="10503" max="10504" width="16.85546875" bestFit="1" customWidth="1"/>
    <col min="10505" max="10505" width="8.85546875" bestFit="1" customWidth="1"/>
    <col min="10506" max="10506" width="16" bestFit="1" customWidth="1"/>
    <col min="10507" max="10507" width="0.28515625" bestFit="1" customWidth="1"/>
    <col min="10508" max="10508" width="16" bestFit="1" customWidth="1"/>
    <col min="10509" max="10509" width="0.7109375" bestFit="1" customWidth="1"/>
    <col min="10510" max="10510" width="16.140625" bestFit="1" customWidth="1"/>
    <col min="10511" max="10511" width="12.5703125" bestFit="1" customWidth="1"/>
    <col min="10512" max="10512" width="4.42578125" bestFit="1" customWidth="1"/>
    <col min="10513" max="10513" width="20.85546875" bestFit="1" customWidth="1"/>
    <col min="10514" max="10514" width="16.85546875" bestFit="1" customWidth="1"/>
    <col min="10515" max="10515" width="17" bestFit="1" customWidth="1"/>
    <col min="10516" max="10516" width="20.85546875" bestFit="1" customWidth="1"/>
    <col min="10517" max="10517" width="22.140625" bestFit="1" customWidth="1"/>
    <col min="10518" max="10518" width="12.5703125" bestFit="1" customWidth="1"/>
    <col min="10519" max="10519" width="55.28515625" bestFit="1" customWidth="1"/>
    <col min="10520" max="10520" width="25.85546875" bestFit="1" customWidth="1"/>
    <col min="10521" max="10521" width="15.85546875" bestFit="1" customWidth="1"/>
    <col min="10522" max="10522" width="18.28515625" bestFit="1" customWidth="1"/>
    <col min="10523" max="10523" width="65.5703125" bestFit="1" customWidth="1"/>
    <col min="10524" max="10524" width="65.7109375" bestFit="1" customWidth="1"/>
    <col min="10525" max="10525" width="4.7109375" bestFit="1" customWidth="1"/>
    <col min="10526" max="10752" width="9.140625" customWidth="1"/>
    <col min="10753" max="10753" width="4.7109375" bestFit="1" customWidth="1"/>
    <col min="10754" max="10754" width="16.85546875" bestFit="1" customWidth="1"/>
    <col min="10755" max="10755" width="8.85546875" bestFit="1" customWidth="1"/>
    <col min="10756" max="10756" width="1.140625" bestFit="1" customWidth="1"/>
    <col min="10757" max="10757" width="25.140625" bestFit="1" customWidth="1"/>
    <col min="10758" max="10758" width="10.85546875" bestFit="1" customWidth="1"/>
    <col min="10759" max="10760" width="16.85546875" bestFit="1" customWidth="1"/>
    <col min="10761" max="10761" width="8.85546875" bestFit="1" customWidth="1"/>
    <col min="10762" max="10762" width="16" bestFit="1" customWidth="1"/>
    <col min="10763" max="10763" width="0.28515625" bestFit="1" customWidth="1"/>
    <col min="10764" max="10764" width="16" bestFit="1" customWidth="1"/>
    <col min="10765" max="10765" width="0.7109375" bestFit="1" customWidth="1"/>
    <col min="10766" max="10766" width="16.140625" bestFit="1" customWidth="1"/>
    <col min="10767" max="10767" width="12.5703125" bestFit="1" customWidth="1"/>
    <col min="10768" max="10768" width="4.42578125" bestFit="1" customWidth="1"/>
    <col min="10769" max="10769" width="20.85546875" bestFit="1" customWidth="1"/>
    <col min="10770" max="10770" width="16.85546875" bestFit="1" customWidth="1"/>
    <col min="10771" max="10771" width="17" bestFit="1" customWidth="1"/>
    <col min="10772" max="10772" width="20.85546875" bestFit="1" customWidth="1"/>
    <col min="10773" max="10773" width="22.140625" bestFit="1" customWidth="1"/>
    <col min="10774" max="10774" width="12.5703125" bestFit="1" customWidth="1"/>
    <col min="10775" max="10775" width="55.28515625" bestFit="1" customWidth="1"/>
    <col min="10776" max="10776" width="25.85546875" bestFit="1" customWidth="1"/>
    <col min="10777" max="10777" width="15.85546875" bestFit="1" customWidth="1"/>
    <col min="10778" max="10778" width="18.28515625" bestFit="1" customWidth="1"/>
    <col min="10779" max="10779" width="65.5703125" bestFit="1" customWidth="1"/>
    <col min="10780" max="10780" width="65.7109375" bestFit="1" customWidth="1"/>
    <col min="10781" max="10781" width="4.7109375" bestFit="1" customWidth="1"/>
    <col min="10782" max="11008" width="9.140625" customWidth="1"/>
    <col min="11009" max="11009" width="4.7109375" bestFit="1" customWidth="1"/>
    <col min="11010" max="11010" width="16.85546875" bestFit="1" customWidth="1"/>
    <col min="11011" max="11011" width="8.85546875" bestFit="1" customWidth="1"/>
    <col min="11012" max="11012" width="1.140625" bestFit="1" customWidth="1"/>
    <col min="11013" max="11013" width="25.140625" bestFit="1" customWidth="1"/>
    <col min="11014" max="11014" width="10.85546875" bestFit="1" customWidth="1"/>
    <col min="11015" max="11016" width="16.85546875" bestFit="1" customWidth="1"/>
    <col min="11017" max="11017" width="8.85546875" bestFit="1" customWidth="1"/>
    <col min="11018" max="11018" width="16" bestFit="1" customWidth="1"/>
    <col min="11019" max="11019" width="0.28515625" bestFit="1" customWidth="1"/>
    <col min="11020" max="11020" width="16" bestFit="1" customWidth="1"/>
    <col min="11021" max="11021" width="0.7109375" bestFit="1" customWidth="1"/>
    <col min="11022" max="11022" width="16.140625" bestFit="1" customWidth="1"/>
    <col min="11023" max="11023" width="12.5703125" bestFit="1" customWidth="1"/>
    <col min="11024" max="11024" width="4.42578125" bestFit="1" customWidth="1"/>
    <col min="11025" max="11025" width="20.85546875" bestFit="1" customWidth="1"/>
    <col min="11026" max="11026" width="16.85546875" bestFit="1" customWidth="1"/>
    <col min="11027" max="11027" width="17" bestFit="1" customWidth="1"/>
    <col min="11028" max="11028" width="20.85546875" bestFit="1" customWidth="1"/>
    <col min="11029" max="11029" width="22.140625" bestFit="1" customWidth="1"/>
    <col min="11030" max="11030" width="12.5703125" bestFit="1" customWidth="1"/>
    <col min="11031" max="11031" width="55.28515625" bestFit="1" customWidth="1"/>
    <col min="11032" max="11032" width="25.85546875" bestFit="1" customWidth="1"/>
    <col min="11033" max="11033" width="15.85546875" bestFit="1" customWidth="1"/>
    <col min="11034" max="11034" width="18.28515625" bestFit="1" customWidth="1"/>
    <col min="11035" max="11035" width="65.5703125" bestFit="1" customWidth="1"/>
    <col min="11036" max="11036" width="65.7109375" bestFit="1" customWidth="1"/>
    <col min="11037" max="11037" width="4.7109375" bestFit="1" customWidth="1"/>
    <col min="11038" max="11264" width="9.140625" customWidth="1"/>
    <col min="11265" max="11265" width="4.7109375" bestFit="1" customWidth="1"/>
    <col min="11266" max="11266" width="16.85546875" bestFit="1" customWidth="1"/>
    <col min="11267" max="11267" width="8.85546875" bestFit="1" customWidth="1"/>
    <col min="11268" max="11268" width="1.140625" bestFit="1" customWidth="1"/>
    <col min="11269" max="11269" width="25.140625" bestFit="1" customWidth="1"/>
    <col min="11270" max="11270" width="10.85546875" bestFit="1" customWidth="1"/>
    <col min="11271" max="11272" width="16.85546875" bestFit="1" customWidth="1"/>
    <col min="11273" max="11273" width="8.85546875" bestFit="1" customWidth="1"/>
    <col min="11274" max="11274" width="16" bestFit="1" customWidth="1"/>
    <col min="11275" max="11275" width="0.28515625" bestFit="1" customWidth="1"/>
    <col min="11276" max="11276" width="16" bestFit="1" customWidth="1"/>
    <col min="11277" max="11277" width="0.7109375" bestFit="1" customWidth="1"/>
    <col min="11278" max="11278" width="16.140625" bestFit="1" customWidth="1"/>
    <col min="11279" max="11279" width="12.5703125" bestFit="1" customWidth="1"/>
    <col min="11280" max="11280" width="4.42578125" bestFit="1" customWidth="1"/>
    <col min="11281" max="11281" width="20.85546875" bestFit="1" customWidth="1"/>
    <col min="11282" max="11282" width="16.85546875" bestFit="1" customWidth="1"/>
    <col min="11283" max="11283" width="17" bestFit="1" customWidth="1"/>
    <col min="11284" max="11284" width="20.85546875" bestFit="1" customWidth="1"/>
    <col min="11285" max="11285" width="22.140625" bestFit="1" customWidth="1"/>
    <col min="11286" max="11286" width="12.5703125" bestFit="1" customWidth="1"/>
    <col min="11287" max="11287" width="55.28515625" bestFit="1" customWidth="1"/>
    <col min="11288" max="11288" width="25.85546875" bestFit="1" customWidth="1"/>
    <col min="11289" max="11289" width="15.85546875" bestFit="1" customWidth="1"/>
    <col min="11290" max="11290" width="18.28515625" bestFit="1" customWidth="1"/>
    <col min="11291" max="11291" width="65.5703125" bestFit="1" customWidth="1"/>
    <col min="11292" max="11292" width="65.7109375" bestFit="1" customWidth="1"/>
    <col min="11293" max="11293" width="4.7109375" bestFit="1" customWidth="1"/>
    <col min="11294" max="11520" width="9.140625" customWidth="1"/>
    <col min="11521" max="11521" width="4.7109375" bestFit="1" customWidth="1"/>
    <col min="11522" max="11522" width="16.85546875" bestFit="1" customWidth="1"/>
    <col min="11523" max="11523" width="8.85546875" bestFit="1" customWidth="1"/>
    <col min="11524" max="11524" width="1.140625" bestFit="1" customWidth="1"/>
    <col min="11525" max="11525" width="25.140625" bestFit="1" customWidth="1"/>
    <col min="11526" max="11526" width="10.85546875" bestFit="1" customWidth="1"/>
    <col min="11527" max="11528" width="16.85546875" bestFit="1" customWidth="1"/>
    <col min="11529" max="11529" width="8.85546875" bestFit="1" customWidth="1"/>
    <col min="11530" max="11530" width="16" bestFit="1" customWidth="1"/>
    <col min="11531" max="11531" width="0.28515625" bestFit="1" customWidth="1"/>
    <col min="11532" max="11532" width="16" bestFit="1" customWidth="1"/>
    <col min="11533" max="11533" width="0.7109375" bestFit="1" customWidth="1"/>
    <col min="11534" max="11534" width="16.140625" bestFit="1" customWidth="1"/>
    <col min="11535" max="11535" width="12.5703125" bestFit="1" customWidth="1"/>
    <col min="11536" max="11536" width="4.42578125" bestFit="1" customWidth="1"/>
    <col min="11537" max="11537" width="20.85546875" bestFit="1" customWidth="1"/>
    <col min="11538" max="11538" width="16.85546875" bestFit="1" customWidth="1"/>
    <col min="11539" max="11539" width="17" bestFit="1" customWidth="1"/>
    <col min="11540" max="11540" width="20.85546875" bestFit="1" customWidth="1"/>
    <col min="11541" max="11541" width="22.140625" bestFit="1" customWidth="1"/>
    <col min="11542" max="11542" width="12.5703125" bestFit="1" customWidth="1"/>
    <col min="11543" max="11543" width="55.28515625" bestFit="1" customWidth="1"/>
    <col min="11544" max="11544" width="25.85546875" bestFit="1" customWidth="1"/>
    <col min="11545" max="11545" width="15.85546875" bestFit="1" customWidth="1"/>
    <col min="11546" max="11546" width="18.28515625" bestFit="1" customWidth="1"/>
    <col min="11547" max="11547" width="65.5703125" bestFit="1" customWidth="1"/>
    <col min="11548" max="11548" width="65.7109375" bestFit="1" customWidth="1"/>
    <col min="11549" max="11549" width="4.7109375" bestFit="1" customWidth="1"/>
    <col min="11550" max="11776" width="9.140625" customWidth="1"/>
    <col min="11777" max="11777" width="4.7109375" bestFit="1" customWidth="1"/>
    <col min="11778" max="11778" width="16.85546875" bestFit="1" customWidth="1"/>
    <col min="11779" max="11779" width="8.85546875" bestFit="1" customWidth="1"/>
    <col min="11780" max="11780" width="1.140625" bestFit="1" customWidth="1"/>
    <col min="11781" max="11781" width="25.140625" bestFit="1" customWidth="1"/>
    <col min="11782" max="11782" width="10.85546875" bestFit="1" customWidth="1"/>
    <col min="11783" max="11784" width="16.85546875" bestFit="1" customWidth="1"/>
    <col min="11785" max="11785" width="8.85546875" bestFit="1" customWidth="1"/>
    <col min="11786" max="11786" width="16" bestFit="1" customWidth="1"/>
    <col min="11787" max="11787" width="0.28515625" bestFit="1" customWidth="1"/>
    <col min="11788" max="11788" width="16" bestFit="1" customWidth="1"/>
    <col min="11789" max="11789" width="0.7109375" bestFit="1" customWidth="1"/>
    <col min="11790" max="11790" width="16.140625" bestFit="1" customWidth="1"/>
    <col min="11791" max="11791" width="12.5703125" bestFit="1" customWidth="1"/>
    <col min="11792" max="11792" width="4.42578125" bestFit="1" customWidth="1"/>
    <col min="11793" max="11793" width="20.85546875" bestFit="1" customWidth="1"/>
    <col min="11794" max="11794" width="16.85546875" bestFit="1" customWidth="1"/>
    <col min="11795" max="11795" width="17" bestFit="1" customWidth="1"/>
    <col min="11796" max="11796" width="20.85546875" bestFit="1" customWidth="1"/>
    <col min="11797" max="11797" width="22.140625" bestFit="1" customWidth="1"/>
    <col min="11798" max="11798" width="12.5703125" bestFit="1" customWidth="1"/>
    <col min="11799" max="11799" width="55.28515625" bestFit="1" customWidth="1"/>
    <col min="11800" max="11800" width="25.85546875" bestFit="1" customWidth="1"/>
    <col min="11801" max="11801" width="15.85546875" bestFit="1" customWidth="1"/>
    <col min="11802" max="11802" width="18.28515625" bestFit="1" customWidth="1"/>
    <col min="11803" max="11803" width="65.5703125" bestFit="1" customWidth="1"/>
    <col min="11804" max="11804" width="65.7109375" bestFit="1" customWidth="1"/>
    <col min="11805" max="11805" width="4.7109375" bestFit="1" customWidth="1"/>
    <col min="11806" max="12032" width="9.140625" customWidth="1"/>
    <col min="12033" max="12033" width="4.7109375" bestFit="1" customWidth="1"/>
    <col min="12034" max="12034" width="16.85546875" bestFit="1" customWidth="1"/>
    <col min="12035" max="12035" width="8.85546875" bestFit="1" customWidth="1"/>
    <col min="12036" max="12036" width="1.140625" bestFit="1" customWidth="1"/>
    <col min="12037" max="12037" width="25.140625" bestFit="1" customWidth="1"/>
    <col min="12038" max="12038" width="10.85546875" bestFit="1" customWidth="1"/>
    <col min="12039" max="12040" width="16.85546875" bestFit="1" customWidth="1"/>
    <col min="12041" max="12041" width="8.85546875" bestFit="1" customWidth="1"/>
    <col min="12042" max="12042" width="16" bestFit="1" customWidth="1"/>
    <col min="12043" max="12043" width="0.28515625" bestFit="1" customWidth="1"/>
    <col min="12044" max="12044" width="16" bestFit="1" customWidth="1"/>
    <col min="12045" max="12045" width="0.7109375" bestFit="1" customWidth="1"/>
    <col min="12046" max="12046" width="16.140625" bestFit="1" customWidth="1"/>
    <col min="12047" max="12047" width="12.5703125" bestFit="1" customWidth="1"/>
    <col min="12048" max="12048" width="4.42578125" bestFit="1" customWidth="1"/>
    <col min="12049" max="12049" width="20.85546875" bestFit="1" customWidth="1"/>
    <col min="12050" max="12050" width="16.85546875" bestFit="1" customWidth="1"/>
    <col min="12051" max="12051" width="17" bestFit="1" customWidth="1"/>
    <col min="12052" max="12052" width="20.85546875" bestFit="1" customWidth="1"/>
    <col min="12053" max="12053" width="22.140625" bestFit="1" customWidth="1"/>
    <col min="12054" max="12054" width="12.5703125" bestFit="1" customWidth="1"/>
    <col min="12055" max="12055" width="55.28515625" bestFit="1" customWidth="1"/>
    <col min="12056" max="12056" width="25.85546875" bestFit="1" customWidth="1"/>
    <col min="12057" max="12057" width="15.85546875" bestFit="1" customWidth="1"/>
    <col min="12058" max="12058" width="18.28515625" bestFit="1" customWidth="1"/>
    <col min="12059" max="12059" width="65.5703125" bestFit="1" customWidth="1"/>
    <col min="12060" max="12060" width="65.7109375" bestFit="1" customWidth="1"/>
    <col min="12061" max="12061" width="4.7109375" bestFit="1" customWidth="1"/>
    <col min="12062" max="12288" width="9.140625" customWidth="1"/>
    <col min="12289" max="12289" width="4.7109375" bestFit="1" customWidth="1"/>
    <col min="12290" max="12290" width="16.85546875" bestFit="1" customWidth="1"/>
    <col min="12291" max="12291" width="8.85546875" bestFit="1" customWidth="1"/>
    <col min="12292" max="12292" width="1.140625" bestFit="1" customWidth="1"/>
    <col min="12293" max="12293" width="25.140625" bestFit="1" customWidth="1"/>
    <col min="12294" max="12294" width="10.85546875" bestFit="1" customWidth="1"/>
    <col min="12295" max="12296" width="16.85546875" bestFit="1" customWidth="1"/>
    <col min="12297" max="12297" width="8.85546875" bestFit="1" customWidth="1"/>
    <col min="12298" max="12298" width="16" bestFit="1" customWidth="1"/>
    <col min="12299" max="12299" width="0.28515625" bestFit="1" customWidth="1"/>
    <col min="12300" max="12300" width="16" bestFit="1" customWidth="1"/>
    <col min="12301" max="12301" width="0.7109375" bestFit="1" customWidth="1"/>
    <col min="12302" max="12302" width="16.140625" bestFit="1" customWidth="1"/>
    <col min="12303" max="12303" width="12.5703125" bestFit="1" customWidth="1"/>
    <col min="12304" max="12304" width="4.42578125" bestFit="1" customWidth="1"/>
    <col min="12305" max="12305" width="20.85546875" bestFit="1" customWidth="1"/>
    <col min="12306" max="12306" width="16.85546875" bestFit="1" customWidth="1"/>
    <col min="12307" max="12307" width="17" bestFit="1" customWidth="1"/>
    <col min="12308" max="12308" width="20.85546875" bestFit="1" customWidth="1"/>
    <col min="12309" max="12309" width="22.140625" bestFit="1" customWidth="1"/>
    <col min="12310" max="12310" width="12.5703125" bestFit="1" customWidth="1"/>
    <col min="12311" max="12311" width="55.28515625" bestFit="1" customWidth="1"/>
    <col min="12312" max="12312" width="25.85546875" bestFit="1" customWidth="1"/>
    <col min="12313" max="12313" width="15.85546875" bestFit="1" customWidth="1"/>
    <col min="12314" max="12314" width="18.28515625" bestFit="1" customWidth="1"/>
    <col min="12315" max="12315" width="65.5703125" bestFit="1" customWidth="1"/>
    <col min="12316" max="12316" width="65.7109375" bestFit="1" customWidth="1"/>
    <col min="12317" max="12317" width="4.7109375" bestFit="1" customWidth="1"/>
    <col min="12318" max="12544" width="9.140625" customWidth="1"/>
    <col min="12545" max="12545" width="4.7109375" bestFit="1" customWidth="1"/>
    <col min="12546" max="12546" width="16.85546875" bestFit="1" customWidth="1"/>
    <col min="12547" max="12547" width="8.85546875" bestFit="1" customWidth="1"/>
    <col min="12548" max="12548" width="1.140625" bestFit="1" customWidth="1"/>
    <col min="12549" max="12549" width="25.140625" bestFit="1" customWidth="1"/>
    <col min="12550" max="12550" width="10.85546875" bestFit="1" customWidth="1"/>
    <col min="12551" max="12552" width="16.85546875" bestFit="1" customWidth="1"/>
    <col min="12553" max="12553" width="8.85546875" bestFit="1" customWidth="1"/>
    <col min="12554" max="12554" width="16" bestFit="1" customWidth="1"/>
    <col min="12555" max="12555" width="0.28515625" bestFit="1" customWidth="1"/>
    <col min="12556" max="12556" width="16" bestFit="1" customWidth="1"/>
    <col min="12557" max="12557" width="0.7109375" bestFit="1" customWidth="1"/>
    <col min="12558" max="12558" width="16.140625" bestFit="1" customWidth="1"/>
    <col min="12559" max="12559" width="12.5703125" bestFit="1" customWidth="1"/>
    <col min="12560" max="12560" width="4.42578125" bestFit="1" customWidth="1"/>
    <col min="12561" max="12561" width="20.85546875" bestFit="1" customWidth="1"/>
    <col min="12562" max="12562" width="16.85546875" bestFit="1" customWidth="1"/>
    <col min="12563" max="12563" width="17" bestFit="1" customWidth="1"/>
    <col min="12564" max="12564" width="20.85546875" bestFit="1" customWidth="1"/>
    <col min="12565" max="12565" width="22.140625" bestFit="1" customWidth="1"/>
    <col min="12566" max="12566" width="12.5703125" bestFit="1" customWidth="1"/>
    <col min="12567" max="12567" width="55.28515625" bestFit="1" customWidth="1"/>
    <col min="12568" max="12568" width="25.85546875" bestFit="1" customWidth="1"/>
    <col min="12569" max="12569" width="15.85546875" bestFit="1" customWidth="1"/>
    <col min="12570" max="12570" width="18.28515625" bestFit="1" customWidth="1"/>
    <col min="12571" max="12571" width="65.5703125" bestFit="1" customWidth="1"/>
    <col min="12572" max="12572" width="65.7109375" bestFit="1" customWidth="1"/>
    <col min="12573" max="12573" width="4.7109375" bestFit="1" customWidth="1"/>
    <col min="12574" max="12800" width="9.140625" customWidth="1"/>
    <col min="12801" max="12801" width="4.7109375" bestFit="1" customWidth="1"/>
    <col min="12802" max="12802" width="16.85546875" bestFit="1" customWidth="1"/>
    <col min="12803" max="12803" width="8.85546875" bestFit="1" customWidth="1"/>
    <col min="12804" max="12804" width="1.140625" bestFit="1" customWidth="1"/>
    <col min="12805" max="12805" width="25.140625" bestFit="1" customWidth="1"/>
    <col min="12806" max="12806" width="10.85546875" bestFit="1" customWidth="1"/>
    <col min="12807" max="12808" width="16.85546875" bestFit="1" customWidth="1"/>
    <col min="12809" max="12809" width="8.85546875" bestFit="1" customWidth="1"/>
    <col min="12810" max="12810" width="16" bestFit="1" customWidth="1"/>
    <col min="12811" max="12811" width="0.28515625" bestFit="1" customWidth="1"/>
    <col min="12812" max="12812" width="16" bestFit="1" customWidth="1"/>
    <col min="12813" max="12813" width="0.7109375" bestFit="1" customWidth="1"/>
    <col min="12814" max="12814" width="16.140625" bestFit="1" customWidth="1"/>
    <col min="12815" max="12815" width="12.5703125" bestFit="1" customWidth="1"/>
    <col min="12816" max="12816" width="4.42578125" bestFit="1" customWidth="1"/>
    <col min="12817" max="12817" width="20.85546875" bestFit="1" customWidth="1"/>
    <col min="12818" max="12818" width="16.85546875" bestFit="1" customWidth="1"/>
    <col min="12819" max="12819" width="17" bestFit="1" customWidth="1"/>
    <col min="12820" max="12820" width="20.85546875" bestFit="1" customWidth="1"/>
    <col min="12821" max="12821" width="22.140625" bestFit="1" customWidth="1"/>
    <col min="12822" max="12822" width="12.5703125" bestFit="1" customWidth="1"/>
    <col min="12823" max="12823" width="55.28515625" bestFit="1" customWidth="1"/>
    <col min="12824" max="12824" width="25.85546875" bestFit="1" customWidth="1"/>
    <col min="12825" max="12825" width="15.85546875" bestFit="1" customWidth="1"/>
    <col min="12826" max="12826" width="18.28515625" bestFit="1" customWidth="1"/>
    <col min="12827" max="12827" width="65.5703125" bestFit="1" customWidth="1"/>
    <col min="12828" max="12828" width="65.7109375" bestFit="1" customWidth="1"/>
    <col min="12829" max="12829" width="4.7109375" bestFit="1" customWidth="1"/>
    <col min="12830" max="13056" width="9.140625" customWidth="1"/>
    <col min="13057" max="13057" width="4.7109375" bestFit="1" customWidth="1"/>
    <col min="13058" max="13058" width="16.85546875" bestFit="1" customWidth="1"/>
    <col min="13059" max="13059" width="8.85546875" bestFit="1" customWidth="1"/>
    <col min="13060" max="13060" width="1.140625" bestFit="1" customWidth="1"/>
    <col min="13061" max="13061" width="25.140625" bestFit="1" customWidth="1"/>
    <col min="13062" max="13062" width="10.85546875" bestFit="1" customWidth="1"/>
    <col min="13063" max="13064" width="16.85546875" bestFit="1" customWidth="1"/>
    <col min="13065" max="13065" width="8.85546875" bestFit="1" customWidth="1"/>
    <col min="13066" max="13066" width="16" bestFit="1" customWidth="1"/>
    <col min="13067" max="13067" width="0.28515625" bestFit="1" customWidth="1"/>
    <col min="13068" max="13068" width="16" bestFit="1" customWidth="1"/>
    <col min="13069" max="13069" width="0.7109375" bestFit="1" customWidth="1"/>
    <col min="13070" max="13070" width="16.140625" bestFit="1" customWidth="1"/>
    <col min="13071" max="13071" width="12.5703125" bestFit="1" customWidth="1"/>
    <col min="13072" max="13072" width="4.42578125" bestFit="1" customWidth="1"/>
    <col min="13073" max="13073" width="20.85546875" bestFit="1" customWidth="1"/>
    <col min="13074" max="13074" width="16.85546875" bestFit="1" customWidth="1"/>
    <col min="13075" max="13075" width="17" bestFit="1" customWidth="1"/>
    <col min="13076" max="13076" width="20.85546875" bestFit="1" customWidth="1"/>
    <col min="13077" max="13077" width="22.140625" bestFit="1" customWidth="1"/>
    <col min="13078" max="13078" width="12.5703125" bestFit="1" customWidth="1"/>
    <col min="13079" max="13079" width="55.28515625" bestFit="1" customWidth="1"/>
    <col min="13080" max="13080" width="25.85546875" bestFit="1" customWidth="1"/>
    <col min="13081" max="13081" width="15.85546875" bestFit="1" customWidth="1"/>
    <col min="13082" max="13082" width="18.28515625" bestFit="1" customWidth="1"/>
    <col min="13083" max="13083" width="65.5703125" bestFit="1" customWidth="1"/>
    <col min="13084" max="13084" width="65.7109375" bestFit="1" customWidth="1"/>
    <col min="13085" max="13085" width="4.7109375" bestFit="1" customWidth="1"/>
    <col min="13086" max="13312" width="9.140625" customWidth="1"/>
    <col min="13313" max="13313" width="4.7109375" bestFit="1" customWidth="1"/>
    <col min="13314" max="13314" width="16.85546875" bestFit="1" customWidth="1"/>
    <col min="13315" max="13315" width="8.85546875" bestFit="1" customWidth="1"/>
    <col min="13316" max="13316" width="1.140625" bestFit="1" customWidth="1"/>
    <col min="13317" max="13317" width="25.140625" bestFit="1" customWidth="1"/>
    <col min="13318" max="13318" width="10.85546875" bestFit="1" customWidth="1"/>
    <col min="13319" max="13320" width="16.85546875" bestFit="1" customWidth="1"/>
    <col min="13321" max="13321" width="8.85546875" bestFit="1" customWidth="1"/>
    <col min="13322" max="13322" width="16" bestFit="1" customWidth="1"/>
    <col min="13323" max="13323" width="0.28515625" bestFit="1" customWidth="1"/>
    <col min="13324" max="13324" width="16" bestFit="1" customWidth="1"/>
    <col min="13325" max="13325" width="0.7109375" bestFit="1" customWidth="1"/>
    <col min="13326" max="13326" width="16.140625" bestFit="1" customWidth="1"/>
    <col min="13327" max="13327" width="12.5703125" bestFit="1" customWidth="1"/>
    <col min="13328" max="13328" width="4.42578125" bestFit="1" customWidth="1"/>
    <col min="13329" max="13329" width="20.85546875" bestFit="1" customWidth="1"/>
    <col min="13330" max="13330" width="16.85546875" bestFit="1" customWidth="1"/>
    <col min="13331" max="13331" width="17" bestFit="1" customWidth="1"/>
    <col min="13332" max="13332" width="20.85546875" bestFit="1" customWidth="1"/>
    <col min="13333" max="13333" width="22.140625" bestFit="1" customWidth="1"/>
    <col min="13334" max="13334" width="12.5703125" bestFit="1" customWidth="1"/>
    <col min="13335" max="13335" width="55.28515625" bestFit="1" customWidth="1"/>
    <col min="13336" max="13336" width="25.85546875" bestFit="1" customWidth="1"/>
    <col min="13337" max="13337" width="15.85546875" bestFit="1" customWidth="1"/>
    <col min="13338" max="13338" width="18.28515625" bestFit="1" customWidth="1"/>
    <col min="13339" max="13339" width="65.5703125" bestFit="1" customWidth="1"/>
    <col min="13340" max="13340" width="65.7109375" bestFit="1" customWidth="1"/>
    <col min="13341" max="13341" width="4.7109375" bestFit="1" customWidth="1"/>
    <col min="13342" max="13568" width="9.140625" customWidth="1"/>
    <col min="13569" max="13569" width="4.7109375" bestFit="1" customWidth="1"/>
    <col min="13570" max="13570" width="16.85546875" bestFit="1" customWidth="1"/>
    <col min="13571" max="13571" width="8.85546875" bestFit="1" customWidth="1"/>
    <col min="13572" max="13572" width="1.140625" bestFit="1" customWidth="1"/>
    <col min="13573" max="13573" width="25.140625" bestFit="1" customWidth="1"/>
    <col min="13574" max="13574" width="10.85546875" bestFit="1" customWidth="1"/>
    <col min="13575" max="13576" width="16.85546875" bestFit="1" customWidth="1"/>
    <col min="13577" max="13577" width="8.85546875" bestFit="1" customWidth="1"/>
    <col min="13578" max="13578" width="16" bestFit="1" customWidth="1"/>
    <col min="13579" max="13579" width="0.28515625" bestFit="1" customWidth="1"/>
    <col min="13580" max="13580" width="16" bestFit="1" customWidth="1"/>
    <col min="13581" max="13581" width="0.7109375" bestFit="1" customWidth="1"/>
    <col min="13582" max="13582" width="16.140625" bestFit="1" customWidth="1"/>
    <col min="13583" max="13583" width="12.5703125" bestFit="1" customWidth="1"/>
    <col min="13584" max="13584" width="4.42578125" bestFit="1" customWidth="1"/>
    <col min="13585" max="13585" width="20.85546875" bestFit="1" customWidth="1"/>
    <col min="13586" max="13586" width="16.85546875" bestFit="1" customWidth="1"/>
    <col min="13587" max="13587" width="17" bestFit="1" customWidth="1"/>
    <col min="13588" max="13588" width="20.85546875" bestFit="1" customWidth="1"/>
    <col min="13589" max="13589" width="22.140625" bestFit="1" customWidth="1"/>
    <col min="13590" max="13590" width="12.5703125" bestFit="1" customWidth="1"/>
    <col min="13591" max="13591" width="55.28515625" bestFit="1" customWidth="1"/>
    <col min="13592" max="13592" width="25.85546875" bestFit="1" customWidth="1"/>
    <col min="13593" max="13593" width="15.85546875" bestFit="1" customWidth="1"/>
    <col min="13594" max="13594" width="18.28515625" bestFit="1" customWidth="1"/>
    <col min="13595" max="13595" width="65.5703125" bestFit="1" customWidth="1"/>
    <col min="13596" max="13596" width="65.7109375" bestFit="1" customWidth="1"/>
    <col min="13597" max="13597" width="4.7109375" bestFit="1" customWidth="1"/>
    <col min="13598" max="13824" width="9.140625" customWidth="1"/>
    <col min="13825" max="13825" width="4.7109375" bestFit="1" customWidth="1"/>
    <col min="13826" max="13826" width="16.85546875" bestFit="1" customWidth="1"/>
    <col min="13827" max="13827" width="8.85546875" bestFit="1" customWidth="1"/>
    <col min="13828" max="13828" width="1.140625" bestFit="1" customWidth="1"/>
    <col min="13829" max="13829" width="25.140625" bestFit="1" customWidth="1"/>
    <col min="13830" max="13830" width="10.85546875" bestFit="1" customWidth="1"/>
    <col min="13831" max="13832" width="16.85546875" bestFit="1" customWidth="1"/>
    <col min="13833" max="13833" width="8.85546875" bestFit="1" customWidth="1"/>
    <col min="13834" max="13834" width="16" bestFit="1" customWidth="1"/>
    <col min="13835" max="13835" width="0.28515625" bestFit="1" customWidth="1"/>
    <col min="13836" max="13836" width="16" bestFit="1" customWidth="1"/>
    <col min="13837" max="13837" width="0.7109375" bestFit="1" customWidth="1"/>
    <col min="13838" max="13838" width="16.140625" bestFit="1" customWidth="1"/>
    <col min="13839" max="13839" width="12.5703125" bestFit="1" customWidth="1"/>
    <col min="13840" max="13840" width="4.42578125" bestFit="1" customWidth="1"/>
    <col min="13841" max="13841" width="20.85546875" bestFit="1" customWidth="1"/>
    <col min="13842" max="13842" width="16.85546875" bestFit="1" customWidth="1"/>
    <col min="13843" max="13843" width="17" bestFit="1" customWidth="1"/>
    <col min="13844" max="13844" width="20.85546875" bestFit="1" customWidth="1"/>
    <col min="13845" max="13845" width="22.140625" bestFit="1" customWidth="1"/>
    <col min="13846" max="13846" width="12.5703125" bestFit="1" customWidth="1"/>
    <col min="13847" max="13847" width="55.28515625" bestFit="1" customWidth="1"/>
    <col min="13848" max="13848" width="25.85546875" bestFit="1" customWidth="1"/>
    <col min="13849" max="13849" width="15.85546875" bestFit="1" customWidth="1"/>
    <col min="13850" max="13850" width="18.28515625" bestFit="1" customWidth="1"/>
    <col min="13851" max="13851" width="65.5703125" bestFit="1" customWidth="1"/>
    <col min="13852" max="13852" width="65.7109375" bestFit="1" customWidth="1"/>
    <col min="13853" max="13853" width="4.7109375" bestFit="1" customWidth="1"/>
    <col min="13854" max="14080" width="9.140625" customWidth="1"/>
    <col min="14081" max="14081" width="4.7109375" bestFit="1" customWidth="1"/>
    <col min="14082" max="14082" width="16.85546875" bestFit="1" customWidth="1"/>
    <col min="14083" max="14083" width="8.85546875" bestFit="1" customWidth="1"/>
    <col min="14084" max="14084" width="1.140625" bestFit="1" customWidth="1"/>
    <col min="14085" max="14085" width="25.140625" bestFit="1" customWidth="1"/>
    <col min="14086" max="14086" width="10.85546875" bestFit="1" customWidth="1"/>
    <col min="14087" max="14088" width="16.85546875" bestFit="1" customWidth="1"/>
    <col min="14089" max="14089" width="8.85546875" bestFit="1" customWidth="1"/>
    <col min="14090" max="14090" width="16" bestFit="1" customWidth="1"/>
    <col min="14091" max="14091" width="0.28515625" bestFit="1" customWidth="1"/>
    <col min="14092" max="14092" width="16" bestFit="1" customWidth="1"/>
    <col min="14093" max="14093" width="0.7109375" bestFit="1" customWidth="1"/>
    <col min="14094" max="14094" width="16.140625" bestFit="1" customWidth="1"/>
    <col min="14095" max="14095" width="12.5703125" bestFit="1" customWidth="1"/>
    <col min="14096" max="14096" width="4.42578125" bestFit="1" customWidth="1"/>
    <col min="14097" max="14097" width="20.85546875" bestFit="1" customWidth="1"/>
    <col min="14098" max="14098" width="16.85546875" bestFit="1" customWidth="1"/>
    <col min="14099" max="14099" width="17" bestFit="1" customWidth="1"/>
    <col min="14100" max="14100" width="20.85546875" bestFit="1" customWidth="1"/>
    <col min="14101" max="14101" width="22.140625" bestFit="1" customWidth="1"/>
    <col min="14102" max="14102" width="12.5703125" bestFit="1" customWidth="1"/>
    <col min="14103" max="14103" width="55.28515625" bestFit="1" customWidth="1"/>
    <col min="14104" max="14104" width="25.85546875" bestFit="1" customWidth="1"/>
    <col min="14105" max="14105" width="15.85546875" bestFit="1" customWidth="1"/>
    <col min="14106" max="14106" width="18.28515625" bestFit="1" customWidth="1"/>
    <col min="14107" max="14107" width="65.5703125" bestFit="1" customWidth="1"/>
    <col min="14108" max="14108" width="65.7109375" bestFit="1" customWidth="1"/>
    <col min="14109" max="14109" width="4.7109375" bestFit="1" customWidth="1"/>
    <col min="14110" max="14336" width="9.140625" customWidth="1"/>
    <col min="14337" max="14337" width="4.7109375" bestFit="1" customWidth="1"/>
    <col min="14338" max="14338" width="16.85546875" bestFit="1" customWidth="1"/>
    <col min="14339" max="14339" width="8.85546875" bestFit="1" customWidth="1"/>
    <col min="14340" max="14340" width="1.140625" bestFit="1" customWidth="1"/>
    <col min="14341" max="14341" width="25.140625" bestFit="1" customWidth="1"/>
    <col min="14342" max="14342" width="10.85546875" bestFit="1" customWidth="1"/>
    <col min="14343" max="14344" width="16.85546875" bestFit="1" customWidth="1"/>
    <col min="14345" max="14345" width="8.85546875" bestFit="1" customWidth="1"/>
    <col min="14346" max="14346" width="16" bestFit="1" customWidth="1"/>
    <col min="14347" max="14347" width="0.28515625" bestFit="1" customWidth="1"/>
    <col min="14348" max="14348" width="16" bestFit="1" customWidth="1"/>
    <col min="14349" max="14349" width="0.7109375" bestFit="1" customWidth="1"/>
    <col min="14350" max="14350" width="16.140625" bestFit="1" customWidth="1"/>
    <col min="14351" max="14351" width="12.5703125" bestFit="1" customWidth="1"/>
    <col min="14352" max="14352" width="4.42578125" bestFit="1" customWidth="1"/>
    <col min="14353" max="14353" width="20.85546875" bestFit="1" customWidth="1"/>
    <col min="14354" max="14354" width="16.85546875" bestFit="1" customWidth="1"/>
    <col min="14355" max="14355" width="17" bestFit="1" customWidth="1"/>
    <col min="14356" max="14356" width="20.85546875" bestFit="1" customWidth="1"/>
    <col min="14357" max="14357" width="22.140625" bestFit="1" customWidth="1"/>
    <col min="14358" max="14358" width="12.5703125" bestFit="1" customWidth="1"/>
    <col min="14359" max="14359" width="55.28515625" bestFit="1" customWidth="1"/>
    <col min="14360" max="14360" width="25.85546875" bestFit="1" customWidth="1"/>
    <col min="14361" max="14361" width="15.85546875" bestFit="1" customWidth="1"/>
    <col min="14362" max="14362" width="18.28515625" bestFit="1" customWidth="1"/>
    <col min="14363" max="14363" width="65.5703125" bestFit="1" customWidth="1"/>
    <col min="14364" max="14364" width="65.7109375" bestFit="1" customWidth="1"/>
    <col min="14365" max="14365" width="4.7109375" bestFit="1" customWidth="1"/>
    <col min="14366" max="14592" width="9.140625" customWidth="1"/>
    <col min="14593" max="14593" width="4.7109375" bestFit="1" customWidth="1"/>
    <col min="14594" max="14594" width="16.85546875" bestFit="1" customWidth="1"/>
    <col min="14595" max="14595" width="8.85546875" bestFit="1" customWidth="1"/>
    <col min="14596" max="14596" width="1.140625" bestFit="1" customWidth="1"/>
    <col min="14597" max="14597" width="25.140625" bestFit="1" customWidth="1"/>
    <col min="14598" max="14598" width="10.85546875" bestFit="1" customWidth="1"/>
    <col min="14599" max="14600" width="16.85546875" bestFit="1" customWidth="1"/>
    <col min="14601" max="14601" width="8.85546875" bestFit="1" customWidth="1"/>
    <col min="14602" max="14602" width="16" bestFit="1" customWidth="1"/>
    <col min="14603" max="14603" width="0.28515625" bestFit="1" customWidth="1"/>
    <col min="14604" max="14604" width="16" bestFit="1" customWidth="1"/>
    <col min="14605" max="14605" width="0.7109375" bestFit="1" customWidth="1"/>
    <col min="14606" max="14606" width="16.140625" bestFit="1" customWidth="1"/>
    <col min="14607" max="14607" width="12.5703125" bestFit="1" customWidth="1"/>
    <col min="14608" max="14608" width="4.42578125" bestFit="1" customWidth="1"/>
    <col min="14609" max="14609" width="20.85546875" bestFit="1" customWidth="1"/>
    <col min="14610" max="14610" width="16.85546875" bestFit="1" customWidth="1"/>
    <col min="14611" max="14611" width="17" bestFit="1" customWidth="1"/>
    <col min="14612" max="14612" width="20.85546875" bestFit="1" customWidth="1"/>
    <col min="14613" max="14613" width="22.140625" bestFit="1" customWidth="1"/>
    <col min="14614" max="14614" width="12.5703125" bestFit="1" customWidth="1"/>
    <col min="14615" max="14615" width="55.28515625" bestFit="1" customWidth="1"/>
    <col min="14616" max="14616" width="25.85546875" bestFit="1" customWidth="1"/>
    <col min="14617" max="14617" width="15.85546875" bestFit="1" customWidth="1"/>
    <col min="14618" max="14618" width="18.28515625" bestFit="1" customWidth="1"/>
    <col min="14619" max="14619" width="65.5703125" bestFit="1" customWidth="1"/>
    <col min="14620" max="14620" width="65.7109375" bestFit="1" customWidth="1"/>
    <col min="14621" max="14621" width="4.7109375" bestFit="1" customWidth="1"/>
    <col min="14622" max="14848" width="9.140625" customWidth="1"/>
    <col min="14849" max="14849" width="4.7109375" bestFit="1" customWidth="1"/>
    <col min="14850" max="14850" width="16.85546875" bestFit="1" customWidth="1"/>
    <col min="14851" max="14851" width="8.85546875" bestFit="1" customWidth="1"/>
    <col min="14852" max="14852" width="1.140625" bestFit="1" customWidth="1"/>
    <col min="14853" max="14853" width="25.140625" bestFit="1" customWidth="1"/>
    <col min="14854" max="14854" width="10.85546875" bestFit="1" customWidth="1"/>
    <col min="14855" max="14856" width="16.85546875" bestFit="1" customWidth="1"/>
    <col min="14857" max="14857" width="8.85546875" bestFit="1" customWidth="1"/>
    <col min="14858" max="14858" width="16" bestFit="1" customWidth="1"/>
    <col min="14859" max="14859" width="0.28515625" bestFit="1" customWidth="1"/>
    <col min="14860" max="14860" width="16" bestFit="1" customWidth="1"/>
    <col min="14861" max="14861" width="0.7109375" bestFit="1" customWidth="1"/>
    <col min="14862" max="14862" width="16.140625" bestFit="1" customWidth="1"/>
    <col min="14863" max="14863" width="12.5703125" bestFit="1" customWidth="1"/>
    <col min="14864" max="14864" width="4.42578125" bestFit="1" customWidth="1"/>
    <col min="14865" max="14865" width="20.85546875" bestFit="1" customWidth="1"/>
    <col min="14866" max="14866" width="16.85546875" bestFit="1" customWidth="1"/>
    <col min="14867" max="14867" width="17" bestFit="1" customWidth="1"/>
    <col min="14868" max="14868" width="20.85546875" bestFit="1" customWidth="1"/>
    <col min="14869" max="14869" width="22.140625" bestFit="1" customWidth="1"/>
    <col min="14870" max="14870" width="12.5703125" bestFit="1" customWidth="1"/>
    <col min="14871" max="14871" width="55.28515625" bestFit="1" customWidth="1"/>
    <col min="14872" max="14872" width="25.85546875" bestFit="1" customWidth="1"/>
    <col min="14873" max="14873" width="15.85546875" bestFit="1" customWidth="1"/>
    <col min="14874" max="14874" width="18.28515625" bestFit="1" customWidth="1"/>
    <col min="14875" max="14875" width="65.5703125" bestFit="1" customWidth="1"/>
    <col min="14876" max="14876" width="65.7109375" bestFit="1" customWidth="1"/>
    <col min="14877" max="14877" width="4.7109375" bestFit="1" customWidth="1"/>
    <col min="14878" max="15104" width="9.140625" customWidth="1"/>
    <col min="15105" max="15105" width="4.7109375" bestFit="1" customWidth="1"/>
    <col min="15106" max="15106" width="16.85546875" bestFit="1" customWidth="1"/>
    <col min="15107" max="15107" width="8.85546875" bestFit="1" customWidth="1"/>
    <col min="15108" max="15108" width="1.140625" bestFit="1" customWidth="1"/>
    <col min="15109" max="15109" width="25.140625" bestFit="1" customWidth="1"/>
    <col min="15110" max="15110" width="10.85546875" bestFit="1" customWidth="1"/>
    <col min="15111" max="15112" width="16.85546875" bestFit="1" customWidth="1"/>
    <col min="15113" max="15113" width="8.85546875" bestFit="1" customWidth="1"/>
    <col min="15114" max="15114" width="16" bestFit="1" customWidth="1"/>
    <col min="15115" max="15115" width="0.28515625" bestFit="1" customWidth="1"/>
    <col min="15116" max="15116" width="16" bestFit="1" customWidth="1"/>
    <col min="15117" max="15117" width="0.7109375" bestFit="1" customWidth="1"/>
    <col min="15118" max="15118" width="16.140625" bestFit="1" customWidth="1"/>
    <col min="15119" max="15119" width="12.5703125" bestFit="1" customWidth="1"/>
    <col min="15120" max="15120" width="4.42578125" bestFit="1" customWidth="1"/>
    <col min="15121" max="15121" width="20.85546875" bestFit="1" customWidth="1"/>
    <col min="15122" max="15122" width="16.85546875" bestFit="1" customWidth="1"/>
    <col min="15123" max="15123" width="17" bestFit="1" customWidth="1"/>
    <col min="15124" max="15124" width="20.85546875" bestFit="1" customWidth="1"/>
    <col min="15125" max="15125" width="22.140625" bestFit="1" customWidth="1"/>
    <col min="15126" max="15126" width="12.5703125" bestFit="1" customWidth="1"/>
    <col min="15127" max="15127" width="55.28515625" bestFit="1" customWidth="1"/>
    <col min="15128" max="15128" width="25.85546875" bestFit="1" customWidth="1"/>
    <col min="15129" max="15129" width="15.85546875" bestFit="1" customWidth="1"/>
    <col min="15130" max="15130" width="18.28515625" bestFit="1" customWidth="1"/>
    <col min="15131" max="15131" width="65.5703125" bestFit="1" customWidth="1"/>
    <col min="15132" max="15132" width="65.7109375" bestFit="1" customWidth="1"/>
    <col min="15133" max="15133" width="4.7109375" bestFit="1" customWidth="1"/>
    <col min="15134" max="15360" width="9.140625" customWidth="1"/>
    <col min="15361" max="15361" width="4.7109375" bestFit="1" customWidth="1"/>
    <col min="15362" max="15362" width="16.85546875" bestFit="1" customWidth="1"/>
    <col min="15363" max="15363" width="8.85546875" bestFit="1" customWidth="1"/>
    <col min="15364" max="15364" width="1.140625" bestFit="1" customWidth="1"/>
    <col min="15365" max="15365" width="25.140625" bestFit="1" customWidth="1"/>
    <col min="15366" max="15366" width="10.85546875" bestFit="1" customWidth="1"/>
    <col min="15367" max="15368" width="16.85546875" bestFit="1" customWidth="1"/>
    <col min="15369" max="15369" width="8.85546875" bestFit="1" customWidth="1"/>
    <col min="15370" max="15370" width="16" bestFit="1" customWidth="1"/>
    <col min="15371" max="15371" width="0.28515625" bestFit="1" customWidth="1"/>
    <col min="15372" max="15372" width="16" bestFit="1" customWidth="1"/>
    <col min="15373" max="15373" width="0.7109375" bestFit="1" customWidth="1"/>
    <col min="15374" max="15374" width="16.140625" bestFit="1" customWidth="1"/>
    <col min="15375" max="15375" width="12.5703125" bestFit="1" customWidth="1"/>
    <col min="15376" max="15376" width="4.42578125" bestFit="1" customWidth="1"/>
    <col min="15377" max="15377" width="20.85546875" bestFit="1" customWidth="1"/>
    <col min="15378" max="15378" width="16.85546875" bestFit="1" customWidth="1"/>
    <col min="15379" max="15379" width="17" bestFit="1" customWidth="1"/>
    <col min="15380" max="15380" width="20.85546875" bestFit="1" customWidth="1"/>
    <col min="15381" max="15381" width="22.140625" bestFit="1" customWidth="1"/>
    <col min="15382" max="15382" width="12.5703125" bestFit="1" customWidth="1"/>
    <col min="15383" max="15383" width="55.28515625" bestFit="1" customWidth="1"/>
    <col min="15384" max="15384" width="25.85546875" bestFit="1" customWidth="1"/>
    <col min="15385" max="15385" width="15.85546875" bestFit="1" customWidth="1"/>
    <col min="15386" max="15386" width="18.28515625" bestFit="1" customWidth="1"/>
    <col min="15387" max="15387" width="65.5703125" bestFit="1" customWidth="1"/>
    <col min="15388" max="15388" width="65.7109375" bestFit="1" customWidth="1"/>
    <col min="15389" max="15389" width="4.7109375" bestFit="1" customWidth="1"/>
    <col min="15390" max="15616" width="9.140625" customWidth="1"/>
    <col min="15617" max="15617" width="4.7109375" bestFit="1" customWidth="1"/>
    <col min="15618" max="15618" width="16.85546875" bestFit="1" customWidth="1"/>
    <col min="15619" max="15619" width="8.85546875" bestFit="1" customWidth="1"/>
    <col min="15620" max="15620" width="1.140625" bestFit="1" customWidth="1"/>
    <col min="15621" max="15621" width="25.140625" bestFit="1" customWidth="1"/>
    <col min="15622" max="15622" width="10.85546875" bestFit="1" customWidth="1"/>
    <col min="15623" max="15624" width="16.85546875" bestFit="1" customWidth="1"/>
    <col min="15625" max="15625" width="8.85546875" bestFit="1" customWidth="1"/>
    <col min="15626" max="15626" width="16" bestFit="1" customWidth="1"/>
    <col min="15627" max="15627" width="0.28515625" bestFit="1" customWidth="1"/>
    <col min="15628" max="15628" width="16" bestFit="1" customWidth="1"/>
    <col min="15629" max="15629" width="0.7109375" bestFit="1" customWidth="1"/>
    <col min="15630" max="15630" width="16.140625" bestFit="1" customWidth="1"/>
    <col min="15631" max="15631" width="12.5703125" bestFit="1" customWidth="1"/>
    <col min="15632" max="15632" width="4.42578125" bestFit="1" customWidth="1"/>
    <col min="15633" max="15633" width="20.85546875" bestFit="1" customWidth="1"/>
    <col min="15634" max="15634" width="16.85546875" bestFit="1" customWidth="1"/>
    <col min="15635" max="15635" width="17" bestFit="1" customWidth="1"/>
    <col min="15636" max="15636" width="20.85546875" bestFit="1" customWidth="1"/>
    <col min="15637" max="15637" width="22.140625" bestFit="1" customWidth="1"/>
    <col min="15638" max="15638" width="12.5703125" bestFit="1" customWidth="1"/>
    <col min="15639" max="15639" width="55.28515625" bestFit="1" customWidth="1"/>
    <col min="15640" max="15640" width="25.85546875" bestFit="1" customWidth="1"/>
    <col min="15641" max="15641" width="15.85546875" bestFit="1" customWidth="1"/>
    <col min="15642" max="15642" width="18.28515625" bestFit="1" customWidth="1"/>
    <col min="15643" max="15643" width="65.5703125" bestFit="1" customWidth="1"/>
    <col min="15644" max="15644" width="65.7109375" bestFit="1" customWidth="1"/>
    <col min="15645" max="15645" width="4.7109375" bestFit="1" customWidth="1"/>
    <col min="15646" max="15872" width="9.140625" customWidth="1"/>
    <col min="15873" max="15873" width="4.7109375" bestFit="1" customWidth="1"/>
    <col min="15874" max="15874" width="16.85546875" bestFit="1" customWidth="1"/>
    <col min="15875" max="15875" width="8.85546875" bestFit="1" customWidth="1"/>
    <col min="15876" max="15876" width="1.140625" bestFit="1" customWidth="1"/>
    <col min="15877" max="15877" width="25.140625" bestFit="1" customWidth="1"/>
    <col min="15878" max="15878" width="10.85546875" bestFit="1" customWidth="1"/>
    <col min="15879" max="15880" width="16.85546875" bestFit="1" customWidth="1"/>
    <col min="15881" max="15881" width="8.85546875" bestFit="1" customWidth="1"/>
    <col min="15882" max="15882" width="16" bestFit="1" customWidth="1"/>
    <col min="15883" max="15883" width="0.28515625" bestFit="1" customWidth="1"/>
    <col min="15884" max="15884" width="16" bestFit="1" customWidth="1"/>
    <col min="15885" max="15885" width="0.7109375" bestFit="1" customWidth="1"/>
    <col min="15886" max="15886" width="16.140625" bestFit="1" customWidth="1"/>
    <col min="15887" max="15887" width="12.5703125" bestFit="1" customWidth="1"/>
    <col min="15888" max="15888" width="4.42578125" bestFit="1" customWidth="1"/>
    <col min="15889" max="15889" width="20.85546875" bestFit="1" customWidth="1"/>
    <col min="15890" max="15890" width="16.85546875" bestFit="1" customWidth="1"/>
    <col min="15891" max="15891" width="17" bestFit="1" customWidth="1"/>
    <col min="15892" max="15892" width="20.85546875" bestFit="1" customWidth="1"/>
    <col min="15893" max="15893" width="22.140625" bestFit="1" customWidth="1"/>
    <col min="15894" max="15894" width="12.5703125" bestFit="1" customWidth="1"/>
    <col min="15895" max="15895" width="55.28515625" bestFit="1" customWidth="1"/>
    <col min="15896" max="15896" width="25.85546875" bestFit="1" customWidth="1"/>
    <col min="15897" max="15897" width="15.85546875" bestFit="1" customWidth="1"/>
    <col min="15898" max="15898" width="18.28515625" bestFit="1" customWidth="1"/>
    <col min="15899" max="15899" width="65.5703125" bestFit="1" customWidth="1"/>
    <col min="15900" max="15900" width="65.7109375" bestFit="1" customWidth="1"/>
    <col min="15901" max="15901" width="4.7109375" bestFit="1" customWidth="1"/>
    <col min="15902" max="16128" width="9.140625" customWidth="1"/>
    <col min="16129" max="16129" width="4.7109375" bestFit="1" customWidth="1"/>
    <col min="16130" max="16130" width="16.85546875" bestFit="1" customWidth="1"/>
    <col min="16131" max="16131" width="8.85546875" bestFit="1" customWidth="1"/>
    <col min="16132" max="16132" width="1.140625" bestFit="1" customWidth="1"/>
    <col min="16133" max="16133" width="25.140625" bestFit="1" customWidth="1"/>
    <col min="16134" max="16134" width="10.85546875" bestFit="1" customWidth="1"/>
    <col min="16135" max="16136" width="16.85546875" bestFit="1" customWidth="1"/>
    <col min="16137" max="16137" width="8.85546875" bestFit="1" customWidth="1"/>
    <col min="16138" max="16138" width="16" bestFit="1" customWidth="1"/>
    <col min="16139" max="16139" width="0.28515625" bestFit="1" customWidth="1"/>
    <col min="16140" max="16140" width="16" bestFit="1" customWidth="1"/>
    <col min="16141" max="16141" width="0.7109375" bestFit="1" customWidth="1"/>
    <col min="16142" max="16142" width="16.140625" bestFit="1" customWidth="1"/>
    <col min="16143" max="16143" width="12.5703125" bestFit="1" customWidth="1"/>
    <col min="16144" max="16144" width="4.42578125" bestFit="1" customWidth="1"/>
    <col min="16145" max="16145" width="20.85546875" bestFit="1" customWidth="1"/>
    <col min="16146" max="16146" width="16.85546875" bestFit="1" customWidth="1"/>
    <col min="16147" max="16147" width="17" bestFit="1" customWidth="1"/>
    <col min="16148" max="16148" width="20.85546875" bestFit="1" customWidth="1"/>
    <col min="16149" max="16149" width="22.140625" bestFit="1" customWidth="1"/>
    <col min="16150" max="16150" width="12.5703125" bestFit="1" customWidth="1"/>
    <col min="16151" max="16151" width="55.28515625" bestFit="1" customWidth="1"/>
    <col min="16152" max="16152" width="25.85546875" bestFit="1" customWidth="1"/>
    <col min="16153" max="16153" width="15.85546875" bestFit="1" customWidth="1"/>
    <col min="16154" max="16154" width="18.28515625" bestFit="1" customWidth="1"/>
    <col min="16155" max="16155" width="65.5703125" bestFit="1" customWidth="1"/>
    <col min="16156" max="16156" width="65.7109375" bestFit="1" customWidth="1"/>
    <col min="16157" max="16157" width="4.7109375" bestFit="1" customWidth="1"/>
    <col min="16158" max="16384" width="9.140625" customWidth="1"/>
  </cols>
  <sheetData>
    <row r="1" spans="1:29" ht="15.95" customHeight="1" thickBot="1">
      <c r="A1" s="178"/>
      <c r="B1" s="364" t="s">
        <v>162</v>
      </c>
      <c r="C1" s="365"/>
      <c r="D1" s="365"/>
      <c r="E1" s="365"/>
      <c r="F1" s="365"/>
      <c r="G1" s="365"/>
      <c r="H1" s="365"/>
      <c r="I1" s="365"/>
      <c r="J1" s="365"/>
      <c r="K1" s="365"/>
      <c r="L1" s="365"/>
      <c r="M1" s="365"/>
      <c r="N1" s="365"/>
      <c r="O1" s="365"/>
      <c r="P1" s="365"/>
      <c r="Q1" s="178"/>
      <c r="R1" s="178"/>
      <c r="S1" s="178"/>
      <c r="T1" s="178"/>
      <c r="U1" s="178"/>
      <c r="V1" s="178"/>
      <c r="W1" s="178"/>
      <c r="X1" s="178"/>
      <c r="Y1" s="178"/>
      <c r="Z1" s="178"/>
      <c r="AA1" s="178"/>
      <c r="AB1" s="178"/>
      <c r="AC1" s="178"/>
    </row>
    <row r="2" spans="1:29" ht="24.95" customHeight="1" thickBot="1">
      <c r="A2" s="178"/>
      <c r="B2" s="366" t="s">
        <v>163</v>
      </c>
      <c r="C2" s="365"/>
      <c r="D2" s="367" t="s">
        <v>164</v>
      </c>
      <c r="E2" s="368"/>
      <c r="F2" s="368"/>
      <c r="G2" s="368"/>
      <c r="H2" s="368"/>
      <c r="I2" s="369"/>
      <c r="J2" s="178"/>
      <c r="K2" s="178"/>
      <c r="L2" s="178"/>
      <c r="M2" s="178"/>
      <c r="N2" s="178"/>
      <c r="O2" s="178"/>
      <c r="P2" s="178"/>
      <c r="Q2" s="178"/>
      <c r="R2" s="178"/>
      <c r="S2" s="178"/>
      <c r="T2" s="178"/>
      <c r="U2" s="178"/>
      <c r="V2" s="178"/>
      <c r="W2" s="178"/>
      <c r="X2" s="178"/>
      <c r="Y2" s="178"/>
      <c r="Z2" s="178"/>
      <c r="AA2" s="178"/>
      <c r="AB2" s="178"/>
      <c r="AC2" s="178"/>
    </row>
    <row r="3" spans="1:29" ht="9" customHeight="1" thickBot="1">
      <c r="A3" s="178"/>
      <c r="B3" s="178"/>
      <c r="C3" s="178"/>
      <c r="D3" s="178"/>
      <c r="E3" s="178"/>
      <c r="F3" s="178"/>
      <c r="G3" s="178"/>
      <c r="H3" s="178"/>
      <c r="I3" s="178"/>
      <c r="J3" s="178"/>
      <c r="K3" s="366" t="s">
        <v>165</v>
      </c>
      <c r="L3" s="365"/>
      <c r="M3" s="365"/>
      <c r="N3" s="370" t="s">
        <v>166</v>
      </c>
      <c r="O3" s="371"/>
      <c r="P3" s="372"/>
      <c r="Q3" s="178"/>
      <c r="R3" s="178"/>
      <c r="S3" s="178"/>
      <c r="T3" s="178"/>
      <c r="U3" s="178"/>
      <c r="V3" s="178"/>
      <c r="W3" s="178"/>
      <c r="X3" s="178"/>
      <c r="Y3" s="178"/>
      <c r="Z3" s="178"/>
      <c r="AA3" s="178"/>
      <c r="AB3" s="178"/>
      <c r="AC3" s="178"/>
    </row>
    <row r="4" spans="1:29" ht="15.95" customHeight="1" thickBot="1">
      <c r="A4" s="178"/>
      <c r="B4" s="366" t="s">
        <v>167</v>
      </c>
      <c r="C4" s="365"/>
      <c r="D4" s="370" t="s">
        <v>168</v>
      </c>
      <c r="E4" s="371"/>
      <c r="F4" s="371"/>
      <c r="G4" s="371"/>
      <c r="H4" s="371"/>
      <c r="I4" s="372"/>
      <c r="J4" s="178"/>
      <c r="K4" s="365"/>
      <c r="L4" s="365"/>
      <c r="M4" s="365"/>
      <c r="N4" s="373"/>
      <c r="O4" s="374"/>
      <c r="P4" s="375"/>
      <c r="Q4" s="178"/>
      <c r="R4" s="178"/>
      <c r="S4" s="178"/>
      <c r="T4" s="178"/>
      <c r="U4" s="178"/>
      <c r="V4" s="178"/>
      <c r="W4" s="178"/>
      <c r="X4" s="178"/>
      <c r="Y4" s="178"/>
      <c r="Z4" s="178"/>
      <c r="AA4" s="178"/>
      <c r="AB4" s="178"/>
      <c r="AC4" s="178"/>
    </row>
    <row r="5" spans="1:29" ht="9" customHeight="1" thickBot="1">
      <c r="A5" s="178"/>
      <c r="B5" s="365"/>
      <c r="C5" s="365"/>
      <c r="D5" s="373"/>
      <c r="E5" s="374"/>
      <c r="F5" s="374"/>
      <c r="G5" s="374"/>
      <c r="H5" s="374"/>
      <c r="I5" s="375"/>
      <c r="J5" s="178"/>
      <c r="K5" s="178"/>
      <c r="L5" s="178"/>
      <c r="M5" s="178"/>
      <c r="N5" s="178"/>
      <c r="O5" s="178"/>
      <c r="P5" s="178"/>
      <c r="Q5" s="178"/>
      <c r="R5" s="178"/>
      <c r="S5" s="178"/>
      <c r="T5" s="178"/>
      <c r="U5" s="178"/>
      <c r="V5" s="178"/>
      <c r="W5" s="178"/>
      <c r="X5" s="178"/>
      <c r="Y5" s="178"/>
      <c r="Z5" s="178"/>
      <c r="AA5" s="178"/>
      <c r="AB5" s="178"/>
      <c r="AC5" s="178"/>
    </row>
    <row r="6" spans="1:29" ht="9" customHeight="1" thickBot="1">
      <c r="A6" s="178"/>
      <c r="B6" s="178"/>
      <c r="C6" s="178"/>
      <c r="D6" s="178"/>
      <c r="E6" s="178"/>
      <c r="F6" s="178"/>
      <c r="G6" s="178"/>
      <c r="H6" s="178"/>
      <c r="I6" s="178"/>
      <c r="J6" s="178"/>
      <c r="K6" s="366" t="s">
        <v>169</v>
      </c>
      <c r="L6" s="365"/>
      <c r="M6" s="365"/>
      <c r="N6" s="370" t="s">
        <v>713</v>
      </c>
      <c r="O6" s="371"/>
      <c r="P6" s="372"/>
      <c r="Q6" s="178"/>
      <c r="R6" s="178"/>
      <c r="S6" s="178"/>
      <c r="T6" s="178"/>
      <c r="U6" s="178"/>
      <c r="V6" s="178"/>
      <c r="W6" s="178"/>
      <c r="X6" s="178"/>
      <c r="Y6" s="178"/>
      <c r="Z6" s="178"/>
      <c r="AA6" s="178"/>
      <c r="AB6" s="178"/>
      <c r="AC6" s="178"/>
    </row>
    <row r="7" spans="1:29" ht="15.95" customHeight="1" thickBot="1">
      <c r="A7" s="178"/>
      <c r="B7" s="366" t="s">
        <v>170</v>
      </c>
      <c r="C7" s="365"/>
      <c r="D7" s="370" t="s">
        <v>171</v>
      </c>
      <c r="E7" s="371"/>
      <c r="F7" s="371"/>
      <c r="G7" s="371"/>
      <c r="H7" s="371"/>
      <c r="I7" s="372"/>
      <c r="J7" s="178"/>
      <c r="K7" s="365"/>
      <c r="L7" s="365"/>
      <c r="M7" s="365"/>
      <c r="N7" s="373"/>
      <c r="O7" s="374"/>
      <c r="P7" s="375"/>
      <c r="Q7" s="178"/>
      <c r="R7" s="178"/>
      <c r="S7" s="178"/>
      <c r="T7" s="178"/>
      <c r="U7" s="178"/>
      <c r="V7" s="178"/>
      <c r="W7" s="178"/>
      <c r="X7" s="178"/>
      <c r="Y7" s="178"/>
      <c r="Z7" s="178"/>
      <c r="AA7" s="178"/>
      <c r="AB7" s="178"/>
      <c r="AC7" s="178"/>
    </row>
    <row r="8" spans="1:29" ht="6" customHeight="1">
      <c r="A8" s="178"/>
      <c r="B8" s="365"/>
      <c r="C8" s="365"/>
      <c r="D8" s="379"/>
      <c r="E8" s="365"/>
      <c r="F8" s="365"/>
      <c r="G8" s="365"/>
      <c r="H8" s="365"/>
      <c r="I8" s="380"/>
      <c r="J8" s="178"/>
      <c r="K8" s="178"/>
      <c r="L8" s="178"/>
      <c r="M8" s="178"/>
      <c r="N8" s="178"/>
      <c r="O8" s="178"/>
      <c r="P8" s="178"/>
      <c r="Q8" s="178"/>
      <c r="R8" s="178"/>
      <c r="S8" s="178"/>
      <c r="T8" s="178"/>
      <c r="U8" s="178"/>
      <c r="V8" s="178"/>
      <c r="W8" s="178"/>
      <c r="X8" s="178"/>
      <c r="Y8" s="178"/>
      <c r="Z8" s="178"/>
      <c r="AA8" s="178"/>
      <c r="AB8" s="178"/>
      <c r="AC8" s="178"/>
    </row>
    <row r="9" spans="1:29" ht="3" customHeight="1" thickBot="1">
      <c r="A9" s="178"/>
      <c r="B9" s="365"/>
      <c r="C9" s="365"/>
      <c r="D9" s="373"/>
      <c r="E9" s="374"/>
      <c r="F9" s="374"/>
      <c r="G9" s="374"/>
      <c r="H9" s="374"/>
      <c r="I9" s="375"/>
      <c r="J9" s="178"/>
      <c r="K9" s="364" t="s">
        <v>162</v>
      </c>
      <c r="L9" s="365"/>
      <c r="M9" s="365"/>
      <c r="N9" s="365"/>
      <c r="O9" s="365"/>
      <c r="P9" s="365"/>
      <c r="Q9" s="178"/>
      <c r="R9" s="178"/>
      <c r="S9" s="178"/>
      <c r="T9" s="178"/>
      <c r="U9" s="178"/>
      <c r="V9" s="178"/>
      <c r="W9" s="178"/>
      <c r="X9" s="178"/>
      <c r="Y9" s="178"/>
      <c r="Z9" s="178"/>
      <c r="AA9" s="178"/>
      <c r="AB9" s="178"/>
      <c r="AC9" s="178"/>
    </row>
    <row r="10" spans="1:29" ht="11.1" customHeight="1" thickBot="1">
      <c r="A10" s="178"/>
      <c r="B10" s="178"/>
      <c r="C10" s="178"/>
      <c r="D10" s="178"/>
      <c r="E10" s="178"/>
      <c r="F10" s="178"/>
      <c r="G10" s="178"/>
      <c r="H10" s="178"/>
      <c r="I10" s="178"/>
      <c r="J10" s="178"/>
      <c r="K10" s="365"/>
      <c r="L10" s="365"/>
      <c r="M10" s="365"/>
      <c r="N10" s="365"/>
      <c r="O10" s="365"/>
      <c r="P10" s="365"/>
      <c r="Q10" s="178"/>
      <c r="R10" s="178"/>
      <c r="S10" s="178"/>
      <c r="T10" s="178"/>
      <c r="U10" s="178"/>
      <c r="V10" s="178"/>
      <c r="W10" s="178"/>
      <c r="X10" s="178"/>
      <c r="Y10" s="178"/>
      <c r="Z10" s="178"/>
      <c r="AA10" s="178"/>
      <c r="AB10" s="178"/>
      <c r="AC10" s="178"/>
    </row>
    <row r="11" spans="1:29" ht="6" customHeight="1">
      <c r="A11" s="178"/>
      <c r="B11" s="366" t="s">
        <v>172</v>
      </c>
      <c r="C11" s="365"/>
      <c r="D11" s="370" t="s">
        <v>173</v>
      </c>
      <c r="E11" s="371"/>
      <c r="F11" s="371"/>
      <c r="G11" s="371"/>
      <c r="H11" s="371"/>
      <c r="I11" s="372"/>
      <c r="J11" s="178"/>
      <c r="K11" s="365"/>
      <c r="L11" s="365"/>
      <c r="M11" s="365"/>
      <c r="N11" s="365"/>
      <c r="O11" s="365"/>
      <c r="P11" s="365"/>
      <c r="Q11" s="178"/>
      <c r="R11" s="178"/>
      <c r="S11" s="178"/>
      <c r="T11" s="178"/>
      <c r="U11" s="178"/>
      <c r="V11" s="178"/>
      <c r="W11" s="178"/>
      <c r="X11" s="178"/>
      <c r="Y11" s="178"/>
      <c r="Z11" s="178"/>
      <c r="AA11" s="178"/>
      <c r="AB11" s="178"/>
      <c r="AC11" s="178"/>
    </row>
    <row r="12" spans="1:29" ht="18.95" customHeight="1" thickBot="1">
      <c r="A12" s="178"/>
      <c r="B12" s="365"/>
      <c r="C12" s="365"/>
      <c r="D12" s="373"/>
      <c r="E12" s="374"/>
      <c r="F12" s="374"/>
      <c r="G12" s="374"/>
      <c r="H12" s="374"/>
      <c r="I12" s="375"/>
      <c r="J12" s="178"/>
      <c r="K12" s="178"/>
      <c r="L12" s="178"/>
      <c r="M12" s="178"/>
      <c r="N12" s="178"/>
      <c r="O12" s="178"/>
      <c r="P12" s="178"/>
      <c r="Q12" s="178"/>
      <c r="R12" s="178"/>
      <c r="S12" s="178"/>
      <c r="T12" s="178"/>
      <c r="U12" s="178"/>
      <c r="V12" s="178"/>
      <c r="W12" s="178"/>
      <c r="X12" s="178"/>
      <c r="Y12" s="178"/>
      <c r="Z12" s="178"/>
      <c r="AA12" s="178"/>
      <c r="AB12" s="178"/>
      <c r="AC12" s="178"/>
    </row>
    <row r="13" spans="1:29" ht="20.100000000000001" customHeight="1" thickBot="1">
      <c r="A13" s="178"/>
      <c r="B13" s="364" t="s">
        <v>162</v>
      </c>
      <c r="C13" s="365"/>
      <c r="D13" s="365"/>
      <c r="E13" s="365"/>
      <c r="F13" s="365"/>
      <c r="G13" s="365"/>
      <c r="H13" s="365"/>
      <c r="I13" s="365"/>
      <c r="J13" s="365"/>
      <c r="K13" s="365"/>
      <c r="L13" s="365"/>
      <c r="M13" s="365"/>
      <c r="N13" s="365"/>
      <c r="O13" s="365"/>
      <c r="P13" s="365"/>
      <c r="Q13" s="178"/>
      <c r="R13" s="178"/>
      <c r="S13" s="178"/>
      <c r="T13" s="178"/>
      <c r="U13" s="178"/>
      <c r="V13" s="178"/>
      <c r="W13" s="178"/>
      <c r="X13" s="178"/>
      <c r="Y13" s="178"/>
      <c r="Z13" s="178"/>
      <c r="AA13" s="178"/>
      <c r="AB13" s="178"/>
      <c r="AC13" s="178"/>
    </row>
    <row r="14" spans="1:29" ht="42" customHeight="1" thickBot="1">
      <c r="A14" s="178"/>
      <c r="B14" s="376" t="s">
        <v>174</v>
      </c>
      <c r="C14" s="377"/>
      <c r="D14" s="377"/>
      <c r="E14" s="377"/>
      <c r="F14" s="378"/>
      <c r="G14" s="376" t="s">
        <v>175</v>
      </c>
      <c r="H14" s="377"/>
      <c r="I14" s="377"/>
      <c r="J14" s="377"/>
      <c r="K14" s="377"/>
      <c r="L14" s="377"/>
      <c r="M14" s="377"/>
      <c r="N14" s="378"/>
      <c r="O14" s="376" t="s">
        <v>176</v>
      </c>
      <c r="P14" s="377"/>
      <c r="Q14" s="377"/>
      <c r="R14" s="377"/>
      <c r="S14" s="377"/>
      <c r="T14" s="378"/>
      <c r="U14" s="376" t="s">
        <v>177</v>
      </c>
      <c r="V14" s="377"/>
      <c r="W14" s="377"/>
      <c r="X14" s="378"/>
      <c r="Y14" s="376" t="s">
        <v>178</v>
      </c>
      <c r="Z14" s="377"/>
      <c r="AA14" s="377"/>
      <c r="AB14" s="378"/>
      <c r="AC14" s="178"/>
    </row>
    <row r="15" spans="1:29" ht="45" customHeight="1" thickBot="1">
      <c r="A15" s="178"/>
      <c r="B15" s="179" t="s">
        <v>179</v>
      </c>
      <c r="C15" s="376" t="s">
        <v>180</v>
      </c>
      <c r="D15" s="378"/>
      <c r="E15" s="179" t="s">
        <v>181</v>
      </c>
      <c r="F15" s="179" t="s">
        <v>182</v>
      </c>
      <c r="G15" s="179" t="s">
        <v>183</v>
      </c>
      <c r="H15" s="179" t="s">
        <v>184</v>
      </c>
      <c r="I15" s="376" t="s">
        <v>185</v>
      </c>
      <c r="J15" s="377"/>
      <c r="K15" s="378"/>
      <c r="L15" s="179" t="s">
        <v>186</v>
      </c>
      <c r="M15" s="376" t="s">
        <v>187</v>
      </c>
      <c r="N15" s="378"/>
      <c r="O15" s="179" t="s">
        <v>188</v>
      </c>
      <c r="P15" s="376" t="s">
        <v>189</v>
      </c>
      <c r="Q15" s="378"/>
      <c r="R15" s="179" t="s">
        <v>190</v>
      </c>
      <c r="S15" s="179" t="s">
        <v>191</v>
      </c>
      <c r="T15" s="179" t="s">
        <v>192</v>
      </c>
      <c r="U15" s="179" t="s">
        <v>193</v>
      </c>
      <c r="V15" s="179" t="s">
        <v>194</v>
      </c>
      <c r="W15" s="179" t="s">
        <v>195</v>
      </c>
      <c r="X15" s="179" t="s">
        <v>192</v>
      </c>
      <c r="Y15" s="179" t="s">
        <v>196</v>
      </c>
      <c r="Z15" s="376" t="s">
        <v>195</v>
      </c>
      <c r="AA15" s="377"/>
      <c r="AB15" s="378"/>
      <c r="AC15" s="178"/>
    </row>
    <row r="16" spans="1:29" ht="20.100000000000001" customHeight="1" thickBot="1">
      <c r="A16" s="178"/>
      <c r="B16" s="381" t="s">
        <v>197</v>
      </c>
      <c r="C16" s="384" t="s">
        <v>198</v>
      </c>
      <c r="D16" s="385"/>
      <c r="E16" s="381" t="s">
        <v>199</v>
      </c>
      <c r="F16" s="381" t="s">
        <v>200</v>
      </c>
      <c r="G16" s="381" t="s">
        <v>714</v>
      </c>
      <c r="H16" s="381" t="s">
        <v>715</v>
      </c>
      <c r="I16" s="384" t="s">
        <v>716</v>
      </c>
      <c r="J16" s="396"/>
      <c r="K16" s="385"/>
      <c r="L16" s="398" t="s">
        <v>240</v>
      </c>
      <c r="M16" s="384" t="s">
        <v>201</v>
      </c>
      <c r="N16" s="385"/>
      <c r="O16" s="393" t="s">
        <v>202</v>
      </c>
      <c r="P16" s="401" t="s">
        <v>717</v>
      </c>
      <c r="Q16" s="402"/>
      <c r="R16" s="381" t="s">
        <v>203</v>
      </c>
      <c r="S16" s="381" t="s">
        <v>204</v>
      </c>
      <c r="T16" s="381" t="s">
        <v>203</v>
      </c>
      <c r="U16" s="393" t="s">
        <v>205</v>
      </c>
      <c r="V16" s="393">
        <v>20</v>
      </c>
      <c r="W16" s="390" t="s">
        <v>718</v>
      </c>
      <c r="X16" s="390" t="s">
        <v>162</v>
      </c>
      <c r="Y16" s="393" t="s">
        <v>205</v>
      </c>
      <c r="Z16" s="180" t="s">
        <v>206</v>
      </c>
      <c r="AA16" s="180" t="s">
        <v>207</v>
      </c>
      <c r="AB16" s="180" t="s">
        <v>208</v>
      </c>
      <c r="AC16" s="178"/>
    </row>
    <row r="17" spans="1:29" ht="93" customHeight="1" thickBot="1">
      <c r="A17" s="178"/>
      <c r="B17" s="382"/>
      <c r="C17" s="386"/>
      <c r="D17" s="387"/>
      <c r="E17" s="382"/>
      <c r="F17" s="382"/>
      <c r="G17" s="382"/>
      <c r="H17" s="382"/>
      <c r="I17" s="386"/>
      <c r="J17" s="365"/>
      <c r="K17" s="387"/>
      <c r="L17" s="399"/>
      <c r="M17" s="386"/>
      <c r="N17" s="387"/>
      <c r="O17" s="394"/>
      <c r="P17" s="403"/>
      <c r="Q17" s="404"/>
      <c r="R17" s="382"/>
      <c r="S17" s="382"/>
      <c r="T17" s="382"/>
      <c r="U17" s="394"/>
      <c r="V17" s="394"/>
      <c r="W17" s="391"/>
      <c r="X17" s="391"/>
      <c r="Y17" s="394"/>
      <c r="Z17" s="181" t="s">
        <v>205</v>
      </c>
      <c r="AA17" s="182" t="s">
        <v>209</v>
      </c>
      <c r="AB17" s="183" t="s">
        <v>719</v>
      </c>
      <c r="AC17" s="178"/>
    </row>
    <row r="18" spans="1:29" ht="45.95" customHeight="1" thickBot="1">
      <c r="A18" s="178"/>
      <c r="B18" s="382"/>
      <c r="C18" s="386"/>
      <c r="D18" s="387"/>
      <c r="E18" s="382"/>
      <c r="F18" s="382"/>
      <c r="G18" s="382"/>
      <c r="H18" s="382"/>
      <c r="I18" s="386"/>
      <c r="J18" s="365"/>
      <c r="K18" s="387"/>
      <c r="L18" s="399"/>
      <c r="M18" s="386"/>
      <c r="N18" s="387"/>
      <c r="O18" s="394"/>
      <c r="P18" s="403"/>
      <c r="Q18" s="404"/>
      <c r="R18" s="382"/>
      <c r="S18" s="382"/>
      <c r="T18" s="382"/>
      <c r="U18" s="394"/>
      <c r="V18" s="394"/>
      <c r="W18" s="391"/>
      <c r="X18" s="391"/>
      <c r="Y18" s="394"/>
      <c r="Z18" s="181" t="s">
        <v>205</v>
      </c>
      <c r="AA18" s="182" t="s">
        <v>210</v>
      </c>
      <c r="AB18" s="183" t="s">
        <v>720</v>
      </c>
      <c r="AC18" s="178"/>
    </row>
    <row r="19" spans="1:29" ht="57.95" customHeight="1" thickBot="1">
      <c r="A19" s="178"/>
      <c r="B19" s="382"/>
      <c r="C19" s="386"/>
      <c r="D19" s="387"/>
      <c r="E19" s="382"/>
      <c r="F19" s="382"/>
      <c r="G19" s="382"/>
      <c r="H19" s="382"/>
      <c r="I19" s="386"/>
      <c r="J19" s="365"/>
      <c r="K19" s="387"/>
      <c r="L19" s="399"/>
      <c r="M19" s="386"/>
      <c r="N19" s="387"/>
      <c r="O19" s="394"/>
      <c r="P19" s="403"/>
      <c r="Q19" s="404"/>
      <c r="R19" s="382"/>
      <c r="S19" s="382"/>
      <c r="T19" s="382"/>
      <c r="U19" s="394"/>
      <c r="V19" s="394"/>
      <c r="W19" s="391"/>
      <c r="X19" s="391"/>
      <c r="Y19" s="394"/>
      <c r="Z19" s="181" t="s">
        <v>205</v>
      </c>
      <c r="AA19" s="182" t="s">
        <v>211</v>
      </c>
      <c r="AB19" s="183" t="s">
        <v>721</v>
      </c>
      <c r="AC19" s="178"/>
    </row>
    <row r="20" spans="1:29" ht="39.950000000000003" customHeight="1" thickBot="1">
      <c r="A20" s="178"/>
      <c r="B20" s="382"/>
      <c r="C20" s="386"/>
      <c r="D20" s="387"/>
      <c r="E20" s="382"/>
      <c r="F20" s="382"/>
      <c r="G20" s="382"/>
      <c r="H20" s="382"/>
      <c r="I20" s="386"/>
      <c r="J20" s="365"/>
      <c r="K20" s="387"/>
      <c r="L20" s="399"/>
      <c r="M20" s="386"/>
      <c r="N20" s="387"/>
      <c r="O20" s="394"/>
      <c r="P20" s="403"/>
      <c r="Q20" s="404"/>
      <c r="R20" s="382"/>
      <c r="S20" s="382"/>
      <c r="T20" s="382"/>
      <c r="U20" s="394"/>
      <c r="V20" s="394"/>
      <c r="W20" s="391"/>
      <c r="X20" s="391"/>
      <c r="Y20" s="394"/>
      <c r="Z20" s="181" t="s">
        <v>205</v>
      </c>
      <c r="AA20" s="182" t="s">
        <v>212</v>
      </c>
      <c r="AB20" s="183" t="s">
        <v>722</v>
      </c>
      <c r="AC20" s="178"/>
    </row>
    <row r="21" spans="1:29" ht="39.950000000000003" customHeight="1" thickBot="1">
      <c r="A21" s="178"/>
      <c r="B21" s="382"/>
      <c r="C21" s="386"/>
      <c r="D21" s="387"/>
      <c r="E21" s="382"/>
      <c r="F21" s="382"/>
      <c r="G21" s="382"/>
      <c r="H21" s="382"/>
      <c r="I21" s="386"/>
      <c r="J21" s="365"/>
      <c r="K21" s="387"/>
      <c r="L21" s="399"/>
      <c r="M21" s="386"/>
      <c r="N21" s="387"/>
      <c r="O21" s="394"/>
      <c r="P21" s="403"/>
      <c r="Q21" s="404"/>
      <c r="R21" s="382"/>
      <c r="S21" s="382"/>
      <c r="T21" s="382"/>
      <c r="U21" s="394"/>
      <c r="V21" s="394"/>
      <c r="W21" s="391"/>
      <c r="X21" s="391"/>
      <c r="Y21" s="394"/>
      <c r="Z21" s="181" t="s">
        <v>205</v>
      </c>
      <c r="AA21" s="182" t="s">
        <v>213</v>
      </c>
      <c r="AB21" s="183" t="s">
        <v>723</v>
      </c>
      <c r="AC21" s="178"/>
    </row>
    <row r="22" spans="1:29" ht="39.950000000000003" customHeight="1" thickBot="1">
      <c r="A22" s="178"/>
      <c r="B22" s="383"/>
      <c r="C22" s="388"/>
      <c r="D22" s="389"/>
      <c r="E22" s="383"/>
      <c r="F22" s="383"/>
      <c r="G22" s="383"/>
      <c r="H22" s="383"/>
      <c r="I22" s="388"/>
      <c r="J22" s="397"/>
      <c r="K22" s="389"/>
      <c r="L22" s="400"/>
      <c r="M22" s="388"/>
      <c r="N22" s="389"/>
      <c r="O22" s="395"/>
      <c r="P22" s="405"/>
      <c r="Q22" s="406"/>
      <c r="R22" s="383"/>
      <c r="S22" s="383"/>
      <c r="T22" s="383"/>
      <c r="U22" s="395"/>
      <c r="V22" s="395"/>
      <c r="W22" s="392"/>
      <c r="X22" s="392"/>
      <c r="Y22" s="395"/>
      <c r="Z22" s="181" t="s">
        <v>205</v>
      </c>
      <c r="AA22" s="182" t="s">
        <v>214</v>
      </c>
      <c r="AB22" s="183" t="s">
        <v>724</v>
      </c>
      <c r="AC22" s="178"/>
    </row>
    <row r="23" spans="1:29" ht="20.100000000000001" customHeight="1" thickBot="1">
      <c r="A23" s="178"/>
      <c r="B23" s="381" t="s">
        <v>197</v>
      </c>
      <c r="C23" s="384" t="s">
        <v>215</v>
      </c>
      <c r="D23" s="385"/>
      <c r="E23" s="381" t="s">
        <v>725</v>
      </c>
      <c r="F23" s="381" t="s">
        <v>200</v>
      </c>
      <c r="G23" s="381" t="s">
        <v>216</v>
      </c>
      <c r="H23" s="381" t="s">
        <v>217</v>
      </c>
      <c r="I23" s="384" t="s">
        <v>218</v>
      </c>
      <c r="J23" s="396"/>
      <c r="K23" s="385"/>
      <c r="L23" s="398" t="s">
        <v>240</v>
      </c>
      <c r="M23" s="384" t="s">
        <v>201</v>
      </c>
      <c r="N23" s="385"/>
      <c r="O23" s="393" t="s">
        <v>202</v>
      </c>
      <c r="P23" s="401" t="s">
        <v>726</v>
      </c>
      <c r="Q23" s="402"/>
      <c r="R23" s="381" t="s">
        <v>203</v>
      </c>
      <c r="S23" s="381" t="s">
        <v>219</v>
      </c>
      <c r="T23" s="381" t="s">
        <v>203</v>
      </c>
      <c r="U23" s="393" t="s">
        <v>205</v>
      </c>
      <c r="V23" s="393">
        <v>20</v>
      </c>
      <c r="W23" s="390" t="s">
        <v>727</v>
      </c>
      <c r="X23" s="390" t="s">
        <v>162</v>
      </c>
      <c r="Y23" s="393" t="s">
        <v>205</v>
      </c>
      <c r="Z23" s="180" t="s">
        <v>206</v>
      </c>
      <c r="AA23" s="180" t="s">
        <v>207</v>
      </c>
      <c r="AB23" s="180" t="s">
        <v>208</v>
      </c>
      <c r="AC23" s="178"/>
    </row>
    <row r="24" spans="1:29" ht="93" customHeight="1" thickBot="1">
      <c r="A24" s="178"/>
      <c r="B24" s="382"/>
      <c r="C24" s="386"/>
      <c r="D24" s="387"/>
      <c r="E24" s="382"/>
      <c r="F24" s="382"/>
      <c r="G24" s="382"/>
      <c r="H24" s="382"/>
      <c r="I24" s="386"/>
      <c r="J24" s="365"/>
      <c r="K24" s="387"/>
      <c r="L24" s="399"/>
      <c r="M24" s="386"/>
      <c r="N24" s="387"/>
      <c r="O24" s="394"/>
      <c r="P24" s="403"/>
      <c r="Q24" s="404"/>
      <c r="R24" s="382"/>
      <c r="S24" s="382"/>
      <c r="T24" s="382"/>
      <c r="U24" s="394"/>
      <c r="V24" s="394"/>
      <c r="W24" s="391"/>
      <c r="X24" s="391"/>
      <c r="Y24" s="394"/>
      <c r="Z24" s="181" t="s">
        <v>205</v>
      </c>
      <c r="AA24" s="182" t="s">
        <v>209</v>
      </c>
      <c r="AB24" s="183" t="s">
        <v>728</v>
      </c>
      <c r="AC24" s="178"/>
    </row>
    <row r="25" spans="1:29" ht="81" customHeight="1" thickBot="1">
      <c r="A25" s="178"/>
      <c r="B25" s="382"/>
      <c r="C25" s="386"/>
      <c r="D25" s="387"/>
      <c r="E25" s="382"/>
      <c r="F25" s="382"/>
      <c r="G25" s="382"/>
      <c r="H25" s="382"/>
      <c r="I25" s="386"/>
      <c r="J25" s="365"/>
      <c r="K25" s="387"/>
      <c r="L25" s="399"/>
      <c r="M25" s="386"/>
      <c r="N25" s="387"/>
      <c r="O25" s="394"/>
      <c r="P25" s="403"/>
      <c r="Q25" s="404"/>
      <c r="R25" s="382"/>
      <c r="S25" s="382"/>
      <c r="T25" s="382"/>
      <c r="U25" s="394"/>
      <c r="V25" s="394"/>
      <c r="W25" s="391"/>
      <c r="X25" s="391"/>
      <c r="Y25" s="394"/>
      <c r="Z25" s="181" t="s">
        <v>205</v>
      </c>
      <c r="AA25" s="182" t="s">
        <v>210</v>
      </c>
      <c r="AB25" s="183" t="s">
        <v>729</v>
      </c>
      <c r="AC25" s="178"/>
    </row>
    <row r="26" spans="1:29" ht="39.950000000000003" customHeight="1" thickBot="1">
      <c r="A26" s="178"/>
      <c r="B26" s="382"/>
      <c r="C26" s="386"/>
      <c r="D26" s="387"/>
      <c r="E26" s="382"/>
      <c r="F26" s="382"/>
      <c r="G26" s="382"/>
      <c r="H26" s="382"/>
      <c r="I26" s="386"/>
      <c r="J26" s="365"/>
      <c r="K26" s="387"/>
      <c r="L26" s="399"/>
      <c r="M26" s="386"/>
      <c r="N26" s="387"/>
      <c r="O26" s="394"/>
      <c r="P26" s="403"/>
      <c r="Q26" s="404"/>
      <c r="R26" s="382"/>
      <c r="S26" s="382"/>
      <c r="T26" s="382"/>
      <c r="U26" s="394"/>
      <c r="V26" s="394"/>
      <c r="W26" s="391"/>
      <c r="X26" s="391"/>
      <c r="Y26" s="394"/>
      <c r="Z26" s="181" t="s">
        <v>205</v>
      </c>
      <c r="AA26" s="182" t="s">
        <v>211</v>
      </c>
      <c r="AB26" s="183" t="s">
        <v>730</v>
      </c>
      <c r="AC26" s="178"/>
    </row>
    <row r="27" spans="1:29" ht="39.950000000000003" customHeight="1" thickBot="1">
      <c r="A27" s="178"/>
      <c r="B27" s="382"/>
      <c r="C27" s="386"/>
      <c r="D27" s="387"/>
      <c r="E27" s="382"/>
      <c r="F27" s="382"/>
      <c r="G27" s="382"/>
      <c r="H27" s="382"/>
      <c r="I27" s="386"/>
      <c r="J27" s="365"/>
      <c r="K27" s="387"/>
      <c r="L27" s="399"/>
      <c r="M27" s="386"/>
      <c r="N27" s="387"/>
      <c r="O27" s="394"/>
      <c r="P27" s="403"/>
      <c r="Q27" s="404"/>
      <c r="R27" s="382"/>
      <c r="S27" s="382"/>
      <c r="T27" s="382"/>
      <c r="U27" s="394"/>
      <c r="V27" s="394"/>
      <c r="W27" s="391"/>
      <c r="X27" s="391"/>
      <c r="Y27" s="394"/>
      <c r="Z27" s="181" t="s">
        <v>205</v>
      </c>
      <c r="AA27" s="182" t="s">
        <v>212</v>
      </c>
      <c r="AB27" s="183" t="s">
        <v>731</v>
      </c>
      <c r="AC27" s="178"/>
    </row>
    <row r="28" spans="1:29" ht="39.950000000000003" customHeight="1" thickBot="1">
      <c r="A28" s="178"/>
      <c r="B28" s="382"/>
      <c r="C28" s="386"/>
      <c r="D28" s="387"/>
      <c r="E28" s="382"/>
      <c r="F28" s="382"/>
      <c r="G28" s="382"/>
      <c r="H28" s="382"/>
      <c r="I28" s="386"/>
      <c r="J28" s="365"/>
      <c r="K28" s="387"/>
      <c r="L28" s="399"/>
      <c r="M28" s="386"/>
      <c r="N28" s="387"/>
      <c r="O28" s="394"/>
      <c r="P28" s="403"/>
      <c r="Q28" s="404"/>
      <c r="R28" s="382"/>
      <c r="S28" s="382"/>
      <c r="T28" s="382"/>
      <c r="U28" s="394"/>
      <c r="V28" s="394"/>
      <c r="W28" s="391"/>
      <c r="X28" s="391"/>
      <c r="Y28" s="394"/>
      <c r="Z28" s="181" t="s">
        <v>205</v>
      </c>
      <c r="AA28" s="182" t="s">
        <v>213</v>
      </c>
      <c r="AB28" s="183" t="s">
        <v>732</v>
      </c>
      <c r="AC28" s="178"/>
    </row>
    <row r="29" spans="1:29" ht="57.95" customHeight="1" thickBot="1">
      <c r="A29" s="178"/>
      <c r="B29" s="383"/>
      <c r="C29" s="388"/>
      <c r="D29" s="389"/>
      <c r="E29" s="383"/>
      <c r="F29" s="383"/>
      <c r="G29" s="383"/>
      <c r="H29" s="383"/>
      <c r="I29" s="388"/>
      <c r="J29" s="397"/>
      <c r="K29" s="389"/>
      <c r="L29" s="400"/>
      <c r="M29" s="388"/>
      <c r="N29" s="389"/>
      <c r="O29" s="395"/>
      <c r="P29" s="405"/>
      <c r="Q29" s="406"/>
      <c r="R29" s="383"/>
      <c r="S29" s="383"/>
      <c r="T29" s="383"/>
      <c r="U29" s="395"/>
      <c r="V29" s="395"/>
      <c r="W29" s="392"/>
      <c r="X29" s="392"/>
      <c r="Y29" s="395"/>
      <c r="Z29" s="181" t="s">
        <v>205</v>
      </c>
      <c r="AA29" s="182" t="s">
        <v>214</v>
      </c>
      <c r="AB29" s="183" t="s">
        <v>733</v>
      </c>
      <c r="AC29" s="178"/>
    </row>
    <row r="30" spans="1:29" ht="20.100000000000001" customHeight="1" thickBot="1">
      <c r="A30" s="178"/>
      <c r="B30" s="381" t="s">
        <v>220</v>
      </c>
      <c r="C30" s="384" t="s">
        <v>221</v>
      </c>
      <c r="D30" s="385"/>
      <c r="E30" s="381" t="s">
        <v>734</v>
      </c>
      <c r="F30" s="381" t="s">
        <v>200</v>
      </c>
      <c r="G30" s="381" t="s">
        <v>735</v>
      </c>
      <c r="H30" s="381" t="s">
        <v>715</v>
      </c>
      <c r="I30" s="384" t="s">
        <v>716</v>
      </c>
      <c r="J30" s="396"/>
      <c r="K30" s="385"/>
      <c r="L30" s="398" t="s">
        <v>240</v>
      </c>
      <c r="M30" s="384" t="s">
        <v>201</v>
      </c>
      <c r="N30" s="385"/>
      <c r="O30" s="393" t="s">
        <v>736</v>
      </c>
      <c r="P30" s="401" t="s">
        <v>717</v>
      </c>
      <c r="Q30" s="402"/>
      <c r="R30" s="381" t="s">
        <v>203</v>
      </c>
      <c r="S30" s="381" t="s">
        <v>737</v>
      </c>
      <c r="T30" s="381" t="s">
        <v>203</v>
      </c>
      <c r="U30" s="393" t="s">
        <v>738</v>
      </c>
      <c r="V30" s="393">
        <v>0</v>
      </c>
      <c r="W30" s="390" t="s">
        <v>739</v>
      </c>
      <c r="X30" s="390" t="s">
        <v>162</v>
      </c>
      <c r="Y30" s="393" t="s">
        <v>205</v>
      </c>
      <c r="Z30" s="180" t="s">
        <v>206</v>
      </c>
      <c r="AA30" s="180" t="s">
        <v>207</v>
      </c>
      <c r="AB30" s="180" t="s">
        <v>208</v>
      </c>
      <c r="AC30" s="178"/>
    </row>
    <row r="31" spans="1:29" ht="81" customHeight="1" thickBot="1">
      <c r="A31" s="178"/>
      <c r="B31" s="382"/>
      <c r="C31" s="386"/>
      <c r="D31" s="387"/>
      <c r="E31" s="382"/>
      <c r="F31" s="382"/>
      <c r="G31" s="382"/>
      <c r="H31" s="382"/>
      <c r="I31" s="386"/>
      <c r="J31" s="365"/>
      <c r="K31" s="387"/>
      <c r="L31" s="399"/>
      <c r="M31" s="386"/>
      <c r="N31" s="387"/>
      <c r="O31" s="394"/>
      <c r="P31" s="403"/>
      <c r="Q31" s="404"/>
      <c r="R31" s="382"/>
      <c r="S31" s="382"/>
      <c r="T31" s="382"/>
      <c r="U31" s="394"/>
      <c r="V31" s="394"/>
      <c r="W31" s="391"/>
      <c r="X31" s="391"/>
      <c r="Y31" s="394"/>
      <c r="Z31" s="181" t="s">
        <v>205</v>
      </c>
      <c r="AA31" s="182" t="s">
        <v>209</v>
      </c>
      <c r="AB31" s="183" t="s">
        <v>740</v>
      </c>
      <c r="AC31" s="178"/>
    </row>
    <row r="32" spans="1:29" ht="39.950000000000003" customHeight="1" thickBot="1">
      <c r="A32" s="178"/>
      <c r="B32" s="382"/>
      <c r="C32" s="386"/>
      <c r="D32" s="387"/>
      <c r="E32" s="382"/>
      <c r="F32" s="382"/>
      <c r="G32" s="382"/>
      <c r="H32" s="382"/>
      <c r="I32" s="386"/>
      <c r="J32" s="365"/>
      <c r="K32" s="387"/>
      <c r="L32" s="399"/>
      <c r="M32" s="386"/>
      <c r="N32" s="387"/>
      <c r="O32" s="394"/>
      <c r="P32" s="403"/>
      <c r="Q32" s="404"/>
      <c r="R32" s="382"/>
      <c r="S32" s="382"/>
      <c r="T32" s="382"/>
      <c r="U32" s="394"/>
      <c r="V32" s="394"/>
      <c r="W32" s="391"/>
      <c r="X32" s="391"/>
      <c r="Y32" s="394"/>
      <c r="Z32" s="181" t="s">
        <v>205</v>
      </c>
      <c r="AA32" s="182" t="s">
        <v>210</v>
      </c>
      <c r="AB32" s="183" t="s">
        <v>741</v>
      </c>
      <c r="AC32" s="178"/>
    </row>
    <row r="33" spans="1:29" ht="39.950000000000003" customHeight="1" thickBot="1">
      <c r="A33" s="178"/>
      <c r="B33" s="382"/>
      <c r="C33" s="386"/>
      <c r="D33" s="387"/>
      <c r="E33" s="382"/>
      <c r="F33" s="382"/>
      <c r="G33" s="382"/>
      <c r="H33" s="382"/>
      <c r="I33" s="386"/>
      <c r="J33" s="365"/>
      <c r="K33" s="387"/>
      <c r="L33" s="399"/>
      <c r="M33" s="386"/>
      <c r="N33" s="387"/>
      <c r="O33" s="394"/>
      <c r="P33" s="403"/>
      <c r="Q33" s="404"/>
      <c r="R33" s="382"/>
      <c r="S33" s="382"/>
      <c r="T33" s="382"/>
      <c r="U33" s="394"/>
      <c r="V33" s="394"/>
      <c r="W33" s="391"/>
      <c r="X33" s="391"/>
      <c r="Y33" s="394"/>
      <c r="Z33" s="181" t="s">
        <v>205</v>
      </c>
      <c r="AA33" s="182" t="s">
        <v>211</v>
      </c>
      <c r="AB33" s="183" t="s">
        <v>742</v>
      </c>
      <c r="AC33" s="178"/>
    </row>
    <row r="34" spans="1:29" ht="39.950000000000003" customHeight="1" thickBot="1">
      <c r="A34" s="178"/>
      <c r="B34" s="382"/>
      <c r="C34" s="386"/>
      <c r="D34" s="387"/>
      <c r="E34" s="382"/>
      <c r="F34" s="382"/>
      <c r="G34" s="382"/>
      <c r="H34" s="382"/>
      <c r="I34" s="386"/>
      <c r="J34" s="365"/>
      <c r="K34" s="387"/>
      <c r="L34" s="399"/>
      <c r="M34" s="386"/>
      <c r="N34" s="387"/>
      <c r="O34" s="394"/>
      <c r="P34" s="403"/>
      <c r="Q34" s="404"/>
      <c r="R34" s="382"/>
      <c r="S34" s="382"/>
      <c r="T34" s="382"/>
      <c r="U34" s="394"/>
      <c r="V34" s="394"/>
      <c r="W34" s="391"/>
      <c r="X34" s="391"/>
      <c r="Y34" s="394"/>
      <c r="Z34" s="181" t="s">
        <v>205</v>
      </c>
      <c r="AA34" s="182" t="s">
        <v>212</v>
      </c>
      <c r="AB34" s="183" t="s">
        <v>743</v>
      </c>
      <c r="AC34" s="178"/>
    </row>
    <row r="35" spans="1:29" ht="39.950000000000003" customHeight="1" thickBot="1">
      <c r="A35" s="178"/>
      <c r="B35" s="382"/>
      <c r="C35" s="386"/>
      <c r="D35" s="387"/>
      <c r="E35" s="382"/>
      <c r="F35" s="382"/>
      <c r="G35" s="382"/>
      <c r="H35" s="382"/>
      <c r="I35" s="386"/>
      <c r="J35" s="365"/>
      <c r="K35" s="387"/>
      <c r="L35" s="399"/>
      <c r="M35" s="386"/>
      <c r="N35" s="387"/>
      <c r="O35" s="394"/>
      <c r="P35" s="403"/>
      <c r="Q35" s="404"/>
      <c r="R35" s="382"/>
      <c r="S35" s="382"/>
      <c r="T35" s="382"/>
      <c r="U35" s="394"/>
      <c r="V35" s="394"/>
      <c r="W35" s="391"/>
      <c r="X35" s="391"/>
      <c r="Y35" s="394"/>
      <c r="Z35" s="181" t="s">
        <v>205</v>
      </c>
      <c r="AA35" s="182" t="s">
        <v>213</v>
      </c>
      <c r="AB35" s="183" t="s">
        <v>744</v>
      </c>
      <c r="AC35" s="178"/>
    </row>
    <row r="36" spans="1:29" ht="39.950000000000003" customHeight="1" thickBot="1">
      <c r="A36" s="178"/>
      <c r="B36" s="382"/>
      <c r="C36" s="386"/>
      <c r="D36" s="387"/>
      <c r="E36" s="382"/>
      <c r="F36" s="382"/>
      <c r="G36" s="382"/>
      <c r="H36" s="382"/>
      <c r="I36" s="386"/>
      <c r="J36" s="365"/>
      <c r="K36" s="387"/>
      <c r="L36" s="399"/>
      <c r="M36" s="386"/>
      <c r="N36" s="387"/>
      <c r="O36" s="394"/>
      <c r="P36" s="403"/>
      <c r="Q36" s="404"/>
      <c r="R36" s="382"/>
      <c r="S36" s="382"/>
      <c r="T36" s="382"/>
      <c r="U36" s="394"/>
      <c r="V36" s="394"/>
      <c r="W36" s="391"/>
      <c r="X36" s="391"/>
      <c r="Y36" s="394"/>
      <c r="Z36" s="181" t="s">
        <v>205</v>
      </c>
      <c r="AA36" s="182" t="s">
        <v>214</v>
      </c>
      <c r="AB36" s="183" t="s">
        <v>745</v>
      </c>
      <c r="AC36" s="178"/>
    </row>
    <row r="37" spans="1:29" ht="36" customHeight="1" thickBot="1">
      <c r="A37" s="178"/>
      <c r="B37" s="383"/>
      <c r="C37" s="388"/>
      <c r="D37" s="389"/>
      <c r="E37" s="383"/>
      <c r="F37" s="383"/>
      <c r="G37" s="383"/>
      <c r="H37" s="383"/>
      <c r="I37" s="388"/>
      <c r="J37" s="397"/>
      <c r="K37" s="389"/>
      <c r="L37" s="400"/>
      <c r="M37" s="388"/>
      <c r="N37" s="389"/>
      <c r="O37" s="395"/>
      <c r="P37" s="405"/>
      <c r="Q37" s="406"/>
      <c r="R37" s="383"/>
      <c r="S37" s="383"/>
      <c r="T37" s="383"/>
      <c r="U37" s="395"/>
      <c r="V37" s="395"/>
      <c r="W37" s="392"/>
      <c r="X37" s="392"/>
      <c r="Y37" s="395"/>
      <c r="Z37" s="178"/>
      <c r="AA37" s="178"/>
      <c r="AB37" s="178"/>
      <c r="AC37" s="178"/>
    </row>
    <row r="38" spans="1:29" ht="20.100000000000001" customHeight="1" thickBot="1">
      <c r="A38" s="178"/>
      <c r="B38" s="381" t="s">
        <v>197</v>
      </c>
      <c r="C38" s="384" t="s">
        <v>222</v>
      </c>
      <c r="D38" s="385"/>
      <c r="E38" s="381" t="s">
        <v>746</v>
      </c>
      <c r="F38" s="381" t="s">
        <v>200</v>
      </c>
      <c r="G38" s="381" t="s">
        <v>747</v>
      </c>
      <c r="H38" s="381" t="s">
        <v>715</v>
      </c>
      <c r="I38" s="384" t="s">
        <v>716</v>
      </c>
      <c r="J38" s="396"/>
      <c r="K38" s="385"/>
      <c r="L38" s="398" t="s">
        <v>240</v>
      </c>
      <c r="M38" s="384" t="s">
        <v>201</v>
      </c>
      <c r="N38" s="385"/>
      <c r="O38" s="393" t="s">
        <v>736</v>
      </c>
      <c r="P38" s="401" t="s">
        <v>726</v>
      </c>
      <c r="Q38" s="402"/>
      <c r="R38" s="381" t="s">
        <v>203</v>
      </c>
      <c r="S38" s="381" t="s">
        <v>748</v>
      </c>
      <c r="T38" s="381" t="s">
        <v>203</v>
      </c>
      <c r="U38" s="393" t="s">
        <v>738</v>
      </c>
      <c r="V38" s="393">
        <v>0</v>
      </c>
      <c r="W38" s="390" t="s">
        <v>749</v>
      </c>
      <c r="X38" s="390" t="s">
        <v>162</v>
      </c>
      <c r="Y38" s="393" t="s">
        <v>205</v>
      </c>
      <c r="Z38" s="180" t="s">
        <v>206</v>
      </c>
      <c r="AA38" s="180" t="s">
        <v>207</v>
      </c>
      <c r="AB38" s="180" t="s">
        <v>208</v>
      </c>
      <c r="AC38" s="178"/>
    </row>
    <row r="39" spans="1:29" ht="93" customHeight="1" thickBot="1">
      <c r="A39" s="178"/>
      <c r="B39" s="382"/>
      <c r="C39" s="386"/>
      <c r="D39" s="387"/>
      <c r="E39" s="382"/>
      <c r="F39" s="382"/>
      <c r="G39" s="382"/>
      <c r="H39" s="382"/>
      <c r="I39" s="386"/>
      <c r="J39" s="365"/>
      <c r="K39" s="387"/>
      <c r="L39" s="399"/>
      <c r="M39" s="386"/>
      <c r="N39" s="387"/>
      <c r="O39" s="394"/>
      <c r="P39" s="403"/>
      <c r="Q39" s="404"/>
      <c r="R39" s="382"/>
      <c r="S39" s="382"/>
      <c r="T39" s="382"/>
      <c r="U39" s="394"/>
      <c r="V39" s="394"/>
      <c r="W39" s="391"/>
      <c r="X39" s="391"/>
      <c r="Y39" s="394"/>
      <c r="Z39" s="181" t="s">
        <v>205</v>
      </c>
      <c r="AA39" s="182" t="s">
        <v>209</v>
      </c>
      <c r="AB39" s="183" t="s">
        <v>750</v>
      </c>
      <c r="AC39" s="178"/>
    </row>
    <row r="40" spans="1:29" ht="39.950000000000003" customHeight="1" thickBot="1">
      <c r="A40" s="178"/>
      <c r="B40" s="382"/>
      <c r="C40" s="386"/>
      <c r="D40" s="387"/>
      <c r="E40" s="382"/>
      <c r="F40" s="382"/>
      <c r="G40" s="382"/>
      <c r="H40" s="382"/>
      <c r="I40" s="386"/>
      <c r="J40" s="365"/>
      <c r="K40" s="387"/>
      <c r="L40" s="399"/>
      <c r="M40" s="386"/>
      <c r="N40" s="387"/>
      <c r="O40" s="394"/>
      <c r="P40" s="403"/>
      <c r="Q40" s="404"/>
      <c r="R40" s="382"/>
      <c r="S40" s="382"/>
      <c r="T40" s="382"/>
      <c r="U40" s="394"/>
      <c r="V40" s="394"/>
      <c r="W40" s="391"/>
      <c r="X40" s="391"/>
      <c r="Y40" s="394"/>
      <c r="Z40" s="181" t="s">
        <v>205</v>
      </c>
      <c r="AA40" s="182" t="s">
        <v>210</v>
      </c>
      <c r="AB40" s="183" t="s">
        <v>751</v>
      </c>
      <c r="AC40" s="178"/>
    </row>
    <row r="41" spans="1:29" ht="39.950000000000003" customHeight="1" thickBot="1">
      <c r="A41" s="178"/>
      <c r="B41" s="382"/>
      <c r="C41" s="386"/>
      <c r="D41" s="387"/>
      <c r="E41" s="382"/>
      <c r="F41" s="382"/>
      <c r="G41" s="382"/>
      <c r="H41" s="382"/>
      <c r="I41" s="386"/>
      <c r="J41" s="365"/>
      <c r="K41" s="387"/>
      <c r="L41" s="399"/>
      <c r="M41" s="386"/>
      <c r="N41" s="387"/>
      <c r="O41" s="394"/>
      <c r="P41" s="403"/>
      <c r="Q41" s="404"/>
      <c r="R41" s="382"/>
      <c r="S41" s="382"/>
      <c r="T41" s="382"/>
      <c r="U41" s="394"/>
      <c r="V41" s="394"/>
      <c r="W41" s="391"/>
      <c r="X41" s="391"/>
      <c r="Y41" s="394"/>
      <c r="Z41" s="181" t="s">
        <v>205</v>
      </c>
      <c r="AA41" s="182" t="s">
        <v>211</v>
      </c>
      <c r="AB41" s="183" t="s">
        <v>752</v>
      </c>
      <c r="AC41" s="178"/>
    </row>
    <row r="42" spans="1:29" ht="39.950000000000003" customHeight="1" thickBot="1">
      <c r="A42" s="178"/>
      <c r="B42" s="382"/>
      <c r="C42" s="386"/>
      <c r="D42" s="387"/>
      <c r="E42" s="382"/>
      <c r="F42" s="382"/>
      <c r="G42" s="382"/>
      <c r="H42" s="382"/>
      <c r="I42" s="386"/>
      <c r="J42" s="365"/>
      <c r="K42" s="387"/>
      <c r="L42" s="399"/>
      <c r="M42" s="386"/>
      <c r="N42" s="387"/>
      <c r="O42" s="394"/>
      <c r="P42" s="403"/>
      <c r="Q42" s="404"/>
      <c r="R42" s="382"/>
      <c r="S42" s="382"/>
      <c r="T42" s="382"/>
      <c r="U42" s="394"/>
      <c r="V42" s="394"/>
      <c r="W42" s="391"/>
      <c r="X42" s="391"/>
      <c r="Y42" s="394"/>
      <c r="Z42" s="181" t="s">
        <v>205</v>
      </c>
      <c r="AA42" s="182" t="s">
        <v>212</v>
      </c>
      <c r="AB42" s="183" t="s">
        <v>753</v>
      </c>
      <c r="AC42" s="178"/>
    </row>
    <row r="43" spans="1:29" ht="57.95" customHeight="1" thickBot="1">
      <c r="A43" s="178"/>
      <c r="B43" s="382"/>
      <c r="C43" s="386"/>
      <c r="D43" s="387"/>
      <c r="E43" s="382"/>
      <c r="F43" s="382"/>
      <c r="G43" s="382"/>
      <c r="H43" s="382"/>
      <c r="I43" s="386"/>
      <c r="J43" s="365"/>
      <c r="K43" s="387"/>
      <c r="L43" s="399"/>
      <c r="M43" s="386"/>
      <c r="N43" s="387"/>
      <c r="O43" s="394"/>
      <c r="P43" s="403"/>
      <c r="Q43" s="404"/>
      <c r="R43" s="382"/>
      <c r="S43" s="382"/>
      <c r="T43" s="382"/>
      <c r="U43" s="394"/>
      <c r="V43" s="394"/>
      <c r="W43" s="391"/>
      <c r="X43" s="391"/>
      <c r="Y43" s="394"/>
      <c r="Z43" s="181" t="s">
        <v>205</v>
      </c>
      <c r="AA43" s="182" t="s">
        <v>213</v>
      </c>
      <c r="AB43" s="183" t="s">
        <v>754</v>
      </c>
      <c r="AC43" s="178"/>
    </row>
    <row r="44" spans="1:29" ht="57.95" customHeight="1" thickBot="1">
      <c r="A44" s="178"/>
      <c r="B44" s="382"/>
      <c r="C44" s="386"/>
      <c r="D44" s="387"/>
      <c r="E44" s="382"/>
      <c r="F44" s="382"/>
      <c r="G44" s="382"/>
      <c r="H44" s="382"/>
      <c r="I44" s="386"/>
      <c r="J44" s="365"/>
      <c r="K44" s="387"/>
      <c r="L44" s="399"/>
      <c r="M44" s="386"/>
      <c r="N44" s="387"/>
      <c r="O44" s="394"/>
      <c r="P44" s="403"/>
      <c r="Q44" s="404"/>
      <c r="R44" s="382"/>
      <c r="S44" s="382"/>
      <c r="T44" s="382"/>
      <c r="U44" s="394"/>
      <c r="V44" s="394"/>
      <c r="W44" s="391"/>
      <c r="X44" s="391"/>
      <c r="Y44" s="394"/>
      <c r="Z44" s="181" t="s">
        <v>205</v>
      </c>
      <c r="AA44" s="182" t="s">
        <v>214</v>
      </c>
      <c r="AB44" s="183" t="s">
        <v>755</v>
      </c>
      <c r="AC44" s="178"/>
    </row>
    <row r="45" spans="1:29" ht="104.1" customHeight="1" thickBot="1">
      <c r="A45" s="178"/>
      <c r="B45" s="383"/>
      <c r="C45" s="388"/>
      <c r="D45" s="389"/>
      <c r="E45" s="383"/>
      <c r="F45" s="383"/>
      <c r="G45" s="383"/>
      <c r="H45" s="383"/>
      <c r="I45" s="388"/>
      <c r="J45" s="397"/>
      <c r="K45" s="389"/>
      <c r="L45" s="400"/>
      <c r="M45" s="388"/>
      <c r="N45" s="389"/>
      <c r="O45" s="395"/>
      <c r="P45" s="405"/>
      <c r="Q45" s="406"/>
      <c r="R45" s="383"/>
      <c r="S45" s="383"/>
      <c r="T45" s="383"/>
      <c r="U45" s="395"/>
      <c r="V45" s="395"/>
      <c r="W45" s="392"/>
      <c r="X45" s="392"/>
      <c r="Y45" s="395"/>
      <c r="Z45" s="178"/>
      <c r="AA45" s="178"/>
      <c r="AB45" s="178"/>
      <c r="AC45" s="178"/>
    </row>
  </sheetData>
  <mergeCells count="101">
    <mergeCell ref="U38:U45"/>
    <mergeCell ref="V38:V45"/>
    <mergeCell ref="W38:W45"/>
    <mergeCell ref="X38:X45"/>
    <mergeCell ref="Y38:Y45"/>
    <mergeCell ref="M38:N45"/>
    <mergeCell ref="O38:O45"/>
    <mergeCell ref="P38:Q45"/>
    <mergeCell ref="R38:R45"/>
    <mergeCell ref="S38:S45"/>
    <mergeCell ref="T38:T45"/>
    <mergeCell ref="B38:B45"/>
    <mergeCell ref="C38:D45"/>
    <mergeCell ref="E38:E45"/>
    <mergeCell ref="F38:F45"/>
    <mergeCell ref="G38:G45"/>
    <mergeCell ref="H38:H45"/>
    <mergeCell ref="I38:K45"/>
    <mergeCell ref="L38:L45"/>
    <mergeCell ref="R30:R37"/>
    <mergeCell ref="H30:H37"/>
    <mergeCell ref="I30:K37"/>
    <mergeCell ref="L30:L37"/>
    <mergeCell ref="M30:N37"/>
    <mergeCell ref="O30:O37"/>
    <mergeCell ref="P30:Q37"/>
    <mergeCell ref="U23:U29"/>
    <mergeCell ref="V23:V29"/>
    <mergeCell ref="W23:W29"/>
    <mergeCell ref="X23:X29"/>
    <mergeCell ref="Y23:Y29"/>
    <mergeCell ref="B30:B37"/>
    <mergeCell ref="C30:D37"/>
    <mergeCell ref="E30:E37"/>
    <mergeCell ref="F30:F37"/>
    <mergeCell ref="G30:G37"/>
    <mergeCell ref="M23:N29"/>
    <mergeCell ref="O23:O29"/>
    <mergeCell ref="P23:Q29"/>
    <mergeCell ref="R23:R29"/>
    <mergeCell ref="S23:S29"/>
    <mergeCell ref="T23:T29"/>
    <mergeCell ref="X30:X37"/>
    <mergeCell ref="Y30:Y37"/>
    <mergeCell ref="S30:S37"/>
    <mergeCell ref="T30:T37"/>
    <mergeCell ref="U30:U37"/>
    <mergeCell ref="V30:V37"/>
    <mergeCell ref="W30:W37"/>
    <mergeCell ref="B23:B29"/>
    <mergeCell ref="C23:D29"/>
    <mergeCell ref="E23:E29"/>
    <mergeCell ref="F23:F29"/>
    <mergeCell ref="G23:G29"/>
    <mergeCell ref="H23:H29"/>
    <mergeCell ref="I23:K29"/>
    <mergeCell ref="L23:L29"/>
    <mergeCell ref="R16:R22"/>
    <mergeCell ref="H16:H22"/>
    <mergeCell ref="I16:K22"/>
    <mergeCell ref="L16:L22"/>
    <mergeCell ref="M16:N22"/>
    <mergeCell ref="O16:O22"/>
    <mergeCell ref="P16:Q22"/>
    <mergeCell ref="C15:D15"/>
    <mergeCell ref="I15:K15"/>
    <mergeCell ref="M15:N15"/>
    <mergeCell ref="P15:Q15"/>
    <mergeCell ref="Z15:AB15"/>
    <mergeCell ref="B16:B22"/>
    <mergeCell ref="C16:D22"/>
    <mergeCell ref="E16:E22"/>
    <mergeCell ref="F16:F22"/>
    <mergeCell ref="G16:G22"/>
    <mergeCell ref="X16:X22"/>
    <mergeCell ref="Y16:Y22"/>
    <mergeCell ref="S16:S22"/>
    <mergeCell ref="T16:T22"/>
    <mergeCell ref="U16:U22"/>
    <mergeCell ref="V16:V22"/>
    <mergeCell ref="W16:W22"/>
    <mergeCell ref="U14:X14"/>
    <mergeCell ref="Y14:AB14"/>
    <mergeCell ref="K6:M7"/>
    <mergeCell ref="N6:P7"/>
    <mergeCell ref="B7:C9"/>
    <mergeCell ref="D7:I9"/>
    <mergeCell ref="K9:P11"/>
    <mergeCell ref="B11:C12"/>
    <mergeCell ref="D11:I12"/>
    <mergeCell ref="B1:P1"/>
    <mergeCell ref="B2:C2"/>
    <mergeCell ref="D2:I2"/>
    <mergeCell ref="K3:M4"/>
    <mergeCell ref="N3:P4"/>
    <mergeCell ref="B4:C5"/>
    <mergeCell ref="D4:I5"/>
    <mergeCell ref="B13:P13"/>
    <mergeCell ref="B14:F14"/>
    <mergeCell ref="G14:N14"/>
    <mergeCell ref="O14:T1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PAAC 2023-1</vt:lpstr>
      <vt:lpstr>RIESGOS DE CORRUPCIÓN 2023-1</vt:lpstr>
      <vt:lpstr>Evaluación Trámites SUIT 2023-1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Administrador</cp:lastModifiedBy>
  <dcterms:created xsi:type="dcterms:W3CDTF">2021-12-22T23:50:56Z</dcterms:created>
  <dcterms:modified xsi:type="dcterms:W3CDTF">2023-05-15T21:37:12Z</dcterms:modified>
</cp:coreProperties>
</file>