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08"/>
  <workbookPr/>
  <mc:AlternateContent xmlns:mc="http://schemas.openxmlformats.org/markup-compatibility/2006">
    <mc:Choice Requires="x15">
      <x15ac:absPath xmlns:x15ac="http://schemas.microsoft.com/office/spreadsheetml/2010/11/ac" url="/Users/adriana/Desktop/Invías/2021/MIPG /Monitoreo/"/>
    </mc:Choice>
  </mc:AlternateContent>
  <xr:revisionPtr revIDLastSave="0" documentId="13_ncr:1_{1FBFCA2A-BFF9-0741-A977-36975CCE0963}" xr6:coauthVersionLast="47" xr6:coauthVersionMax="47" xr10:uidLastSave="{00000000-0000-0000-0000-000000000000}"/>
  <bookViews>
    <workbookView xWindow="0" yWindow="840" windowWidth="20780" windowHeight="15840" activeTab="1" xr2:uid="{00000000-000D-0000-FFFF-FFFF00000000}"/>
  </bookViews>
  <sheets>
    <sheet name="Políticas Vs Dimensión" sheetId="11" state="hidden" r:id="rId1"/>
    <sheet name="MONITOREO 2 TRIMESTRE" sheetId="10" r:id="rId2"/>
  </sheets>
  <definedNames>
    <definedName name="_xlnm._FilterDatabase" localSheetId="1" hidden="1">'MONITOREO 2 TRIMESTRE'!$A$19:$HL$24</definedName>
    <definedName name="_xlnm._FilterDatabase" localSheetId="0" hidden="1">'Políticas Vs Dimensión'!$A$2:$I$19</definedName>
    <definedName name="_xlnm.Print_Area" localSheetId="1">'MONITOREO 2 TRIMESTRE'!$A$1:$J$24</definedName>
    <definedName name="PAAC">'Políticas Vs Dimensión'!$A$49:$A$54</definedName>
    <definedName name="_xlnm.Print_Titles" localSheetId="1">'MONITOREO 2 TRIMESTRE'!$15:$19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7" i="10" l="1"/>
  <c r="H56" i="10"/>
  <c r="H55" i="10"/>
  <c r="H78" i="10" l="1"/>
  <c r="H115" i="10"/>
  <c r="H107" i="10" l="1"/>
  <c r="H105" i="10"/>
  <c r="H97" i="10" l="1"/>
  <c r="G70" i="10" l="1"/>
  <c r="H99" i="10" l="1"/>
  <c r="H114" i="10" l="1"/>
  <c r="H90" i="10"/>
  <c r="H91" i="10"/>
  <c r="H92" i="10"/>
  <c r="H93" i="10"/>
  <c r="H96" i="10"/>
  <c r="H98" i="10"/>
  <c r="H100" i="10"/>
  <c r="H101" i="10"/>
  <c r="H102" i="10"/>
  <c r="H103" i="10"/>
  <c r="H106" i="10"/>
  <c r="H108" i="10"/>
  <c r="H109" i="10"/>
  <c r="H110" i="10"/>
  <c r="H113" i="10"/>
  <c r="H63" i="10"/>
  <c r="H62" i="10"/>
  <c r="H130" i="10"/>
  <c r="H116" i="10"/>
  <c r="H80" i="10"/>
  <c r="H128" i="10" l="1"/>
  <c r="H117" i="10"/>
  <c r="H58" i="10" l="1"/>
  <c r="H54" i="10"/>
  <c r="H50" i="10" l="1"/>
  <c r="H49" i="10"/>
  <c r="H48" i="10"/>
  <c r="H24" i="10"/>
  <c r="H23" i="10"/>
  <c r="H22" i="10"/>
  <c r="H21" i="10"/>
  <c r="H20" i="10"/>
  <c r="H34" i="10"/>
  <c r="H33" i="10"/>
  <c r="H32" i="10"/>
  <c r="H31" i="10"/>
  <c r="H46" i="10"/>
  <c r="H44" i="10"/>
  <c r="H43" i="10"/>
  <c r="H42" i="10"/>
  <c r="H41" i="10"/>
  <c r="H70" i="10"/>
  <c r="H127" i="10" l="1"/>
  <c r="H119" i="10" l="1"/>
  <c r="H118" i="10"/>
  <c r="H75" i="10" l="1"/>
  <c r="H74" i="10"/>
  <c r="H73" i="10"/>
  <c r="H64" i="10"/>
  <c r="H61" i="10"/>
  <c r="H59" i="10"/>
  <c r="H77" i="10" l="1"/>
  <c r="H53" i="10" l="1"/>
  <c r="H71" i="10" l="1"/>
  <c r="H69" i="10"/>
  <c r="H68" i="10"/>
  <c r="H67" i="10"/>
  <c r="H66" i="10"/>
  <c r="H60" i="10"/>
  <c r="H129" i="10" l="1"/>
  <c r="H89" i="10" l="1"/>
  <c r="I39" i="11" l="1"/>
  <c r="H65" i="10" l="1"/>
  <c r="H46" i="11" l="1"/>
  <c r="G46" i="11"/>
  <c r="F46" i="11"/>
  <c r="E46" i="11"/>
  <c r="D46" i="11"/>
  <c r="C46" i="11"/>
  <c r="B46" i="11"/>
  <c r="I45" i="11"/>
  <c r="I44" i="11"/>
  <c r="I43" i="11"/>
  <c r="I42" i="11"/>
  <c r="I41" i="11"/>
  <c r="I40"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tc={86628074-D391-45BA-9BFF-0FB4B6886CC3}</author>
  </authors>
  <commentList>
    <comment ref="D93" authorId="0" shapeId="0" xr:uid="{86628074-D391-45BA-9BFF-0FB4B6886CC3}">
      <text>
        <t>[Comentario encadenado]
Su versión de Excel le permite leer este comentario encadenado; sin embargo, las ediciones que se apliquen se quitarán si el archivo se abre en una versión más reciente de Excel. Más información: https://go.microsoft.com/fwlink/?linkid=870924
Comentario:
    38%</t>
      </text>
    </comment>
  </commentList>
</comments>
</file>

<file path=xl/sharedStrings.xml><?xml version="1.0" encoding="utf-8"?>
<sst xmlns="http://schemas.openxmlformats.org/spreadsheetml/2006/main" count="541" uniqueCount="379">
  <si>
    <t>CÓDIGO</t>
  </si>
  <si>
    <t>VERSIÓN</t>
  </si>
  <si>
    <t>NOMBRE DEL PLAN:</t>
  </si>
  <si>
    <t>PLAN DE ACCIÓN ANUAL</t>
  </si>
  <si>
    <t xml:space="preserve">DESCRIPCIÓN </t>
  </si>
  <si>
    <t>RESPONSABLE:</t>
  </si>
  <si>
    <t>VIGENCIA:</t>
  </si>
  <si>
    <t>RESPONSABLES</t>
  </si>
  <si>
    <t>OBSERVACIONES</t>
  </si>
  <si>
    <t>INSTITUTO NACIONAL DE VIAS</t>
  </si>
  <si>
    <t>POLÍTICA</t>
  </si>
  <si>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</si>
  <si>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</si>
  <si>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</si>
  <si>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</si>
  <si>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</si>
  <si>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</si>
  <si>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</si>
  <si>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</si>
  <si>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</si>
  <si>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X</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</si>
  <si>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</si>
  <si>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</si>
  <si>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</si>
  <si>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</si>
  <si>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</si>
  <si>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</si>
  <si>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</si>
  <si>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</si>
  <si>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GESTIÓN DE INNOVACIÓN Y REGLAMENTACIÓN TÉCNICA DE LA INFRAESTRUCTURA</t>
  </si>
  <si>
    <t>GESTIÓN DE LA INFRAESTRUCTURA VIAL</t>
  </si>
  <si>
    <t>ADMINISTRACIÓN DE BIENES Y SERVICIOS</t>
  </si>
  <si>
    <t>GESTIÓN CONTRACTUAL</t>
  </si>
  <si>
    <t>GESTIÓN DEL TALENTO HUMANO</t>
  </si>
  <si>
    <t>CONTROL FINANCIERO Y CONTABLE</t>
  </si>
  <si>
    <t>GESTION LEGAL Y DEFENSA JUDICIAL</t>
  </si>
  <si>
    <t>EVALUACION Y SEGUIMIENTO</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</si>
  <si>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</si>
  <si>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</si>
  <si>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</si>
  <si>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</si>
  <si>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</si>
  <si>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</si>
  <si>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</si>
  <si>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</si>
  <si>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</si>
  <si>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</si>
  <si>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</si>
  <si>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</si>
  <si>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</si>
  <si>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</si>
  <si>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</si>
  <si>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</si>
  <si>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GESTIÓN DEL RIESGO EN LA INFRAESTRUCTURA DE TRANSPORTE A CARGO DEL INVIAS</t>
  </si>
  <si>
    <t>GESTIÓN SOCIAL, AMBIENTAL Y PREDIAL EN PROYECTOS DE INFRAESTRUCTURA DE TRANSPORTE A CARGO DEL INVIAS</t>
  </si>
  <si>
    <t xml:space="preserve">kilómetros de red vial secundaria con pavimento nuevo </t>
  </si>
  <si>
    <t>Kilómetros de red vial secundaria rehabilitados</t>
  </si>
  <si>
    <t>Túneles de red vial nacional primaria terminados</t>
  </si>
  <si>
    <t>Pasos a nivel de infraestructura férrea operados, mantenidos y señalizados</t>
  </si>
  <si>
    <t>Puentes en la red vial primaria construidos *(incluye viaductos)</t>
  </si>
  <si>
    <t>Sitios críticos en la red vial nacional primaria atendidos</t>
  </si>
  <si>
    <t>Efectuar seguimiento a los Programas sociales de los proyectos</t>
  </si>
  <si>
    <t>Seguimiento al componente social de los Planes de manejo y PAGAS</t>
  </si>
  <si>
    <t xml:space="preserve">Subdirección Medio Ambiente y Gestión Social </t>
  </si>
  <si>
    <t>Estudios y/o diseños de la red vial elaborados</t>
  </si>
  <si>
    <t>Subdirección de Prevención y Atención de Emergencias</t>
  </si>
  <si>
    <t>Subdirección Administrativa</t>
  </si>
  <si>
    <t>Evaluar oportunamente los planes (acción y operativo) de la Dependencia.</t>
  </si>
  <si>
    <t>Planes (acción y operativo) evaluados oportunamente.</t>
  </si>
  <si>
    <t>Recursos de inversión comprometidos</t>
  </si>
  <si>
    <t xml:space="preserve">Recursos de inversión obligados </t>
  </si>
  <si>
    <t>Oficina Asesora de Planeación</t>
  </si>
  <si>
    <t>Dirección de Contratación</t>
  </si>
  <si>
    <t>Subdirección Financiera</t>
  </si>
  <si>
    <t xml:space="preserve">Oficina Asesora Jurídica </t>
  </si>
  <si>
    <t>Oficina Asesora Jurídica 
Comité de conciliación</t>
  </si>
  <si>
    <t>Oficina de Control Interno</t>
  </si>
  <si>
    <t>ACCIÓN</t>
  </si>
  <si>
    <t>Todas las Dependencias</t>
  </si>
  <si>
    <t>Cumplir eficientemente las actividades administrativas a cargo de las dependencias, establecidos en los Planes Operativos.</t>
  </si>
  <si>
    <t>6) Iniciativas adicionales</t>
  </si>
  <si>
    <t xml:space="preserve"> 1) Gestión del Riesgo de Corrupción - MAPA DE RIESGOS DE CORRUPCIÓN</t>
  </si>
  <si>
    <t>Oficina Asesora Jurídica</t>
  </si>
  <si>
    <t>2) Racionalización de Trámites.</t>
  </si>
  <si>
    <t>3)   Rendición de Cuentas</t>
  </si>
  <si>
    <t>4) Mecanismos para mejorar la Atención al Ciudadano</t>
  </si>
  <si>
    <t>5) Mecanismos para la Transparencia y Acceso a la Información</t>
  </si>
  <si>
    <t>Todas las dependencias</t>
  </si>
  <si>
    <t>Dirección General
Oficina Asesora de Planeación</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</si>
  <si>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</si>
  <si>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Atender oportunamente las peticiones, quejas, reclamos y denuncias (PQRD) de acuerdo a ley y demás disposiciones vigentes</t>
  </si>
  <si>
    <t>PQRD atendidas oportunamente de acuerdo a ley y demás disposiciones vigentes</t>
  </si>
  <si>
    <t>Atender emergencias que se presenten en la red vial nacional primaria.</t>
  </si>
  <si>
    <t xml:space="preserve">Emergencias en la red vial nacional primaria atendidas </t>
  </si>
  <si>
    <t>Enviar reportes de ejecución presupuestal para seguimiento oportuno y toma de decisiones</t>
  </si>
  <si>
    <t>Kilómetros mantenidos en la red férrea</t>
  </si>
  <si>
    <t>Subdirección de la Red Nacional de Carreteras</t>
  </si>
  <si>
    <t>Subdirección Marítima y Fluvial</t>
  </si>
  <si>
    <t>Km de tercer carril en red vial secundaria</t>
  </si>
  <si>
    <t>Puentes en la red secundaria construidos</t>
  </si>
  <si>
    <t>Grupo de Grandes Proyectos</t>
  </si>
  <si>
    <t>DIRECTOR GENERAL</t>
  </si>
  <si>
    <t>kilómetros de segundas calzadas construidos red vial secundaria</t>
  </si>
  <si>
    <t>Recursos de funcionamiento comprometidos</t>
  </si>
  <si>
    <t>Subdirección Administrativa
Oficina Asesora Jurídica</t>
  </si>
  <si>
    <t xml:space="preserve">Recursos de funcionamiento obligados </t>
  </si>
  <si>
    <t>DIMENSIÓN No. 1:</t>
  </si>
  <si>
    <t>DIMENSIÓN No. 2:</t>
  </si>
  <si>
    <t>DIMENSIÓN No. 3:</t>
  </si>
  <si>
    <t>PROGRAMADO</t>
  </si>
  <si>
    <t>EJECUTADO</t>
  </si>
  <si>
    <t>PROCENTAJE DE AVANCE</t>
  </si>
  <si>
    <t>PÁGINA</t>
  </si>
  <si>
    <t>de</t>
  </si>
  <si>
    <t>DIMENSIÓN 4:</t>
  </si>
  <si>
    <t>DIMENSIÓN No. 7:</t>
  </si>
  <si>
    <t>META</t>
  </si>
  <si>
    <t>PERÍODO A EVALUAR</t>
  </si>
  <si>
    <t xml:space="preserve">Actividades administrativas con cumplimiento oportuno </t>
  </si>
  <si>
    <t>EDEPI-FR-2</t>
  </si>
  <si>
    <t>DIRECCIONAMIENTO ESTRATEGICO Y PLANEACIÓN INSTITUCIONAL</t>
  </si>
  <si>
    <t>Mantener, mejorar y evaluar el Sistema de Seguridad y Salud en el Trabajo con énfasis en inspección vigilancia y control</t>
  </si>
  <si>
    <t xml:space="preserve">Dar continuidad al plan de fortalecimiento del código de integridad y gestión ética de la entidad </t>
  </si>
  <si>
    <t>Plan de fortalecimiento implementado</t>
  </si>
  <si>
    <t xml:space="preserve">Gobierno Digital </t>
  </si>
  <si>
    <t>Seguimiento realizados y proyectos de actas de liquidación revisadas</t>
  </si>
  <si>
    <t>Oficina Asesora Jurídica
Oficina Asesora de Planeación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
Secretaria General
Subdirección Administrativa
Direcciones Territoriales</t>
  </si>
  <si>
    <t>DIRECCIONAMIENTO ESTRATEGICO Y PLANEACION INSTITUCIONAL</t>
  </si>
  <si>
    <t>Kilómetros de vías terciarías mejorados</t>
  </si>
  <si>
    <t xml:space="preserve">Realizar 4 Otras obras fluviales </t>
  </si>
  <si>
    <t>PROGRAMA DE SEGURIDAD EN CARRETERAS NACIONALES</t>
  </si>
  <si>
    <t>Subdirección de la Red Nacional de Carreteras
Grupo de Proyectos Estratégicos</t>
  </si>
  <si>
    <t>Muelles Fluviales construidos, mejorados y/o mantenidos</t>
  </si>
  <si>
    <t xml:space="preserve">Planeación Institucional </t>
  </si>
  <si>
    <t>Asesorar, coordinar y desarrollar las etapas del ciclo presupuestal del Invías (formulación, programación ejecución, seguimiento y evaluación)</t>
  </si>
  <si>
    <t>Etapas del ciclo presupuestal con asesoría, coordinadas y desarrolladas</t>
  </si>
  <si>
    <t>Formular y actualizar el Plan Anual de Adquisiciones -PAA-</t>
  </si>
  <si>
    <t>Plan Anual de Adquisiciones formulado y actualizado</t>
  </si>
  <si>
    <t>Realizar seguimiento al cumplimiento de las acciones para mejorar los resultados de FURAG</t>
  </si>
  <si>
    <t>Acciones para mejorar resultado FURAG con seguimiento</t>
  </si>
  <si>
    <t xml:space="preserve">Oficina Asesora de Planeación </t>
  </si>
  <si>
    <t>Secretaría General</t>
  </si>
  <si>
    <t>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Dirección de Contratación
Secretaria General
Subdirección Administrativa
Subdirección Financiera</t>
  </si>
  <si>
    <t>participación ciudadana en la gestión  pública</t>
  </si>
  <si>
    <t>Fortalecer el Programa de Seguridad en Carreteras Nacionales</t>
  </si>
  <si>
    <t>Programa de Seguridad en Carreteras Nacionales fortalecido</t>
  </si>
  <si>
    <t>Dirección Técnica
Subdirección de Estudios e Innovación</t>
  </si>
  <si>
    <t>Revisar los proyectos de Actas de Liquidación elaboradas por cada una de las dependencias y hacer seguimiento a los contratos liquidados y pendientes por liquidar en los términos de ley.</t>
  </si>
  <si>
    <t>Adelantar los procesos de selección de los bienes, servicios y obras solicitados por las unidades ejecutoras a través de la plataforma SECOP II</t>
  </si>
  <si>
    <t>Número de procesos realizados a través de SECOP II.</t>
  </si>
  <si>
    <t>Impartir las directrices a las Unidades ejecutoras a cargo, para el trámite de prórrogas, modificaciones y adiciones conforme lo previsto en el Manual de Contratación y Manual de Interventoría Vigentes.</t>
  </si>
  <si>
    <t>Emitir conceptos jurídicos dentro del marco de sus funciones y dentro de los plazos legales.</t>
  </si>
  <si>
    <t>Conceptos jurídicos emitidos dentro de los plazos legales</t>
  </si>
  <si>
    <t>Verificar expedientes físicos vs expedientes virtuales. Validando las piezas procesales de cada uno.</t>
  </si>
  <si>
    <t>Ejercer la defensa Judicial de la Entidad</t>
  </si>
  <si>
    <t>Implementar el Plan de Gestión del riesgo de Desastre</t>
  </si>
  <si>
    <t>Plan de Gestión del Riesgo de Desastres implementado</t>
  </si>
  <si>
    <t>Dirección General
Subdirección de Prevención y Atención de Emergencias</t>
  </si>
  <si>
    <t>Subdirección de la Red Terciaria y Férrea</t>
  </si>
  <si>
    <t>Realizar mantenimiento de 5000 en vías terciarias</t>
  </si>
  <si>
    <t>Kilómetros de vías terciarías mantenidos</t>
  </si>
  <si>
    <t>Contratar 30 juntas de acción comunal en vías terciarias</t>
  </si>
  <si>
    <t>Número de Juntas de acción comunal en vías terciarias contratadas</t>
  </si>
  <si>
    <t>Realizar mejoramiento, construcción y/o profundización a 1 acceso marítimo</t>
  </si>
  <si>
    <t>Número de municipios priorizados con vías fluviales intervenidas</t>
  </si>
  <si>
    <t>Otras Obras Fluviales construidas</t>
  </si>
  <si>
    <t>Túneles en operación</t>
  </si>
  <si>
    <t>Puentes en la red terciaria construidos</t>
  </si>
  <si>
    <t>Operar, mantener y señalizar en 7 pasos a nivel para el paso de vehículos ferroviarios</t>
  </si>
  <si>
    <t>Subdirección de la Red terciaría y Férrea</t>
  </si>
  <si>
    <t>Efectuar Seguimiento a las acciones en los proyectos ambientales en cumplimiento de las medidas de mitigación, conservación, prevención y restauración establecidas dentro de los proyectos</t>
  </si>
  <si>
    <t>Seguimiento a las Acciones</t>
  </si>
  <si>
    <t>Reporte mensual de Unidades Ejecutoras</t>
  </si>
  <si>
    <t>Dirección Técnica 
Subdirección de Estudios e Innovación</t>
  </si>
  <si>
    <t>Revisar y ajustar anualmente los pliegos tipo elaborados por la entidad distintos de los reglados por el Gobierno Nacional.</t>
  </si>
  <si>
    <t>Memorando Circular que socializa las plantillas revisadas y ajustadas.</t>
  </si>
  <si>
    <t>Plan de trabajo aprobado en el Comité de Control interno</t>
  </si>
  <si>
    <t xml:space="preserve">Fortalecer el diseño y la implementación de las actividades de control en los procedimientos </t>
  </si>
  <si>
    <t>Procedimientos de control fortalecidos</t>
  </si>
  <si>
    <t xml:space="preserve">Formular e implementar el Plan Anual de auditoria </t>
  </si>
  <si>
    <t xml:space="preserve">Cumplimiento del Plan Anual de Auditoria </t>
  </si>
  <si>
    <t>Dirección General
Comité de Control Interno</t>
  </si>
  <si>
    <t>Oficina de Control Interno
Comité de Control Interno</t>
  </si>
  <si>
    <t>Mejora normativa</t>
  </si>
  <si>
    <t>Gestión Presupuestal y eficiencia del Gasto Público</t>
  </si>
  <si>
    <t>Sistema de Seguridad y Salud en el Trabajo mantenido, mejorado y evaluado.</t>
  </si>
  <si>
    <t>Actualizar e implementar la estrategia de participación ciudadana</t>
  </si>
  <si>
    <t>Estrategia de participación ciudadana actualizada e implementada</t>
  </si>
  <si>
    <t>Grupo Cruce de la Cordillera Central</t>
  </si>
  <si>
    <t>Se formuló y registró oportunamente en el aplicativo SIPLAN los planes de Acción y Operativos de todas las dependencias  y Direcciones Territoriaes  de la entidad</t>
  </si>
  <si>
    <t>PRODUCTO</t>
  </si>
  <si>
    <t xml:space="preserve"> TALENTO HUMANO</t>
  </si>
  <si>
    <t>Formular y publicar los planes de:  estratégico de talento humano, anual de vacantes, de previsión de recursos humano, el institucional de capacitación y el de bienestar e incentivos institucionales</t>
  </si>
  <si>
    <t xml:space="preserve"> Planes estratégico de talento humano, anual de vacantes, de previsión de recursos humano, el institucional de capacitación y el de bienestar e incentivos institucionales formulado y publicado</t>
  </si>
  <si>
    <t>Implementar los planes: estratégico de talento humano, anual de vacantes, de previsión de recursos humano, el institucional de capacitación y el de bienestar e incentivos institucionales</t>
  </si>
  <si>
    <t>Planes estratégico de talento humano, anual de vacantes, de previsión de recursos humano, el institucional de capacitación y el de bienestar e incentivos institucionales implementados</t>
  </si>
  <si>
    <t>Implementar el código de buen gobierno o Gobierno Corporativo</t>
  </si>
  <si>
    <t>Código de buen gobierno o gobierno corporativo implementado</t>
  </si>
  <si>
    <t>Formular oportunamente los planes (táctico y operativo 2021) de la Dependencia.</t>
  </si>
  <si>
    <t>planes (táctico y operativo 2021) formulado</t>
  </si>
  <si>
    <t>Secretaría General
Oficina Asesora de Planeación 
Subdirección de Estudios e Innovación
Subdirección Administrativa
Oficina de Control Interno</t>
  </si>
  <si>
    <t>GESTION CON VALORES PARA RESULTADOS</t>
  </si>
  <si>
    <t>Actualizar y socializar el Plan Estratégico de Tecnologías de Información (PETI) 2018-2022</t>
  </si>
  <si>
    <t>Plan Estratégico de Tecnologías de Información (PETI) actualizado  y socializado</t>
  </si>
  <si>
    <t>Revisar autodiagnóstico de marco de transformación digital y generar acciones</t>
  </si>
  <si>
    <t>Diagnóstico de marco de Transformación digital revisado y acciones generadas</t>
  </si>
  <si>
    <t>Secretaría General 
con apoyo de Oficina Asesora de Planeación
Dirección Operativa
Dirección Técnica</t>
  </si>
  <si>
    <t>Virtualizar los trámites de la Entidad</t>
  </si>
  <si>
    <t>Trámites virtualizados</t>
  </si>
  <si>
    <t>Dirección  Técnica
Secretaría General
Subdirección de Estudios e Innovación
Oficina Asesora de Planeación</t>
  </si>
  <si>
    <t>Sistemas de información integrados e interoperando</t>
  </si>
  <si>
    <t>3 sistemas de información integrados e interoperando</t>
  </si>
  <si>
    <t>Porcentaje de avance de las etapas conducentes al logro de la modernización de la estructura del Invías</t>
  </si>
  <si>
    <t>100% de las etapas adelantadas</t>
  </si>
  <si>
    <t>Dirección General
Secretaría General</t>
  </si>
  <si>
    <t>Desarrollar 10 regulaciones de nuevas tecnologías propuestas en el modo de transporte carretero</t>
  </si>
  <si>
    <t>10 regulaciones propuestas para ser desarrolladas en el modo de transporte carretero</t>
  </si>
  <si>
    <t xml:space="preserve">Gestionar Fuentes adicionales de ingresos </t>
  </si>
  <si>
    <t xml:space="preserve"> 2 nuevas fuentes de financiación gestionadas</t>
  </si>
  <si>
    <t>Dirección Técnica</t>
  </si>
  <si>
    <t>Secretaría General
Dirección Técnica</t>
  </si>
  <si>
    <t xml:space="preserve">Gestionar los bienes inmuebles fiscales </t>
  </si>
  <si>
    <t>Bienes inmuebles fiscales gestionados</t>
  </si>
  <si>
    <t>Memorandos Circulares con directrices impartidas</t>
  </si>
  <si>
    <t>Realizar dentro de los términos de ley y los procedimientos la gestión de cobro coactivo.</t>
  </si>
  <si>
    <t>Cobros persuasivos y procesos coactivos adelantados dentro los términos de ley y los procedimientos vigentes</t>
  </si>
  <si>
    <t>Expedientes físicos y Expedientes virtuales verificados</t>
  </si>
  <si>
    <t xml:space="preserve">Adelantar y gestionar los procesos administrativos sancionatorios y las declaratorias de siniestro en cumplimiento del fin de las normas </t>
  </si>
  <si>
    <t xml:space="preserve">Solicitudes de sanciones y/o declaratorias de siniestro, adelantadas y gestionadas </t>
  </si>
  <si>
    <t>Procesos judiciales adelantados en términos y competencia.</t>
  </si>
  <si>
    <t xml:space="preserve">Presentar ante la Agencia Nacional de Defensa Judicial la PPDA conforme a las directrices impartidas para la aprobación metodológica.  </t>
  </si>
  <si>
    <t>PPDA presentada ante la  Agencia Nacional de Defensa Judicial</t>
  </si>
  <si>
    <t xml:space="preserve">Aprobar, implementar y hacer seguimiento a la PPDA en el Comité de Conciliación </t>
  </si>
  <si>
    <t>PPDA aprobada, implementada y con seguimiento</t>
  </si>
  <si>
    <t>Realizar las actividades requeridas para el cumplimiento de la Agenda Regulatoria</t>
  </si>
  <si>
    <t xml:space="preserve">Actividades realizadas para el cumplimiento de la agenda Regulatoria </t>
  </si>
  <si>
    <t>Secretaría General
Oficina Asesora Jurídica</t>
  </si>
  <si>
    <t>Realizar las acciones correspondientes al  Plan de Acción de Implementación de los ejes de la política de Sostenibilidad</t>
  </si>
  <si>
    <t>Acciones del Plan de Acción de los ejes de la política de Sostenibilidad implementadas</t>
  </si>
  <si>
    <t>Atender 24 sitios críticos en la red vial nacional primaria.</t>
  </si>
  <si>
    <t>Atender 1 sitio crítico en la red vial terciaria</t>
  </si>
  <si>
    <t>Sitios críticos en la red vial terciaria atendidos en la carretera Tame - Arauca</t>
  </si>
  <si>
    <t xml:space="preserve"> Analizar soluciones innovadoras para ser reguladas para el sector.</t>
  </si>
  <si>
    <t>33.3% de las soluciones innovadoras para el sector analizadas</t>
  </si>
  <si>
    <t>Kilómetros de red vial primaria rehabilitados y/o mantenidos</t>
  </si>
  <si>
    <t>Kilómetros de red vial primaria mejorada</t>
  </si>
  <si>
    <t>Realizar mejoramiento de 498 Km de vías terciarías</t>
  </si>
  <si>
    <t>Inventariar 10275 km de la red terciaria en municipios PDET.</t>
  </si>
  <si>
    <t>Canal de acceso al puerto de Providencia profundizado</t>
  </si>
  <si>
    <t xml:space="preserve">Realizar mantenimiento a 2 accesos marítimos </t>
  </si>
  <si>
    <t>Accesos marítimos mantenidos</t>
  </si>
  <si>
    <t>Construir, mejorar y/o mantener 15 muelles fluviales</t>
  </si>
  <si>
    <t>Intervenir 9 municipios priorizados con vías fluviales</t>
  </si>
  <si>
    <t>Pavimentar 44 km en red secundaria</t>
  </si>
  <si>
    <t>Adelantar la rehabilitación de 2,5 km de la red vial secundaria</t>
  </si>
  <si>
    <t>Construir 19 túneles en la red vial nacional primaria</t>
  </si>
  <si>
    <t xml:space="preserve">Poner 25 túneles en operación </t>
  </si>
  <si>
    <t>Construir 61 puentes de la red vial nacional primaria</t>
  </si>
  <si>
    <t>Rehabilitar 1 puentes de la red vial nacional primaria</t>
  </si>
  <si>
    <t>Puentes en la red vial primaria rehabilitado en la carretera El Crucero - Aguazul</t>
  </si>
  <si>
    <t>Construir 11 puentes de la red vial secundaria</t>
  </si>
  <si>
    <t>Construir 22 puentes en la red vial terciaria</t>
  </si>
  <si>
    <t>Construir 1,14 km de segundas calzadas en la red vial secundaria</t>
  </si>
  <si>
    <t xml:space="preserve">Construir 0,65 Km de tercer carril en red vial secundaria </t>
  </si>
  <si>
    <t xml:space="preserve">Intervenir 17 sedes y estaciones férreas </t>
  </si>
  <si>
    <t>17 Sedes y estaciones férreas intervenidas</t>
  </si>
  <si>
    <t>Realizar 62 kilómetros mantenimiento rutinario a la Red Férrea a cargo</t>
  </si>
  <si>
    <t>Rehabilitar 50 kilómetros en la red férrea</t>
  </si>
  <si>
    <t>Kilómetros rehabilitados en la red férrea</t>
  </si>
  <si>
    <t>Restaurar 1 estaciones férreas</t>
  </si>
  <si>
    <t>Estación férrea de Caicedonia restaurada</t>
  </si>
  <si>
    <t>Construir 17 km de cicloruta</t>
  </si>
  <si>
    <t>Kilómetros de cicloruta construidos</t>
  </si>
  <si>
    <t>Subdirección de la Red terciaría y Férrea
Grupo de Grandes Proyectos</t>
  </si>
  <si>
    <t>Grupo Cruce de la Cordillera Central
Subdirección de la Red Nacional de Carreteras</t>
  </si>
  <si>
    <t>Gestionar la adquisición de los predios requeridos para el desarrollo de los proyectos del INVÍAS</t>
  </si>
  <si>
    <t xml:space="preserve">Predios adquiridos </t>
  </si>
  <si>
    <t>Grupo de Grandes Proyectos
Subdirección de la Red Nacional de Carreteras
Grupo de Proyectos Estratégicos
Subdirección de Medio Ambiente</t>
  </si>
  <si>
    <t xml:space="preserve">Subdirección de Medio Ambiente y Gestión Social </t>
  </si>
  <si>
    <t>CONTROL INTERNO</t>
  </si>
  <si>
    <t>Implementar las acciones a cargo en el Plan Anticorrupción y de Atención al ciudadano</t>
  </si>
  <si>
    <t>Acciones del Plan Anticorrupción y de Atención al Ciudadano implementadas</t>
  </si>
  <si>
    <t>Secretaría General - Subdirecciones
Dirección de Contratación
Dirección  Técnica - Subdirecciones
Dirección Operativa - Subdirecciones
Oficina Asesora de Planeación
Oficina Asesora Jurídica
Oficina de Control Interno</t>
  </si>
  <si>
    <t>Aprobar el plan de trabajo para fortalecer el SCI- Sistema de Control Interno del Invías</t>
  </si>
  <si>
    <t>Implementar el plan de trabajo para fortalecer el SCI- Sistema de Control Interno del Invías</t>
  </si>
  <si>
    <t>100% de cumplimiento del plan</t>
  </si>
  <si>
    <t>Comprometer del 99,67% de los recursos de inversión asignados a la vigencia $4.346.805
*valores en millones de pesos</t>
  </si>
  <si>
    <t>Obligar 99,5% de los recursos de la reserva presupuestal 2020 
*valores en millones de pesos</t>
  </si>
  <si>
    <t>Recursos obligados de la reserva presupuestal 2020</t>
  </si>
  <si>
    <t xml:space="preserve">Actualizar y definir proyecto de arquitectura de tecnologías de información </t>
  </si>
  <si>
    <t>Proyecto de arquitectura de TI actualizado y definido</t>
  </si>
  <si>
    <t>Actualizar, el Modelo de Seguridad y Privacidad de la Información -MSPI-</t>
  </si>
  <si>
    <t>Modelo de Seguridad y Privacidad de la Información -MSPI- actualizado</t>
  </si>
  <si>
    <t>Subdirección de Medio Ambiente y Gestión Social</t>
  </si>
  <si>
    <t>Elaborar 20 estudios y diseños para la construcción y mejoramiento de la infraestructura vial</t>
  </si>
  <si>
    <t>Actualizar 23 estudios y diseños para la construcción y mejoramiento de la infraestructura vial</t>
  </si>
  <si>
    <t>Estudios y/o diseños de la red vial actualizados</t>
  </si>
  <si>
    <t>Subdirección de Estudios e Innovación
Subdirección Marítima y Fluvial</t>
  </si>
  <si>
    <t>Subdirección de la Red Nacional de Carreteras
Gerencia de Proyectos Estratégicos
Dirección Técnica
Gerencia de Grandes Proyectos</t>
  </si>
  <si>
    <t xml:space="preserve">Realizar rehabilitación y/o mantenimiento de 690 km </t>
  </si>
  <si>
    <t>Realizar mejoramiento de 96 km de red vial primaria</t>
  </si>
  <si>
    <t>Subdirección de la Red Nacional de Carreteras
Grupo de Proyectos Estratégicos
Gerencia de Grandes Proyectos</t>
  </si>
  <si>
    <t>Grupo Cruce de la Cordillera Central
Subdirección de la Red Nacional de Carreteras
Grupo de Proyectos Estratégicos
Dirección Técnica
Gerencia de Grandes Proyectos</t>
  </si>
  <si>
    <t>Celebración de reunión de trabajo  donde Se realiza gestión de actualización  del PETI  en objetivos, objetivos específicos, alcance y Rupturas estratégicas, se encuentra para 2 revisión.</t>
  </si>
  <si>
    <t>Meta con avance programado a partir del tercer trimestre</t>
  </si>
  <si>
    <t>Se trabaja en equipo con el grupo de plataforma para la seguridad en la información.  Inventario de Servidores publicados en el servidor de archivos</t>
  </si>
  <si>
    <t>56 procesos publicados en SECOP II para el 2 do trimestre de 2021.</t>
  </si>
  <si>
    <t>Se aprobó los memorandos No DC 46602 del 1 de julio de 2021, No DC 46603 del 1 de julio de 2021 y  DC  48919 del 12 de julio de 2021.</t>
  </si>
  <si>
    <t>Se inicio el desarrollo de las auditorias de: Auditoría Accesibilidad al Medio Físico -Espacios de Servicio al Ciudadano en la Administración- Pública. Norma Técnica NTC 6047 -2013 - Direcciones Territoriales; Auditoría Sistema de Gestión de Seguridad y Salud en el Trabajo; auditoria a la DT BOY y Auditoria a la Contratación en la Entidad.</t>
  </si>
  <si>
    <t xml:space="preserve"> MONITOREO PLAN DE ACCIÓN ANUAL </t>
  </si>
  <si>
    <t xml:space="preserve">Se formularon y publicaron  de acuerdo con los lineamientos del Modelo Integrado de Planeación y Gestión (MIPG) los Planes estratégico de talento humano, anual de vacantes, de previsión de recursos humano, el institucional de capacitación y el de bienestar e incentivos institucionales </t>
  </si>
  <si>
    <t>Se han implementado de acuerdo con los lineamientos del MIPG los Planes: estratégico de talento humano, anual de vacantes, de previsión de recursos humano, el institucional de capacitación y el de bienestar e incentivos institucionales</t>
  </si>
  <si>
    <t xml:space="preserve"> Se realizan acciones con la ARL para implementar el Sistema de Seguridad y Salud en el Trabajo</t>
  </si>
  <si>
    <t>Actividades para reconocer valores y reconocimiento funcionarios - Campaña  en  Intranet sobre código de ética</t>
  </si>
  <si>
    <t>DIRECCIONAMIENTO ESTRATÉGICO Y PLANEACIÓN</t>
  </si>
  <si>
    <t>Cumplimiento en el primer trimestre con al formulación  oportuna del Plan Anual de Adquisiciones el 5 de enero de 2021 en el SECOP II. Se realizaron actualizaciones.</t>
  </si>
  <si>
    <t>Se efectuó el respectivo seguimiento presupuestal con asesoría a todas las dependencias,  coordinación y desarrollo. Se avanzó con la realización del respectivo seguimiento presupuestal con asesoría a todas las dependencias, coordinación y desarrollo.</t>
  </si>
  <si>
    <t>Se avanzó en la Documentación de avances, evaluación y cierre de la oportunidades de mejora ID 319 en KAWAK ¿Resultado FURAG vigencia 2019 = IDI 75.7 siendo los puntajes a nivel Rama ejecutiva mínimo 30.5 y máximo 97.8?   y se analizaron los resultados FURAG 2020-
Se realizó la socialización de recomendaciones, se coordinaron de mesas de trabajo con líderes de política, participación en reuniones internas y documentación de la propuesta de mejoramiento para vigencia 2021.</t>
  </si>
  <si>
    <t>Se realizó análisis de software y presentación de aplicativos existentes para generar soluciones.</t>
  </si>
  <si>
    <t>Se realiza seguimiento y se hizo actualización de cronograma, así mismo se está gestionando solicitud de requerimientos de los aplicativos para documentarlos. Correos electrónicos informe de avance. Xroad, Colombia Rural, Puente Pumarejo, Cruce Cordillera central peajes</t>
  </si>
  <si>
    <t>Se apoyó el cumplimiento eficiente de todas las actividades administrativas tendientes al logro de los objetivos propuestos en los planes Operativos.</t>
  </si>
  <si>
    <t>Meta con avance programado para el cuarto trimestre</t>
  </si>
  <si>
    <t>Se atiendieron oportunamente todas las peticiones, quejas, reclamos y denuncias (PQRD) de acuerdo a ley y demás disposiciones vigentes presentadas</t>
  </si>
  <si>
    <t xml:space="preserve">Se actualizó la estrategia de participación ciudadana a través del aplicativo  KAWAK donde se  han actualizado todos los procedimientos del Proceso de Servicio Ciudadano.                                                                                                                        </t>
  </si>
  <si>
    <t>Se continuó con  la estructuración legal y financiera del programa de titularización del recaudo de peajes y se adelanta la contratación del agente de manejo, se firmaron contratos en el programa de Contraprestación Portuaria y avances importantes en los programas de Cooperacion Nacional e Internacional, Vías del Samán, aprovechamiento forestal y publicidad exterior.</t>
  </si>
  <si>
    <t xml:space="preserve">Se registra un cumplimiento que supera el 100% de la meta programada al obligar recursos por valor de $1,199,787 frente al $825,631 programados </t>
  </si>
  <si>
    <t>Se registra un cumplimiento del 92% de la meta  programada al comprometer recursos por valor de $2,711,119,00 frente a los $2,946,767,00 programados</t>
  </si>
  <si>
    <t>Se registra un cumplimiento del 80% de la meta programada al comprometer recursos de funcionamiento por valor de $90,62,75 frente a los $113,212 millones programados</t>
  </si>
  <si>
    <t>Se registra un cumplimiento del 98% de la meta  programada al obligar recursos de funcionamiento por valor de $59,391,11 frente a los $60,355 millones programados</t>
  </si>
  <si>
    <t>Se registra un cumplimiento del 83% de la meta al obligar recursos de la reserva por valor de $629,825,66 frente a los $759,864 millones programados</t>
  </si>
  <si>
    <t>Acciones adelantadas y registradas en el aplicativo SICOR</t>
  </si>
  <si>
    <t xml:space="preserve">Se realizó la gestión de 56 procesos de cobro coactivos </t>
  </si>
  <si>
    <t>Se aprobó en KAWAK la caracterización del proceso de gestión contractual y el acta de entrega y recibo definitivo de consultoría</t>
  </si>
  <si>
    <t>Se han revisado y actualizado 1,335 expedientes virtuales</t>
  </si>
  <si>
    <t>Registro audiovisual de 58 audiencias Gestión en 42 Expedientes</t>
  </si>
  <si>
    <t xml:space="preserve">A solicitud Se atendieron 41 conceptos requeridos, </t>
  </si>
  <si>
    <t>Se atendieron 209 audiencias judiciales y extrajudiciales.</t>
  </si>
  <si>
    <t>SMA 40611 (06-06-2021) Respuesta del Memorando Individual No. SRN 38879 02/06/2021. Análisis de precios Unitarios - APUs Tala y Poda. Mantenimiento y rehabilitación de la carretera Planeta Rica - La Ye, ruta 25 tramo 14, en el Dpto.  de Córdoba. Contrato de interventoría 1128 de 2020, Contrato de obra 1096 de 2020. -Resolución 218 del 30 de noviembre de 2020. Tala de 17 árboles y poda de 2 árboles aislados. -Resolución 209 del 25 de noviembre de 2020. Poda de 5 árboles. SMA 29881(10-06-2021 Asunto: Contrato de Interventoría No. 3879 de 2013, ¿DRAGADO DE PROFUNDIZACIÓN DEL CANAL DE ACCESO AL PUERTO DE PROVIDENCIA¿. Cumplimiento de las actividades establecidas en el Plan de Manejo Ambiental aprobado por la Autoridad Nacional de Licencias Ambientales - ANLA en la Resolución 01105  de 2018 y demás requerimientos SMA 41224 Contrato 640/2020 ¿Interventoría Técnica, Administrativa, Financiera, Legal y Ambiental para los Proyectos Viabilizados, Priorizados y Aprobados en el Acuerdo 15 de 2019 del OCAD Paz, financiados con Recursos del Sistema General de Regalías (SGR), localizados en el Departamento de Nariño¿. Comunicado a la UE de Presunto incumplimiento de obligaciones de la gestión ambiental informado por la Interventoría. SMA 33051 (28-06-2021)  Asunto: Respuesta a Entrada No. 48315 con Fecha 08/06/2021. BERRUGAS ¿ SAN ONOFRE Y RAMAL RINCÓN DEL MAR, MUNICIPIO DE SAN ONOFRE, Dpto.  DE SUCRE. Aclaraciones y observaciones al  informe contrato de Interventoría 1780 de 2019 ¿. SMA 32621 (24-06-2021)  Asunto: Respuesta radicado 50073 de 11 de junio de 2021, informe Trimestral No. 21 contrato de obra1699 de 2015, contrato interventoría 1746 de 2015. marzo, abril y mayo  2021 ¿Mejoramiento, Gestión Social, Predial y  Ambiental del Proyecto Transversal Boyacá Tramos Otanche ¿ Chiquinquirá (ruta 6007) y cruce ruta 45  (dos y medio) ¿ Otanche (ruta 6006) en el Dpto. de Boyacá¿ Se observa que la  interventoría no incluyo el formato MSOAMB-MN-IN-1-FR-10 Informe Trimestral Estado  Ambiental de Proyectos. Se solicita el cumplimiento de los Instructivos según el manual de interventoría para el seguimiento trimestral de los proyectos.</t>
  </si>
  <si>
    <t>Se ha cumplido para el segundo trimestre 2021 en la realización de las acciones correspondientes al Plan de Acción de Implementación de los ejes de la política de Sostenibilidad 2021, se validaron por medio de los soportes de Actas de comité de Sostenibilidad. Planillas de asistencia capacitaciones territoriales. Contrato interadministrativo 891 de 2021. Actualización Guías Ambientales-. Contrato interadministrativo 827 de 2021. Mapa de Vulnerabilidad Faunística. Planes de Inversión Política de Sostenibilidad 2022-2025.  Piezas Sostenibilidad.  Actualización Manual de Interventoría. Lanzamiento de la 5ta. Rueda de Innovación y Sostenibilidad  Base de datos ruedas 1-3 Innovación y Sostenibilidad. Metodología de cálculo de emisiones. Metodología de Sostenibilidad. Incluye fichas y mesas de    expertos. Preguntas y respuestas Atención al Ciudadano. Estrategias para la implementación LIVV. Asistencias y participación en las reuniones del Grupo Andino.</t>
  </si>
  <si>
    <t>Se cuenta con la convocatoria para la quinta rueda de innovación y sostenibilidad la cual se realizará el próximo 25 de agosto, a su vez se adelanta las demas gestiones.</t>
  </si>
  <si>
    <t>Se realiza la evaluación de los planes de acción y operativos del Invías</t>
  </si>
  <si>
    <r>
      <t xml:space="preserve">Se consolidaron los reportes de cumplimiento de actividades del 1° trimestre y se publicó el monitoreo del PAAC en la página web, se continuó con el apoyo en la implementación de la estrategia de racionalización de trámites y se realizaron mesas de trabajo para actualizar los riesgos de corrupción bajo la nueva política institucional de administración del riesgo                                                                                                                          </t>
    </r>
    <r>
      <rPr>
        <b/>
        <sz val="11"/>
        <color theme="4" tint="-0.249977111117893"/>
        <rFont val="Segoe UI Historic"/>
        <family val="2"/>
      </rPr>
      <t xml:space="preserve">        </t>
    </r>
  </si>
  <si>
    <r>
      <rPr>
        <b/>
        <sz val="11"/>
        <color theme="3"/>
        <rFont val="Segoe UI Historic"/>
        <family val="2"/>
      </rPr>
      <t>Rehabilitación: 10,17km</t>
    </r>
    <r>
      <rPr>
        <sz val="11"/>
        <color theme="3"/>
        <rFont val="Segoe UI Historic"/>
        <family val="2"/>
      </rPr>
      <t xml:space="preserve"> 
Cto 1112-2020 (0,59km); Ctom1479-2019 (0,67km); Cton1129-2020 (1,44km); Cto 1358-2020 (0,02km); Cto 1559-2015 (2km); Cto 2733-2019 (0,4km); Cto 0901-2017 (1,55km); Cto 1070-2020 (3,5km);
</t>
    </r>
    <r>
      <rPr>
        <b/>
        <sz val="11"/>
        <color theme="3"/>
        <rFont val="Segoe UI Historic"/>
        <family val="2"/>
      </rPr>
      <t>Mantenimiento: 138,16km</t>
    </r>
    <r>
      <rPr>
        <sz val="11"/>
        <color theme="3"/>
        <rFont val="Segoe UI Historic"/>
        <family val="2"/>
      </rPr>
      <t xml:space="preserve">
Cto 1157-2020 (0,17km); Cto 1301-2020 (0,1km); Cto 1602-2020 (1,39km); Cto 1470-2020 (0,14km); Cto 1179-2020(5,15km); Cto 1105-2020 (2,75km); Cto 1107-2020 (0,55km); Cto 1336-2020 (0,41km); Cto 1816-2020 (0,15km); Cto 2145-2019 (0,5km); Cto 1218-2020 (3,3km); Cto 1329-2020 (1km); Cto 1112-2020 (3,37km); Cto 2745-2019 (23,2km); Cto 1096-2020 (0,1km); Cto 1142-2020 (3,2km); Cto 1479-2019 (0,21km); Cto 1129-2020 (17,5km); Cto1454-2020 (0,24km); Cto 1305-2020 (8km); Cto 1358-2020 (0,7km); Cto 1016-2020 (2,48km); Cto 2766-2019 (3,8km); Cto 1060-2020 (18km); Cto 1559-2015 1km); Cto 0948-2020 (6,46km); Cto 2733-2019 (0,7km); Cto 1354-2020 (9km); Cto 1070-2020 (7,5km); Cto1022-2020 (3,96km); Cto  1102-2020 (8km); Cto 1328-2020 (0,08km); Cto 1077-2020 (5,05km);</t>
    </r>
  </si>
  <si>
    <r>
      <rPr>
        <b/>
        <sz val="11"/>
        <color theme="3"/>
        <rFont val="Segoe UI Historic"/>
        <family val="2"/>
      </rPr>
      <t xml:space="preserve">Segundas calzadas: 10,69km </t>
    </r>
    <r>
      <rPr>
        <sz val="11"/>
        <color theme="3"/>
        <rFont val="Segoe UI Historic"/>
        <family val="2"/>
      </rPr>
      <t>Cto 1674-2015 (0,3km);  Cto 1559-2015 (1,87km); Cto 0885-2019 (0,16km); Cto 1177-2018 (6km); Cto 0877-2019 (0,12km); Cto 0880-2019 (0,24km); Cto 1070-2020 (2km)</t>
    </r>
    <r>
      <rPr>
        <b/>
        <sz val="11"/>
        <color theme="3"/>
        <rFont val="Segoe UI Historic"/>
        <family val="2"/>
      </rPr>
      <t>;
Pavimento:</t>
    </r>
    <r>
      <rPr>
        <sz val="11"/>
        <color theme="3"/>
        <rFont val="Segoe UI Historic"/>
        <family val="2"/>
      </rPr>
      <t xml:space="preserve"> </t>
    </r>
    <r>
      <rPr>
        <b/>
        <sz val="11"/>
        <color theme="3"/>
        <rFont val="Segoe UI Historic"/>
        <family val="2"/>
      </rPr>
      <t xml:space="preserve">14,8km </t>
    </r>
    <r>
      <rPr>
        <sz val="11"/>
        <color theme="3"/>
        <rFont val="Segoe UI Historic"/>
        <family val="2"/>
      </rPr>
      <t>Cto 1179-2020 (2km); Cto 1699-2015 (0,08km); Cto 1515-2015 (0,01km); Cto 0934-2020 (1km); Cto 2745-2019 (1,5km); Cto 1639-2015 (0,85km); Cto 1523-2019 (0,67km); Cto 1433-2017 (1,18km); Cto 1432-2017 (5,31km); Cto 1456-2017 (0,5km); Cto 654-2014 (1,7km);</t>
    </r>
  </si>
  <si>
    <t>APULO (0,2km); ACANDÍ (8,6km); ACHI (28,5km); AGUADAS (0,27km); AGUAZUL 14,38km); AMALFI (1,33km); ANSERMA (0,36km); APARTADÓ (2,44km); ARACATACA (11,4km); ARATOCA (0,47km); ATACO (0,72km); BALBOA (0,36km); BETULIA, ZAPATOCA Y GUACA (1km); BOJAYÁ (1,77km); BUENAVISTA (1,1km); BUGALAGRANDE (0,42km); CABRERA (0,19km); CALOTO (0,1km); CAREPA (0,18km); CARMEN DEL DARIÉN(1,3km); CAUCASIA (25,05km); CERRO DE SAN ANTONIO (0,84km); CHALÁN (2,79km); CHAMEZA (4,66km); CHAPARRAL (0,06km); CHIBOLO (0,75km); CHIGORODÓ (0,13km); CHINCHINÁ (0,74km); COCORNÁ (0,58km); COLOSÓ (2,21km); CONVENCIÓN (0,29km); CORINTO (6,4km); COROMORO (1km); CUBARA (0,5km); CUBARRAL (0,2km); CUMARAL (0,08km); DIBULLA (1,7km); EL BAGRE (13,6km); EL CARMEN (0,27km); EL DOVIO (1,76km); EL MOLINO (1,93km); EL PEÑOL (1,13km); EL PIÑON (1,04km); EL PLAYÓN (1,04km); EL ROSARIO (2,6km); EL TAMBO (1,38km); EL TARRA (0,17km); FALAN (0,05km); FRESNO (0,07km); FUNDACIÓN (14,75km); FUSAGASUGA, ARBELAÉZ Y PANDI (0,6km); GALERAS (0,92km); GUATICA (0,45km); HACARÍ (1,74km); IPIALES (0,4km); LA APARTADA (7,97km); LA JAGUA DEL PILAR (1,2km); LA PLATA (21km); LABRANZAGRANDE (3,18km); LOS PALMITOS (3,05km); LURUACO (3,6km); MAGUI PAYAN (0,1km); MARQUETALIA (0,24km); MERCADERES (1,58km); MILÁN (0,44km); MOCOA, VILLA GARZÓN (1,25km); MOCOA (0,28km); MOMÍL (0,4km); MONTEBELLO (0,37km); MOÑITOS (0,42km); MORROA (2,41km); MURILLO (0,05km); NECHÍ (0,71km); NIMAIMA (0,42km); NUEVA GRANADA (0,04km); OCAMONTE (0,29km); OVEJAS (1,15km); PAZ DE ARIPORO (10,7km); PEDRAZA (1,9km); PELAYA (3,4km); PENSILVANIA (1,41km); PITALITO (5km); PROVIDENCIA (0,15km);</t>
  </si>
  <si>
    <t>ACANDÍ (13km); ACEVEDO (12km); AGUADAS  (13,2km); AIPE  (7,6km); AMAGÁ (5,7km); ANCUYA (5,4km); ANORÍ (36,4km); ANSERMA (43,5km); ANZOATEGUI (41,75km); APARTADÓ (0,22km); APULO (5km); ARATOCA (10km); ARENAL (7,6km); ATACO (14,5km); ATRATO (3km); BAJO BAUDÓ (13km); BARBOSA (1,5km); BARRANCO DE LOBA (10,12km); BUENAVISTA  (22km); BUESACO (19,75km); CABRERA (5km); CAICEDO (1km); CAICEDONIA (32,9km); CALAMAR (9,8km); CAMPAMENTO (19km); CARACOLÍ (21,3km); CARMEN DE ATRATO (2,5km); CAUCASIA (22km); CERETÉ (12,5km); CHAPARRAL (11,03km); CHIBOLO (32km); CHIGORODÓ (10km); CHINCHINÁ (24km); CHITARAQUE (33,81km); CHIVOR (35,1km); CICUCO (10km); CIÉNAGA DE ORO (15km); CIUDAD BOLÍVAR (1,62km); CONVENCIÓN (23,36km); COPACABANA (1,3km); COROZAL  (3,48km); COTORRA (20,8km); CUBARRAL (5,1km); DABEIBA (46,7km); DIBULLA (0,72km); EL BAGRE (12,23km); EL CARMEN (11,23km); EL HATO (5km); EL PLAYÓN (16,4km); EL ROBLE  (12km); EL ROSAL (4,54km); EL TARRA  (11,56km); FALÁN (11,3km); FLANDES  (5km); FRESNO (23km); GALÁN (19,2km); GALERAS (1km); GARZÓN (8,4km); GINEBRA  (8,7km); GRANADA (2km); GUACA (20,86km); GUATICA (9,5km); HACARÍ (37,99km); HERVEO  (14,4km); HISPANIA (11km); ICONONZO (14km); ILES  (3,7km); ISNOS (30km); JARDÍN (5km); LA APARTADA (19,7km); LA ARGENTINA (19,5km); LA LLANADA (1,75km); LA MONTAÑITA (5km); LLORÓ (11km); LOS CORDOBÁS (10,49km); MAJAGUAL (8km); MARGARITA (42km); MISTRATO (8,1km); MONGUA (1km); MONIQUIRA (11,17km); MOÑITOS (5km); MURILLO (16,2km); NIMAIMA (9km); OCAMONTE (17,65km); OTANCHE (10km); PALERMO (12,5km); PAUJIL (19km); PENSILVANIA (0,25km); PIEDECUESTA (32,26km); PLANETA RICA  (43,22km); PRADERA (2,85km); PUEBLO NUEVO (25,18km); PUERTO CAICEDO (5,2km); PUERTO LIBERTADOR (17km); PUERTO LLERAS (4km); PUERTO NARE (29,5km); PULI(14,71km); PUPIALES (5,5km); REMEDIOS (0,34km); RIO DE ORO (17,4km); RIVERA (8km); SABANAS DE SAN ANGEL (57km); SALADOBLANCO (14,3km); SALENTO (13,5km); SAMPUÉS (4km); SAN CALIXTO (40,94km); SAN CRISTOBAL (5km); SAN JOSÉ DE URÉ (13km); SAN JUAN DE URABÁ (26km); SAN MARCOS (4km); SAN MARTIN DE LOBA (13,1km); SAN PABLO DE BORBUR (27,02km); SAN PEDRO DE CARTAGO (7,8km); SAN PEDRO DE URABÁ (14,15km); SAN SEBASTIÁN DE BUENAVISTA (7km); SAN VICENTE DEL CAGUÁN (28km); SAN ZENON (7,1km); SANTA BARBARA (1,1km); SANTA CATALINA (7,8km); SANTANA (0,2km); SANTO DOMINGO (15,9km); SARDNATA (77,29km); SEGOVIA (27,18km); SIACHOQUE (8,9km); SOATÁ (8,5km); SOCHA (0,6km); SOGAMOSO (5,98km); SORACÁ (1,58km); SUPATA (10km); SUTATENZA (5km); TABIO (1,44km); TAMINANGO (15,75km); TARAZÁ (16,81km); TASCO (14,5km); TENA (1,99km); TEORAMA (20,01km); TIBIRITA (22km); TIBÚ (12,19km); TIMBIQUÍ (3,86km); TITIRIBÍ (9km); TOGUÍ (24,2km); TOLÚ VIEJO (0,3km); UMBITA (13km); UNGUÍA (22km); VALDIVIA (0km); VALENCIA (3km); VALLE DE SAN JUAN (25,4km);VENTAQUEMADA (14,3km); VILLAHERMOSA (5km); YOLOMBÓ (37km); ZARAGOZA (4,89km); ZONA BANANERA (0,93km);</t>
  </si>
  <si>
    <t>Cto 2178-2013 (1,98km); Cto 0958-2018 (4,84km); Cto 1338-2018 (0,14km); Cto 0996-2018 (0,5km); Cto 1229-2018 (1,12km); Cto 2963-2013 (1,19km); Cto 1421-2019  (0,15km); Cto 1846-2019  (1,62km);</t>
  </si>
  <si>
    <t>2 puentes en el sector Puerto Valencia- Guadualejo, 1 puente culminación entre pr7+895 y el intercambiador las américas , 2 puentes culminados entre túnel 16 (pr38+945) y llegada municipio Cajamarca, 1 puente peatonal sector universidad la Gran Colombia de la vía club campestre</t>
  </si>
  <si>
    <t>Cto 2201-2019 (1); Cto 001-2019 (1); Cto 2021-2019 (2); Cto 822-2020 (1); 
Cto 732-2020 (1);</t>
  </si>
  <si>
    <t>Cali- Yumbo y Crucero - Dapa.</t>
  </si>
  <si>
    <t>Se prorrogó contrato 1165 de 2021, estan en proceso de revisión de las cotizaciones de la empresas para avanzar en los proceso de normatividades; se cuentan con actas de reunión mensuales donde evidenciamos los avances (13 de abril, 5 de mayo y 22 de junio).</t>
  </si>
  <si>
    <t xml:space="preserve"> SEGUNDO TRIMESTRE 2021</t>
  </si>
  <si>
    <t>Se suscribió Convenio 949-21 con Universidad del Quindío-La Salle, se mejoran procesos de captura y manejo de información orientada a gestión integral del riesgo en red vial nacional e incorporar análisis de aspectos sociales y ambientales y metodologías cualitativas que inciden en la valoración del riesgo a escala local y regional por movimientos en masa e inundación en tramos viales de 14 Direcciones Territoriales</t>
  </si>
  <si>
    <t>Los 7 pasos se atendieron con el Cto 734-2020</t>
  </si>
  <si>
    <t>Estudios en Carretera La Tebaida - Pueblotapao - Montenegro, Nuevo Puente Sobre El Río Zulia, Dto. Norte Santander,  Segunda Calzada Aeropuerto El Edén,  Pereira- Cerritos - La Victoria - Cerritos- La Felisa- Romelia - Dosquebradas - El Pollo, Rio Pereira-San Juan Del Cesar-Buenavista-Cuestecita-Pr 55+0215-Acceso A Albania</t>
  </si>
  <si>
    <t>Actualización de Documentos Técnicos,  Vía Ríosucio - Alto de Ventanas - Jardín, Dtos de Caldas y Antioquia, Dragado De Profundización del Canal de Acceso Al Puerto de Tumaco, Nariño, Monitoreo a los Canales de Acceso a los Puertos De Buenaventura, Estero San Antonio, Tumaco, San Andrés, Providencia, Bocas Del Atrato Y Cartagena.</t>
  </si>
  <si>
    <t>(1) Santa Lucia - Moñitos, (2) PEREIRA- CERRITOS - LA VICTORIA - CERRITOS - LA FELISA- ROMELIA - EL POLLO - DOSQUEBRADAS</t>
  </si>
  <si>
    <t>Defensa Jurídica</t>
  </si>
  <si>
    <t>La Política de Prevención de Daño Antijurídico ya fue presentada y aprobada para las vigencia 2020 - 2021</t>
  </si>
  <si>
    <r>
      <rPr>
        <b/>
        <sz val="11"/>
        <color theme="4" tint="-0.249977111117893"/>
        <rFont val="Segoe UI Historic"/>
        <family val="2"/>
      </rPr>
      <t>S</t>
    </r>
    <r>
      <rPr>
        <sz val="11"/>
        <color theme="4" tint="-0.249977111117893"/>
        <rFont val="Segoe UI Historic"/>
        <family val="2"/>
      </rPr>
      <t>e gestionaron para los predios con los insumos  (469)- FICHAS- ESTUDIO DE TÍTULOS- AVALUO) mejoras de los siguientes proyectos:: ESPRIELLA - RIO MATAJE EN EL DEPARTAMENTO DE NARIÑO cto 654 de 2014 MEJORAMIENTO Y CONSTRUCCIÓN, GESTIÓN SOCIAL, PREDIAL Y AMBIENTAL - 15 Predios que cuentan con la elaboración de los insumos- Cto 1432 de 2017 MEJORAMIENTO, GESTIÓN SOCIAL, PREDIAL Y AMBIENTAL DEL PROYECTO TRANSVERSAL QUIBDÓ MEDELLÍN SECTOR 1 PARA EL PROGRAMA VÍAS PARA EL CHOCÓ-20 Predios que cuentan con la elaboración de los insumos-. Cto 200925 de 2009 ESTUDIOS Y DISEÑOS, GESTIÓN SOCIAL, PREDIAL, AMBIENTAL Y MEJORAMIENTO DEL PROYECTO" CARRETERA DE LA MACARENA" ESTUDIOS Y DISEÑOS, GESTIÓN SOCIAL, PREDIAL, AMBIENTAL Y MEJORAMIENTO DEL PROYECTO" CARRETERA DE LA SOBERANIA"-10 Predios que cuentan con la elaboración de los insumos- Ctos 696,880,881 2020 ¿EJECUTAR LAS OBRAS DE URGENCIA MANIFIESTA¿ 8 Predios que cuentan con la elaboración de los insumos- CONTRATO: N° 1432 DE 2017 MEJORAMIENTO, GESTIÓN SOCIAL, PREDIAL Y AMBIENTAL DEL PROYECTO TRANSVERSAL QUIBDÓ ¿MEDELLÍN SECTOR 1 PROGRAMA VÍAS PARA EL CHOCÓ 7 mejoras y gestión predial-FICHA PREDIAL N° 043-D-T1-MCQMAbscisa inicial K40+908,85 D Abscisa final K42+030,00 D- CTO1070 DE 2020 Mejoramiento, gestión social, ambiental y predial de la segunda calzada de Buga-Buenaventura, en el departamento del Valle del Cauca-  CTO 1699 de 2015 MEJORAMIENTO, GESTIÓN SOCIAL, PREDIAL Y AMBIENTAL DEL PROYECTO "TRANSVERSAL DE BOYACÁ" TRAMOS OTANCHE - CHIQUINQUIRÁ (RUTA 6007) Y CRUCE RUTA 45 (DOS Y MEDIO) - OTANCHE (RUTA 6006). EN EL DEPARTAMENTO DE BOYACÁ, PARA EL PROGRAMA "VÍAS PARA LA EQUIDAD¿. CTO 1171 de 2018 Continuación de: la Construcción, Mejoramiento, Rehabilitación, Mantenimiento, Gestión Social, Predial y Ambiental de la Troncal del Magdalena, Tramo Puerto Salgar - Puerto Araujo en los Departamentos de Cundinamarca, Boyacá y Santander.</t>
    </r>
  </si>
  <si>
    <t>En el segundo Trimestre 2021 se  realizó el seguimiento al componente social de las obligaciones contractuales de las interventorías de proyectos reportados a la SMA por ejemplo: Segunda calzada Cartagena Barranquilla: Rdc 47520 03-06-2021 Informe trimestral 32 respuesta con oficio SMA 30673 del 16-06-2021. Remisión de memorando SMA 37991 del 31-05-21 pre-acta 64 mayo. Respuesta DT ATL 39816 del 05-06-21 se contesta a través del memorando SMA 42000 del 15-06-21. Rdc 35264 27-04-2021 respuesta con oficio SMA 21806 30-04-2021. Rdc 37887 05-05-2021 informe trimestral se responde con SMA 25287 18-05-2021.Rdc 40926 13-05-21 plan de inv rta con SMA 25836 20-05-2021. Memorando SMA 34503 19-05-2021 plan de inversión social.  Rdc 23763 23-03-2021 acta de compromiso factor de compensación social respuesta con oficio SMA 15880 31-03-2021.  Rdc 28832 08-04-21 informe bimestral se responde con SMA 18825 16-04-2021. Rdc 27889 06-04-21 ICA 8 Se responde a través de oficio SMA 18103 14-04-21.  Variante ye de Ciénega: Rdc 44038  24-05-2021 rta oficio SMA 28711 03-06-21-Rdc 27125  05-04-2021 SMA 21834 30-04-21-Rdc 26451  30-03-21  respuesta en oficio SMA 19705  21-04-21-Rdc 27125 05-04-21  SMA 21834 30-04-21-Rdc 36448 30-04-21  SMA 23840  10-05-21-Rdc 39108 10-05-21 y Rdc 40601 13-05-21  SMA 26482 24-05-21 Acuerdo 15 Ocad paz cto int: 718-2020: Rdc 26639 31-03-2021 inf trim. SMA 17218 12-04-2021-Rdc 43636 24-05-21 INF TRIM 2 SMA  26593 25-06-2021 -Rdc 44309  25-05-21 inf trim 2 SMA 27300 27-05-21-Rdc 46319 31-05-21  rta SMA 28810 03-06-21-  Rdc 47513 03-06-21 inf  Rta SMA 28810 03-06-21   Acuerdo 11 Ocad paz Cto int: 1748-2019: Rdc 52718 Y 52829 DEL 22-06-21 RTA SMA 33848 30-06-2021   Puerta de hierro yati la bodega Cto int: 1229-20: Rdc 24492  24-03-21 inf trim SMA 17228 12-04-21  -   Rdc 351773   y rdc 35104 del  27-04-21 inf trim SMA 24486 12-05-21-Rdc 45526  28-05-21 inf trim SMA 27685 28-05-21  Vía santa cruz -socavones- pendales Cto int:036-2020:Rdc 37964 05-05-2021 inf trim SMA 24727 13-05-2021,Rdc 44580 25-05-2021 SMA 27196 27-05-2021.</t>
  </si>
  <si>
    <t>Se atendieron emergencias en vías nacionales de Antioquia, Atlántico, Boyacá, Caldas, Caquetá, Casanare, Cauca, Cesár, Chocó, Córdoba, Cundinamarca, Huila, Mlena, Meta, Nariño, Santanderes, Putumayo, Ocaña, Quindío, Risaralda, Sucre, Tolima y Valle del Cauca; acorde al procedimiento establecido para informar del requerimiento y la respuesta oportuna</t>
  </si>
  <si>
    <t>Meta con avance  programado para el cuarto trimestre</t>
  </si>
  <si>
    <t>EVALUACIÓN DE RESULTADOS</t>
  </si>
  <si>
    <t>PORCENTAJE DE AVANCE</t>
  </si>
  <si>
    <t>kilómetros de red terciaria inventariados en municipios PDET elaborado</t>
  </si>
  <si>
    <t>SRT: 13 JAC en los municipios de Acandí, Apartadó, Bojayá, El Bagre, Hacarí, San Martín de Loba, Segovia, Tarazá, Unguía y Zaragoza</t>
  </si>
  <si>
    <t>CONSTRUCCIÓN TÚNELES CORTOS. CRUCE CORDILLERA CENTRAL</t>
  </si>
  <si>
    <t>Subdirección de la Red Nacional de Carreteras
Grupo de Proyectos Estratégicos
Gerencia de Proyectos Estratégicos
Gerencia de Grandes Proyectos
Dirección Técnica</t>
  </si>
  <si>
    <t>Con el contrato 1355-18 interventoría interventoría de Urabá y Norte del área metropolitana (convenio 1234-17) ISAGEN</t>
  </si>
  <si>
    <t>Se reporta la ejecución presupuestal que prepara semanalmente el Grupo de Presupuesto, lo anterior se evidencia en los Comité de Dirección donde se evalúa esta información para toma de decisiones.</t>
  </si>
  <si>
    <t>Se realizaron las actividades programadas para el segundo trimestre en el Plan Anual Oficina de Control Interno 2021, publicado en la página WEB de INVÍAS, https://www.invias.gov.co/index.php/archivo-y-documentos/hechos-de-transparencia/informes-control-interno/11464-plan-anual-oficina-de-control-interno-2021.</t>
  </si>
  <si>
    <t>Se expidió decreto de reestructuración firmado por el Ministerio de Transporte y el Departamento de la Función Pública, se encuentra en refrendación en el Ministerio de Hacienda posterior envio a presidencia.</t>
  </si>
  <si>
    <t>Se avanza en e rediseño institucional que ya cuenta con vibilidad presupuestal y esta firmado por Ministerio de Transporte</t>
  </si>
  <si>
    <t>Aplicativo Cofi implementado, se evidencia el acceso en la mesa técnica del PSCN</t>
  </si>
  <si>
    <t>A la espera de la adopción de la nueva estructura para la expedición del decreto del nuevo modelo de operación para adoptar el código de buen gobierno.</t>
  </si>
  <si>
    <t>Obligar 95,07% de los recursos de inversión asignados en la vigencia $4.375.365
*valores en millones de pesos</t>
  </si>
  <si>
    <t>Obligar 89.06% de los recursos de funcionamiento asignados en la vigencia $195.776
*valores en millones de pesos</t>
  </si>
  <si>
    <t>Comprometer del 94,13% de los recursos de funcionamiento asignados a la vigencia $195.776
*valores en millones de pesos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</si>
</sst>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3" formatCode="_-* #,##0.00_-;\-* #,##0.00_-;_-* &quot;-&quot;??_-;_-@_-"/>
    <numFmt numFmtId="164" formatCode="_(* #,##0.00_);_(* \(#,##0.00\);_(* &quot;-&quot;??_);_(@_)"/>
    <numFmt numFmtId="165" formatCode="_ [$€-2]\ * #,##0.00_ ;_ [$€-2]\ * \-#,##0.00_ ;_ [$€-2]\ * &quot;-&quot;??_ "/>
    <numFmt numFmtId="166" formatCode="#,##0.0"/>
    <numFmt numFmtId="167" formatCode="_-* #,##0.00_-;\-* #,##0.00_-;_-* &quot;-&quot;_-;_-@_-"/>
  </numFmts>
  <fonts count="18" x14ac:knownFonts="1">
    <font>
      <sz val="11"/>
      <color theme="1"/>
      <name val="Calibri"/>
      <family val="2"/>
      <scheme val="minor"/>
    </font>
    <font>
      <sz val="10"/>
      <name val="Arial"/>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b/>
      <shadow/>
      <sz val="10.5"/>
      <name val="Calibri"/>
      <family val="2"/>
      <scheme val="minor"/>
    </font>
    <font>
      <sz val="11"/>
      <color theme="4" tint="-0.249977111117893"/>
      <name val="Segoe UI Historic"/>
      <family val="2"/>
    </font>
    <font>
      <b/>
      <sz val="11"/>
      <color theme="4" tint="-0.249977111117893"/>
      <name val="Segoe UI Historic"/>
      <family val="2"/>
    </font>
    <font>
      <b/>
      <sz val="10"/>
      <color theme="4" tint="-0.249977111117893"/>
      <name val="Segoe UI Historic"/>
      <family val="2"/>
    </font>
    <font>
      <b/>
      <sz val="13"/>
      <color theme="4" tint="-0.249977111117893"/>
      <name val="Segoe UI Historic"/>
      <family val="2"/>
    </font>
    <font>
      <b/>
      <sz val="12"/>
      <color theme="4" tint="-0.249977111117893"/>
      <name val="Segoe UI Historic"/>
      <family val="2"/>
    </font>
    <font>
      <b/>
      <sz val="11"/>
      <color theme="0"/>
      <name val="Segoe UI Historic"/>
      <family val="2"/>
    </font>
    <font>
      <sz val="12"/>
      <color theme="4" tint="-0.249977111117893"/>
      <name val="Segoe UI Historic"/>
      <family val="2"/>
    </font>
    <font>
      <sz val="11"/>
      <color theme="3"/>
      <name val="Segoe UI Historic"/>
      <family val="2"/>
    </font>
    <font>
      <b/>
      <sz val="11"/>
      <color theme="3"/>
      <name val="Segoe UI Historic"/>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249977111117893"/>
        <bgColor indexed="64"/>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style="thin">
        <color auto="1"/>
      </left>
      <right style="medium">
        <color auto="1"/>
      </right>
      <top style="thin">
        <color auto="1"/>
      </top>
      <bottom/>
      <diagonal/>
    </border>
    <border>
      <left style="medium">
        <color auto="1"/>
      </left>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thin">
        <color auto="1"/>
      </left>
      <right style="thin">
        <color auto="1"/>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style="medium">
        <color auto="1"/>
      </left>
      <right style="thin">
        <color auto="1"/>
      </right>
      <top/>
      <bottom style="medium">
        <color auto="1"/>
      </bottom>
      <diagonal/>
    </border>
    <border>
      <left/>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top/>
      <bottom style="medium">
        <color indexed="64"/>
      </bottom>
      <diagonal/>
    </border>
    <border>
      <left style="thin">
        <color auto="1"/>
      </left>
      <right/>
      <top style="thin">
        <color auto="1"/>
      </top>
      <bottom/>
      <diagonal/>
    </border>
    <border>
      <left style="medium">
        <color auto="1"/>
      </left>
      <right style="thin">
        <color auto="1"/>
      </right>
      <top style="thin">
        <color auto="1"/>
      </top>
      <bottom/>
      <diagonal/>
    </border>
    <border>
      <left style="thin">
        <color auto="1"/>
      </left>
      <right/>
      <top style="thin">
        <color auto="1"/>
      </top>
      <bottom style="medium">
        <color indexed="64"/>
      </bottom>
      <diagonal/>
    </border>
    <border>
      <left/>
      <right style="thin">
        <color auto="1"/>
      </right>
      <top style="thin">
        <color auto="1"/>
      </top>
      <bottom/>
      <diagonal/>
    </border>
    <border>
      <left/>
      <right style="thin">
        <color auto="1"/>
      </right>
      <top/>
      <bottom style="medium">
        <color auto="1"/>
      </bottom>
      <diagonal/>
    </border>
    <border>
      <left style="thin">
        <color auto="1"/>
      </left>
      <right/>
      <top style="thin">
        <color auto="1"/>
      </top>
      <bottom style="thin">
        <color auto="1"/>
      </bottom>
      <diagonal/>
    </border>
    <border>
      <left style="thin">
        <color auto="1"/>
      </left>
      <right style="medium">
        <color indexed="64"/>
      </right>
      <top style="medium">
        <color indexed="64"/>
      </top>
      <bottom style="medium">
        <color indexed="64"/>
      </bottom>
      <diagonal/>
    </border>
    <border>
      <left style="thin">
        <color auto="1"/>
      </left>
      <right style="medium">
        <color auto="1"/>
      </right>
      <top/>
      <bottom/>
      <diagonal/>
    </border>
    <border>
      <left style="thin">
        <color auto="1"/>
      </left>
      <right style="medium">
        <color auto="1"/>
      </right>
      <top/>
      <bottom style="medium">
        <color auto="1"/>
      </bottom>
      <diagonal/>
    </border>
    <border>
      <left/>
      <right style="medium">
        <color auto="1"/>
      </right>
      <top/>
      <bottom/>
      <diagonal/>
    </border>
    <border>
      <left style="thin">
        <color auto="1"/>
      </left>
      <right/>
      <top/>
      <bottom/>
      <diagonal/>
    </border>
  </borders>
  <cellStyleXfs count="11">
    <xf numFmtId="0" fontId="0" fillId="0" borderId="0"/>
    <xf numFmtId="0" fontId="1" fillId="0" borderId="0"/>
    <xf numFmtId="10" fontId="1" fillId="0" borderId="0"/>
    <xf numFmtId="9"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cellStyleXfs>
  <cellXfs count="334">
    <xf numFmtId="0" fontId="0" fillId="0" borderId="0" xfId="0"/>
    <xf numFmtId="0" fontId="3" fillId="0" borderId="22" xfId="0" applyFont="1" applyBorder="1" applyAlignment="1">
      <alignment horizontal="center" vertical="center"/>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21" xfId="0" applyFont="1" applyFill="1" applyBorder="1" applyAlignment="1">
      <alignment horizontal="center" vertical="center" wrapText="1"/>
    </xf>
    <xf numFmtId="0" fontId="0" fillId="0" borderId="23" xfId="0" applyBorder="1"/>
    <xf numFmtId="0" fontId="3" fillId="0" borderId="19" xfId="0" applyFont="1" applyBorder="1" applyAlignment="1">
      <alignment horizontal="center" vertical="center"/>
    </xf>
    <xf numFmtId="0" fontId="3" fillId="0" borderId="1" xfId="0" applyFont="1" applyBorder="1" applyAlignment="1">
      <alignment horizontal="center" vertical="center"/>
    </xf>
    <xf numFmtId="0" fontId="3" fillId="0" borderId="20" xfId="0" applyFont="1" applyBorder="1" applyAlignment="1">
      <alignment horizontal="center" vertical="center"/>
    </xf>
    <xf numFmtId="0" fontId="0" fillId="0" borderId="0" xfId="0" applyAlignment="1">
      <alignment horizontal="center"/>
    </xf>
    <xf numFmtId="0" fontId="0" fillId="0" borderId="24" xfId="0" applyBorder="1"/>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0" fillId="0" borderId="0" xfId="0" applyBorder="1"/>
    <xf numFmtId="0" fontId="0" fillId="0" borderId="0" xfId="0" applyBorder="1" applyAlignment="1">
      <alignment horizontal="center"/>
    </xf>
    <xf numFmtId="0" fontId="0" fillId="0" borderId="0" xfId="0" applyAlignment="1">
      <alignment horizontal="center" vertical="center"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Fill="1" applyBorder="1" applyAlignment="1">
      <alignment horizontal="center" vertical="center" wrapText="1"/>
    </xf>
    <xf numFmtId="0" fontId="0" fillId="0" borderId="23" xfId="0" applyBorder="1" applyAlignment="1">
      <alignment horizontal="left" vertical="center" wrapText="1"/>
    </xf>
    <xf numFmtId="0" fontId="3" fillId="0" borderId="21" xfId="0" applyFont="1" applyBorder="1" applyAlignment="1">
      <alignment horizontal="center" vertical="center"/>
    </xf>
    <xf numFmtId="0" fontId="3" fillId="0" borderId="19" xfId="0" applyFont="1" applyBorder="1" applyAlignment="1">
      <alignment horizontal="center" vertical="center" wrapText="1"/>
    </xf>
    <xf numFmtId="0" fontId="3" fillId="0" borderId="1" xfId="0" applyFont="1" applyBorder="1" applyAlignment="1">
      <alignment horizontal="center" vertical="center" wrapText="1"/>
    </xf>
    <xf numFmtId="0" fontId="2" fillId="2" borderId="24" xfId="0" applyFont="1" applyFill="1" applyBorder="1" applyAlignment="1">
      <alignment horizontal="left" vertic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4" fillId="0" borderId="26" xfId="0" applyFont="1" applyBorder="1" applyAlignment="1">
      <alignment horizontal="center" vertical="center" wrapText="1"/>
    </xf>
    <xf numFmtId="0" fontId="3" fillId="0" borderId="4" xfId="0" applyFont="1" applyBorder="1" applyAlignment="1">
      <alignment horizontal="center" vertical="center"/>
    </xf>
    <xf numFmtId="0" fontId="5" fillId="0" borderId="31" xfId="0" applyFont="1" applyBorder="1" applyAlignment="1">
      <alignment vertical="center" wrapText="1"/>
    </xf>
    <xf numFmtId="0" fontId="3" fillId="0" borderId="32" xfId="0" applyFont="1" applyBorder="1" applyAlignment="1">
      <alignment horizontal="center" vertical="center" wrapText="1"/>
    </xf>
    <xf numFmtId="0" fontId="3" fillId="0" borderId="1" xfId="0" applyFont="1" applyFill="1" applyBorder="1" applyAlignment="1">
      <alignment horizontal="center" vertical="center" wrapText="1"/>
    </xf>
    <xf numFmtId="0" fontId="5" fillId="0" borderId="33" xfId="0" applyFont="1" applyBorder="1" applyAlignment="1">
      <alignment vertical="center" wrapText="1"/>
    </xf>
    <xf numFmtId="0" fontId="5" fillId="0" borderId="34" xfId="0" applyFont="1" applyBorder="1" applyAlignment="1">
      <alignment vertical="center" wrapText="1"/>
    </xf>
    <xf numFmtId="0" fontId="0" fillId="2" borderId="23" xfId="0" applyFill="1" applyBorder="1" applyAlignment="1">
      <alignment horizontal="left" vertical="center" wrapText="1"/>
    </xf>
    <xf numFmtId="0" fontId="0" fillId="3" borderId="23" xfId="0" applyFill="1" applyBorder="1"/>
    <xf numFmtId="0" fontId="6" fillId="0" borderId="33" xfId="0" applyFont="1" applyBorder="1" applyAlignment="1">
      <alignment vertical="center" wrapText="1"/>
    </xf>
    <xf numFmtId="0" fontId="0" fillId="0" borderId="0" xfId="0" applyAlignment="1">
      <alignment wrapText="1"/>
    </xf>
    <xf numFmtId="0" fontId="8" fillId="0" borderId="0" xfId="0" applyFont="1" applyAlignment="1">
      <alignment horizontal="left" vertical="center" wrapText="1" readingOrder="1"/>
    </xf>
    <xf numFmtId="0" fontId="9" fillId="0" borderId="1" xfId="0" applyFont="1" applyBorder="1" applyAlignment="1">
      <alignment horizontal="center" vertical="center" wrapText="1"/>
    </xf>
    <xf numFmtId="9" fontId="9" fillId="0" borderId="1" xfId="6" applyFont="1" applyFill="1" applyBorder="1" applyAlignment="1">
      <alignment horizontal="center" vertical="center" wrapText="1"/>
    </xf>
    <xf numFmtId="0" fontId="9" fillId="0" borderId="1" xfId="1" applyFont="1" applyFill="1" applyBorder="1" applyAlignment="1">
      <alignment horizontal="justify" vertical="center" wrapText="1"/>
    </xf>
    <xf numFmtId="0" fontId="9" fillId="3" borderId="1" xfId="0" applyFont="1" applyFill="1" applyBorder="1" applyAlignment="1">
      <alignment horizontal="center" vertical="center" wrapText="1"/>
    </xf>
    <xf numFmtId="9" fontId="9" fillId="3" borderId="1" xfId="6" applyFont="1" applyFill="1" applyBorder="1" applyAlignment="1">
      <alignment horizontal="center" vertical="center" wrapText="1"/>
    </xf>
    <xf numFmtId="9" fontId="9" fillId="3" borderId="1" xfId="1" applyNumberFormat="1"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26" xfId="0" applyFont="1" applyFill="1" applyBorder="1" applyAlignment="1">
      <alignment horizontal="center" vertical="center" wrapText="1"/>
    </xf>
    <xf numFmtId="9" fontId="9" fillId="3" borderId="2" xfId="6" applyFont="1" applyFill="1" applyBorder="1" applyAlignment="1">
      <alignment horizontal="center" vertical="center" wrapText="1"/>
    </xf>
    <xf numFmtId="9" fontId="9" fillId="3" borderId="45" xfId="6" applyFont="1" applyFill="1" applyBorder="1" applyAlignment="1">
      <alignment horizontal="center" vertical="center" wrapText="1"/>
    </xf>
    <xf numFmtId="0" fontId="9" fillId="3" borderId="18" xfId="0" applyFont="1" applyFill="1" applyBorder="1" applyAlignment="1">
      <alignment horizontal="center" vertical="center" wrapText="1"/>
    </xf>
    <xf numFmtId="0" fontId="9" fillId="3" borderId="3" xfId="0" applyFont="1" applyFill="1" applyBorder="1" applyAlignment="1">
      <alignment horizontal="center" vertical="center" wrapText="1"/>
    </xf>
    <xf numFmtId="9" fontId="9" fillId="3" borderId="3" xfId="6" applyFont="1" applyFill="1" applyBorder="1" applyAlignment="1">
      <alignment horizontal="center" vertical="center" wrapText="1"/>
    </xf>
    <xf numFmtId="9" fontId="9" fillId="3" borderId="26" xfId="6" applyFont="1" applyFill="1" applyBorder="1" applyAlignment="1">
      <alignment horizontal="center" vertical="center" wrapText="1"/>
    </xf>
    <xf numFmtId="0" fontId="9" fillId="3" borderId="45" xfId="0" applyFont="1" applyFill="1" applyBorder="1" applyAlignment="1">
      <alignment horizontal="center" vertical="center" wrapText="1"/>
    </xf>
    <xf numFmtId="0" fontId="9" fillId="3" borderId="2" xfId="1" applyFont="1" applyFill="1" applyBorder="1" applyAlignment="1">
      <alignment horizontal="center" vertical="center" wrapText="1"/>
    </xf>
    <xf numFmtId="9" fontId="9" fillId="0" borderId="45" xfId="6" applyFont="1" applyFill="1" applyBorder="1" applyAlignment="1">
      <alignment horizontal="center" vertical="center" wrapText="1"/>
    </xf>
    <xf numFmtId="1" fontId="9" fillId="3" borderId="1" xfId="1" applyNumberFormat="1" applyFont="1" applyFill="1" applyBorder="1" applyAlignment="1">
      <alignment horizontal="center" vertical="center" wrapText="1"/>
    </xf>
    <xf numFmtId="0" fontId="9" fillId="3" borderId="1" xfId="1" applyFont="1" applyFill="1" applyBorder="1" applyAlignment="1">
      <alignment horizontal="center" vertical="center" wrapText="1"/>
    </xf>
    <xf numFmtId="2" fontId="9" fillId="3" borderId="1" xfId="1" applyNumberFormat="1" applyFont="1" applyFill="1" applyBorder="1" applyAlignment="1">
      <alignment horizontal="center" vertical="center" wrapText="1"/>
    </xf>
    <xf numFmtId="0" fontId="9" fillId="3" borderId="26" xfId="1" applyFont="1" applyFill="1" applyBorder="1" applyAlignment="1">
      <alignment horizontal="center" vertical="center" wrapText="1"/>
    </xf>
    <xf numFmtId="4" fontId="9" fillId="3" borderId="1" xfId="1"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3" fontId="9" fillId="3" borderId="1" xfId="1" applyNumberFormat="1" applyFont="1" applyFill="1" applyBorder="1" applyAlignment="1">
      <alignment horizontal="center" vertical="center" wrapText="1"/>
    </xf>
    <xf numFmtId="1" fontId="9" fillId="3" borderId="1" xfId="8" applyNumberFormat="1" applyFont="1" applyFill="1" applyBorder="1" applyAlignment="1">
      <alignment horizontal="center" vertical="center" wrapText="1"/>
    </xf>
    <xf numFmtId="166" fontId="9" fillId="3" borderId="1" xfId="1" applyNumberFormat="1" applyFont="1" applyFill="1" applyBorder="1" applyAlignment="1">
      <alignment horizontal="center" vertical="center" wrapText="1"/>
    </xf>
    <xf numFmtId="0" fontId="9" fillId="3" borderId="18" xfId="1" applyFont="1" applyFill="1" applyBorder="1" applyAlignment="1">
      <alignment horizontal="center" vertical="center" wrapText="1"/>
    </xf>
    <xf numFmtId="9" fontId="9" fillId="3" borderId="18" xfId="6" applyFont="1" applyFill="1" applyBorder="1" applyAlignment="1">
      <alignment horizontal="center" vertical="center" wrapText="1"/>
    </xf>
    <xf numFmtId="41" fontId="9" fillId="3" borderId="1" xfId="8" applyFont="1" applyFill="1" applyBorder="1" applyAlignment="1">
      <alignment horizontal="center" vertical="center" wrapText="1"/>
    </xf>
    <xf numFmtId="0" fontId="9" fillId="0" borderId="45" xfId="0" applyFont="1" applyFill="1" applyBorder="1" applyAlignment="1">
      <alignment horizontal="justify" vertical="center" wrapText="1"/>
    </xf>
    <xf numFmtId="0" fontId="9" fillId="0" borderId="1" xfId="0" applyFont="1" applyFill="1" applyBorder="1" applyAlignment="1">
      <alignment horizontal="justify" vertical="center" wrapText="1"/>
    </xf>
    <xf numFmtId="0" fontId="9" fillId="0" borderId="1" xfId="0" applyFont="1" applyFill="1" applyBorder="1" applyAlignment="1">
      <alignment horizontal="center" vertical="center" wrapText="1"/>
    </xf>
    <xf numFmtId="0" fontId="9" fillId="0" borderId="36" xfId="0" applyFont="1" applyFill="1" applyBorder="1" applyAlignment="1">
      <alignment horizontal="center" vertical="center" wrapText="1"/>
    </xf>
    <xf numFmtId="0" fontId="9" fillId="0" borderId="29" xfId="0" applyFont="1" applyFill="1" applyBorder="1" applyAlignment="1">
      <alignment horizontal="center" vertical="center" wrapText="1"/>
    </xf>
    <xf numFmtId="9" fontId="9" fillId="0" borderId="26" xfId="6" applyFont="1" applyFill="1" applyBorder="1" applyAlignment="1">
      <alignment horizontal="center" vertical="center" wrapText="1"/>
    </xf>
    <xf numFmtId="9" fontId="9" fillId="0" borderId="2" xfId="6" applyFont="1" applyFill="1" applyBorder="1" applyAlignment="1">
      <alignment horizontal="center" vertical="center" wrapText="1"/>
    </xf>
    <xf numFmtId="0" fontId="9" fillId="0" borderId="26" xfId="0" applyFont="1" applyFill="1" applyBorder="1" applyAlignment="1">
      <alignment horizontal="center" vertical="center" wrapText="1"/>
    </xf>
    <xf numFmtId="9" fontId="9" fillId="0" borderId="13" xfId="6" applyFont="1" applyFill="1" applyBorder="1" applyAlignment="1">
      <alignment horizontal="center" vertical="center" wrapText="1"/>
    </xf>
    <xf numFmtId="0" fontId="9" fillId="0" borderId="2" xfId="0" applyFont="1" applyFill="1" applyBorder="1" applyAlignment="1">
      <alignment horizontal="justify" vertical="center" wrapText="1"/>
    </xf>
    <xf numFmtId="0" fontId="9" fillId="0" borderId="5" xfId="1" applyFont="1" applyFill="1" applyBorder="1" applyAlignment="1">
      <alignment horizontal="justify" vertical="center" wrapText="1"/>
    </xf>
    <xf numFmtId="0" fontId="9" fillId="0" borderId="0" xfId="1" applyFont="1" applyFill="1" applyBorder="1" applyAlignment="1">
      <alignment horizontal="justify" vertical="center" wrapText="1"/>
    </xf>
    <xf numFmtId="0" fontId="9" fillId="0" borderId="5" xfId="0" applyFont="1" applyFill="1" applyBorder="1" applyAlignment="1">
      <alignment horizontal="justify" vertical="center" wrapText="1"/>
    </xf>
    <xf numFmtId="0" fontId="9" fillId="0" borderId="0" xfId="1" applyFont="1" applyFill="1" applyBorder="1" applyAlignment="1">
      <alignment horizontal="center" vertical="center" wrapText="1"/>
    </xf>
    <xf numFmtId="0" fontId="9" fillId="0" borderId="5" xfId="1" applyFont="1" applyFill="1" applyBorder="1" applyAlignment="1">
      <alignment horizontal="center" vertical="center" wrapText="1"/>
    </xf>
    <xf numFmtId="0" fontId="9" fillId="0" borderId="26" xfId="0" applyFont="1" applyBorder="1" applyAlignment="1">
      <alignment horizontal="center" vertical="center" wrapText="1"/>
    </xf>
    <xf numFmtId="0" fontId="9" fillId="0" borderId="0" xfId="1" applyFont="1" applyFill="1" applyBorder="1" applyAlignment="1">
      <alignment horizontal="center" vertical="center" wrapText="1"/>
    </xf>
    <xf numFmtId="0" fontId="9" fillId="3" borderId="44" xfId="0" applyFont="1" applyFill="1" applyBorder="1" applyAlignment="1">
      <alignment horizontal="center" vertical="center" wrapText="1"/>
    </xf>
    <xf numFmtId="0" fontId="9" fillId="3" borderId="13" xfId="6" applyNumberFormat="1" applyFont="1" applyFill="1" applyBorder="1" applyAlignment="1">
      <alignment horizontal="center" vertical="center" wrapText="1"/>
    </xf>
    <xf numFmtId="0" fontId="9" fillId="0" borderId="45" xfId="0" applyFont="1" applyBorder="1" applyAlignment="1">
      <alignment horizontal="center" vertical="center" wrapText="1"/>
    </xf>
    <xf numFmtId="0" fontId="9" fillId="0" borderId="0" xfId="1" applyFont="1" applyFill="1" applyBorder="1" applyAlignment="1">
      <alignment horizontal="left" vertical="center" wrapText="1"/>
    </xf>
    <xf numFmtId="0" fontId="9" fillId="0" borderId="0" xfId="1" applyFont="1" applyFill="1" applyBorder="1" applyAlignment="1">
      <alignment vertical="center" wrapText="1"/>
    </xf>
    <xf numFmtId="0" fontId="9" fillId="0" borderId="0" xfId="1" applyFont="1" applyFill="1" applyAlignment="1">
      <alignment vertical="center" wrapText="1"/>
    </xf>
    <xf numFmtId="0" fontId="9" fillId="0" borderId="0" xfId="1" applyFont="1" applyFill="1" applyAlignment="1">
      <alignment horizontal="left" vertical="center" wrapText="1"/>
    </xf>
    <xf numFmtId="0" fontId="9" fillId="0" borderId="0" xfId="1" applyFont="1" applyFill="1" applyAlignment="1">
      <alignment horizontal="center" vertical="center" wrapText="1"/>
    </xf>
    <xf numFmtId="0" fontId="9" fillId="0" borderId="0" xfId="1" applyFont="1" applyFill="1" applyAlignment="1">
      <alignment horizontal="justify" vertical="center" wrapText="1"/>
    </xf>
    <xf numFmtId="0" fontId="9" fillId="0" borderId="1" xfId="1" applyFont="1" applyFill="1" applyBorder="1" applyAlignment="1">
      <alignment horizontal="center" vertical="center" wrapText="1"/>
    </xf>
    <xf numFmtId="0" fontId="9" fillId="0" borderId="20" xfId="1" applyFont="1" applyFill="1" applyBorder="1" applyAlignment="1">
      <alignment horizontal="center" vertical="center" wrapText="1"/>
    </xf>
    <xf numFmtId="0" fontId="9" fillId="0" borderId="11" xfId="1" applyFont="1" applyFill="1" applyBorder="1" applyAlignment="1">
      <alignment horizontal="center" vertical="center" wrapText="1"/>
    </xf>
    <xf numFmtId="1" fontId="9" fillId="0" borderId="0" xfId="1" applyNumberFormat="1" applyFont="1" applyFill="1" applyBorder="1" applyAlignment="1">
      <alignment horizontal="center" vertical="center" wrapText="1"/>
    </xf>
    <xf numFmtId="9" fontId="9" fillId="0" borderId="0" xfId="1" applyNumberFormat="1" applyFont="1" applyFill="1" applyBorder="1" applyAlignment="1">
      <alignment horizontal="center" vertical="center" wrapText="1"/>
    </xf>
    <xf numFmtId="0" fontId="10" fillId="0" borderId="0" xfId="1" applyFont="1" applyFill="1" applyBorder="1" applyAlignment="1">
      <alignment horizontal="left" vertical="center" wrapText="1"/>
    </xf>
    <xf numFmtId="10" fontId="9" fillId="3" borderId="0" xfId="2" applyFont="1" applyFill="1" applyBorder="1" applyAlignment="1">
      <alignment vertical="center" wrapText="1"/>
    </xf>
    <xf numFmtId="0" fontId="13" fillId="3" borderId="0" xfId="1" applyFont="1" applyFill="1" applyBorder="1" applyAlignment="1">
      <alignment horizontal="left" vertical="center" wrapText="1"/>
    </xf>
    <xf numFmtId="10" fontId="9" fillId="0" borderId="0" xfId="2" applyFont="1" applyFill="1" applyBorder="1" applyAlignment="1">
      <alignment vertical="center" wrapText="1"/>
    </xf>
    <xf numFmtId="10" fontId="10" fillId="0" borderId="0" xfId="2" applyFont="1" applyFill="1" applyAlignment="1">
      <alignment horizontal="left" vertical="center" wrapText="1"/>
    </xf>
    <xf numFmtId="10" fontId="10" fillId="0" borderId="0" xfId="2" applyFont="1" applyFill="1" applyBorder="1" applyAlignment="1">
      <alignment horizontal="left" vertical="center" wrapText="1"/>
    </xf>
    <xf numFmtId="10" fontId="10" fillId="0" borderId="0" xfId="2" applyFont="1" applyFill="1" applyBorder="1" applyAlignment="1">
      <alignment horizontal="center" vertical="center" wrapText="1"/>
    </xf>
    <xf numFmtId="10" fontId="10" fillId="0" borderId="0" xfId="2" applyFont="1" applyFill="1" applyBorder="1" applyAlignment="1">
      <alignment horizontal="justify" vertical="center" wrapText="1"/>
    </xf>
    <xf numFmtId="10" fontId="9" fillId="0" borderId="0" xfId="2" applyFont="1" applyFill="1" applyAlignment="1">
      <alignment vertical="center" wrapText="1"/>
    </xf>
    <xf numFmtId="0" fontId="10" fillId="0" borderId="0" xfId="1" applyFont="1" applyFill="1" applyBorder="1" applyAlignment="1">
      <alignment horizontal="center" vertical="center" wrapText="1"/>
    </xf>
    <xf numFmtId="0" fontId="14" fillId="4" borderId="46" xfId="1" applyFont="1" applyFill="1" applyBorder="1" applyAlignment="1">
      <alignment horizontal="center" vertical="center" wrapText="1"/>
    </xf>
    <xf numFmtId="0" fontId="14" fillId="4" borderId="49" xfId="0" applyFont="1" applyFill="1" applyBorder="1" applyAlignment="1">
      <alignment horizontal="center" vertical="center" wrapText="1"/>
    </xf>
    <xf numFmtId="0" fontId="14" fillId="4" borderId="26" xfId="0" applyFont="1" applyFill="1" applyBorder="1" applyAlignment="1">
      <alignment horizontal="center" vertical="center" wrapText="1"/>
    </xf>
    <xf numFmtId="0" fontId="10" fillId="0" borderId="0" xfId="1" applyFont="1" applyFill="1" applyBorder="1" applyAlignment="1">
      <alignment vertical="center" wrapText="1"/>
    </xf>
    <xf numFmtId="10" fontId="9" fillId="0" borderId="9" xfId="1" applyNumberFormat="1" applyFont="1" applyFill="1" applyBorder="1" applyAlignment="1">
      <alignment horizontal="justify" vertical="center" wrapText="1"/>
    </xf>
    <xf numFmtId="0" fontId="9" fillId="0" borderId="0" xfId="0" applyFont="1" applyFill="1" applyBorder="1" applyAlignment="1">
      <alignment horizontal="center" vertical="center" wrapText="1"/>
    </xf>
    <xf numFmtId="0" fontId="9" fillId="0" borderId="5" xfId="0" applyFont="1" applyFill="1" applyBorder="1" applyAlignment="1">
      <alignment horizontal="left" vertical="center" wrapText="1"/>
    </xf>
    <xf numFmtId="0" fontId="9" fillId="0" borderId="5" xfId="0" applyFont="1" applyFill="1" applyBorder="1" applyAlignment="1">
      <alignment horizontal="center" vertical="center" wrapText="1"/>
    </xf>
    <xf numFmtId="9" fontId="9" fillId="0" borderId="5" xfId="3" applyFont="1" applyFill="1" applyBorder="1" applyAlignment="1">
      <alignment horizontal="center" vertical="center" wrapText="1"/>
    </xf>
    <xf numFmtId="10" fontId="13" fillId="3" borderId="0" xfId="2" applyFont="1" applyFill="1" applyBorder="1" applyAlignment="1">
      <alignment vertical="center" wrapText="1"/>
    </xf>
    <xf numFmtId="10" fontId="13" fillId="3" borderId="0" xfId="2" applyFont="1" applyFill="1" applyAlignment="1">
      <alignment horizontal="left" vertical="center" wrapText="1"/>
    </xf>
    <xf numFmtId="0" fontId="13" fillId="3" borderId="0" xfId="1" applyFont="1" applyFill="1" applyBorder="1" applyAlignment="1">
      <alignment vertical="center" wrapText="1"/>
    </xf>
    <xf numFmtId="0" fontId="9" fillId="3" borderId="40" xfId="0" applyFont="1" applyFill="1" applyBorder="1" applyAlignment="1">
      <alignment horizontal="center" vertical="center" wrapText="1"/>
    </xf>
    <xf numFmtId="0" fontId="9" fillId="0" borderId="5" xfId="1" applyFont="1" applyFill="1" applyBorder="1" applyAlignment="1">
      <alignment horizontal="left" vertical="center" wrapText="1"/>
    </xf>
    <xf numFmtId="10" fontId="13" fillId="3" borderId="0" xfId="2" applyFont="1" applyFill="1" applyBorder="1" applyAlignment="1">
      <alignment horizontal="left" vertical="center" wrapText="1"/>
    </xf>
    <xf numFmtId="10" fontId="9" fillId="0" borderId="53" xfId="1" applyNumberFormat="1" applyFont="1" applyFill="1" applyBorder="1" applyAlignment="1">
      <alignment horizontal="justify" vertical="center" wrapText="1"/>
    </xf>
    <xf numFmtId="0" fontId="9" fillId="0" borderId="44" xfId="1" applyFont="1" applyFill="1" applyBorder="1" applyAlignment="1">
      <alignment horizontal="center" vertical="center" wrapText="1"/>
    </xf>
    <xf numFmtId="0" fontId="10" fillId="0" borderId="56" xfId="1" applyFont="1" applyFill="1" applyBorder="1" applyAlignment="1">
      <alignment vertical="center" wrapText="1"/>
    </xf>
    <xf numFmtId="0" fontId="9" fillId="0" borderId="42" xfId="1" applyFont="1" applyFill="1" applyBorder="1" applyAlignment="1">
      <alignment horizontal="center" vertical="center" wrapText="1"/>
    </xf>
    <xf numFmtId="9" fontId="9" fillId="0" borderId="26" xfId="3" applyFont="1" applyFill="1" applyBorder="1" applyAlignment="1">
      <alignment horizontal="center" vertical="center" wrapText="1"/>
    </xf>
    <xf numFmtId="0" fontId="9" fillId="0" borderId="27" xfId="1" applyFont="1" applyFill="1" applyBorder="1" applyAlignment="1">
      <alignment horizontal="justify" vertical="center" wrapText="1"/>
    </xf>
    <xf numFmtId="0" fontId="9" fillId="0" borderId="42" xfId="0" applyFont="1" applyFill="1" applyBorder="1" applyAlignment="1">
      <alignment horizontal="center" vertical="center" wrapText="1"/>
    </xf>
    <xf numFmtId="0" fontId="9" fillId="3" borderId="0" xfId="1" applyFont="1" applyFill="1" applyBorder="1" applyAlignment="1">
      <alignment vertical="center" wrapText="1"/>
    </xf>
    <xf numFmtId="0" fontId="13" fillId="0" borderId="0" xfId="1" applyFont="1" applyFill="1" applyBorder="1" applyAlignment="1">
      <alignment vertical="center" wrapText="1"/>
    </xf>
    <xf numFmtId="10" fontId="13" fillId="0" borderId="0" xfId="2" applyFont="1" applyFill="1" applyAlignment="1">
      <alignment horizontal="left" vertical="center" wrapText="1"/>
    </xf>
    <xf numFmtId="2" fontId="9" fillId="0" borderId="18" xfId="1" applyNumberFormat="1" applyFont="1" applyFill="1" applyBorder="1" applyAlignment="1">
      <alignment horizontal="center" vertical="center" wrapText="1"/>
    </xf>
    <xf numFmtId="9" fontId="9" fillId="0" borderId="18" xfId="6" applyFont="1" applyFill="1" applyBorder="1" applyAlignment="1">
      <alignment horizontal="center" vertical="center" wrapText="1"/>
    </xf>
    <xf numFmtId="2" fontId="9" fillId="0" borderId="1" xfId="1" applyNumberFormat="1" applyFont="1" applyFill="1" applyBorder="1" applyAlignment="1">
      <alignment horizontal="center" vertical="center" wrapText="1"/>
    </xf>
    <xf numFmtId="0" fontId="9" fillId="0" borderId="1" xfId="3" applyNumberFormat="1" applyFont="1" applyFill="1" applyBorder="1" applyAlignment="1">
      <alignment horizontal="center" vertical="center" wrapText="1"/>
    </xf>
    <xf numFmtId="10" fontId="9" fillId="0" borderId="20" xfId="1" applyNumberFormat="1" applyFont="1" applyFill="1" applyBorder="1" applyAlignment="1">
      <alignment horizontal="justify" vertical="center" wrapText="1"/>
    </xf>
    <xf numFmtId="0" fontId="9" fillId="0" borderId="1" xfId="6" applyNumberFormat="1" applyFont="1" applyFill="1" applyBorder="1" applyAlignment="1">
      <alignment horizontal="center" vertical="center" wrapText="1"/>
    </xf>
    <xf numFmtId="1" fontId="9" fillId="0" borderId="1" xfId="1" applyNumberFormat="1" applyFont="1" applyFill="1" applyBorder="1" applyAlignment="1">
      <alignment horizontal="center" vertical="center" wrapText="1"/>
    </xf>
    <xf numFmtId="0" fontId="10" fillId="3" borderId="0" xfId="1" applyFont="1" applyFill="1" applyBorder="1" applyAlignment="1">
      <alignment vertical="center" wrapText="1"/>
    </xf>
    <xf numFmtId="0" fontId="9" fillId="0" borderId="0" xfId="0" applyFont="1" applyFill="1" applyBorder="1" applyAlignment="1">
      <alignment vertical="center" wrapText="1"/>
    </xf>
    <xf numFmtId="9" fontId="9" fillId="0" borderId="0" xfId="3" applyFont="1" applyFill="1" applyBorder="1" applyAlignment="1">
      <alignment horizontal="center" vertical="center" wrapText="1"/>
    </xf>
    <xf numFmtId="2" fontId="9" fillId="0" borderId="0" xfId="1" applyNumberFormat="1" applyFont="1" applyFill="1" applyBorder="1" applyAlignment="1">
      <alignment horizontal="center" vertical="center" wrapText="1"/>
    </xf>
    <xf numFmtId="0" fontId="9" fillId="0" borderId="0" xfId="0" applyFont="1" applyFill="1" applyBorder="1" applyAlignment="1">
      <alignment horizontal="left" vertical="center" wrapText="1"/>
    </xf>
    <xf numFmtId="10" fontId="9" fillId="0" borderId="0" xfId="1" applyNumberFormat="1" applyFont="1" applyFill="1" applyBorder="1" applyAlignment="1">
      <alignment horizontal="justify" vertical="center" wrapText="1"/>
    </xf>
    <xf numFmtId="0" fontId="15" fillId="0" borderId="0" xfId="1" applyFont="1" applyFill="1" applyBorder="1" applyAlignment="1">
      <alignment horizontal="left" vertical="center" wrapText="1"/>
    </xf>
    <xf numFmtId="0" fontId="13" fillId="0" borderId="0" xfId="1" applyFont="1" applyFill="1" applyAlignment="1">
      <alignment horizontal="left" vertical="center" wrapText="1"/>
    </xf>
    <xf numFmtId="0" fontId="15" fillId="0" borderId="0" xfId="1" applyFont="1" applyFill="1" applyAlignment="1">
      <alignment horizontal="left" vertical="center" wrapText="1"/>
    </xf>
    <xf numFmtId="10" fontId="10" fillId="0" borderId="0" xfId="2" applyFont="1" applyAlignment="1">
      <alignment horizontal="left" vertical="center" wrapText="1"/>
    </xf>
    <xf numFmtId="10" fontId="10" fillId="0" borderId="0" xfId="2" applyFont="1" applyAlignment="1">
      <alignment horizontal="center" vertical="center" wrapText="1"/>
    </xf>
    <xf numFmtId="0" fontId="9" fillId="0" borderId="0" xfId="0" applyFont="1" applyFill="1" applyBorder="1" applyAlignment="1">
      <alignment horizontal="left" vertical="center" wrapText="1"/>
    </xf>
    <xf numFmtId="41" fontId="9" fillId="0" borderId="0" xfId="8" applyFont="1" applyFill="1" applyAlignment="1">
      <alignment horizontal="center" vertical="center" wrapText="1"/>
    </xf>
    <xf numFmtId="9" fontId="9" fillId="0" borderId="1" xfId="3" applyFont="1" applyFill="1" applyBorder="1" applyAlignment="1">
      <alignment horizontal="center" vertical="center" wrapText="1"/>
    </xf>
    <xf numFmtId="2" fontId="9" fillId="0" borderId="1" xfId="3" applyNumberFormat="1" applyFont="1" applyFill="1" applyBorder="1" applyAlignment="1">
      <alignment horizontal="center" vertical="center" wrapText="1"/>
    </xf>
    <xf numFmtId="2" fontId="9" fillId="0" borderId="1" xfId="6" applyNumberFormat="1" applyFont="1" applyFill="1" applyBorder="1" applyAlignment="1">
      <alignment horizontal="center" vertical="center" wrapText="1"/>
    </xf>
    <xf numFmtId="10" fontId="16" fillId="0" borderId="20" xfId="1" applyNumberFormat="1" applyFont="1" applyBorder="1" applyAlignment="1">
      <alignment horizontal="justify" vertical="center" wrapText="1"/>
    </xf>
    <xf numFmtId="9" fontId="9" fillId="0" borderId="3" xfId="6" applyFont="1" applyFill="1" applyBorder="1" applyAlignment="1">
      <alignment horizontal="center" vertical="center" wrapText="1"/>
    </xf>
    <xf numFmtId="10" fontId="9" fillId="0" borderId="35" xfId="1" applyNumberFormat="1" applyFont="1" applyFill="1" applyBorder="1" applyAlignment="1">
      <alignment horizontal="justify" vertical="center" wrapText="1"/>
    </xf>
    <xf numFmtId="9" fontId="9" fillId="0" borderId="1" xfId="1" applyNumberFormat="1" applyFont="1" applyFill="1" applyBorder="1" applyAlignment="1">
      <alignment horizontal="center" vertical="center" wrapText="1"/>
    </xf>
    <xf numFmtId="10" fontId="9" fillId="0" borderId="45" xfId="2" applyFont="1" applyFill="1" applyBorder="1" applyAlignment="1">
      <alignment horizontal="center" vertical="center" wrapText="1"/>
    </xf>
    <xf numFmtId="10" fontId="9" fillId="0" borderId="45" xfId="2" applyFont="1" applyFill="1" applyBorder="1" applyAlignment="1">
      <alignment horizontal="justify" vertical="center" wrapText="1"/>
    </xf>
    <xf numFmtId="10" fontId="9" fillId="0" borderId="2" xfId="2" applyFont="1" applyFill="1" applyBorder="1" applyAlignment="1">
      <alignment horizontal="center" vertical="center" wrapText="1"/>
    </xf>
    <xf numFmtId="10" fontId="9" fillId="0" borderId="2" xfId="2" applyFont="1" applyFill="1" applyBorder="1" applyAlignment="1">
      <alignment horizontal="justify" vertical="center" wrapText="1"/>
    </xf>
    <xf numFmtId="0" fontId="9" fillId="0" borderId="18" xfId="0" applyFont="1" applyFill="1" applyBorder="1" applyAlignment="1">
      <alignment horizontal="center" vertical="center" wrapText="1"/>
    </xf>
    <xf numFmtId="9" fontId="9" fillId="0" borderId="1" xfId="0" applyNumberFormat="1" applyFont="1" applyFill="1" applyBorder="1" applyAlignment="1">
      <alignment horizontal="center" vertical="center" wrapText="1"/>
    </xf>
    <xf numFmtId="2" fontId="9" fillId="0" borderId="26" xfId="1" applyNumberFormat="1" applyFont="1" applyFill="1" applyBorder="1" applyAlignment="1">
      <alignment horizontal="center" vertical="center" wrapText="1"/>
    </xf>
    <xf numFmtId="0" fontId="9" fillId="0" borderId="1" xfId="0" applyFont="1" applyFill="1" applyBorder="1" applyAlignment="1">
      <alignment vertical="center" wrapText="1"/>
    </xf>
    <xf numFmtId="0" fontId="9" fillId="0" borderId="3" xfId="0" applyFont="1" applyFill="1" applyBorder="1" applyAlignment="1">
      <alignment horizontal="justify" vertical="center" wrapText="1"/>
    </xf>
    <xf numFmtId="0" fontId="9" fillId="0" borderId="29" xfId="0" applyFont="1" applyFill="1" applyBorder="1" applyAlignment="1">
      <alignment horizontal="justify" vertical="center" wrapText="1"/>
    </xf>
    <xf numFmtId="9" fontId="9" fillId="0" borderId="29" xfId="6" applyFont="1" applyFill="1" applyBorder="1" applyAlignment="1">
      <alignment horizontal="center" vertical="center" wrapText="1"/>
    </xf>
    <xf numFmtId="0" fontId="9" fillId="0" borderId="20" xfId="0" applyFont="1" applyFill="1" applyBorder="1" applyAlignment="1">
      <alignment horizontal="justify" vertical="center" wrapText="1"/>
    </xf>
    <xf numFmtId="0" fontId="9" fillId="0" borderId="9" xfId="0" applyFont="1" applyFill="1" applyBorder="1" applyAlignment="1">
      <alignment horizontal="justify" vertical="center" wrapText="1"/>
    </xf>
    <xf numFmtId="0" fontId="9" fillId="0" borderId="26" xfId="0" applyFont="1" applyFill="1" applyBorder="1" applyAlignment="1">
      <alignment horizontal="justify" vertical="center" wrapText="1"/>
    </xf>
    <xf numFmtId="0" fontId="9" fillId="0" borderId="27" xfId="0" applyFont="1" applyFill="1" applyBorder="1" applyAlignment="1">
      <alignment horizontal="justify" vertical="center" wrapText="1"/>
    </xf>
    <xf numFmtId="0" fontId="9" fillId="0" borderId="53" xfId="0" applyFont="1" applyFill="1" applyBorder="1" applyAlignment="1">
      <alignment horizontal="justify" vertical="center" wrapText="1"/>
    </xf>
    <xf numFmtId="9" fontId="9" fillId="0" borderId="36" xfId="6" applyFont="1" applyFill="1" applyBorder="1" applyAlignment="1">
      <alignment horizontal="center" vertical="center" wrapText="1"/>
    </xf>
    <xf numFmtId="0" fontId="9" fillId="0" borderId="55" xfId="0" applyFont="1" applyFill="1" applyBorder="1" applyAlignment="1">
      <alignment horizontal="justify" vertical="center" wrapText="1"/>
    </xf>
    <xf numFmtId="0" fontId="9" fillId="0" borderId="18" xfId="0" applyFont="1" applyFill="1" applyBorder="1" applyAlignment="1">
      <alignment horizontal="justify" vertical="center" wrapText="1"/>
    </xf>
    <xf numFmtId="0" fontId="9" fillId="0" borderId="21" xfId="0" applyFont="1" applyFill="1" applyBorder="1" applyAlignment="1">
      <alignment horizontal="justify" vertical="center" wrapText="1"/>
    </xf>
    <xf numFmtId="9" fontId="9" fillId="0" borderId="18" xfId="3" applyFont="1" applyFill="1" applyBorder="1" applyAlignment="1">
      <alignment horizontal="center" vertical="center" wrapText="1"/>
    </xf>
    <xf numFmtId="10" fontId="9" fillId="0" borderId="21" xfId="1" applyNumberFormat="1" applyFont="1" applyFill="1" applyBorder="1" applyAlignment="1">
      <alignment horizontal="justify" vertical="center" wrapText="1"/>
    </xf>
    <xf numFmtId="10" fontId="9" fillId="0" borderId="20" xfId="0" applyNumberFormat="1" applyFont="1" applyFill="1" applyBorder="1" applyAlignment="1">
      <alignment horizontal="justify" vertical="center" wrapText="1"/>
    </xf>
    <xf numFmtId="10" fontId="9" fillId="0" borderId="9" xfId="0" applyNumberFormat="1" applyFont="1" applyFill="1" applyBorder="1" applyAlignment="1">
      <alignment horizontal="justify" vertical="center" wrapText="1"/>
    </xf>
    <xf numFmtId="9" fontId="9" fillId="0" borderId="3" xfId="0" applyNumberFormat="1" applyFont="1" applyFill="1" applyBorder="1" applyAlignment="1">
      <alignment horizontal="center" vertical="center" wrapText="1"/>
    </xf>
    <xf numFmtId="10" fontId="9" fillId="0" borderId="27" xfId="1" applyNumberFormat="1" applyFont="1" applyFill="1" applyBorder="1" applyAlignment="1">
      <alignment horizontal="justify" vertical="center" wrapText="1"/>
    </xf>
    <xf numFmtId="9" fontId="9" fillId="0" borderId="49" xfId="6" applyFont="1" applyFill="1" applyBorder="1" applyAlignment="1">
      <alignment horizontal="center" vertical="center" wrapText="1"/>
    </xf>
    <xf numFmtId="0" fontId="9" fillId="0" borderId="2" xfId="0" applyFont="1" applyFill="1" applyBorder="1" applyAlignment="1">
      <alignment vertical="center" wrapText="1"/>
    </xf>
    <xf numFmtId="0" fontId="9" fillId="0" borderId="18" xfId="0" applyFont="1" applyFill="1" applyBorder="1" applyAlignment="1">
      <alignment vertical="center" wrapText="1"/>
    </xf>
    <xf numFmtId="10" fontId="9" fillId="0" borderId="54" xfId="1" applyNumberFormat="1" applyFont="1" applyFill="1" applyBorder="1" applyAlignment="1">
      <alignment horizontal="justify" vertical="center" wrapText="1"/>
    </xf>
    <xf numFmtId="0" fontId="9" fillId="0" borderId="26" xfId="0" applyFont="1" applyFill="1" applyBorder="1" applyAlignment="1">
      <alignment vertical="center" wrapText="1"/>
    </xf>
    <xf numFmtId="0" fontId="9" fillId="0" borderId="18" xfId="1" applyFont="1" applyFill="1" applyBorder="1" applyAlignment="1">
      <alignment horizontal="justify" vertical="center" wrapText="1"/>
    </xf>
    <xf numFmtId="0" fontId="9" fillId="3" borderId="36" xfId="0" applyFont="1" applyFill="1" applyBorder="1" applyAlignment="1">
      <alignment horizontal="center" vertical="center" wrapText="1"/>
    </xf>
    <xf numFmtId="1" fontId="9" fillId="3" borderId="18" xfId="1" applyNumberFormat="1" applyFont="1" applyFill="1" applyBorder="1" applyAlignment="1">
      <alignment horizontal="center" vertical="center" wrapText="1"/>
    </xf>
    <xf numFmtId="9" fontId="9" fillId="0" borderId="29" xfId="3" applyFont="1" applyFill="1" applyBorder="1" applyAlignment="1">
      <alignment horizontal="center" vertical="center" wrapText="1"/>
    </xf>
    <xf numFmtId="1" fontId="9" fillId="3" borderId="26" xfId="1" applyNumberFormat="1" applyFont="1" applyFill="1" applyBorder="1" applyAlignment="1">
      <alignment horizontal="center" vertical="center" wrapText="1"/>
    </xf>
    <xf numFmtId="41" fontId="9" fillId="3" borderId="3" xfId="8" applyFont="1" applyFill="1" applyBorder="1" applyAlignment="1">
      <alignment horizontal="center" vertical="center" wrapText="1"/>
    </xf>
    <xf numFmtId="10" fontId="9" fillId="0" borderId="35" xfId="0" applyNumberFormat="1" applyFont="1" applyFill="1" applyBorder="1" applyAlignment="1">
      <alignment horizontal="justify" vertical="center" wrapText="1"/>
    </xf>
    <xf numFmtId="0" fontId="9" fillId="3" borderId="44" xfId="1" applyFont="1" applyFill="1" applyBorder="1" applyAlignment="1">
      <alignment horizontal="center" vertical="center" wrapText="1"/>
    </xf>
    <xf numFmtId="9" fontId="9" fillId="0" borderId="45" xfId="3" applyFont="1" applyFill="1" applyBorder="1" applyAlignment="1">
      <alignment horizontal="center" vertical="center" wrapText="1"/>
    </xf>
    <xf numFmtId="0" fontId="9" fillId="0" borderId="53" xfId="1" applyFont="1" applyFill="1" applyBorder="1" applyAlignment="1">
      <alignment horizontal="justify" vertical="center" wrapText="1"/>
    </xf>
    <xf numFmtId="41" fontId="9" fillId="3" borderId="2" xfId="8" applyFont="1" applyFill="1" applyBorder="1" applyAlignment="1">
      <alignment horizontal="center" vertical="center" wrapText="1"/>
    </xf>
    <xf numFmtId="41" fontId="9" fillId="0" borderId="2" xfId="8" applyFont="1" applyFill="1" applyBorder="1" applyAlignment="1">
      <alignment horizontal="center" vertical="center" wrapText="1"/>
    </xf>
    <xf numFmtId="167" fontId="9" fillId="0" borderId="2" xfId="8" applyNumberFormat="1" applyFont="1" applyFill="1" applyBorder="1" applyAlignment="1">
      <alignment horizontal="center" vertical="center" wrapText="1"/>
    </xf>
    <xf numFmtId="0" fontId="9" fillId="0" borderId="45" xfId="1" applyFont="1" applyFill="1" applyBorder="1" applyAlignment="1">
      <alignment horizontal="justify" vertical="center" wrapText="1"/>
    </xf>
    <xf numFmtId="0" fontId="9" fillId="0" borderId="3" xfId="0" applyFont="1" applyFill="1" applyBorder="1" applyAlignment="1">
      <alignment vertical="center" wrapText="1"/>
    </xf>
    <xf numFmtId="9" fontId="9" fillId="3" borderId="18" xfId="1" applyNumberFormat="1" applyFont="1" applyFill="1" applyBorder="1" applyAlignment="1">
      <alignment horizontal="center" vertical="center" wrapText="1"/>
    </xf>
    <xf numFmtId="9" fontId="9" fillId="0" borderId="18" xfId="0" applyNumberFormat="1" applyFont="1" applyFill="1" applyBorder="1" applyAlignment="1">
      <alignment horizontal="center" vertical="center" wrapText="1"/>
    </xf>
    <xf numFmtId="0" fontId="9" fillId="0" borderId="26" xfId="1" applyFont="1" applyFill="1" applyBorder="1" applyAlignment="1">
      <alignment horizontal="center" vertical="center" wrapText="1"/>
    </xf>
    <xf numFmtId="9" fontId="9" fillId="3" borderId="26" xfId="1" applyNumberFormat="1" applyFont="1" applyFill="1" applyBorder="1" applyAlignment="1">
      <alignment horizontal="center" vertical="center" wrapText="1"/>
    </xf>
    <xf numFmtId="9" fontId="9" fillId="0" borderId="13" xfId="0" applyNumberFormat="1" applyFont="1" applyFill="1" applyBorder="1" applyAlignment="1">
      <alignment horizontal="center" vertical="center" wrapText="1"/>
    </xf>
    <xf numFmtId="0" fontId="9" fillId="0" borderId="26" xfId="1" applyFont="1" applyFill="1" applyBorder="1" applyAlignment="1">
      <alignment horizontal="justify" vertical="center" wrapText="1"/>
    </xf>
    <xf numFmtId="0" fontId="9" fillId="0" borderId="30" xfId="0" applyFont="1" applyFill="1" applyBorder="1" applyAlignment="1">
      <alignment horizontal="justify" vertical="center" wrapText="1"/>
    </xf>
    <xf numFmtId="4" fontId="9" fillId="0" borderId="1" xfId="1" applyNumberFormat="1" applyFont="1" applyFill="1" applyBorder="1" applyAlignment="1">
      <alignment horizontal="center" vertical="center" wrapText="1"/>
    </xf>
    <xf numFmtId="0" fontId="9" fillId="0" borderId="15" xfId="1" applyFont="1" applyFill="1" applyBorder="1" applyAlignment="1">
      <alignment horizontal="center" vertical="center" wrapText="1"/>
    </xf>
    <xf numFmtId="3" fontId="9" fillId="0" borderId="1" xfId="1" applyNumberFormat="1" applyFont="1" applyFill="1" applyBorder="1" applyAlignment="1">
      <alignment horizontal="center" vertical="center" wrapText="1"/>
    </xf>
    <xf numFmtId="10" fontId="16" fillId="0" borderId="21" xfId="1" applyNumberFormat="1" applyFont="1" applyFill="1" applyBorder="1" applyAlignment="1">
      <alignment horizontal="justify" vertical="center" wrapText="1"/>
    </xf>
    <xf numFmtId="166" fontId="9" fillId="0" borderId="1" xfId="1" applyNumberFormat="1" applyFont="1" applyFill="1" applyBorder="1" applyAlignment="1">
      <alignment horizontal="center" vertical="center" wrapText="1"/>
    </xf>
    <xf numFmtId="10" fontId="16" fillId="0" borderId="20" xfId="1" applyNumberFormat="1" applyFont="1" applyFill="1" applyBorder="1" applyAlignment="1">
      <alignment horizontal="left" vertical="center" wrapText="1"/>
    </xf>
    <xf numFmtId="10" fontId="16" fillId="0" borderId="20" xfId="1" applyNumberFormat="1" applyFont="1" applyFill="1" applyBorder="1" applyAlignment="1">
      <alignment horizontal="justify" vertical="center" wrapText="1"/>
    </xf>
    <xf numFmtId="0" fontId="16" fillId="0" borderId="1" xfId="3" applyNumberFormat="1" applyFont="1" applyFill="1" applyBorder="1" applyAlignment="1">
      <alignment horizontal="center" vertical="center" wrapText="1"/>
    </xf>
    <xf numFmtId="166" fontId="9" fillId="0" borderId="1" xfId="7" applyNumberFormat="1" applyFont="1" applyFill="1" applyBorder="1" applyAlignment="1">
      <alignment horizontal="center" vertical="center" wrapText="1"/>
    </xf>
    <xf numFmtId="166" fontId="9" fillId="0" borderId="26" xfId="1" applyNumberFormat="1" applyFont="1" applyFill="1" applyBorder="1" applyAlignment="1">
      <alignment horizontal="center" vertical="center" wrapText="1"/>
    </xf>
    <xf numFmtId="3" fontId="9" fillId="3" borderId="18" xfId="1" applyNumberFormat="1" applyFont="1" applyFill="1" applyBorder="1" applyAlignment="1">
      <alignment horizontal="center" vertical="center" wrapText="1"/>
    </xf>
    <xf numFmtId="3" fontId="9" fillId="0" borderId="18" xfId="1" applyNumberFormat="1" applyFont="1" applyFill="1" applyBorder="1" applyAlignment="1">
      <alignment horizontal="center" vertical="center" wrapText="1"/>
    </xf>
    <xf numFmtId="0" fontId="14" fillId="4" borderId="57" xfId="1"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2" xfId="0" applyFont="1" applyFill="1" applyBorder="1" applyAlignment="1">
      <alignment horizontal="center" vertical="center" wrapText="1"/>
    </xf>
    <xf numFmtId="41" fontId="9" fillId="0" borderId="0" xfId="8" applyFont="1" applyFill="1" applyBorder="1" applyAlignment="1">
      <alignment horizontal="center" vertical="center" wrapText="1"/>
    </xf>
    <xf numFmtId="9" fontId="9" fillId="0" borderId="26" xfId="1" applyNumberFormat="1" applyFont="1" applyFill="1" applyBorder="1" applyAlignment="1">
      <alignment horizontal="center" vertical="center" wrapText="1"/>
    </xf>
    <xf numFmtId="1" fontId="9" fillId="0" borderId="1" xfId="6" applyNumberFormat="1" applyFont="1" applyFill="1" applyBorder="1" applyAlignment="1">
      <alignment horizontal="center" vertical="center" wrapText="1"/>
    </xf>
    <xf numFmtId="1" fontId="9" fillId="0" borderId="3" xfId="6" applyNumberFormat="1" applyFont="1" applyFill="1" applyBorder="1" applyAlignment="1">
      <alignment horizontal="center" vertical="center" wrapText="1"/>
    </xf>
    <xf numFmtId="10" fontId="9" fillId="0" borderId="29" xfId="2" applyFont="1" applyFill="1" applyBorder="1" applyAlignment="1">
      <alignment horizontal="center" vertical="center" wrapText="1"/>
    </xf>
    <xf numFmtId="0" fontId="9" fillId="0" borderId="29" xfId="2" applyNumberFormat="1" applyFont="1" applyFill="1" applyBorder="1" applyAlignment="1">
      <alignment horizontal="center" vertical="center" wrapText="1"/>
    </xf>
    <xf numFmtId="4" fontId="9" fillId="0" borderId="29" xfId="7" applyNumberFormat="1" applyFont="1" applyFill="1" applyBorder="1" applyAlignment="1">
      <alignment horizontal="center" vertical="center" wrapText="1"/>
    </xf>
    <xf numFmtId="4" fontId="9" fillId="0" borderId="29" xfId="1" applyNumberFormat="1" applyFont="1" applyFill="1" applyBorder="1" applyAlignment="1">
      <alignment horizontal="center" vertical="center" wrapText="1"/>
    </xf>
    <xf numFmtId="0" fontId="9" fillId="0" borderId="36" xfId="0" applyFont="1" applyFill="1" applyBorder="1" applyAlignment="1">
      <alignment horizontal="justify" vertical="center" wrapText="1"/>
    </xf>
    <xf numFmtId="0" fontId="9" fillId="0" borderId="27" xfId="0" applyFont="1" applyFill="1" applyBorder="1" applyAlignment="1">
      <alignment vertical="center" wrapText="1"/>
    </xf>
    <xf numFmtId="41" fontId="9" fillId="3" borderId="36" xfId="8" applyFont="1" applyFill="1" applyBorder="1" applyAlignment="1">
      <alignment horizontal="center" vertical="center" wrapText="1"/>
    </xf>
    <xf numFmtId="41" fontId="9" fillId="0" borderId="36" xfId="8" applyFont="1" applyFill="1" applyBorder="1" applyAlignment="1">
      <alignment horizontal="center" vertical="center" wrapText="1"/>
    </xf>
    <xf numFmtId="167" fontId="9" fillId="0" borderId="36" xfId="8" applyNumberFormat="1" applyFont="1" applyFill="1" applyBorder="1" applyAlignment="1">
      <alignment horizontal="center" vertical="center" wrapText="1"/>
    </xf>
    <xf numFmtId="0" fontId="9" fillId="0" borderId="45" xfId="0" applyFont="1" applyFill="1" applyBorder="1" applyAlignment="1">
      <alignment horizontal="center" vertical="center" wrapText="1"/>
    </xf>
    <xf numFmtId="4" fontId="9" fillId="0" borderId="26" xfId="1" applyNumberFormat="1" applyFont="1" applyFill="1" applyBorder="1" applyAlignment="1">
      <alignment horizontal="center" vertical="center" wrapText="1"/>
    </xf>
    <xf numFmtId="0" fontId="9" fillId="0" borderId="26" xfId="6" applyNumberFormat="1" applyFont="1" applyFill="1" applyBorder="1" applyAlignment="1">
      <alignment horizontal="center" vertical="center" wrapText="1"/>
    </xf>
    <xf numFmtId="167" fontId="9" fillId="3" borderId="1" xfId="8" applyNumberFormat="1" applyFont="1" applyFill="1" applyBorder="1" applyAlignment="1">
      <alignment horizontal="center" vertical="center" wrapText="1"/>
    </xf>
    <xf numFmtId="167" fontId="9" fillId="3" borderId="3" xfId="8" applyNumberFormat="1" applyFont="1" applyFill="1" applyBorder="1" applyAlignment="1">
      <alignment horizontal="center" vertical="center" wrapText="1"/>
    </xf>
    <xf numFmtId="0" fontId="3" fillId="0" borderId="14" xfId="0" applyFont="1" applyBorder="1" applyAlignment="1">
      <alignment horizontal="center" wrapText="1"/>
    </xf>
    <xf numFmtId="0" fontId="3" fillId="0" borderId="16" xfId="0" applyFont="1" applyBorder="1" applyAlignment="1">
      <alignment horizontal="center" wrapText="1"/>
    </xf>
    <xf numFmtId="0" fontId="3" fillId="0" borderId="15" xfId="0" applyFont="1" applyBorder="1" applyAlignment="1">
      <alignment horizontal="center" wrapText="1"/>
    </xf>
    <xf numFmtId="0" fontId="14" fillId="4" borderId="18" xfId="1" applyFont="1" applyFill="1" applyBorder="1" applyAlignment="1">
      <alignment horizontal="center" vertical="center" wrapText="1"/>
    </xf>
    <xf numFmtId="0" fontId="14" fillId="4" borderId="1" xfId="1" applyFont="1" applyFill="1" applyBorder="1" applyAlignment="1">
      <alignment horizontal="center" vertical="center" wrapText="1"/>
    </xf>
    <xf numFmtId="0" fontId="14" fillId="4" borderId="2" xfId="1" applyFont="1" applyFill="1" applyBorder="1" applyAlignment="1">
      <alignment horizontal="center" vertical="center" wrapText="1"/>
    </xf>
    <xf numFmtId="0" fontId="14" fillId="4" borderId="30" xfId="1" applyFont="1" applyFill="1" applyBorder="1" applyAlignment="1">
      <alignment horizontal="center" vertical="center" wrapText="1"/>
    </xf>
    <xf numFmtId="0" fontId="14" fillId="4" borderId="54" xfId="1" applyFont="1" applyFill="1" applyBorder="1" applyAlignment="1">
      <alignment horizontal="center" vertical="center" wrapText="1"/>
    </xf>
    <xf numFmtId="0" fontId="14" fillId="4" borderId="6" xfId="1" applyFont="1" applyFill="1" applyBorder="1" applyAlignment="1">
      <alignment horizontal="center" vertical="center" wrapText="1"/>
    </xf>
    <xf numFmtId="0" fontId="14" fillId="4" borderId="8" xfId="1" applyFont="1" applyFill="1" applyBorder="1" applyAlignment="1">
      <alignment horizontal="center" vertical="center" wrapText="1"/>
    </xf>
    <xf numFmtId="0" fontId="13" fillId="0" borderId="0" xfId="1" applyFont="1" applyFill="1" applyBorder="1" applyAlignment="1">
      <alignment horizontal="left" vertical="center" wrapText="1"/>
    </xf>
    <xf numFmtId="0" fontId="14" fillId="4" borderId="52"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4" fillId="4" borderId="32" xfId="0" applyFont="1" applyFill="1" applyBorder="1" applyAlignment="1">
      <alignment horizontal="center" vertical="center" wrapText="1"/>
    </xf>
    <xf numFmtId="0" fontId="14" fillId="4" borderId="29" xfId="1" applyFont="1" applyFill="1" applyBorder="1" applyAlignment="1">
      <alignment horizontal="center" vertical="center" wrapText="1"/>
    </xf>
    <xf numFmtId="0" fontId="14" fillId="4" borderId="36" xfId="1" applyFont="1" applyFill="1" applyBorder="1" applyAlignment="1">
      <alignment horizontal="center" vertical="center" wrapText="1"/>
    </xf>
    <xf numFmtId="0" fontId="14" fillId="4" borderId="13" xfId="1" applyFont="1" applyFill="1" applyBorder="1" applyAlignment="1">
      <alignment horizontal="center" vertical="center" wrapText="1"/>
    </xf>
    <xf numFmtId="0" fontId="14" fillId="4" borderId="37" xfId="0" applyFont="1" applyFill="1" applyBorder="1" applyAlignment="1">
      <alignment horizontal="center" vertical="center" wrapText="1"/>
    </xf>
    <xf numFmtId="0" fontId="14" fillId="4" borderId="38"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9" fillId="0" borderId="0" xfId="1" applyFont="1" applyFill="1" applyBorder="1" applyAlignment="1">
      <alignment horizontal="left" vertical="center" wrapText="1"/>
    </xf>
    <xf numFmtId="0" fontId="9" fillId="0" borderId="17" xfId="1" applyFont="1" applyBorder="1" applyAlignment="1">
      <alignment horizontal="center" vertical="center" wrapText="1"/>
    </xf>
    <xf numFmtId="0" fontId="9" fillId="0" borderId="19" xfId="1" applyFont="1" applyBorder="1" applyAlignment="1">
      <alignment horizontal="center" vertical="center" wrapText="1"/>
    </xf>
    <xf numFmtId="0" fontId="9" fillId="0" borderId="25" xfId="1" applyFont="1" applyBorder="1" applyAlignment="1">
      <alignment horizontal="center" vertical="center" wrapText="1"/>
    </xf>
    <xf numFmtId="0" fontId="9" fillId="0" borderId="28" xfId="0" applyFont="1" applyFill="1" applyBorder="1" applyAlignment="1">
      <alignment horizontal="center" vertical="center" wrapText="1"/>
    </xf>
    <xf numFmtId="0" fontId="9" fillId="0" borderId="40" xfId="0" applyFont="1" applyFill="1" applyBorder="1" applyAlignment="1">
      <alignment horizontal="center" vertical="center" wrapText="1"/>
    </xf>
    <xf numFmtId="0" fontId="9" fillId="0" borderId="42"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14" fillId="4" borderId="17" xfId="1" applyFont="1" applyFill="1" applyBorder="1" applyAlignment="1">
      <alignment horizontal="center" vertical="center" wrapText="1"/>
    </xf>
    <xf numFmtId="0" fontId="14" fillId="4" borderId="19" xfId="1" applyFont="1" applyFill="1" applyBorder="1" applyAlignment="1">
      <alignment horizontal="center" vertical="center" wrapText="1"/>
    </xf>
    <xf numFmtId="0" fontId="14" fillId="4" borderId="48" xfId="1" applyFont="1" applyFill="1" applyBorder="1" applyAlignment="1">
      <alignment horizontal="center" vertical="center" wrapText="1"/>
    </xf>
    <xf numFmtId="0" fontId="9" fillId="0" borderId="4" xfId="1" applyFont="1" applyFill="1" applyBorder="1" applyAlignment="1">
      <alignment horizontal="center" vertical="center" wrapText="1"/>
    </xf>
    <xf numFmtId="0" fontId="9" fillId="0" borderId="5" xfId="1" applyFont="1" applyFill="1" applyBorder="1" applyAlignment="1">
      <alignment horizontal="center" vertical="center" wrapText="1"/>
    </xf>
    <xf numFmtId="0" fontId="9" fillId="0" borderId="7" xfId="1" applyFont="1" applyFill="1" applyBorder="1" applyAlignment="1">
      <alignment horizontal="center" vertical="center" wrapText="1"/>
    </xf>
    <xf numFmtId="0" fontId="9" fillId="0" borderId="0" xfId="1" applyFont="1" applyFill="1" applyBorder="1" applyAlignment="1">
      <alignment horizontal="center" vertical="center" wrapText="1"/>
    </xf>
    <xf numFmtId="0" fontId="9" fillId="0" borderId="1" xfId="1" applyFont="1" applyFill="1" applyBorder="1" applyAlignment="1">
      <alignment horizontal="center" vertical="center" wrapText="1"/>
    </xf>
    <xf numFmtId="0" fontId="9" fillId="0" borderId="20" xfId="1" applyFont="1" applyFill="1" applyBorder="1" applyAlignment="1">
      <alignment horizontal="center" vertical="center" wrapText="1"/>
    </xf>
    <xf numFmtId="0" fontId="9" fillId="0" borderId="17"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5" xfId="0" applyFont="1" applyFill="1" applyBorder="1" applyAlignment="1">
      <alignment horizontal="center" vertical="center" wrapText="1"/>
    </xf>
    <xf numFmtId="0" fontId="9" fillId="0" borderId="41" xfId="0" applyFont="1" applyFill="1" applyBorder="1" applyAlignment="1">
      <alignment horizontal="center" vertical="center" wrapText="1"/>
    </xf>
    <xf numFmtId="0" fontId="9" fillId="0" borderId="48" xfId="0" applyFont="1" applyFill="1" applyBorder="1" applyAlignment="1">
      <alignment horizontal="center" vertical="center" wrapText="1"/>
    </xf>
    <xf numFmtId="0" fontId="14" fillId="4" borderId="55" xfId="1" applyFont="1" applyFill="1" applyBorder="1" applyAlignment="1">
      <alignment horizontal="center" vertical="center" wrapText="1"/>
    </xf>
    <xf numFmtId="0" fontId="14" fillId="4" borderId="12" xfId="1" applyFont="1" applyFill="1" applyBorder="1" applyAlignment="1">
      <alignment horizontal="center" vertical="center" wrapText="1"/>
    </xf>
    <xf numFmtId="0" fontId="9" fillId="3" borderId="17" xfId="0" applyFont="1" applyFill="1" applyBorder="1" applyAlignment="1">
      <alignment horizontal="center" vertical="center" wrapText="1"/>
    </xf>
    <xf numFmtId="0" fontId="9" fillId="3" borderId="48" xfId="0" applyFont="1" applyFill="1" applyBorder="1" applyAlignment="1">
      <alignment horizontal="center" vertical="center" wrapText="1"/>
    </xf>
    <xf numFmtId="0" fontId="14" fillId="4" borderId="25" xfId="1" applyFont="1" applyFill="1" applyBorder="1" applyAlignment="1">
      <alignment horizontal="center" vertical="center" wrapText="1"/>
    </xf>
    <xf numFmtId="0" fontId="14" fillId="4" borderId="26" xfId="1" applyFont="1" applyFill="1" applyBorder="1" applyAlignment="1">
      <alignment horizontal="center" vertical="center" wrapText="1"/>
    </xf>
    <xf numFmtId="0" fontId="11" fillId="3" borderId="7" xfId="1" applyFont="1" applyFill="1" applyBorder="1" applyAlignment="1">
      <alignment horizontal="center" vertical="center" wrapText="1"/>
    </xf>
    <xf numFmtId="0" fontId="11" fillId="3" borderId="0" xfId="1" applyFont="1" applyFill="1" applyBorder="1" applyAlignment="1">
      <alignment horizontal="center" vertical="center" wrapText="1"/>
    </xf>
    <xf numFmtId="0" fontId="13" fillId="3" borderId="0" xfId="1" applyFont="1" applyFill="1" applyBorder="1" applyAlignment="1">
      <alignment horizontal="left" vertical="center" wrapText="1"/>
    </xf>
    <xf numFmtId="0" fontId="10" fillId="0" borderId="14" xfId="1" applyFont="1" applyFill="1" applyBorder="1" applyAlignment="1">
      <alignment horizontal="left" vertical="center" wrapText="1"/>
    </xf>
    <xf numFmtId="0" fontId="10" fillId="0" borderId="16" xfId="1" applyFont="1" applyFill="1" applyBorder="1" applyAlignment="1">
      <alignment horizontal="left" vertical="center" wrapText="1"/>
    </xf>
    <xf numFmtId="0" fontId="10" fillId="0" borderId="15" xfId="1" applyFont="1" applyFill="1" applyBorder="1" applyAlignment="1">
      <alignment horizontal="left" vertical="center" wrapText="1"/>
    </xf>
    <xf numFmtId="0" fontId="9" fillId="0" borderId="27" xfId="1" applyFont="1" applyFill="1" applyBorder="1" applyAlignment="1">
      <alignment horizontal="center" vertical="center" wrapText="1"/>
    </xf>
    <xf numFmtId="0" fontId="9" fillId="0" borderId="47" xfId="1" applyFont="1" applyFill="1" applyBorder="1" applyAlignment="1">
      <alignment horizontal="center" vertical="center" wrapText="1"/>
    </xf>
    <xf numFmtId="0" fontId="9" fillId="0" borderId="50" xfId="1" applyFont="1" applyFill="1" applyBorder="1" applyAlignment="1">
      <alignment horizontal="center" vertical="center" wrapText="1"/>
    </xf>
    <xf numFmtId="0" fontId="9" fillId="0" borderId="46" xfId="1" applyFont="1" applyFill="1" applyBorder="1" applyAlignment="1">
      <alignment horizontal="center" vertical="center" wrapText="1"/>
    </xf>
    <xf numFmtId="0" fontId="9" fillId="0" borderId="51" xfId="1" applyFont="1" applyFill="1" applyBorder="1" applyAlignment="1">
      <alignment horizontal="center" vertical="center" wrapText="1"/>
    </xf>
    <xf numFmtId="0" fontId="9" fillId="0" borderId="10" xfId="1" applyFont="1" applyFill="1" applyBorder="1" applyAlignment="1">
      <alignment horizontal="center" vertical="center" wrapText="1"/>
    </xf>
    <xf numFmtId="0" fontId="9" fillId="0" borderId="11" xfId="1" applyFont="1" applyFill="1" applyBorder="1" applyAlignment="1">
      <alignment horizontal="center" vertical="center" wrapText="1"/>
    </xf>
    <xf numFmtId="0" fontId="9" fillId="0" borderId="6" xfId="1" applyFont="1" applyFill="1" applyBorder="1" applyAlignment="1">
      <alignment horizontal="center" vertical="center" wrapText="1"/>
    </xf>
    <xf numFmtId="0" fontId="9" fillId="0" borderId="8" xfId="1" applyFont="1" applyFill="1" applyBorder="1" applyAlignment="1">
      <alignment horizontal="center" vertical="center" wrapText="1"/>
    </xf>
    <xf numFmtId="0" fontId="9" fillId="0" borderId="12" xfId="1" applyFont="1" applyFill="1" applyBorder="1" applyAlignment="1">
      <alignment horizontal="center" vertical="center" wrapText="1"/>
    </xf>
    <xf numFmtId="0" fontId="9" fillId="0" borderId="17" xfId="1" applyFont="1" applyFill="1" applyBorder="1" applyAlignment="1">
      <alignment horizontal="center" vertical="center" wrapText="1"/>
    </xf>
    <xf numFmtId="0" fontId="9" fillId="0" borderId="19" xfId="1" applyFont="1" applyFill="1" applyBorder="1" applyAlignment="1">
      <alignment horizontal="center" vertical="center" wrapText="1"/>
    </xf>
    <xf numFmtId="0" fontId="9" fillId="0" borderId="25" xfId="1" applyFont="1" applyFill="1" applyBorder="1" applyAlignment="1">
      <alignment horizontal="center" vertical="center" wrapText="1"/>
    </xf>
    <xf numFmtId="0" fontId="9" fillId="0" borderId="18" xfId="1" applyFont="1" applyFill="1" applyBorder="1" applyAlignment="1">
      <alignment horizontal="center" vertical="center" wrapText="1"/>
    </xf>
    <xf numFmtId="0" fontId="9" fillId="0" borderId="21" xfId="1" applyFont="1" applyFill="1" applyBorder="1" applyAlignment="1">
      <alignment horizontal="center" vertical="center" wrapText="1"/>
    </xf>
    <xf numFmtId="0" fontId="9" fillId="0" borderId="2" xfId="1" applyFont="1" applyFill="1" applyBorder="1" applyAlignment="1">
      <alignment horizontal="center" vertical="center" wrapText="1"/>
    </xf>
    <xf numFmtId="0" fontId="9" fillId="0" borderId="13" xfId="1" applyFont="1" applyFill="1" applyBorder="1" applyAlignment="1">
      <alignment horizontal="center" vertical="center" wrapText="1"/>
    </xf>
    <xf numFmtId="0" fontId="12" fillId="0" borderId="14" xfId="1" applyFont="1" applyFill="1" applyBorder="1" applyAlignment="1">
      <alignment horizontal="left" vertical="center" wrapText="1"/>
    </xf>
    <xf numFmtId="0" fontId="12" fillId="0" borderId="16" xfId="1" applyFont="1" applyFill="1" applyBorder="1" applyAlignment="1">
      <alignment horizontal="left" vertical="center" wrapText="1"/>
    </xf>
    <xf numFmtId="0" fontId="12" fillId="0" borderId="15" xfId="1" applyFont="1" applyFill="1" applyBorder="1" applyAlignment="1">
      <alignment horizontal="left" vertical="center" wrapText="1"/>
    </xf>
    <xf numFmtId="0" fontId="10" fillId="0" borderId="14" xfId="1" applyFont="1" applyFill="1" applyBorder="1" applyAlignment="1">
      <alignment horizontal="justify" vertical="center" wrapText="1"/>
    </xf>
    <xf numFmtId="0" fontId="10" fillId="0" borderId="16" xfId="1" applyFont="1" applyFill="1" applyBorder="1" applyAlignment="1">
      <alignment horizontal="justify" vertical="center" wrapText="1"/>
    </xf>
    <xf numFmtId="0" fontId="10" fillId="0" borderId="15" xfId="1" applyFont="1" applyFill="1" applyBorder="1" applyAlignment="1">
      <alignment horizontal="justify" vertical="center" wrapText="1"/>
    </xf>
    <xf numFmtId="0" fontId="9" fillId="3" borderId="41" xfId="0" applyFont="1" applyFill="1" applyBorder="1" applyAlignment="1">
      <alignment horizontal="center" vertical="center" wrapText="1"/>
    </xf>
    <xf numFmtId="0" fontId="9" fillId="3" borderId="19" xfId="0" applyFont="1" applyFill="1" applyBorder="1" applyAlignment="1">
      <alignment horizontal="center" vertical="center" wrapText="1"/>
    </xf>
    <xf numFmtId="0" fontId="9" fillId="0" borderId="14" xfId="1" applyFont="1" applyFill="1" applyBorder="1" applyAlignment="1">
      <alignment horizontal="justify" vertical="center" wrapText="1"/>
    </xf>
    <xf numFmtId="0" fontId="9" fillId="0" borderId="16" xfId="1" applyFont="1" applyFill="1" applyBorder="1" applyAlignment="1">
      <alignment horizontal="justify" vertical="center" wrapText="1"/>
    </xf>
    <xf numFmtId="0" fontId="9" fillId="0" borderId="15" xfId="1" applyFont="1" applyFill="1" applyBorder="1" applyAlignment="1">
      <alignment horizontal="justify" vertical="center" wrapText="1"/>
    </xf>
    <xf numFmtId="0" fontId="9" fillId="3" borderId="25" xfId="0" applyFont="1" applyFill="1" applyBorder="1" applyAlignment="1">
      <alignment horizontal="center" vertical="center" wrapText="1"/>
    </xf>
    <xf numFmtId="0" fontId="13" fillId="3" borderId="0" xfId="0" applyFont="1" applyFill="1" applyBorder="1" applyAlignment="1">
      <alignment horizontal="left" vertical="center" wrapText="1"/>
    </xf>
  </cellXfs>
  <cellStyles count="11">
    <cellStyle name="Euro" xfId="5" xr:uid="{00000000-0005-0000-0000-000000000000}"/>
    <cellStyle name="Millares" xfId="7" builtinId="3"/>
    <cellStyle name="Millares [0]" xfId="8" builtinId="6"/>
    <cellStyle name="Millares 2" xfId="4" xr:uid="{00000000-0005-0000-0000-000003000000}"/>
    <cellStyle name="Millares 7 4" xfId="9" xr:uid="{00000000-0005-0000-0000-000004000000}"/>
    <cellStyle name="Normal" xfId="0" builtinId="0"/>
    <cellStyle name="Normal 2" xfId="1" xr:uid="{00000000-0005-0000-0000-000006000000}"/>
    <cellStyle name="Normal_EVALUACION GESTION  CALDAS A 31-MAR-06" xfId="2" xr:uid="{00000000-0005-0000-0000-000007000000}"/>
    <cellStyle name="Porcentaje" xfId="6" builtinId="5"/>
    <cellStyle name="Porcentual 2" xfId="3" xr:uid="{00000000-0005-0000-0000-000009000000}"/>
    <cellStyle name="Porcentual 7 3" xfId="10" xr:uid="{00000000-0005-0000-0000-00000A000000}"/>
  </cellStyles>
  <dxfs count="1">
    <dxf>
      <font>
        <color rgb="FF9C0006"/>
      </font>
      <fill>
        <patternFill>
          <bgColor rgb="FFFFC7CE"/>
        </patternFill>
      </fill>
    </dxf>
  </dxfs>
  <tableStyles count="0" defaultTableStyle="TableStyleMedium2" defaultPivotStyle="PivotStyleLight16"/>
  <colors>
    <mruColors>
      <color rgb="FFCAFAC6"/>
      <color rgb="FFF5F79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268809</xdr:colOff>
      <xdr:row>2</xdr:row>
      <xdr:rowOff>7938</xdr:rowOff>
    </xdr:from>
    <xdr:to>
      <xdr:col>1</xdr:col>
      <xdr:colOff>1155985</xdr:colOff>
      <xdr:row>7</xdr:row>
      <xdr:rowOff>3330</xdr:rowOff>
    </xdr:to>
    <xdr:pic>
      <xdr:nvPicPr>
        <xdr:cNvPr id="3"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554559" y="436563"/>
          <a:ext cx="887176" cy="82549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 " id="{B87C5FF4-33C8-4D10-AB62-8DCEA5FF9B43}" userId="S::avarelam@invias.gov.co::3833f2c0-5ebc-4295-8cb4-142c00f0397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93" dT="2021-01-21T22:44:38.75" personId="{B87C5FF4-33C8-4D10-AB62-8DCEA5FF9B43}" id="{86628074-D391-45BA-9BFF-0FB4B6886CC3}">
    <text>38%</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4"/>
  <sheetViews>
    <sheetView zoomScale="90" zoomScaleNormal="90" workbookViewId="0">
      <selection activeCell="A23" sqref="A23"/>
    </sheetView>
  </sheetViews>
  <sheetFormatPr baseColWidth="10" defaultRowHeight="15" x14ac:dyDescent="0.2"/>
  <cols>
    <col min="1" max="1" width="77.33203125" bestFit="1" customWidth="1"/>
    <col min="2" max="7" width="17.5" customWidth="1"/>
    <col min="8" max="8" width="15" customWidth="1"/>
  </cols>
  <sheetData>
    <row r="1" spans="1:9" ht="16" thickBot="1" x14ac:dyDescent="0.25">
      <c r="B1" s="247" t="s">
        <v>11</v>
      </c>
      <c r="C1" s="248"/>
      <c r="D1" s="248"/>
      <c r="E1" s="248"/>
      <c r="F1" s="248"/>
      <c r="G1" s="248"/>
      <c r="H1" s="249"/>
    </row>
    <row r="2" spans="1:9" ht="48" x14ac:dyDescent="0.2">
      <c r="A2" s="1" t="s">
        <v>12</v>
      </c>
      <c r="B2" s="2" t="s">
        <v>13</v>
      </c>
      <c r="C2" s="3" t="s">
        <v>14</v>
      </c>
      <c r="D2" s="3" t="s">
        <v>15</v>
      </c>
      <c r="E2" s="3" t="s">
        <v>16</v>
      </c>
      <c r="F2" s="3" t="s">
        <v>17</v>
      </c>
      <c r="G2" s="3" t="s">
        <v>18</v>
      </c>
      <c r="H2" s="4" t="s">
        <v>19</v>
      </c>
    </row>
    <row r="3" spans="1:9" x14ac:dyDescent="0.2">
      <c r="A3" s="5" t="s">
        <v>37</v>
      </c>
      <c r="B3" s="6"/>
      <c r="C3" s="7" t="s">
        <v>20</v>
      </c>
      <c r="D3" s="7"/>
      <c r="E3" s="7"/>
      <c r="F3" s="7"/>
      <c r="G3" s="7"/>
      <c r="H3" s="8"/>
      <c r="I3" s="9">
        <f>COUNTIF(B3:H3,"X")</f>
        <v>1</v>
      </c>
    </row>
    <row r="4" spans="1:9" x14ac:dyDescent="0.2">
      <c r="A4" s="5" t="s">
        <v>38</v>
      </c>
      <c r="B4" s="6"/>
      <c r="C4" s="7" t="s">
        <v>20</v>
      </c>
      <c r="D4" s="7" t="s">
        <v>20</v>
      </c>
      <c r="E4" s="7"/>
      <c r="F4" s="7"/>
      <c r="G4" s="7"/>
      <c r="H4" s="8"/>
      <c r="I4" s="9">
        <f t="shared" ref="I4:I18" si="0">COUNTIF(B4:H4,"X")</f>
        <v>2</v>
      </c>
    </row>
    <row r="5" spans="1:9" x14ac:dyDescent="0.2">
      <c r="A5" s="5" t="s">
        <v>39</v>
      </c>
      <c r="B5" s="6" t="s">
        <v>20</v>
      </c>
      <c r="C5" s="7"/>
      <c r="D5" s="7"/>
      <c r="E5" s="7"/>
      <c r="F5" s="7"/>
      <c r="G5" s="7"/>
      <c r="H5" s="8"/>
      <c r="I5" s="9">
        <f t="shared" si="0"/>
        <v>1</v>
      </c>
    </row>
    <row r="6" spans="1:9" x14ac:dyDescent="0.2">
      <c r="A6" s="5" t="s">
        <v>40</v>
      </c>
      <c r="B6" s="6" t="s">
        <v>20</v>
      </c>
      <c r="C6" s="7"/>
      <c r="D6" s="7"/>
      <c r="E6" s="7"/>
      <c r="F6" s="7"/>
      <c r="G6" s="7"/>
      <c r="H6" s="8"/>
      <c r="I6" s="9">
        <f t="shared" si="0"/>
        <v>1</v>
      </c>
    </row>
    <row r="7" spans="1:9" x14ac:dyDescent="0.2">
      <c r="A7" s="5" t="s">
        <v>41</v>
      </c>
      <c r="B7" s="6"/>
      <c r="C7" s="7"/>
      <c r="D7" s="7"/>
      <c r="E7" s="7"/>
      <c r="F7" s="7" t="s">
        <v>20</v>
      </c>
      <c r="G7" s="7"/>
      <c r="H7" s="8"/>
      <c r="I7" s="9">
        <f t="shared" si="0"/>
        <v>1</v>
      </c>
    </row>
    <row r="8" spans="1:9" x14ac:dyDescent="0.2">
      <c r="A8" s="5" t="s">
        <v>42</v>
      </c>
      <c r="B8" s="6"/>
      <c r="C8" s="7"/>
      <c r="D8" s="7" t="s">
        <v>20</v>
      </c>
      <c r="E8" s="7"/>
      <c r="F8" s="7"/>
      <c r="G8" s="7"/>
      <c r="H8" s="8"/>
      <c r="I8" s="9">
        <f t="shared" si="0"/>
        <v>1</v>
      </c>
    </row>
    <row r="9" spans="1:9" x14ac:dyDescent="0.2">
      <c r="A9" s="5" t="s">
        <v>43</v>
      </c>
      <c r="B9" s="6"/>
      <c r="C9" s="7"/>
      <c r="D9" s="7" t="s">
        <v>20</v>
      </c>
      <c r="E9" s="7"/>
      <c r="F9" s="7"/>
      <c r="G9" s="7"/>
      <c r="H9" s="8"/>
      <c r="I9" s="9">
        <f t="shared" si="0"/>
        <v>1</v>
      </c>
    </row>
    <row r="10" spans="1:9" x14ac:dyDescent="0.2">
      <c r="A10" s="35" t="s">
        <v>44</v>
      </c>
      <c r="B10" s="6"/>
      <c r="C10" s="7"/>
      <c r="D10" s="7" t="s">
        <v>20</v>
      </c>
      <c r="E10" s="7"/>
      <c r="F10" s="7"/>
      <c r="G10" s="7"/>
      <c r="H10" s="8"/>
      <c r="I10" s="9">
        <f t="shared" si="0"/>
        <v>1</v>
      </c>
    </row>
    <row r="11" spans="1:9" x14ac:dyDescent="0.2">
      <c r="A11" s="5" t="s">
        <v>45</v>
      </c>
      <c r="B11" s="6"/>
      <c r="C11" s="7"/>
      <c r="D11" s="7" t="s">
        <v>20</v>
      </c>
      <c r="E11" s="7"/>
      <c r="F11" s="7"/>
      <c r="G11" s="7"/>
      <c r="H11" s="8"/>
      <c r="I11" s="9">
        <f t="shared" si="0"/>
        <v>1</v>
      </c>
    </row>
    <row r="12" spans="1:9" x14ac:dyDescent="0.2">
      <c r="A12" s="5" t="s">
        <v>46</v>
      </c>
      <c r="B12" s="6"/>
      <c r="C12" s="7"/>
      <c r="D12" s="7"/>
      <c r="E12" s="7"/>
      <c r="F12" s="7" t="s">
        <v>20</v>
      </c>
      <c r="G12" s="7"/>
      <c r="H12" s="8"/>
      <c r="I12" s="9">
        <f t="shared" si="0"/>
        <v>1</v>
      </c>
    </row>
    <row r="13" spans="1:9" x14ac:dyDescent="0.2">
      <c r="A13" s="5" t="s">
        <v>47</v>
      </c>
      <c r="B13" s="6"/>
      <c r="C13" s="7"/>
      <c r="D13" s="7" t="s">
        <v>20</v>
      </c>
      <c r="E13" s="7"/>
      <c r="F13" s="7"/>
      <c r="G13" s="7"/>
      <c r="H13" s="8"/>
      <c r="I13" s="9">
        <f t="shared" si="0"/>
        <v>1</v>
      </c>
    </row>
    <row r="14" spans="1:9" x14ac:dyDescent="0.2">
      <c r="A14" s="5" t="s">
        <v>48</v>
      </c>
      <c r="B14" s="6"/>
      <c r="C14" s="7"/>
      <c r="D14" s="7" t="s">
        <v>20</v>
      </c>
      <c r="E14" s="7"/>
      <c r="F14" s="7"/>
      <c r="G14" s="7"/>
      <c r="H14" s="8"/>
      <c r="I14" s="9">
        <f t="shared" si="0"/>
        <v>1</v>
      </c>
    </row>
    <row r="15" spans="1:9" x14ac:dyDescent="0.2">
      <c r="A15" s="35" t="s">
        <v>49</v>
      </c>
      <c r="B15" s="6"/>
      <c r="C15" s="7"/>
      <c r="D15" s="7" t="s">
        <v>20</v>
      </c>
      <c r="E15" s="7"/>
      <c r="F15" s="7"/>
      <c r="G15" s="7"/>
      <c r="H15" s="8"/>
      <c r="I15" s="9">
        <f t="shared" si="0"/>
        <v>1</v>
      </c>
    </row>
    <row r="16" spans="1:9" x14ac:dyDescent="0.2">
      <c r="A16" s="5" t="s">
        <v>50</v>
      </c>
      <c r="B16" s="6"/>
      <c r="C16" s="7"/>
      <c r="D16" s="7"/>
      <c r="E16" s="7"/>
      <c r="F16" s="7"/>
      <c r="G16" s="7" t="s">
        <v>20</v>
      </c>
      <c r="H16" s="8"/>
      <c r="I16" s="9">
        <f t="shared" si="0"/>
        <v>1</v>
      </c>
    </row>
    <row r="17" spans="1:9" x14ac:dyDescent="0.2">
      <c r="A17" s="5" t="s">
        <v>51</v>
      </c>
      <c r="B17" s="6"/>
      <c r="C17" s="7"/>
      <c r="D17" s="7"/>
      <c r="E17" s="7"/>
      <c r="F17" s="7"/>
      <c r="G17" s="7"/>
      <c r="H17" s="8" t="s">
        <v>20</v>
      </c>
      <c r="I17" s="9">
        <f t="shared" si="0"/>
        <v>1</v>
      </c>
    </row>
    <row r="18" spans="1:9" ht="16" thickBot="1" x14ac:dyDescent="0.25">
      <c r="A18" s="10" t="s">
        <v>52</v>
      </c>
      <c r="B18" s="11"/>
      <c r="C18" s="12"/>
      <c r="D18" s="12"/>
      <c r="E18" s="12" t="s">
        <v>20</v>
      </c>
      <c r="F18" s="12"/>
      <c r="G18" s="12"/>
      <c r="H18" s="13"/>
      <c r="I18" s="9">
        <f t="shared" si="0"/>
        <v>1</v>
      </c>
    </row>
    <row r="19" spans="1:9" x14ac:dyDescent="0.2">
      <c r="A19" s="14"/>
      <c r="B19" s="15">
        <f>COUNTIF(B3:B18,"X")</f>
        <v>2</v>
      </c>
      <c r="C19" s="15">
        <f t="shared" ref="C19:H19" si="1">COUNTIF(C3:C18,"X")</f>
        <v>2</v>
      </c>
      <c r="D19" s="15">
        <f t="shared" si="1"/>
        <v>8</v>
      </c>
      <c r="E19" s="15">
        <f t="shared" si="1"/>
        <v>1</v>
      </c>
      <c r="F19" s="15">
        <f t="shared" si="1"/>
        <v>2</v>
      </c>
      <c r="G19" s="15">
        <f t="shared" si="1"/>
        <v>1</v>
      </c>
      <c r="H19" s="15">
        <f t="shared" si="1"/>
        <v>1</v>
      </c>
    </row>
    <row r="20" spans="1:9" x14ac:dyDescent="0.2">
      <c r="A20" s="14"/>
      <c r="B20" s="14"/>
      <c r="C20" s="14"/>
      <c r="D20" s="14"/>
      <c r="E20" s="14"/>
      <c r="F20" s="14"/>
      <c r="G20" s="14"/>
    </row>
    <row r="21" spans="1:9" ht="16" thickBot="1" x14ac:dyDescent="0.25">
      <c r="A21" s="16"/>
      <c r="B21" s="16"/>
      <c r="C21" s="16"/>
      <c r="D21" s="16"/>
      <c r="E21" s="16"/>
      <c r="F21" s="16"/>
    </row>
    <row r="22" spans="1:9" ht="16" thickBot="1" x14ac:dyDescent="0.25">
      <c r="B22" s="247" t="s">
        <v>11</v>
      </c>
      <c r="C22" s="248"/>
      <c r="D22" s="248"/>
      <c r="E22" s="248"/>
      <c r="F22" s="248"/>
      <c r="G22" s="248"/>
      <c r="H22" s="249"/>
    </row>
    <row r="23" spans="1:9" ht="49" thickBot="1" x14ac:dyDescent="0.25">
      <c r="A23" s="1" t="s">
        <v>21</v>
      </c>
      <c r="B23" s="17" t="s">
        <v>13</v>
      </c>
      <c r="C23" s="18" t="s">
        <v>14</v>
      </c>
      <c r="D23" s="18" t="s">
        <v>15</v>
      </c>
      <c r="E23" s="18" t="s">
        <v>16</v>
      </c>
      <c r="F23" s="18" t="s">
        <v>17</v>
      </c>
      <c r="G23" s="18" t="s">
        <v>18</v>
      </c>
      <c r="H23" s="19" t="s">
        <v>19</v>
      </c>
    </row>
    <row r="24" spans="1:9" ht="32" x14ac:dyDescent="0.2">
      <c r="A24" s="20" t="s">
        <v>22</v>
      </c>
      <c r="B24" s="2" t="s">
        <v>20</v>
      </c>
      <c r="C24" s="3"/>
      <c r="D24" s="3"/>
      <c r="E24" s="3"/>
      <c r="F24" s="3"/>
      <c r="G24" s="3"/>
      <c r="H24" s="21"/>
      <c r="I24" s="9">
        <f>COUNTIF(B24:H24,"X")</f>
        <v>1</v>
      </c>
    </row>
    <row r="25" spans="1:9" ht="32" x14ac:dyDescent="0.2">
      <c r="A25" s="34" t="s">
        <v>23</v>
      </c>
      <c r="B25" s="22"/>
      <c r="C25" s="23" t="s">
        <v>20</v>
      </c>
      <c r="D25" s="23" t="s">
        <v>20</v>
      </c>
      <c r="E25" s="23"/>
      <c r="F25" s="23"/>
      <c r="G25" s="23"/>
      <c r="H25" s="8"/>
      <c r="I25" s="9">
        <f>COUNTIF(B25:H25,"X")</f>
        <v>2</v>
      </c>
    </row>
    <row r="26" spans="1:9" ht="32" x14ac:dyDescent="0.2">
      <c r="A26" s="20" t="s">
        <v>24</v>
      </c>
      <c r="B26" s="22"/>
      <c r="C26" s="23"/>
      <c r="D26" s="23"/>
      <c r="E26" s="23" t="s">
        <v>20</v>
      </c>
      <c r="F26" s="23" t="s">
        <v>20</v>
      </c>
      <c r="G26" s="23" t="s">
        <v>20</v>
      </c>
      <c r="H26" s="8" t="s">
        <v>20</v>
      </c>
      <c r="I26" s="9">
        <f>COUNTIF(B26:H26,"X")</f>
        <v>4</v>
      </c>
    </row>
    <row r="27" spans="1:9" ht="32" x14ac:dyDescent="0.2">
      <c r="A27" s="34" t="s">
        <v>25</v>
      </c>
      <c r="B27" s="22"/>
      <c r="C27" s="23"/>
      <c r="D27" s="23" t="s">
        <v>20</v>
      </c>
      <c r="E27" s="23"/>
      <c r="F27" s="23"/>
      <c r="G27" s="23"/>
      <c r="H27" s="8"/>
      <c r="I27" s="9">
        <f>COUNTIF(B27:H27,"X")</f>
        <v>1</v>
      </c>
    </row>
    <row r="28" spans="1:9" ht="17" thickBot="1" x14ac:dyDescent="0.25">
      <c r="A28" s="24" t="s">
        <v>26</v>
      </c>
      <c r="B28" s="25"/>
      <c r="C28" s="26"/>
      <c r="D28" s="27" t="s">
        <v>20</v>
      </c>
      <c r="E28" s="26"/>
      <c r="F28" s="26"/>
      <c r="G28" s="26"/>
      <c r="H28" s="13"/>
      <c r="I28" s="9">
        <f>COUNTIF(B28:H28,"X")</f>
        <v>1</v>
      </c>
    </row>
    <row r="29" spans="1:9" x14ac:dyDescent="0.2">
      <c r="B29" s="9">
        <f>COUNTIF(B24:B28,"X")</f>
        <v>1</v>
      </c>
      <c r="C29" s="9">
        <f t="shared" ref="C29:H29" si="2">COUNTIF(C24:C28,"X")</f>
        <v>1</v>
      </c>
      <c r="D29" s="9">
        <f t="shared" si="2"/>
        <v>3</v>
      </c>
      <c r="E29" s="9">
        <f t="shared" si="2"/>
        <v>1</v>
      </c>
      <c r="F29" s="9">
        <f t="shared" si="2"/>
        <v>1</v>
      </c>
      <c r="G29" s="9">
        <f t="shared" si="2"/>
        <v>1</v>
      </c>
      <c r="H29" s="9">
        <f t="shared" si="2"/>
        <v>1</v>
      </c>
    </row>
    <row r="30" spans="1:9" ht="16" thickBot="1" x14ac:dyDescent="0.25"/>
    <row r="31" spans="1:9" ht="16" thickBot="1" x14ac:dyDescent="0.25">
      <c r="B31" s="247" t="s">
        <v>11</v>
      </c>
      <c r="C31" s="248"/>
      <c r="D31" s="248"/>
      <c r="E31" s="248"/>
      <c r="F31" s="248"/>
      <c r="G31" s="248"/>
      <c r="H31" s="249"/>
    </row>
    <row r="32" spans="1:9" ht="49" thickBot="1" x14ac:dyDescent="0.25">
      <c r="A32" s="28" t="s">
        <v>27</v>
      </c>
      <c r="B32" s="17" t="s">
        <v>13</v>
      </c>
      <c r="C32" s="18" t="s">
        <v>14</v>
      </c>
      <c r="D32" s="18" t="s">
        <v>15</v>
      </c>
      <c r="E32" s="18" t="s">
        <v>16</v>
      </c>
      <c r="F32" s="18" t="s">
        <v>17</v>
      </c>
      <c r="G32" s="18" t="s">
        <v>18</v>
      </c>
      <c r="H32" s="19" t="s">
        <v>19</v>
      </c>
    </row>
    <row r="33" spans="1:9" ht="16" x14ac:dyDescent="0.2">
      <c r="A33" s="29" t="s">
        <v>28</v>
      </c>
      <c r="B33" s="30"/>
      <c r="C33" s="23"/>
      <c r="D33" s="23" t="s">
        <v>20</v>
      </c>
      <c r="E33" s="23"/>
      <c r="F33" s="23" t="s">
        <v>20</v>
      </c>
      <c r="G33" s="23"/>
      <c r="H33" s="31"/>
      <c r="I33" s="9">
        <f t="shared" ref="I33:I45" si="3">COUNTIF(B33:H33,"X")</f>
        <v>2</v>
      </c>
    </row>
    <row r="34" spans="1:9" ht="16" x14ac:dyDescent="0.2">
      <c r="A34" s="32" t="s">
        <v>127</v>
      </c>
      <c r="B34" s="30"/>
      <c r="C34" s="31" t="s">
        <v>20</v>
      </c>
      <c r="D34" s="23" t="s">
        <v>20</v>
      </c>
      <c r="E34" s="23" t="s">
        <v>20</v>
      </c>
      <c r="F34" s="23"/>
      <c r="G34" s="23"/>
      <c r="H34" s="31"/>
      <c r="I34" s="9">
        <f t="shared" si="3"/>
        <v>3</v>
      </c>
    </row>
    <row r="35" spans="1:9" ht="16" x14ac:dyDescent="0.2">
      <c r="A35" s="36" t="s">
        <v>53</v>
      </c>
      <c r="B35" s="30"/>
      <c r="C35" s="23"/>
      <c r="D35" s="23" t="s">
        <v>20</v>
      </c>
      <c r="E35" s="23"/>
      <c r="F35" s="23"/>
      <c r="G35" s="23"/>
      <c r="H35" s="31"/>
      <c r="I35" s="9">
        <f t="shared" si="3"/>
        <v>1</v>
      </c>
    </row>
    <row r="36" spans="1:9" ht="26" x14ac:dyDescent="0.2">
      <c r="A36" s="36" t="s">
        <v>54</v>
      </c>
      <c r="B36" s="30"/>
      <c r="C36" s="23"/>
      <c r="D36" s="23" t="s">
        <v>20</v>
      </c>
      <c r="E36" s="23"/>
      <c r="F36" s="23"/>
      <c r="G36" s="23"/>
      <c r="H36" s="31"/>
      <c r="I36" s="9">
        <f t="shared" si="3"/>
        <v>1</v>
      </c>
    </row>
    <row r="37" spans="1:9" ht="16" x14ac:dyDescent="0.2">
      <c r="A37" s="32" t="s">
        <v>29</v>
      </c>
      <c r="B37" s="30"/>
      <c r="C37" s="23"/>
      <c r="D37" s="23" t="s">
        <v>20</v>
      </c>
      <c r="E37" s="23"/>
      <c r="F37" s="23"/>
      <c r="G37" s="23"/>
      <c r="H37" s="31"/>
      <c r="I37" s="9">
        <f t="shared" si="3"/>
        <v>1</v>
      </c>
    </row>
    <row r="38" spans="1:9" ht="16" x14ac:dyDescent="0.2">
      <c r="A38" s="32" t="s">
        <v>30</v>
      </c>
      <c r="B38" s="30"/>
      <c r="C38" s="23"/>
      <c r="D38" s="23" t="s">
        <v>20</v>
      </c>
      <c r="E38" s="23"/>
      <c r="F38" s="23"/>
      <c r="G38" s="23"/>
      <c r="H38" s="31"/>
      <c r="I38" s="9">
        <f t="shared" si="3"/>
        <v>1</v>
      </c>
    </row>
    <row r="39" spans="1:9" ht="16" x14ac:dyDescent="0.2">
      <c r="A39" s="32" t="s">
        <v>130</v>
      </c>
      <c r="B39" s="30"/>
      <c r="C39" s="23"/>
      <c r="D39" s="23" t="s">
        <v>20</v>
      </c>
      <c r="E39" s="23"/>
      <c r="F39" s="23"/>
      <c r="G39" s="23"/>
      <c r="H39" s="31"/>
      <c r="I39" s="9">
        <f t="shared" si="3"/>
        <v>1</v>
      </c>
    </row>
    <row r="40" spans="1:9" ht="16" x14ac:dyDescent="0.2">
      <c r="A40" s="32" t="s">
        <v>31</v>
      </c>
      <c r="B40" s="30"/>
      <c r="C40" s="23"/>
      <c r="D40" s="23" t="s">
        <v>20</v>
      </c>
      <c r="E40" s="23"/>
      <c r="F40" s="23" t="s">
        <v>20</v>
      </c>
      <c r="G40" s="23"/>
      <c r="H40" s="31"/>
      <c r="I40" s="9">
        <f t="shared" si="3"/>
        <v>2</v>
      </c>
    </row>
    <row r="41" spans="1:9" ht="16" x14ac:dyDescent="0.2">
      <c r="A41" s="32" t="s">
        <v>32</v>
      </c>
      <c r="B41" s="30"/>
      <c r="C41" s="23"/>
      <c r="D41" s="23" t="s">
        <v>20</v>
      </c>
      <c r="E41" s="23"/>
      <c r="F41" s="23"/>
      <c r="G41" s="23"/>
      <c r="H41" s="31"/>
      <c r="I41" s="9">
        <f t="shared" si="3"/>
        <v>1</v>
      </c>
    </row>
    <row r="42" spans="1:9" ht="16" x14ac:dyDescent="0.2">
      <c r="A42" s="32" t="s">
        <v>33</v>
      </c>
      <c r="B42" s="30" t="s">
        <v>20</v>
      </c>
      <c r="C42" s="23"/>
      <c r="D42" s="23" t="s">
        <v>20</v>
      </c>
      <c r="E42" s="23"/>
      <c r="F42" s="23"/>
      <c r="G42" s="23" t="s">
        <v>20</v>
      </c>
      <c r="H42" s="31"/>
      <c r="I42" s="9">
        <f t="shared" si="3"/>
        <v>3</v>
      </c>
    </row>
    <row r="43" spans="1:9" ht="16" x14ac:dyDescent="0.2">
      <c r="A43" s="32" t="s">
        <v>34</v>
      </c>
      <c r="B43" s="30"/>
      <c r="C43" s="23"/>
      <c r="D43" s="23" t="s">
        <v>20</v>
      </c>
      <c r="E43" s="23"/>
      <c r="F43" s="23"/>
      <c r="G43" s="23"/>
      <c r="H43" s="7"/>
      <c r="I43" s="9">
        <f t="shared" si="3"/>
        <v>1</v>
      </c>
    </row>
    <row r="44" spans="1:9" ht="16" x14ac:dyDescent="0.2">
      <c r="A44" s="32" t="s">
        <v>35</v>
      </c>
      <c r="B44" s="30"/>
      <c r="C44" s="23"/>
      <c r="D44" s="23" t="s">
        <v>20</v>
      </c>
      <c r="E44" s="23"/>
      <c r="F44" s="23"/>
      <c r="G44" s="23"/>
      <c r="H44" s="7"/>
      <c r="I44" s="9">
        <f t="shared" si="3"/>
        <v>1</v>
      </c>
    </row>
    <row r="45" spans="1:9" ht="17" thickBot="1" x14ac:dyDescent="0.25">
      <c r="A45" s="33" t="s">
        <v>36</v>
      </c>
      <c r="B45" s="30"/>
      <c r="C45" s="23"/>
      <c r="D45" s="23" t="s">
        <v>20</v>
      </c>
      <c r="E45" s="23" t="s">
        <v>20</v>
      </c>
      <c r="F45" s="23"/>
      <c r="G45" s="23"/>
      <c r="H45" s="7" t="s">
        <v>20</v>
      </c>
      <c r="I45" s="9">
        <f t="shared" si="3"/>
        <v>3</v>
      </c>
    </row>
    <row r="46" spans="1:9" x14ac:dyDescent="0.2">
      <c r="B46" s="9">
        <f t="shared" ref="B46:H46" si="4">COUNTIF(B33:B45,"X")</f>
        <v>1</v>
      </c>
      <c r="C46" s="9">
        <f t="shared" si="4"/>
        <v>1</v>
      </c>
      <c r="D46" s="9">
        <f t="shared" si="4"/>
        <v>13</v>
      </c>
      <c r="E46" s="9">
        <f t="shared" si="4"/>
        <v>2</v>
      </c>
      <c r="F46" s="9">
        <f t="shared" si="4"/>
        <v>2</v>
      </c>
      <c r="G46" s="9">
        <f t="shared" si="4"/>
        <v>1</v>
      </c>
      <c r="H46" s="9">
        <f t="shared" si="4"/>
        <v>1</v>
      </c>
    </row>
    <row r="49" spans="1:1" ht="16" x14ac:dyDescent="0.2">
      <c r="A49" s="38" t="s">
        <v>81</v>
      </c>
    </row>
    <row r="50" spans="1:1" ht="16" x14ac:dyDescent="0.2">
      <c r="A50" s="37" t="s">
        <v>83</v>
      </c>
    </row>
    <row r="51" spans="1:1" ht="16" x14ac:dyDescent="0.2">
      <c r="A51" s="37" t="s">
        <v>84</v>
      </c>
    </row>
    <row r="52" spans="1:1" ht="16" x14ac:dyDescent="0.2">
      <c r="A52" s="37" t="s">
        <v>85</v>
      </c>
    </row>
    <row r="53" spans="1:1" ht="16" x14ac:dyDescent="0.2">
      <c r="A53" s="37" t="s">
        <v>86</v>
      </c>
    </row>
    <row r="54" spans="1:1" ht="16" x14ac:dyDescent="0.2">
      <c r="A54" s="37" t="s">
        <v>80</v>
      </c>
    </row>
  </sheetData>
  <autoFilter ref="A2:I19" xr:uid="{00000000-0009-0000-0000-000000000000}"/>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133"/>
  <sheetViews>
    <sheetView showGridLines="0" tabSelected="1" zoomScaleNormal="100" zoomScaleSheetLayoutView="80" zoomScalePageLayoutView="70" workbookViewId="0">
      <selection activeCell="D57" sqref="D57"/>
    </sheetView>
  </sheetViews>
  <sheetFormatPr baseColWidth="10" defaultColWidth="10.83203125" defaultRowHeight="17" x14ac:dyDescent="0.2"/>
  <cols>
    <col min="1" max="1" width="4.33203125" style="89" customWidth="1"/>
    <col min="2" max="2" width="27.83203125" style="90" customWidth="1"/>
    <col min="3" max="3" width="42.1640625" style="91" customWidth="1"/>
    <col min="4" max="4" width="37.83203125" style="91" customWidth="1"/>
    <col min="5" max="5" width="12.1640625" style="92" customWidth="1"/>
    <col min="6" max="6" width="14.5" style="92" customWidth="1"/>
    <col min="7" max="7" width="13.1640625" style="92" customWidth="1"/>
    <col min="8" max="8" width="17" style="92" customWidth="1"/>
    <col min="9" max="9" width="37.83203125" style="92" customWidth="1"/>
    <col min="10" max="10" width="79.1640625" style="93" customWidth="1"/>
    <col min="11" max="12" width="10.83203125" style="89"/>
    <col min="13" max="13" width="11.5" style="89" bestFit="1" customWidth="1"/>
    <col min="14" max="16384" width="10.83203125" style="89"/>
  </cols>
  <sheetData>
    <row r="1" spans="1:10" s="90" customFormat="1" ht="18" thickBot="1" x14ac:dyDescent="0.25">
      <c r="A1" s="89"/>
      <c r="C1" s="91"/>
      <c r="D1" s="91"/>
      <c r="E1" s="92"/>
      <c r="F1" s="92"/>
      <c r="G1" s="92"/>
      <c r="H1" s="92"/>
      <c r="I1" s="92"/>
      <c r="J1" s="93"/>
    </row>
    <row r="2" spans="1:10" s="90" customFormat="1" ht="16.5" customHeight="1" x14ac:dyDescent="0.2">
      <c r="A2" s="89"/>
      <c r="B2" s="311"/>
      <c r="C2" s="281"/>
      <c r="D2" s="282"/>
      <c r="E2" s="82"/>
      <c r="F2" s="314" t="s">
        <v>0</v>
      </c>
      <c r="G2" s="317" t="s">
        <v>119</v>
      </c>
      <c r="H2" s="317"/>
      <c r="I2" s="317"/>
      <c r="J2" s="318"/>
    </row>
    <row r="3" spans="1:10" s="90" customFormat="1" ht="12.75" customHeight="1" x14ac:dyDescent="0.2">
      <c r="A3" s="89"/>
      <c r="B3" s="312"/>
      <c r="C3" s="283"/>
      <c r="D3" s="284"/>
      <c r="E3" s="81"/>
      <c r="F3" s="315"/>
      <c r="G3" s="285"/>
      <c r="H3" s="285"/>
      <c r="I3" s="285"/>
      <c r="J3" s="286"/>
    </row>
    <row r="4" spans="1:10" s="90" customFormat="1" ht="12.75" customHeight="1" x14ac:dyDescent="0.2">
      <c r="A4" s="89"/>
      <c r="B4" s="312"/>
      <c r="C4" s="283"/>
      <c r="D4" s="284"/>
      <c r="E4" s="81"/>
      <c r="F4" s="315"/>
      <c r="G4" s="285"/>
      <c r="H4" s="285"/>
      <c r="I4" s="285"/>
      <c r="J4" s="286"/>
    </row>
    <row r="5" spans="1:10" s="90" customFormat="1" ht="12.75" customHeight="1" x14ac:dyDescent="0.2">
      <c r="A5" s="89"/>
      <c r="B5" s="312"/>
      <c r="C5" s="298" t="s">
        <v>9</v>
      </c>
      <c r="D5" s="299"/>
      <c r="E5" s="299"/>
      <c r="F5" s="315" t="s">
        <v>1</v>
      </c>
      <c r="G5" s="285">
        <v>1</v>
      </c>
      <c r="H5" s="285"/>
      <c r="I5" s="285"/>
      <c r="J5" s="286"/>
    </row>
    <row r="6" spans="1:10" s="90" customFormat="1" ht="12.75" customHeight="1" x14ac:dyDescent="0.2">
      <c r="A6" s="89"/>
      <c r="B6" s="312"/>
      <c r="C6" s="298" t="s">
        <v>120</v>
      </c>
      <c r="D6" s="299"/>
      <c r="E6" s="299"/>
      <c r="F6" s="315"/>
      <c r="G6" s="285"/>
      <c r="H6" s="285"/>
      <c r="I6" s="285"/>
      <c r="J6" s="286"/>
    </row>
    <row r="7" spans="1:10" s="90" customFormat="1" ht="12.75" customHeight="1" x14ac:dyDescent="0.2">
      <c r="A7" s="89"/>
      <c r="B7" s="312"/>
      <c r="C7" s="298" t="s">
        <v>309</v>
      </c>
      <c r="D7" s="299"/>
      <c r="E7" s="299"/>
      <c r="F7" s="315" t="s">
        <v>112</v>
      </c>
      <c r="G7" s="305">
        <v>1</v>
      </c>
      <c r="H7" s="306"/>
      <c r="I7" s="319" t="s">
        <v>113</v>
      </c>
      <c r="J7" s="286">
        <v>1</v>
      </c>
    </row>
    <row r="8" spans="1:10" s="90" customFormat="1" ht="18" thickBot="1" x14ac:dyDescent="0.25">
      <c r="A8" s="89"/>
      <c r="B8" s="313"/>
      <c r="C8" s="309"/>
      <c r="D8" s="310"/>
      <c r="E8" s="96"/>
      <c r="F8" s="316"/>
      <c r="G8" s="307"/>
      <c r="H8" s="308"/>
      <c r="I8" s="320"/>
      <c r="J8" s="304"/>
    </row>
    <row r="9" spans="1:10" s="90" customFormat="1" ht="18" thickBot="1" x14ac:dyDescent="0.25">
      <c r="A9" s="89"/>
      <c r="B9" s="89"/>
      <c r="C9" s="88"/>
      <c r="D9" s="88"/>
      <c r="E9" s="81"/>
      <c r="F9" s="97"/>
      <c r="G9" s="98"/>
      <c r="H9" s="97"/>
      <c r="I9" s="81"/>
      <c r="J9" s="79"/>
    </row>
    <row r="10" spans="1:10" s="90" customFormat="1" ht="18" thickBot="1" x14ac:dyDescent="0.25">
      <c r="A10" s="89"/>
      <c r="B10" s="301" t="s">
        <v>2</v>
      </c>
      <c r="C10" s="303"/>
      <c r="D10" s="324" t="s">
        <v>3</v>
      </c>
      <c r="E10" s="325"/>
      <c r="F10" s="325"/>
      <c r="G10" s="325"/>
      <c r="H10" s="325"/>
      <c r="I10" s="325"/>
      <c r="J10" s="326"/>
    </row>
    <row r="11" spans="1:10" s="90" customFormat="1" ht="32" customHeight="1" thickBot="1" x14ac:dyDescent="0.25">
      <c r="A11" s="89"/>
      <c r="B11" s="301" t="s">
        <v>4</v>
      </c>
      <c r="C11" s="303"/>
      <c r="D11" s="329" t="s">
        <v>89</v>
      </c>
      <c r="E11" s="330"/>
      <c r="F11" s="330"/>
      <c r="G11" s="330"/>
      <c r="H11" s="330"/>
      <c r="I11" s="330"/>
      <c r="J11" s="331"/>
    </row>
    <row r="12" spans="1:10" s="90" customFormat="1" ht="18.75" customHeight="1" thickBot="1" x14ac:dyDescent="0.25">
      <c r="A12" s="89"/>
      <c r="B12" s="301" t="s">
        <v>5</v>
      </c>
      <c r="C12" s="303"/>
      <c r="D12" s="301" t="s">
        <v>101</v>
      </c>
      <c r="E12" s="302"/>
      <c r="F12" s="302"/>
      <c r="G12" s="302"/>
      <c r="H12" s="302"/>
      <c r="I12" s="302"/>
      <c r="J12" s="303"/>
    </row>
    <row r="13" spans="1:10" ht="22.5" customHeight="1" thickBot="1" x14ac:dyDescent="0.25">
      <c r="B13" s="301" t="s">
        <v>6</v>
      </c>
      <c r="C13" s="303"/>
      <c r="D13" s="321">
        <v>2021</v>
      </c>
      <c r="E13" s="322"/>
      <c r="F13" s="322"/>
      <c r="G13" s="322"/>
      <c r="H13" s="322"/>
      <c r="I13" s="322"/>
      <c r="J13" s="323"/>
    </row>
    <row r="14" spans="1:10" x14ac:dyDescent="0.2">
      <c r="B14" s="99"/>
      <c r="C14" s="99"/>
      <c r="D14" s="88"/>
      <c r="E14" s="81"/>
      <c r="F14" s="88"/>
      <c r="G14" s="88"/>
      <c r="H14" s="88"/>
      <c r="I14" s="81"/>
      <c r="J14" s="79"/>
    </row>
    <row r="15" spans="1:10" s="100" customFormat="1" ht="19" x14ac:dyDescent="0.2">
      <c r="B15" s="101" t="s">
        <v>106</v>
      </c>
      <c r="C15" s="300" t="s">
        <v>191</v>
      </c>
      <c r="D15" s="300"/>
      <c r="E15" s="300"/>
      <c r="F15" s="300"/>
      <c r="G15" s="300"/>
      <c r="H15" s="300"/>
      <c r="I15" s="300"/>
      <c r="J15" s="300"/>
    </row>
    <row r="16" spans="1:10" s="107" customFormat="1" ht="18" thickBot="1" x14ac:dyDescent="0.25">
      <c r="A16" s="102"/>
      <c r="B16" s="103"/>
      <c r="C16" s="104"/>
      <c r="D16" s="104"/>
      <c r="E16" s="105"/>
      <c r="F16" s="105"/>
      <c r="G16" s="105"/>
      <c r="H16" s="105"/>
      <c r="I16" s="105"/>
      <c r="J16" s="106"/>
    </row>
    <row r="17" spans="1:10" s="108" customFormat="1" ht="16.5" customHeight="1" x14ac:dyDescent="0.2">
      <c r="B17" s="278" t="s">
        <v>10</v>
      </c>
      <c r="C17" s="250" t="s">
        <v>77</v>
      </c>
      <c r="D17" s="250" t="s">
        <v>190</v>
      </c>
      <c r="E17" s="261" t="s">
        <v>116</v>
      </c>
      <c r="F17" s="264" t="s">
        <v>117</v>
      </c>
      <c r="G17" s="265"/>
      <c r="H17" s="266"/>
      <c r="I17" s="253" t="s">
        <v>7</v>
      </c>
      <c r="J17" s="255" t="s">
        <v>8</v>
      </c>
    </row>
    <row r="18" spans="1:10" s="108" customFormat="1" ht="16.5" customHeight="1" x14ac:dyDescent="0.2">
      <c r="B18" s="279"/>
      <c r="C18" s="251"/>
      <c r="D18" s="251"/>
      <c r="E18" s="262"/>
      <c r="F18" s="258" t="s">
        <v>351</v>
      </c>
      <c r="G18" s="259"/>
      <c r="H18" s="260"/>
      <c r="I18" s="254"/>
      <c r="J18" s="256"/>
    </row>
    <row r="19" spans="1:10" s="108" customFormat="1" ht="32.25" customHeight="1" thickBot="1" x14ac:dyDescent="0.25">
      <c r="B19" s="296"/>
      <c r="C19" s="297"/>
      <c r="D19" s="297"/>
      <c r="E19" s="263"/>
      <c r="F19" s="109" t="s">
        <v>109</v>
      </c>
      <c r="G19" s="110" t="s">
        <v>110</v>
      </c>
      <c r="H19" s="111" t="s">
        <v>111</v>
      </c>
      <c r="I19" s="292"/>
      <c r="J19" s="293"/>
    </row>
    <row r="20" spans="1:10" s="112" customFormat="1" ht="102" customHeight="1" x14ac:dyDescent="0.2">
      <c r="B20" s="327" t="s">
        <v>13</v>
      </c>
      <c r="C20" s="70" t="s">
        <v>192</v>
      </c>
      <c r="D20" s="70" t="s">
        <v>193</v>
      </c>
      <c r="E20" s="40">
        <v>1</v>
      </c>
      <c r="F20" s="40">
        <v>1</v>
      </c>
      <c r="G20" s="40">
        <v>1</v>
      </c>
      <c r="H20" s="158">
        <f>+G20/F20</f>
        <v>1</v>
      </c>
      <c r="I20" s="69" t="s">
        <v>66</v>
      </c>
      <c r="J20" s="159" t="s">
        <v>310</v>
      </c>
    </row>
    <row r="21" spans="1:10" s="112" customFormat="1" ht="110.25" customHeight="1" x14ac:dyDescent="0.2">
      <c r="B21" s="328"/>
      <c r="C21" s="70" t="s">
        <v>194</v>
      </c>
      <c r="D21" s="70" t="s">
        <v>195</v>
      </c>
      <c r="E21" s="40">
        <v>1</v>
      </c>
      <c r="F21" s="40">
        <v>0.5</v>
      </c>
      <c r="G21" s="40">
        <v>0.5</v>
      </c>
      <c r="H21" s="40">
        <f>+G21/F21</f>
        <v>1</v>
      </c>
      <c r="I21" s="69" t="s">
        <v>66</v>
      </c>
      <c r="J21" s="159" t="s">
        <v>311</v>
      </c>
    </row>
    <row r="22" spans="1:10" s="112" customFormat="1" ht="79.5" customHeight="1" x14ac:dyDescent="0.2">
      <c r="B22" s="328"/>
      <c r="C22" s="70" t="s">
        <v>121</v>
      </c>
      <c r="D22" s="70" t="s">
        <v>185</v>
      </c>
      <c r="E22" s="160">
        <v>1</v>
      </c>
      <c r="F22" s="40">
        <v>0.3</v>
      </c>
      <c r="G22" s="40">
        <v>0.3</v>
      </c>
      <c r="H22" s="40">
        <f>+G22/F22</f>
        <v>1</v>
      </c>
      <c r="I22" s="69" t="s">
        <v>66</v>
      </c>
      <c r="J22" s="138" t="s">
        <v>312</v>
      </c>
    </row>
    <row r="23" spans="1:10" s="112" customFormat="1" ht="60.75" customHeight="1" thickBot="1" x14ac:dyDescent="0.25">
      <c r="B23" s="295"/>
      <c r="C23" s="61" t="s">
        <v>196</v>
      </c>
      <c r="D23" s="61" t="s">
        <v>197</v>
      </c>
      <c r="E23" s="74">
        <v>1</v>
      </c>
      <c r="F23" s="74">
        <v>0.33</v>
      </c>
      <c r="G23" s="74">
        <v>1</v>
      </c>
      <c r="H23" s="74">
        <f>+G23/F23</f>
        <v>3.0303030303030303</v>
      </c>
      <c r="I23" s="77" t="s">
        <v>141</v>
      </c>
      <c r="J23" s="113" t="s">
        <v>375</v>
      </c>
    </row>
    <row r="24" spans="1:10" s="112" customFormat="1" ht="81.75" customHeight="1" thickBot="1" x14ac:dyDescent="0.25">
      <c r="B24" s="85" t="s">
        <v>40</v>
      </c>
      <c r="C24" s="161" t="s">
        <v>122</v>
      </c>
      <c r="D24" s="161" t="s">
        <v>123</v>
      </c>
      <c r="E24" s="55">
        <v>1</v>
      </c>
      <c r="F24" s="55">
        <v>0.5</v>
      </c>
      <c r="G24" s="55">
        <v>0.5</v>
      </c>
      <c r="H24" s="55">
        <f>+G24/F24</f>
        <v>1</v>
      </c>
      <c r="I24" s="162" t="s">
        <v>66</v>
      </c>
      <c r="J24" s="124" t="s">
        <v>313</v>
      </c>
    </row>
    <row r="25" spans="1:10" s="112" customFormat="1" x14ac:dyDescent="0.2">
      <c r="B25" s="114"/>
      <c r="C25" s="115"/>
      <c r="D25" s="115"/>
      <c r="E25" s="116"/>
      <c r="F25" s="117"/>
      <c r="G25" s="117"/>
      <c r="H25" s="117"/>
      <c r="I25" s="116"/>
      <c r="J25" s="80"/>
    </row>
    <row r="26" spans="1:10" s="120" customFormat="1" ht="19" x14ac:dyDescent="0.2">
      <c r="A26" s="118"/>
      <c r="B26" s="119" t="s">
        <v>107</v>
      </c>
      <c r="C26" s="333" t="s">
        <v>314</v>
      </c>
      <c r="D26" s="333"/>
      <c r="E26" s="333"/>
      <c r="F26" s="333"/>
      <c r="G26" s="333"/>
      <c r="H26" s="333"/>
      <c r="I26" s="333"/>
      <c r="J26" s="333"/>
    </row>
    <row r="27" spans="1:10" ht="18" thickBot="1" x14ac:dyDescent="0.25">
      <c r="A27" s="102"/>
      <c r="B27" s="104"/>
      <c r="C27" s="104"/>
      <c r="D27" s="104"/>
      <c r="E27" s="105"/>
      <c r="F27" s="105"/>
      <c r="G27" s="105"/>
      <c r="H27" s="105"/>
      <c r="I27" s="105"/>
      <c r="J27" s="106"/>
    </row>
    <row r="28" spans="1:10" ht="16.5" customHeight="1" x14ac:dyDescent="0.2">
      <c r="A28" s="112"/>
      <c r="B28" s="278" t="s">
        <v>10</v>
      </c>
      <c r="C28" s="250" t="s">
        <v>77</v>
      </c>
      <c r="D28" s="250" t="s">
        <v>190</v>
      </c>
      <c r="E28" s="261" t="s">
        <v>116</v>
      </c>
      <c r="F28" s="264" t="s">
        <v>117</v>
      </c>
      <c r="G28" s="265"/>
      <c r="H28" s="266"/>
      <c r="I28" s="253" t="s">
        <v>7</v>
      </c>
      <c r="J28" s="255" t="s">
        <v>8</v>
      </c>
    </row>
    <row r="29" spans="1:10" ht="16.5" customHeight="1" x14ac:dyDescent="0.2">
      <c r="A29" s="112"/>
      <c r="B29" s="279"/>
      <c r="C29" s="251"/>
      <c r="D29" s="251"/>
      <c r="E29" s="262"/>
      <c r="F29" s="258" t="s">
        <v>351</v>
      </c>
      <c r="G29" s="259"/>
      <c r="H29" s="260"/>
      <c r="I29" s="254"/>
      <c r="J29" s="256"/>
    </row>
    <row r="30" spans="1:10" ht="37" thickBot="1" x14ac:dyDescent="0.25">
      <c r="A30" s="112"/>
      <c r="B30" s="296"/>
      <c r="C30" s="297"/>
      <c r="D30" s="297"/>
      <c r="E30" s="263"/>
      <c r="F30" s="109" t="s">
        <v>109</v>
      </c>
      <c r="G30" s="110" t="s">
        <v>110</v>
      </c>
      <c r="H30" s="111" t="s">
        <v>111</v>
      </c>
      <c r="I30" s="292"/>
      <c r="J30" s="293"/>
    </row>
    <row r="31" spans="1:10" ht="122.25" customHeight="1" thickBot="1" x14ac:dyDescent="0.25">
      <c r="A31" s="112"/>
      <c r="B31" s="121" t="s">
        <v>133</v>
      </c>
      <c r="C31" s="163" t="s">
        <v>198</v>
      </c>
      <c r="D31" s="233" t="s">
        <v>199</v>
      </c>
      <c r="E31" s="234">
        <v>150</v>
      </c>
      <c r="F31" s="235">
        <v>150</v>
      </c>
      <c r="G31" s="236">
        <v>150</v>
      </c>
      <c r="H31" s="171">
        <f>+G31/F31</f>
        <v>1</v>
      </c>
      <c r="I31" s="164" t="s">
        <v>78</v>
      </c>
      <c r="J31" s="170" t="s">
        <v>189</v>
      </c>
    </row>
    <row r="32" spans="1:10" ht="98.25" customHeight="1" x14ac:dyDescent="0.2">
      <c r="A32" s="112"/>
      <c r="B32" s="294" t="s">
        <v>184</v>
      </c>
      <c r="C32" s="165" t="s">
        <v>134</v>
      </c>
      <c r="D32" s="165" t="s">
        <v>135</v>
      </c>
      <c r="E32" s="208">
        <v>1</v>
      </c>
      <c r="F32" s="135">
        <v>0.5</v>
      </c>
      <c r="G32" s="135">
        <v>0.5</v>
      </c>
      <c r="H32" s="135">
        <f>+G32/F32</f>
        <v>1</v>
      </c>
      <c r="I32" s="179" t="s">
        <v>71</v>
      </c>
      <c r="J32" s="180" t="s">
        <v>316</v>
      </c>
    </row>
    <row r="33" spans="1:10" ht="282" customHeight="1" thickBot="1" x14ac:dyDescent="0.25">
      <c r="A33" s="112"/>
      <c r="B33" s="332"/>
      <c r="C33" s="75" t="s">
        <v>136</v>
      </c>
      <c r="D33" s="75" t="s">
        <v>137</v>
      </c>
      <c r="E33" s="73">
        <v>1</v>
      </c>
      <c r="F33" s="167">
        <v>1</v>
      </c>
      <c r="G33" s="167">
        <v>1</v>
      </c>
      <c r="H33" s="73">
        <f>+G33/F33</f>
        <v>1</v>
      </c>
      <c r="I33" s="174" t="s">
        <v>142</v>
      </c>
      <c r="J33" s="238" t="s">
        <v>315</v>
      </c>
    </row>
    <row r="34" spans="1:10" ht="157.5" customHeight="1" thickBot="1" x14ac:dyDescent="0.25">
      <c r="A34" s="112"/>
      <c r="B34" s="85" t="s">
        <v>42</v>
      </c>
      <c r="C34" s="242" t="s">
        <v>138</v>
      </c>
      <c r="D34" s="242" t="s">
        <v>139</v>
      </c>
      <c r="E34" s="55">
        <v>1</v>
      </c>
      <c r="F34" s="55">
        <v>0.33</v>
      </c>
      <c r="G34" s="55">
        <v>0.33</v>
      </c>
      <c r="H34" s="55">
        <f>+G34/F34</f>
        <v>1</v>
      </c>
      <c r="I34" s="68" t="s">
        <v>200</v>
      </c>
      <c r="J34" s="176" t="s">
        <v>317</v>
      </c>
    </row>
    <row r="35" spans="1:10" x14ac:dyDescent="0.2">
      <c r="C35" s="122"/>
      <c r="D35" s="122"/>
      <c r="E35" s="82"/>
      <c r="F35" s="82"/>
      <c r="H35" s="82"/>
      <c r="I35" s="82"/>
      <c r="J35" s="78"/>
    </row>
    <row r="36" spans="1:10" s="120" customFormat="1" ht="19" x14ac:dyDescent="0.2">
      <c r="B36" s="123" t="s">
        <v>108</v>
      </c>
      <c r="C36" s="300" t="s">
        <v>201</v>
      </c>
      <c r="D36" s="300"/>
      <c r="E36" s="300"/>
      <c r="F36" s="300"/>
      <c r="G36" s="300"/>
      <c r="H36" s="300"/>
      <c r="I36" s="300"/>
      <c r="J36" s="300"/>
    </row>
    <row r="37" spans="1:10" ht="18" thickBot="1" x14ac:dyDescent="0.25">
      <c r="C37" s="88"/>
      <c r="D37" s="88"/>
      <c r="E37" s="81"/>
      <c r="F37" s="81"/>
      <c r="H37" s="81"/>
      <c r="I37" s="81"/>
      <c r="J37" s="79"/>
    </row>
    <row r="38" spans="1:10" x14ac:dyDescent="0.2">
      <c r="B38" s="278" t="s">
        <v>10</v>
      </c>
      <c r="C38" s="250" t="s">
        <v>77</v>
      </c>
      <c r="D38" s="250" t="s">
        <v>190</v>
      </c>
      <c r="E38" s="261" t="s">
        <v>116</v>
      </c>
      <c r="F38" s="264" t="s">
        <v>117</v>
      </c>
      <c r="G38" s="265"/>
      <c r="H38" s="266"/>
      <c r="I38" s="253" t="s">
        <v>7</v>
      </c>
      <c r="J38" s="255" t="s">
        <v>8</v>
      </c>
    </row>
    <row r="39" spans="1:10" ht="16.5" customHeight="1" x14ac:dyDescent="0.2">
      <c r="B39" s="279"/>
      <c r="C39" s="251"/>
      <c r="D39" s="251"/>
      <c r="E39" s="262"/>
      <c r="F39" s="258" t="s">
        <v>351</v>
      </c>
      <c r="G39" s="259"/>
      <c r="H39" s="260"/>
      <c r="I39" s="254"/>
      <c r="J39" s="256"/>
    </row>
    <row r="40" spans="1:10" ht="37" thickBot="1" x14ac:dyDescent="0.25">
      <c r="B40" s="296"/>
      <c r="C40" s="297"/>
      <c r="D40" s="297"/>
      <c r="E40" s="263"/>
      <c r="F40" s="109" t="s">
        <v>109</v>
      </c>
      <c r="G40" s="110" t="s">
        <v>110</v>
      </c>
      <c r="H40" s="111" t="s">
        <v>111</v>
      </c>
      <c r="I40" s="292"/>
      <c r="J40" s="293"/>
    </row>
    <row r="41" spans="1:10" ht="82.5" customHeight="1" thickBot="1" x14ac:dyDescent="0.25">
      <c r="B41" s="85" t="s">
        <v>42</v>
      </c>
      <c r="C41" s="53" t="s">
        <v>212</v>
      </c>
      <c r="D41" s="53" t="s">
        <v>213</v>
      </c>
      <c r="E41" s="48">
        <v>1</v>
      </c>
      <c r="F41" s="55">
        <v>0.9</v>
      </c>
      <c r="G41" s="55">
        <v>1</v>
      </c>
      <c r="H41" s="55">
        <f>+G41/F41</f>
        <v>1.1111111111111112</v>
      </c>
      <c r="I41" s="68" t="s">
        <v>214</v>
      </c>
      <c r="J41" s="124" t="s">
        <v>372</v>
      </c>
    </row>
    <row r="42" spans="1:10" ht="64.5" customHeight="1" x14ac:dyDescent="0.2">
      <c r="A42" s="112"/>
      <c r="B42" s="271" t="s">
        <v>124</v>
      </c>
      <c r="C42" s="39" t="s">
        <v>202</v>
      </c>
      <c r="D42" s="42" t="s">
        <v>203</v>
      </c>
      <c r="E42" s="43">
        <v>1</v>
      </c>
      <c r="F42" s="40">
        <v>0.25</v>
      </c>
      <c r="G42" s="171">
        <v>0.25</v>
      </c>
      <c r="H42" s="135">
        <f>+G42/F42</f>
        <v>1</v>
      </c>
      <c r="I42" s="69" t="s">
        <v>88</v>
      </c>
      <c r="J42" s="172" t="s">
        <v>303</v>
      </c>
    </row>
    <row r="43" spans="1:10" ht="80.25" customHeight="1" x14ac:dyDescent="0.2">
      <c r="A43" s="112"/>
      <c r="B43" s="272"/>
      <c r="C43" s="57" t="s">
        <v>204</v>
      </c>
      <c r="D43" s="39" t="s">
        <v>205</v>
      </c>
      <c r="E43" s="40">
        <v>1</v>
      </c>
      <c r="F43" s="40">
        <v>0.25</v>
      </c>
      <c r="G43" s="74">
        <v>0.15</v>
      </c>
      <c r="H43" s="40">
        <f>+G43/F43</f>
        <v>0.6</v>
      </c>
      <c r="I43" s="69" t="s">
        <v>71</v>
      </c>
      <c r="J43" s="172" t="s">
        <v>318</v>
      </c>
    </row>
    <row r="44" spans="1:10" ht="80.25" customHeight="1" x14ac:dyDescent="0.2">
      <c r="A44" s="112"/>
      <c r="B44" s="272"/>
      <c r="C44" s="39" t="s">
        <v>210</v>
      </c>
      <c r="D44" s="42" t="s">
        <v>211</v>
      </c>
      <c r="E44" s="56">
        <v>3</v>
      </c>
      <c r="F44" s="40">
        <v>0.5</v>
      </c>
      <c r="G44" s="74">
        <v>0.5</v>
      </c>
      <c r="H44" s="158">
        <f>+G44/F44</f>
        <v>1</v>
      </c>
      <c r="I44" s="69" t="s">
        <v>71</v>
      </c>
      <c r="J44" s="173" t="s">
        <v>319</v>
      </c>
    </row>
    <row r="45" spans="1:10" ht="68.25" customHeight="1" thickBot="1" x14ac:dyDescent="0.25">
      <c r="A45" s="112"/>
      <c r="B45" s="273"/>
      <c r="C45" s="83" t="s">
        <v>289</v>
      </c>
      <c r="D45" s="83" t="s">
        <v>290</v>
      </c>
      <c r="E45" s="52">
        <v>1</v>
      </c>
      <c r="F45" s="73">
        <v>0</v>
      </c>
      <c r="G45" s="73">
        <v>0</v>
      </c>
      <c r="H45" s="76">
        <v>0</v>
      </c>
      <c r="I45" s="174" t="s">
        <v>88</v>
      </c>
      <c r="J45" s="175" t="s">
        <v>304</v>
      </c>
    </row>
    <row r="46" spans="1:10" ht="99" customHeight="1" thickBot="1" x14ac:dyDescent="0.25">
      <c r="A46" s="112"/>
      <c r="B46" s="125" t="s">
        <v>48</v>
      </c>
      <c r="C46" s="87" t="s">
        <v>291</v>
      </c>
      <c r="D46" s="87" t="s">
        <v>292</v>
      </c>
      <c r="E46" s="48">
        <v>1</v>
      </c>
      <c r="F46" s="55">
        <v>0.25</v>
      </c>
      <c r="G46" s="55">
        <v>0.25</v>
      </c>
      <c r="H46" s="55">
        <f t="shared" ref="H46" si="0">+G46/F46</f>
        <v>1</v>
      </c>
      <c r="I46" s="68" t="s">
        <v>140</v>
      </c>
      <c r="J46" s="176" t="s">
        <v>305</v>
      </c>
    </row>
    <row r="47" spans="1:10" ht="99" customHeight="1" thickBot="1" x14ac:dyDescent="0.25">
      <c r="A47" s="126"/>
      <c r="B47" s="127" t="s">
        <v>45</v>
      </c>
      <c r="C47" s="50" t="s">
        <v>207</v>
      </c>
      <c r="D47" s="50" t="s">
        <v>208</v>
      </c>
      <c r="E47" s="86">
        <v>6</v>
      </c>
      <c r="F47" s="177">
        <v>0</v>
      </c>
      <c r="G47" s="76">
        <v>0</v>
      </c>
      <c r="H47" s="158">
        <v>0</v>
      </c>
      <c r="I47" s="169" t="s">
        <v>209</v>
      </c>
      <c r="J47" s="178" t="s">
        <v>321</v>
      </c>
    </row>
    <row r="48" spans="1:10" ht="94.5" customHeight="1" x14ac:dyDescent="0.2">
      <c r="A48" s="112"/>
      <c r="B48" s="294" t="s">
        <v>42</v>
      </c>
      <c r="C48" s="49" t="s">
        <v>79</v>
      </c>
      <c r="D48" s="49" t="s">
        <v>118</v>
      </c>
      <c r="E48" s="66">
        <v>1</v>
      </c>
      <c r="F48" s="135">
        <v>0.5</v>
      </c>
      <c r="G48" s="135">
        <v>0.5</v>
      </c>
      <c r="H48" s="135">
        <f>+G48/F48</f>
        <v>1</v>
      </c>
      <c r="I48" s="179" t="s">
        <v>78</v>
      </c>
      <c r="J48" s="180" t="s">
        <v>320</v>
      </c>
    </row>
    <row r="49" spans="1:10" ht="94.5" customHeight="1" thickBot="1" x14ac:dyDescent="0.25">
      <c r="A49" s="112"/>
      <c r="B49" s="295"/>
      <c r="C49" s="45" t="s">
        <v>90</v>
      </c>
      <c r="D49" s="45" t="s">
        <v>91</v>
      </c>
      <c r="E49" s="47">
        <v>1</v>
      </c>
      <c r="F49" s="74">
        <v>0.5</v>
      </c>
      <c r="G49" s="74">
        <v>0.5</v>
      </c>
      <c r="H49" s="74">
        <f>+G49/F49</f>
        <v>1</v>
      </c>
      <c r="I49" s="77" t="s">
        <v>87</v>
      </c>
      <c r="J49" s="173" t="s">
        <v>322</v>
      </c>
    </row>
    <row r="50" spans="1:10" ht="117" customHeight="1" thickBot="1" x14ac:dyDescent="0.25">
      <c r="A50" s="112"/>
      <c r="B50" s="85" t="s">
        <v>143</v>
      </c>
      <c r="C50" s="53" t="s">
        <v>186</v>
      </c>
      <c r="D50" s="53" t="s">
        <v>187</v>
      </c>
      <c r="E50" s="48">
        <v>1</v>
      </c>
      <c r="F50" s="55">
        <v>0.5</v>
      </c>
      <c r="G50" s="55">
        <v>0.5</v>
      </c>
      <c r="H50" s="55">
        <f>+G50/F50</f>
        <v>1</v>
      </c>
      <c r="I50" s="68" t="s">
        <v>206</v>
      </c>
      <c r="J50" s="176" t="s">
        <v>323</v>
      </c>
    </row>
    <row r="51" spans="1:10" ht="113.25" customHeight="1" x14ac:dyDescent="0.2">
      <c r="A51" s="112"/>
      <c r="B51" s="271" t="s">
        <v>42</v>
      </c>
      <c r="C51" s="49" t="s">
        <v>215</v>
      </c>
      <c r="D51" s="49" t="s">
        <v>216</v>
      </c>
      <c r="E51" s="194">
        <v>10</v>
      </c>
      <c r="F51" s="135">
        <v>0</v>
      </c>
      <c r="G51" s="181">
        <v>0</v>
      </c>
      <c r="H51" s="195">
        <v>0</v>
      </c>
      <c r="I51" s="179" t="s">
        <v>146</v>
      </c>
      <c r="J51" s="182" t="s">
        <v>350</v>
      </c>
    </row>
    <row r="52" spans="1:10" ht="100.5" customHeight="1" thickBot="1" x14ac:dyDescent="0.25">
      <c r="A52" s="112"/>
      <c r="B52" s="273"/>
      <c r="C52" s="46" t="s">
        <v>217</v>
      </c>
      <c r="D52" s="46" t="s">
        <v>218</v>
      </c>
      <c r="E52" s="196">
        <v>2</v>
      </c>
      <c r="F52" s="73">
        <v>0</v>
      </c>
      <c r="G52" s="128">
        <v>0.25</v>
      </c>
      <c r="H52" s="128">
        <v>0.25</v>
      </c>
      <c r="I52" s="174" t="s">
        <v>219</v>
      </c>
      <c r="J52" s="129" t="s">
        <v>324</v>
      </c>
    </row>
    <row r="53" spans="1:10" ht="81" customHeight="1" thickBot="1" x14ac:dyDescent="0.25">
      <c r="A53" s="112"/>
      <c r="B53" s="199" t="s">
        <v>42</v>
      </c>
      <c r="C53" s="53" t="s">
        <v>144</v>
      </c>
      <c r="D53" s="53" t="s">
        <v>145</v>
      </c>
      <c r="E53" s="48">
        <v>1</v>
      </c>
      <c r="F53" s="55">
        <v>0.5</v>
      </c>
      <c r="G53" s="200">
        <v>1</v>
      </c>
      <c r="H53" s="200">
        <f>+G53/F53</f>
        <v>2</v>
      </c>
      <c r="I53" s="68" t="s">
        <v>220</v>
      </c>
      <c r="J53" s="201" t="s">
        <v>374</v>
      </c>
    </row>
    <row r="54" spans="1:10" ht="324" x14ac:dyDescent="0.2">
      <c r="A54" s="112"/>
      <c r="B54" s="290" t="s">
        <v>38</v>
      </c>
      <c r="C54" s="50" t="s">
        <v>286</v>
      </c>
      <c r="D54" s="193" t="s">
        <v>69</v>
      </c>
      <c r="E54" s="239">
        <v>4346805</v>
      </c>
      <c r="F54" s="240">
        <v>2946766.8090634882</v>
      </c>
      <c r="G54" s="241">
        <v>2711119</v>
      </c>
      <c r="H54" s="177">
        <f>+G54/F54</f>
        <v>0.92003174179283653</v>
      </c>
      <c r="I54" s="237" t="s">
        <v>126</v>
      </c>
      <c r="J54" s="198" t="s">
        <v>326</v>
      </c>
    </row>
    <row r="55" spans="1:10" ht="324" x14ac:dyDescent="0.2">
      <c r="A55" s="112"/>
      <c r="B55" s="288"/>
      <c r="C55" s="42" t="s">
        <v>376</v>
      </c>
      <c r="D55" s="42" t="s">
        <v>70</v>
      </c>
      <c r="E55" s="67">
        <v>4159659</v>
      </c>
      <c r="F55" s="67">
        <v>868506</v>
      </c>
      <c r="G55" s="245">
        <v>1199787</v>
      </c>
      <c r="H55" s="43">
        <f>+G55/F55</f>
        <v>1.3814377793590373</v>
      </c>
      <c r="I55" s="69" t="s">
        <v>126</v>
      </c>
      <c r="J55" s="183" t="s">
        <v>325</v>
      </c>
    </row>
    <row r="56" spans="1:10" ht="71.25" customHeight="1" x14ac:dyDescent="0.2">
      <c r="A56" s="112"/>
      <c r="B56" s="288"/>
      <c r="C56" s="42" t="s">
        <v>378</v>
      </c>
      <c r="D56" s="50" t="s">
        <v>103</v>
      </c>
      <c r="E56" s="197">
        <v>184283</v>
      </c>
      <c r="F56" s="197">
        <v>120261</v>
      </c>
      <c r="G56" s="246">
        <v>90620.75</v>
      </c>
      <c r="H56" s="43">
        <f t="shared" ref="H56:H57" si="1">+G56/F56</f>
        <v>0.75353398025960205</v>
      </c>
      <c r="I56" s="169" t="s">
        <v>104</v>
      </c>
      <c r="J56" s="183" t="s">
        <v>327</v>
      </c>
    </row>
    <row r="57" spans="1:10" ht="65.25" customHeight="1" x14ac:dyDescent="0.2">
      <c r="A57" s="112"/>
      <c r="B57" s="288"/>
      <c r="C57" s="42" t="s">
        <v>377</v>
      </c>
      <c r="D57" s="42" t="s">
        <v>105</v>
      </c>
      <c r="E57" s="67">
        <v>174358</v>
      </c>
      <c r="F57" s="67">
        <v>67761</v>
      </c>
      <c r="G57" s="245">
        <v>59391.11</v>
      </c>
      <c r="H57" s="43">
        <f t="shared" si="1"/>
        <v>0.87647924322250259</v>
      </c>
      <c r="I57" s="69" t="s">
        <v>104</v>
      </c>
      <c r="J57" s="183" t="s">
        <v>328</v>
      </c>
    </row>
    <row r="58" spans="1:10" ht="325" thickBot="1" x14ac:dyDescent="0.25">
      <c r="A58" s="112"/>
      <c r="B58" s="291"/>
      <c r="C58" s="61" t="s">
        <v>287</v>
      </c>
      <c r="D58" s="61" t="s">
        <v>288</v>
      </c>
      <c r="E58" s="202">
        <v>993676</v>
      </c>
      <c r="F58" s="203">
        <v>759864.03720000002</v>
      </c>
      <c r="G58" s="204">
        <v>629825.66</v>
      </c>
      <c r="H58" s="74">
        <f>+G58/F58</f>
        <v>0.82886625654877089</v>
      </c>
      <c r="I58" s="77" t="s">
        <v>126</v>
      </c>
      <c r="J58" s="184" t="s">
        <v>329</v>
      </c>
    </row>
    <row r="59" spans="1:10" ht="81" customHeight="1" thickBot="1" x14ac:dyDescent="0.25">
      <c r="A59" s="112"/>
      <c r="B59" s="199" t="s">
        <v>42</v>
      </c>
      <c r="C59" s="53" t="s">
        <v>221</v>
      </c>
      <c r="D59" s="53" t="s">
        <v>222</v>
      </c>
      <c r="E59" s="48">
        <v>1</v>
      </c>
      <c r="F59" s="55">
        <v>0.5</v>
      </c>
      <c r="G59" s="200">
        <v>0.5</v>
      </c>
      <c r="H59" s="200">
        <f>+G59/F59</f>
        <v>1</v>
      </c>
      <c r="I59" s="205" t="s">
        <v>66</v>
      </c>
      <c r="J59" s="201" t="s">
        <v>330</v>
      </c>
    </row>
    <row r="60" spans="1:10" ht="96" customHeight="1" x14ac:dyDescent="0.2">
      <c r="A60" s="112"/>
      <c r="B60" s="271" t="s">
        <v>42</v>
      </c>
      <c r="C60" s="65" t="s">
        <v>147</v>
      </c>
      <c r="D60" s="65" t="s">
        <v>125</v>
      </c>
      <c r="E60" s="207">
        <v>1</v>
      </c>
      <c r="F60" s="135">
        <v>0.5</v>
      </c>
      <c r="G60" s="135">
        <v>0.5</v>
      </c>
      <c r="H60" s="208">
        <f>+G60/F60</f>
        <v>1</v>
      </c>
      <c r="I60" s="192" t="s">
        <v>72</v>
      </c>
      <c r="J60" s="182"/>
    </row>
    <row r="61" spans="1:10" ht="96" customHeight="1" x14ac:dyDescent="0.2">
      <c r="A61" s="112"/>
      <c r="B61" s="272"/>
      <c r="C61" s="57" t="s">
        <v>148</v>
      </c>
      <c r="D61" s="57" t="s">
        <v>149</v>
      </c>
      <c r="E61" s="44">
        <v>1</v>
      </c>
      <c r="F61" s="40">
        <v>0.5</v>
      </c>
      <c r="G61" s="158">
        <v>0.5</v>
      </c>
      <c r="H61" s="185">
        <f t="shared" ref="H61:H64" si="2">+G61/F61</f>
        <v>1</v>
      </c>
      <c r="I61" s="41" t="s">
        <v>72</v>
      </c>
      <c r="J61" s="159" t="s">
        <v>306</v>
      </c>
    </row>
    <row r="62" spans="1:10" ht="96" customHeight="1" x14ac:dyDescent="0.2">
      <c r="A62" s="112"/>
      <c r="B62" s="272"/>
      <c r="C62" s="57" t="s">
        <v>150</v>
      </c>
      <c r="D62" s="57" t="s">
        <v>223</v>
      </c>
      <c r="E62" s="44">
        <v>1</v>
      </c>
      <c r="F62" s="40">
        <v>0.33</v>
      </c>
      <c r="G62" s="158">
        <v>0.33</v>
      </c>
      <c r="H62" s="185">
        <f>+G62/F62</f>
        <v>1</v>
      </c>
      <c r="I62" s="41" t="s">
        <v>72</v>
      </c>
      <c r="J62" s="159"/>
    </row>
    <row r="63" spans="1:10" ht="81.75" customHeight="1" x14ac:dyDescent="0.2">
      <c r="A63" s="112"/>
      <c r="B63" s="272"/>
      <c r="C63" s="57" t="s">
        <v>174</v>
      </c>
      <c r="D63" s="57" t="s">
        <v>175</v>
      </c>
      <c r="E63" s="44">
        <v>1</v>
      </c>
      <c r="F63" s="40">
        <v>0.33</v>
      </c>
      <c r="G63" s="185">
        <v>0.33</v>
      </c>
      <c r="H63" s="185">
        <f>+G63/F63</f>
        <v>1</v>
      </c>
      <c r="I63" s="41" t="s">
        <v>72</v>
      </c>
      <c r="J63" s="159" t="s">
        <v>307</v>
      </c>
    </row>
    <row r="64" spans="1:10" ht="120.75" customHeight="1" thickBot="1" x14ac:dyDescent="0.25">
      <c r="A64" s="112"/>
      <c r="B64" s="273"/>
      <c r="C64" s="209" t="s">
        <v>177</v>
      </c>
      <c r="D64" s="209" t="s">
        <v>178</v>
      </c>
      <c r="E64" s="210">
        <v>1</v>
      </c>
      <c r="F64" s="73">
        <v>0.5</v>
      </c>
      <c r="G64" s="73">
        <v>0.5</v>
      </c>
      <c r="H64" s="211">
        <f t="shared" si="2"/>
        <v>1</v>
      </c>
      <c r="I64" s="212" t="s">
        <v>72</v>
      </c>
      <c r="J64" s="186" t="s">
        <v>332</v>
      </c>
    </row>
    <row r="65" spans="2:10" ht="65.25" customHeight="1" x14ac:dyDescent="0.2">
      <c r="B65" s="277" t="s">
        <v>42</v>
      </c>
      <c r="C65" s="50" t="s">
        <v>224</v>
      </c>
      <c r="D65" s="50" t="s">
        <v>225</v>
      </c>
      <c r="E65" s="51">
        <v>1</v>
      </c>
      <c r="F65" s="158">
        <v>0.5</v>
      </c>
      <c r="G65" s="158">
        <v>0.5</v>
      </c>
      <c r="H65" s="158">
        <f t="shared" ref="H65:H71" si="3">+G65/F65</f>
        <v>1</v>
      </c>
      <c r="I65" s="206" t="s">
        <v>74</v>
      </c>
      <c r="J65" s="159" t="s">
        <v>331</v>
      </c>
    </row>
    <row r="66" spans="2:10" ht="61.5" customHeight="1" x14ac:dyDescent="0.2">
      <c r="B66" s="277"/>
      <c r="C66" s="42" t="s">
        <v>151</v>
      </c>
      <c r="D66" s="42" t="s">
        <v>152</v>
      </c>
      <c r="E66" s="58">
        <v>1</v>
      </c>
      <c r="F66" s="40">
        <v>0.5</v>
      </c>
      <c r="G66" s="158">
        <v>0.5</v>
      </c>
      <c r="H66" s="158">
        <f t="shared" si="3"/>
        <v>1</v>
      </c>
      <c r="I66" s="168" t="s">
        <v>74</v>
      </c>
      <c r="J66" s="159" t="s">
        <v>335</v>
      </c>
    </row>
    <row r="67" spans="2:10" ht="79.5" customHeight="1" x14ac:dyDescent="0.2">
      <c r="B67" s="277"/>
      <c r="C67" s="42" t="s">
        <v>153</v>
      </c>
      <c r="D67" s="42" t="s">
        <v>226</v>
      </c>
      <c r="E67" s="43">
        <v>1</v>
      </c>
      <c r="F67" s="40">
        <v>0.5</v>
      </c>
      <c r="G67" s="158">
        <v>0.5</v>
      </c>
      <c r="H67" s="158">
        <f t="shared" si="3"/>
        <v>1</v>
      </c>
      <c r="I67" s="168" t="s">
        <v>74</v>
      </c>
      <c r="J67" s="159" t="s">
        <v>333</v>
      </c>
    </row>
    <row r="68" spans="2:10" ht="73.5" customHeight="1" x14ac:dyDescent="0.2">
      <c r="B68" s="277"/>
      <c r="C68" s="42" t="s">
        <v>227</v>
      </c>
      <c r="D68" s="42" t="s">
        <v>228</v>
      </c>
      <c r="E68" s="43">
        <v>1</v>
      </c>
      <c r="F68" s="40">
        <v>0.5</v>
      </c>
      <c r="G68" s="158">
        <v>0.5</v>
      </c>
      <c r="H68" s="158">
        <f t="shared" si="3"/>
        <v>1</v>
      </c>
      <c r="I68" s="168" t="s">
        <v>82</v>
      </c>
      <c r="J68" s="159" t="s">
        <v>334</v>
      </c>
    </row>
    <row r="69" spans="2:10" ht="51" customHeight="1" thickBot="1" x14ac:dyDescent="0.25">
      <c r="B69" s="277"/>
      <c r="C69" s="59" t="s">
        <v>154</v>
      </c>
      <c r="D69" s="45" t="s">
        <v>229</v>
      </c>
      <c r="E69" s="52">
        <v>1</v>
      </c>
      <c r="F69" s="73">
        <v>0.5</v>
      </c>
      <c r="G69" s="73">
        <v>0.5</v>
      </c>
      <c r="H69" s="187">
        <f t="shared" si="3"/>
        <v>1</v>
      </c>
      <c r="I69" s="188" t="s">
        <v>82</v>
      </c>
      <c r="J69" s="186" t="s">
        <v>336</v>
      </c>
    </row>
    <row r="70" spans="2:10" ht="72.75" customHeight="1" x14ac:dyDescent="0.2">
      <c r="B70" s="271" t="s">
        <v>357</v>
      </c>
      <c r="C70" s="50" t="s">
        <v>230</v>
      </c>
      <c r="D70" s="49" t="s">
        <v>231</v>
      </c>
      <c r="E70" s="51">
        <v>1</v>
      </c>
      <c r="F70" s="158">
        <v>0.5</v>
      </c>
      <c r="G70" s="177">
        <f>+F70/E70</f>
        <v>0.5</v>
      </c>
      <c r="H70" s="177">
        <f t="shared" si="3"/>
        <v>1</v>
      </c>
      <c r="I70" s="189" t="s">
        <v>75</v>
      </c>
      <c r="J70" s="190" t="s">
        <v>358</v>
      </c>
    </row>
    <row r="71" spans="2:10" ht="81.75" customHeight="1" thickBot="1" x14ac:dyDescent="0.25">
      <c r="B71" s="273"/>
      <c r="C71" s="59" t="s">
        <v>232</v>
      </c>
      <c r="D71" s="54" t="s">
        <v>233</v>
      </c>
      <c r="E71" s="54">
        <v>100</v>
      </c>
      <c r="F71" s="74">
        <v>0.5</v>
      </c>
      <c r="G71" s="128">
        <v>0.5</v>
      </c>
      <c r="H71" s="73">
        <f t="shared" si="3"/>
        <v>1</v>
      </c>
      <c r="I71" s="191" t="s">
        <v>75</v>
      </c>
      <c r="J71" s="129"/>
    </row>
    <row r="72" spans="2:10" ht="78.75" customHeight="1" thickBot="1" x14ac:dyDescent="0.25">
      <c r="B72" s="130" t="s">
        <v>183</v>
      </c>
      <c r="C72" s="71" t="s">
        <v>234</v>
      </c>
      <c r="D72" s="72" t="s">
        <v>235</v>
      </c>
      <c r="E72" s="48">
        <v>1</v>
      </c>
      <c r="F72" s="55">
        <v>1</v>
      </c>
      <c r="G72" s="73">
        <v>1</v>
      </c>
      <c r="H72" s="73">
        <v>1</v>
      </c>
      <c r="I72" s="68" t="s">
        <v>236</v>
      </c>
      <c r="J72" s="129" t="s">
        <v>373</v>
      </c>
    </row>
    <row r="73" spans="2:10" ht="408.75" customHeight="1" x14ac:dyDescent="0.2">
      <c r="B73" s="274" t="s">
        <v>52</v>
      </c>
      <c r="C73" s="65" t="s">
        <v>170</v>
      </c>
      <c r="D73" s="65" t="s">
        <v>171</v>
      </c>
      <c r="E73" s="66">
        <v>1</v>
      </c>
      <c r="F73" s="135">
        <v>0.5</v>
      </c>
      <c r="G73" s="135">
        <v>0.5</v>
      </c>
      <c r="H73" s="171">
        <f>+G73/F73</f>
        <v>1</v>
      </c>
      <c r="I73" s="192" t="s">
        <v>63</v>
      </c>
      <c r="J73" s="180" t="s">
        <v>337</v>
      </c>
    </row>
    <row r="74" spans="2:10" ht="385.5" customHeight="1" x14ac:dyDescent="0.2">
      <c r="B74" s="275"/>
      <c r="C74" s="94" t="s">
        <v>275</v>
      </c>
      <c r="D74" s="94" t="s">
        <v>276</v>
      </c>
      <c r="E74" s="140">
        <v>1350</v>
      </c>
      <c r="F74" s="136">
        <v>795</v>
      </c>
      <c r="G74" s="231">
        <v>795</v>
      </c>
      <c r="H74" s="40">
        <f>+G74/F74</f>
        <v>1</v>
      </c>
      <c r="I74" s="41" t="s">
        <v>277</v>
      </c>
      <c r="J74" s="172" t="s">
        <v>359</v>
      </c>
    </row>
    <row r="75" spans="2:10" ht="405" customHeight="1" thickBot="1" x14ac:dyDescent="0.25">
      <c r="B75" s="276"/>
      <c r="C75" s="209" t="s">
        <v>61</v>
      </c>
      <c r="D75" s="209" t="s">
        <v>62</v>
      </c>
      <c r="E75" s="73">
        <v>1</v>
      </c>
      <c r="F75" s="73">
        <v>0.5</v>
      </c>
      <c r="G75" s="73">
        <v>0.5</v>
      </c>
      <c r="H75" s="73">
        <f>+G75/F75</f>
        <v>1</v>
      </c>
      <c r="I75" s="212" t="s">
        <v>278</v>
      </c>
      <c r="J75" s="175" t="s">
        <v>360</v>
      </c>
    </row>
    <row r="76" spans="2:10" s="131" customFormat="1" ht="142.5" customHeight="1" x14ac:dyDescent="0.2">
      <c r="B76" s="274" t="s">
        <v>42</v>
      </c>
      <c r="C76" s="165" t="s">
        <v>155</v>
      </c>
      <c r="D76" s="165" t="s">
        <v>156</v>
      </c>
      <c r="E76" s="135">
        <v>1</v>
      </c>
      <c r="F76" s="135">
        <v>0.25</v>
      </c>
      <c r="G76" s="135">
        <v>0.25</v>
      </c>
      <c r="H76" s="171">
        <v>0.25</v>
      </c>
      <c r="I76" s="179" t="s">
        <v>157</v>
      </c>
      <c r="J76" s="213" t="s">
        <v>352</v>
      </c>
    </row>
    <row r="77" spans="2:10" s="131" customFormat="1" ht="135.75" customHeight="1" x14ac:dyDescent="0.2">
      <c r="B77" s="275"/>
      <c r="C77" s="70" t="s">
        <v>92</v>
      </c>
      <c r="D77" s="70" t="s">
        <v>93</v>
      </c>
      <c r="E77" s="40">
        <v>1</v>
      </c>
      <c r="F77" s="158">
        <v>0.5</v>
      </c>
      <c r="G77" s="158">
        <v>0.5</v>
      </c>
      <c r="H77" s="40">
        <f t="shared" ref="H77" si="4">+G77/F77</f>
        <v>1</v>
      </c>
      <c r="I77" s="69" t="s">
        <v>65</v>
      </c>
      <c r="J77" s="172" t="s">
        <v>361</v>
      </c>
    </row>
    <row r="78" spans="2:10" ht="54" x14ac:dyDescent="0.2">
      <c r="B78" s="275"/>
      <c r="C78" s="70" t="s">
        <v>239</v>
      </c>
      <c r="D78" s="70" t="s">
        <v>60</v>
      </c>
      <c r="E78" s="214">
        <v>2</v>
      </c>
      <c r="F78" s="158">
        <v>0</v>
      </c>
      <c r="G78" s="232">
        <v>3</v>
      </c>
      <c r="H78" s="40">
        <f>+G78/E78</f>
        <v>1.5</v>
      </c>
      <c r="I78" s="69" t="s">
        <v>131</v>
      </c>
      <c r="J78" s="172" t="s">
        <v>356</v>
      </c>
    </row>
    <row r="79" spans="2:10" ht="58.5" customHeight="1" thickBot="1" x14ac:dyDescent="0.25">
      <c r="B79" s="276"/>
      <c r="C79" s="75" t="s">
        <v>240</v>
      </c>
      <c r="D79" s="75" t="s">
        <v>241</v>
      </c>
      <c r="E79" s="243">
        <v>1</v>
      </c>
      <c r="F79" s="73">
        <v>0</v>
      </c>
      <c r="G79" s="244">
        <v>0</v>
      </c>
      <c r="H79" s="73">
        <v>0</v>
      </c>
      <c r="I79" s="174" t="s">
        <v>65</v>
      </c>
      <c r="J79" s="178" t="s">
        <v>362</v>
      </c>
    </row>
    <row r="80" spans="2:10" ht="233" customHeight="1" thickBot="1" x14ac:dyDescent="0.25">
      <c r="B80" s="274" t="s">
        <v>42</v>
      </c>
      <c r="C80" s="165" t="s">
        <v>237</v>
      </c>
      <c r="D80" s="72" t="s">
        <v>238</v>
      </c>
      <c r="E80" s="135">
        <v>1</v>
      </c>
      <c r="F80" s="135">
        <v>0.5</v>
      </c>
      <c r="G80" s="135">
        <v>0.5</v>
      </c>
      <c r="H80" s="135">
        <f t="shared" ref="H80" si="5">+G80/F80</f>
        <v>1</v>
      </c>
      <c r="I80" s="179" t="s">
        <v>293</v>
      </c>
      <c r="J80" s="215" t="s">
        <v>338</v>
      </c>
    </row>
    <row r="81" spans="1:10" ht="37" thickBot="1" x14ac:dyDescent="0.25">
      <c r="B81" s="276" t="s">
        <v>42</v>
      </c>
      <c r="C81" s="75" t="s">
        <v>242</v>
      </c>
      <c r="D81" s="75" t="s">
        <v>243</v>
      </c>
      <c r="E81" s="76">
        <v>0.33</v>
      </c>
      <c r="F81" s="73">
        <v>0</v>
      </c>
      <c r="G81" s="73">
        <v>0.25</v>
      </c>
      <c r="H81" s="73">
        <v>0.25</v>
      </c>
      <c r="I81" s="174" t="s">
        <v>173</v>
      </c>
      <c r="J81" s="176" t="s">
        <v>339</v>
      </c>
    </row>
    <row r="82" spans="1:10" ht="16.5" customHeight="1" x14ac:dyDescent="0.2">
      <c r="B82" s="82"/>
      <c r="C82" s="122"/>
      <c r="D82" s="88"/>
      <c r="E82" s="81"/>
      <c r="F82" s="82"/>
      <c r="H82" s="81"/>
      <c r="I82" s="82"/>
    </row>
    <row r="83" spans="1:10" x14ac:dyDescent="0.2">
      <c r="B83" s="88"/>
      <c r="C83" s="267"/>
      <c r="D83" s="267"/>
      <c r="E83" s="267"/>
      <c r="F83" s="267"/>
      <c r="G83" s="267"/>
      <c r="H83" s="267"/>
      <c r="I83" s="267"/>
      <c r="J83" s="267"/>
    </row>
    <row r="84" spans="1:10" s="132" customFormat="1" ht="19" x14ac:dyDescent="0.2">
      <c r="B84" s="133" t="s">
        <v>114</v>
      </c>
      <c r="C84" s="257" t="s">
        <v>363</v>
      </c>
      <c r="D84" s="257"/>
      <c r="E84" s="257"/>
      <c r="F84" s="257"/>
      <c r="G84" s="257"/>
      <c r="H84" s="257"/>
      <c r="I84" s="257"/>
      <c r="J84" s="257"/>
    </row>
    <row r="85" spans="1:10" ht="18" thickBot="1" x14ac:dyDescent="0.25">
      <c r="A85" s="112"/>
      <c r="B85" s="103"/>
      <c r="C85" s="104"/>
      <c r="D85" s="104"/>
      <c r="E85" s="105"/>
      <c r="F85" s="105"/>
      <c r="G85" s="105"/>
      <c r="H85" s="105"/>
      <c r="I85" s="105"/>
      <c r="J85" s="106"/>
    </row>
    <row r="86" spans="1:10" ht="16.5" customHeight="1" x14ac:dyDescent="0.2">
      <c r="A86" s="112"/>
      <c r="B86" s="278" t="s">
        <v>10</v>
      </c>
      <c r="C86" s="250" t="s">
        <v>77</v>
      </c>
      <c r="D86" s="250" t="s">
        <v>190</v>
      </c>
      <c r="E86" s="261" t="s">
        <v>116</v>
      </c>
      <c r="F86" s="264" t="s">
        <v>117</v>
      </c>
      <c r="G86" s="265"/>
      <c r="H86" s="266"/>
      <c r="I86" s="253" t="s">
        <v>7</v>
      </c>
      <c r="J86" s="255" t="s">
        <v>8</v>
      </c>
    </row>
    <row r="87" spans="1:10" ht="16.5" customHeight="1" x14ac:dyDescent="0.2">
      <c r="A87" s="112"/>
      <c r="B87" s="279"/>
      <c r="C87" s="251"/>
      <c r="D87" s="251"/>
      <c r="E87" s="262"/>
      <c r="F87" s="258" t="s">
        <v>351</v>
      </c>
      <c r="G87" s="259"/>
      <c r="H87" s="260"/>
      <c r="I87" s="254"/>
      <c r="J87" s="256"/>
    </row>
    <row r="88" spans="1:10" ht="31.5" customHeight="1" thickBot="1" x14ac:dyDescent="0.25">
      <c r="A88" s="112"/>
      <c r="B88" s="280"/>
      <c r="C88" s="252"/>
      <c r="D88" s="252"/>
      <c r="E88" s="262"/>
      <c r="F88" s="226" t="s">
        <v>109</v>
      </c>
      <c r="G88" s="227" t="s">
        <v>110</v>
      </c>
      <c r="H88" s="228" t="s">
        <v>364</v>
      </c>
      <c r="I88" s="254"/>
      <c r="J88" s="256"/>
    </row>
    <row r="89" spans="1:10" ht="264" customHeight="1" x14ac:dyDescent="0.2">
      <c r="A89" s="112"/>
      <c r="B89" s="287" t="s">
        <v>52</v>
      </c>
      <c r="C89" s="65" t="s">
        <v>299</v>
      </c>
      <c r="D89" s="65" t="s">
        <v>244</v>
      </c>
      <c r="E89" s="224">
        <v>690</v>
      </c>
      <c r="F89" s="225">
        <v>55.89</v>
      </c>
      <c r="G89" s="134">
        <v>148.33000000000001</v>
      </c>
      <c r="H89" s="135">
        <f t="shared" ref="H89:H93" si="6">+G89/F89</f>
        <v>2.6539631418858476</v>
      </c>
      <c r="I89" s="192" t="s">
        <v>301</v>
      </c>
      <c r="J89" s="217" t="s">
        <v>342</v>
      </c>
    </row>
    <row r="90" spans="1:10" ht="131" customHeight="1" x14ac:dyDescent="0.2">
      <c r="A90" s="112"/>
      <c r="B90" s="288"/>
      <c r="C90" s="57" t="s">
        <v>300</v>
      </c>
      <c r="D90" s="57" t="s">
        <v>245</v>
      </c>
      <c r="E90" s="62">
        <v>96</v>
      </c>
      <c r="F90" s="218">
        <v>29.79</v>
      </c>
      <c r="G90" s="136">
        <v>25.49</v>
      </c>
      <c r="H90" s="40">
        <f t="shared" si="6"/>
        <v>0.85565626049009735</v>
      </c>
      <c r="I90" s="41" t="s">
        <v>302</v>
      </c>
      <c r="J90" s="219" t="s">
        <v>343</v>
      </c>
    </row>
    <row r="91" spans="1:10" ht="363" customHeight="1" x14ac:dyDescent="0.2">
      <c r="A91" s="112"/>
      <c r="B91" s="288"/>
      <c r="C91" s="57" t="s">
        <v>246</v>
      </c>
      <c r="D91" s="57" t="s">
        <v>128</v>
      </c>
      <c r="E91" s="56">
        <v>498</v>
      </c>
      <c r="F91" s="140">
        <v>357.49825000000016</v>
      </c>
      <c r="G91" s="136">
        <v>430.74</v>
      </c>
      <c r="H91" s="40">
        <f t="shared" si="6"/>
        <v>1.2048730308470037</v>
      </c>
      <c r="I91" s="41" t="s">
        <v>169</v>
      </c>
      <c r="J91" s="219" t="s">
        <v>344</v>
      </c>
    </row>
    <row r="92" spans="1:10" ht="390" customHeight="1" x14ac:dyDescent="0.2">
      <c r="A92" s="112"/>
      <c r="B92" s="288"/>
      <c r="C92" s="57" t="s">
        <v>159</v>
      </c>
      <c r="D92" s="57" t="s">
        <v>160</v>
      </c>
      <c r="E92" s="56">
        <v>5000</v>
      </c>
      <c r="F92" s="140">
        <v>2686.4974999999995</v>
      </c>
      <c r="G92" s="136">
        <v>2135</v>
      </c>
      <c r="H92" s="40">
        <f t="shared" si="6"/>
        <v>0.79471505184724733</v>
      </c>
      <c r="I92" s="41" t="s">
        <v>169</v>
      </c>
      <c r="J92" s="219" t="s">
        <v>345</v>
      </c>
    </row>
    <row r="93" spans="1:10" ht="83.25" customHeight="1" x14ac:dyDescent="0.2">
      <c r="A93" s="112"/>
      <c r="B93" s="288"/>
      <c r="C93" s="57" t="s">
        <v>247</v>
      </c>
      <c r="D93" s="57" t="s">
        <v>365</v>
      </c>
      <c r="E93" s="63">
        <v>10275.401400000001</v>
      </c>
      <c r="F93" s="140">
        <v>5138</v>
      </c>
      <c r="G93" s="154">
        <v>0.94</v>
      </c>
      <c r="H93" s="40">
        <f t="shared" si="6"/>
        <v>1.8295056442195405E-4</v>
      </c>
      <c r="I93" s="41" t="s">
        <v>169</v>
      </c>
      <c r="J93" s="220"/>
    </row>
    <row r="94" spans="1:10" ht="36.75" customHeight="1" x14ac:dyDescent="0.2">
      <c r="A94" s="112"/>
      <c r="B94" s="288"/>
      <c r="C94" s="57" t="s">
        <v>163</v>
      </c>
      <c r="D94" s="57" t="s">
        <v>248</v>
      </c>
      <c r="E94" s="58">
        <v>1</v>
      </c>
      <c r="F94" s="216">
        <v>0</v>
      </c>
      <c r="G94" s="136">
        <v>0</v>
      </c>
      <c r="H94" s="40">
        <v>0</v>
      </c>
      <c r="I94" s="41" t="s">
        <v>97</v>
      </c>
      <c r="J94" s="220"/>
    </row>
    <row r="95" spans="1:10" ht="18" x14ac:dyDescent="0.2">
      <c r="A95" s="112"/>
      <c r="B95" s="288"/>
      <c r="C95" s="57" t="s">
        <v>249</v>
      </c>
      <c r="D95" s="57" t="s">
        <v>250</v>
      </c>
      <c r="E95" s="58">
        <v>2</v>
      </c>
      <c r="F95" s="216">
        <v>0</v>
      </c>
      <c r="G95" s="136">
        <v>0</v>
      </c>
      <c r="H95" s="40">
        <v>0</v>
      </c>
      <c r="I95" s="41" t="s">
        <v>97</v>
      </c>
      <c r="J95" s="220"/>
    </row>
    <row r="96" spans="1:10" ht="36" x14ac:dyDescent="0.2">
      <c r="A96" s="112"/>
      <c r="B96" s="288"/>
      <c r="C96" s="57" t="s">
        <v>251</v>
      </c>
      <c r="D96" s="57" t="s">
        <v>132</v>
      </c>
      <c r="E96" s="60">
        <v>15</v>
      </c>
      <c r="F96" s="216">
        <v>3</v>
      </c>
      <c r="G96" s="155">
        <v>0</v>
      </c>
      <c r="H96" s="40">
        <f t="shared" ref="H96:H113" si="7">+G96/F96</f>
        <v>0</v>
      </c>
      <c r="I96" s="41" t="s">
        <v>97</v>
      </c>
      <c r="J96" s="220"/>
    </row>
    <row r="97" spans="1:10" ht="97.5" customHeight="1" x14ac:dyDescent="0.2">
      <c r="A97" s="112"/>
      <c r="B97" s="288"/>
      <c r="C97" s="57" t="s">
        <v>252</v>
      </c>
      <c r="D97" s="57" t="s">
        <v>164</v>
      </c>
      <c r="E97" s="60">
        <v>9</v>
      </c>
      <c r="F97" s="216">
        <v>0</v>
      </c>
      <c r="G97" s="94">
        <v>2</v>
      </c>
      <c r="H97" s="40">
        <f>+G97/E97</f>
        <v>0.22222222222222221</v>
      </c>
      <c r="I97" s="41" t="s">
        <v>97</v>
      </c>
      <c r="J97" s="220" t="s">
        <v>366</v>
      </c>
    </row>
    <row r="98" spans="1:10" ht="111" customHeight="1" x14ac:dyDescent="0.2">
      <c r="A98" s="112"/>
      <c r="B98" s="288"/>
      <c r="C98" s="57" t="s">
        <v>129</v>
      </c>
      <c r="D98" s="57" t="s">
        <v>165</v>
      </c>
      <c r="E98" s="60">
        <v>4</v>
      </c>
      <c r="F98" s="216">
        <v>1</v>
      </c>
      <c r="G98" s="94">
        <v>0</v>
      </c>
      <c r="H98" s="40">
        <f>+G100/F98</f>
        <v>0</v>
      </c>
      <c r="I98" s="41" t="s">
        <v>97</v>
      </c>
      <c r="J98" s="138"/>
    </row>
    <row r="99" spans="1:10" ht="87.75" customHeight="1" x14ac:dyDescent="0.2">
      <c r="A99" s="112"/>
      <c r="B99" s="288"/>
      <c r="C99" s="57" t="s">
        <v>253</v>
      </c>
      <c r="D99" s="57" t="s">
        <v>55</v>
      </c>
      <c r="E99" s="62">
        <v>44.1</v>
      </c>
      <c r="F99" s="216">
        <v>27</v>
      </c>
      <c r="G99" s="221">
        <v>11.54</v>
      </c>
      <c r="H99" s="40">
        <f>+G99/E99</f>
        <v>0.26167800453514739</v>
      </c>
      <c r="I99" s="41" t="s">
        <v>273</v>
      </c>
      <c r="J99" s="220" t="s">
        <v>346</v>
      </c>
    </row>
    <row r="100" spans="1:10" ht="45.75" customHeight="1" x14ac:dyDescent="0.2">
      <c r="A100" s="112"/>
      <c r="B100" s="288"/>
      <c r="C100" s="57" t="s">
        <v>254</v>
      </c>
      <c r="D100" s="57" t="s">
        <v>56</v>
      </c>
      <c r="E100" s="64">
        <v>2.5</v>
      </c>
      <c r="F100" s="214">
        <v>2.5</v>
      </c>
      <c r="G100" s="136">
        <v>0</v>
      </c>
      <c r="H100" s="40">
        <f t="shared" ref="H100:H110" si="8">+G102/F100</f>
        <v>0</v>
      </c>
      <c r="I100" s="41" t="s">
        <v>100</v>
      </c>
      <c r="J100" s="138"/>
    </row>
    <row r="101" spans="1:10" ht="48.75" customHeight="1" x14ac:dyDescent="0.2">
      <c r="A101" s="112"/>
      <c r="B101" s="288"/>
      <c r="C101" s="57" t="s">
        <v>255</v>
      </c>
      <c r="D101" s="57" t="s">
        <v>57</v>
      </c>
      <c r="E101" s="62">
        <v>19</v>
      </c>
      <c r="F101" s="216">
        <v>18</v>
      </c>
      <c r="G101" s="155">
        <v>5</v>
      </c>
      <c r="H101" s="40">
        <f t="shared" si="8"/>
        <v>0.33333333333333331</v>
      </c>
      <c r="I101" s="41" t="s">
        <v>188</v>
      </c>
      <c r="J101" s="220" t="s">
        <v>367</v>
      </c>
    </row>
    <row r="102" spans="1:10" ht="64" customHeight="1" x14ac:dyDescent="0.2">
      <c r="A102" s="112"/>
      <c r="B102" s="288"/>
      <c r="C102" s="57" t="s">
        <v>256</v>
      </c>
      <c r="D102" s="57" t="s">
        <v>166</v>
      </c>
      <c r="E102" s="56">
        <v>25</v>
      </c>
      <c r="F102" s="216">
        <v>25</v>
      </c>
      <c r="G102" s="137">
        <v>0</v>
      </c>
      <c r="H102" s="40">
        <f t="shared" si="8"/>
        <v>0</v>
      </c>
      <c r="I102" s="41" t="s">
        <v>274</v>
      </c>
      <c r="J102" s="138"/>
    </row>
    <row r="103" spans="1:10" ht="104" customHeight="1" x14ac:dyDescent="0.2">
      <c r="A103" s="112"/>
      <c r="B103" s="288"/>
      <c r="C103" s="57" t="s">
        <v>257</v>
      </c>
      <c r="D103" s="57" t="s">
        <v>59</v>
      </c>
      <c r="E103" s="56">
        <v>61</v>
      </c>
      <c r="F103" s="216">
        <v>22</v>
      </c>
      <c r="G103" s="94">
        <v>6</v>
      </c>
      <c r="H103" s="40">
        <f t="shared" si="8"/>
        <v>0</v>
      </c>
      <c r="I103" s="41" t="s">
        <v>368</v>
      </c>
      <c r="J103" s="220" t="s">
        <v>347</v>
      </c>
    </row>
    <row r="104" spans="1:10" ht="45" customHeight="1" x14ac:dyDescent="0.2">
      <c r="A104" s="112"/>
      <c r="B104" s="288"/>
      <c r="C104" s="57" t="s">
        <v>258</v>
      </c>
      <c r="D104" s="57" t="s">
        <v>259</v>
      </c>
      <c r="E104" s="56">
        <v>1</v>
      </c>
      <c r="F104" s="216">
        <v>0</v>
      </c>
      <c r="G104" s="156">
        <v>0</v>
      </c>
      <c r="H104" s="40">
        <v>0</v>
      </c>
      <c r="I104" s="41" t="s">
        <v>96</v>
      </c>
      <c r="J104" s="138"/>
    </row>
    <row r="105" spans="1:10" ht="45" customHeight="1" x14ac:dyDescent="0.2">
      <c r="A105" s="112"/>
      <c r="B105" s="288"/>
      <c r="C105" s="57" t="s">
        <v>260</v>
      </c>
      <c r="D105" s="57" t="s">
        <v>99</v>
      </c>
      <c r="E105" s="56">
        <v>11</v>
      </c>
      <c r="F105" s="216">
        <v>5</v>
      </c>
      <c r="G105" s="139">
        <v>0</v>
      </c>
      <c r="H105" s="40">
        <f>+G105/F105</f>
        <v>0</v>
      </c>
      <c r="I105" s="41" t="s">
        <v>273</v>
      </c>
      <c r="J105" s="138"/>
    </row>
    <row r="106" spans="1:10" ht="45" customHeight="1" x14ac:dyDescent="0.2">
      <c r="A106" s="112"/>
      <c r="B106" s="288"/>
      <c r="C106" s="57" t="s">
        <v>261</v>
      </c>
      <c r="D106" s="57" t="s">
        <v>167</v>
      </c>
      <c r="E106" s="56">
        <v>22</v>
      </c>
      <c r="F106" s="214">
        <v>21</v>
      </c>
      <c r="G106" s="139">
        <v>6</v>
      </c>
      <c r="H106" s="40">
        <f t="shared" si="8"/>
        <v>0</v>
      </c>
      <c r="I106" s="41" t="s">
        <v>158</v>
      </c>
      <c r="J106" s="220" t="s">
        <v>348</v>
      </c>
    </row>
    <row r="107" spans="1:10" ht="45" customHeight="1" x14ac:dyDescent="0.2">
      <c r="A107" s="112"/>
      <c r="B107" s="288"/>
      <c r="C107" s="57" t="s">
        <v>262</v>
      </c>
      <c r="D107" s="57" t="s">
        <v>102</v>
      </c>
      <c r="E107" s="60">
        <v>1.1400000000000001</v>
      </c>
      <c r="F107" s="214">
        <v>1.1400000000000001</v>
      </c>
      <c r="G107" s="94">
        <v>0.25</v>
      </c>
      <c r="H107" s="40">
        <f>+G107/F107</f>
        <v>0.21929824561403508</v>
      </c>
      <c r="I107" s="41" t="s">
        <v>100</v>
      </c>
      <c r="J107" s="220" t="s">
        <v>349</v>
      </c>
    </row>
    <row r="108" spans="1:10" ht="45" customHeight="1" x14ac:dyDescent="0.2">
      <c r="A108" s="112"/>
      <c r="B108" s="288"/>
      <c r="C108" s="57" t="s">
        <v>263</v>
      </c>
      <c r="D108" s="57" t="s">
        <v>98</v>
      </c>
      <c r="E108" s="60">
        <v>0.65</v>
      </c>
      <c r="F108" s="214">
        <v>0.65</v>
      </c>
      <c r="G108" s="140">
        <v>0</v>
      </c>
      <c r="H108" s="40">
        <f t="shared" si="8"/>
        <v>0</v>
      </c>
      <c r="I108" s="41" t="s">
        <v>100</v>
      </c>
      <c r="J108" s="138"/>
    </row>
    <row r="109" spans="1:10" ht="45" customHeight="1" x14ac:dyDescent="0.2">
      <c r="A109" s="112"/>
      <c r="B109" s="288"/>
      <c r="C109" s="57" t="s">
        <v>168</v>
      </c>
      <c r="D109" s="57" t="s">
        <v>58</v>
      </c>
      <c r="E109" s="56">
        <v>7</v>
      </c>
      <c r="F109" s="216">
        <v>7</v>
      </c>
      <c r="G109" s="140">
        <v>7</v>
      </c>
      <c r="H109" s="40">
        <f t="shared" si="8"/>
        <v>0</v>
      </c>
      <c r="I109" s="41" t="s">
        <v>169</v>
      </c>
      <c r="J109" s="138" t="s">
        <v>353</v>
      </c>
    </row>
    <row r="110" spans="1:10" ht="45" customHeight="1" x14ac:dyDescent="0.2">
      <c r="A110" s="112"/>
      <c r="B110" s="288"/>
      <c r="C110" s="57" t="s">
        <v>264</v>
      </c>
      <c r="D110" s="57" t="s">
        <v>265</v>
      </c>
      <c r="E110" s="56">
        <v>17</v>
      </c>
      <c r="F110" s="216">
        <v>4</v>
      </c>
      <c r="G110" s="136">
        <v>0</v>
      </c>
      <c r="H110" s="40">
        <f t="shared" si="8"/>
        <v>0</v>
      </c>
      <c r="I110" s="41" t="s">
        <v>158</v>
      </c>
      <c r="J110" s="138"/>
    </row>
    <row r="111" spans="1:10" ht="45" customHeight="1" x14ac:dyDescent="0.2">
      <c r="A111" s="112"/>
      <c r="B111" s="288"/>
      <c r="C111" s="57" t="s">
        <v>266</v>
      </c>
      <c r="D111" s="57" t="s">
        <v>95</v>
      </c>
      <c r="E111" s="56">
        <v>62</v>
      </c>
      <c r="F111" s="216">
        <v>19</v>
      </c>
      <c r="G111" s="140">
        <v>0</v>
      </c>
      <c r="H111" s="40">
        <v>0</v>
      </c>
      <c r="I111" s="41" t="s">
        <v>158</v>
      </c>
      <c r="J111" s="138"/>
    </row>
    <row r="112" spans="1:10" ht="55.5" customHeight="1" x14ac:dyDescent="0.2">
      <c r="A112" s="112"/>
      <c r="B112" s="288"/>
      <c r="C112" s="57" t="s">
        <v>267</v>
      </c>
      <c r="D112" s="57" t="s">
        <v>268</v>
      </c>
      <c r="E112" s="56">
        <v>50</v>
      </c>
      <c r="F112" s="216">
        <v>20</v>
      </c>
      <c r="G112" s="140">
        <v>0</v>
      </c>
      <c r="H112" s="40">
        <v>0</v>
      </c>
      <c r="I112" s="41" t="s">
        <v>158</v>
      </c>
      <c r="J112" s="138"/>
    </row>
    <row r="113" spans="1:10" ht="55.5" customHeight="1" x14ac:dyDescent="0.2">
      <c r="A113" s="112"/>
      <c r="B113" s="288"/>
      <c r="C113" s="57" t="s">
        <v>269</v>
      </c>
      <c r="D113" s="57" t="s">
        <v>270</v>
      </c>
      <c r="E113" s="56">
        <v>1</v>
      </c>
      <c r="F113" s="216">
        <v>1</v>
      </c>
      <c r="G113" s="140">
        <v>0</v>
      </c>
      <c r="H113" s="40">
        <f t="shared" si="7"/>
        <v>0</v>
      </c>
      <c r="I113" s="41" t="s">
        <v>158</v>
      </c>
      <c r="J113" s="138"/>
    </row>
    <row r="114" spans="1:10" ht="55.5" customHeight="1" x14ac:dyDescent="0.2">
      <c r="A114" s="112"/>
      <c r="B114" s="288"/>
      <c r="C114" s="57" t="s">
        <v>271</v>
      </c>
      <c r="D114" s="57" t="s">
        <v>272</v>
      </c>
      <c r="E114" s="140">
        <v>17.259999999999998</v>
      </c>
      <c r="F114" s="216">
        <v>17</v>
      </c>
      <c r="G114" s="140">
        <v>13.16</v>
      </c>
      <c r="H114" s="40">
        <f>+G114/F114</f>
        <v>0.77411764705882358</v>
      </c>
      <c r="I114" s="41" t="s">
        <v>158</v>
      </c>
      <c r="J114" s="138" t="s">
        <v>369</v>
      </c>
    </row>
    <row r="115" spans="1:10" ht="93" customHeight="1" x14ac:dyDescent="0.2">
      <c r="A115" s="112"/>
      <c r="B115" s="288"/>
      <c r="C115" s="42" t="s">
        <v>294</v>
      </c>
      <c r="D115" s="42" t="s">
        <v>64</v>
      </c>
      <c r="E115" s="56">
        <v>20</v>
      </c>
      <c r="F115" s="40">
        <v>0</v>
      </c>
      <c r="G115" s="231">
        <v>10</v>
      </c>
      <c r="H115" s="40">
        <f>+G115/E115</f>
        <v>0.5</v>
      </c>
      <c r="I115" s="69" t="s">
        <v>297</v>
      </c>
      <c r="J115" s="95" t="s">
        <v>355</v>
      </c>
    </row>
    <row r="116" spans="1:10" ht="98.25" customHeight="1" x14ac:dyDescent="0.2">
      <c r="A116" s="112"/>
      <c r="B116" s="288"/>
      <c r="C116" s="42" t="s">
        <v>295</v>
      </c>
      <c r="D116" s="42" t="s">
        <v>296</v>
      </c>
      <c r="E116" s="140">
        <v>23</v>
      </c>
      <c r="F116" s="136">
        <v>7</v>
      </c>
      <c r="G116" s="231">
        <v>6</v>
      </c>
      <c r="H116" s="40">
        <f>+G116/F116</f>
        <v>0.8571428571428571</v>
      </c>
      <c r="I116" s="69" t="s">
        <v>298</v>
      </c>
      <c r="J116" s="172" t="s">
        <v>354</v>
      </c>
    </row>
    <row r="117" spans="1:10" ht="118.5" customHeight="1" x14ac:dyDescent="0.2">
      <c r="A117" s="112"/>
      <c r="B117" s="288"/>
      <c r="C117" s="94" t="s">
        <v>161</v>
      </c>
      <c r="D117" s="94" t="s">
        <v>162</v>
      </c>
      <c r="E117" s="140">
        <v>30</v>
      </c>
      <c r="F117" s="94">
        <v>10</v>
      </c>
      <c r="G117" s="94">
        <v>13</v>
      </c>
      <c r="H117" s="40">
        <f>+G117/F117</f>
        <v>1.3</v>
      </c>
      <c r="I117" s="41" t="s">
        <v>169</v>
      </c>
      <c r="J117" s="157" t="s">
        <v>366</v>
      </c>
    </row>
    <row r="118" spans="1:10" s="131" customFormat="1" ht="89.25" customHeight="1" x14ac:dyDescent="0.2">
      <c r="A118" s="141"/>
      <c r="B118" s="288"/>
      <c r="C118" s="42" t="s">
        <v>67</v>
      </c>
      <c r="D118" s="42" t="s">
        <v>68</v>
      </c>
      <c r="E118" s="60">
        <v>150</v>
      </c>
      <c r="F118" s="222">
        <v>150</v>
      </c>
      <c r="G118" s="222">
        <v>150</v>
      </c>
      <c r="H118" s="40">
        <f>+G118/F118</f>
        <v>1</v>
      </c>
      <c r="I118" s="69" t="s">
        <v>78</v>
      </c>
      <c r="J118" s="138" t="s">
        <v>340</v>
      </c>
    </row>
    <row r="119" spans="1:10" ht="63" customHeight="1" thickBot="1" x14ac:dyDescent="0.25">
      <c r="A119" s="112"/>
      <c r="B119" s="289"/>
      <c r="C119" s="83" t="s">
        <v>94</v>
      </c>
      <c r="D119" s="83" t="s">
        <v>172</v>
      </c>
      <c r="E119" s="52">
        <v>1</v>
      </c>
      <c r="F119" s="223">
        <v>24</v>
      </c>
      <c r="G119" s="223">
        <v>24</v>
      </c>
      <c r="H119" s="73">
        <f>+G119/F119</f>
        <v>1</v>
      </c>
      <c r="I119" s="174" t="s">
        <v>73</v>
      </c>
      <c r="J119" s="129" t="s">
        <v>370</v>
      </c>
    </row>
    <row r="120" spans="1:10" x14ac:dyDescent="0.2">
      <c r="A120" s="112"/>
      <c r="B120" s="142"/>
      <c r="C120" s="152"/>
      <c r="D120" s="152"/>
      <c r="E120" s="114"/>
      <c r="F120" s="144"/>
      <c r="G120" s="143"/>
      <c r="H120" s="144"/>
      <c r="I120" s="114"/>
      <c r="J120" s="146"/>
    </row>
    <row r="121" spans="1:10" x14ac:dyDescent="0.2">
      <c r="A121" s="112"/>
      <c r="B121" s="142"/>
      <c r="C121" s="145"/>
      <c r="D121" s="145"/>
      <c r="E121" s="114"/>
      <c r="F121" s="144"/>
      <c r="G121" s="143"/>
      <c r="H121" s="144"/>
      <c r="I121" s="114"/>
      <c r="J121" s="146"/>
    </row>
    <row r="122" spans="1:10" s="147" customFormat="1" ht="19" x14ac:dyDescent="0.2">
      <c r="B122" s="148" t="s">
        <v>115</v>
      </c>
      <c r="C122" s="148" t="s">
        <v>279</v>
      </c>
      <c r="D122" s="149"/>
      <c r="E122" s="149"/>
      <c r="F122" s="149"/>
      <c r="G122" s="149"/>
      <c r="H122" s="149"/>
      <c r="I122" s="149"/>
      <c r="J122" s="149"/>
    </row>
    <row r="123" spans="1:10" ht="18" thickBot="1" x14ac:dyDescent="0.25">
      <c r="A123" s="112"/>
      <c r="B123" s="150"/>
      <c r="C123" s="150"/>
      <c r="D123" s="150"/>
      <c r="E123" s="151"/>
      <c r="F123" s="151"/>
      <c r="G123" s="151"/>
      <c r="H123" s="151"/>
      <c r="I123" s="151"/>
      <c r="J123" s="151"/>
    </row>
    <row r="124" spans="1:10" ht="16.5" customHeight="1" x14ac:dyDescent="0.2">
      <c r="A124" s="112"/>
      <c r="B124" s="278" t="s">
        <v>10</v>
      </c>
      <c r="C124" s="250" t="s">
        <v>77</v>
      </c>
      <c r="D124" s="250" t="s">
        <v>190</v>
      </c>
      <c r="E124" s="261" t="s">
        <v>116</v>
      </c>
      <c r="F124" s="264" t="s">
        <v>117</v>
      </c>
      <c r="G124" s="265"/>
      <c r="H124" s="266"/>
      <c r="I124" s="253" t="s">
        <v>7</v>
      </c>
      <c r="J124" s="255" t="s">
        <v>8</v>
      </c>
    </row>
    <row r="125" spans="1:10" ht="16.5" customHeight="1" x14ac:dyDescent="0.2">
      <c r="A125" s="112"/>
      <c r="B125" s="279"/>
      <c r="C125" s="251"/>
      <c r="D125" s="251"/>
      <c r="E125" s="262"/>
      <c r="F125" s="258" t="s">
        <v>351</v>
      </c>
      <c r="G125" s="259"/>
      <c r="H125" s="260"/>
      <c r="I125" s="254"/>
      <c r="J125" s="256"/>
    </row>
    <row r="126" spans="1:10" ht="37" thickBot="1" x14ac:dyDescent="0.25">
      <c r="A126" s="112"/>
      <c r="B126" s="280"/>
      <c r="C126" s="252"/>
      <c r="D126" s="252"/>
      <c r="E126" s="262"/>
      <c r="F126" s="226" t="s">
        <v>109</v>
      </c>
      <c r="G126" s="227" t="s">
        <v>110</v>
      </c>
      <c r="H126" s="228" t="s">
        <v>364</v>
      </c>
      <c r="I126" s="254"/>
      <c r="J126" s="256"/>
    </row>
    <row r="127" spans="1:10" ht="303" customHeight="1" x14ac:dyDescent="0.2">
      <c r="A127" s="112"/>
      <c r="B127" s="268" t="s">
        <v>19</v>
      </c>
      <c r="C127" s="49" t="s">
        <v>280</v>
      </c>
      <c r="D127" s="49" t="s">
        <v>281</v>
      </c>
      <c r="E127" s="66">
        <v>1</v>
      </c>
      <c r="F127" s="135">
        <v>0.5</v>
      </c>
      <c r="G127" s="135">
        <v>0.5</v>
      </c>
      <c r="H127" s="135">
        <f>+G127/F127</f>
        <v>1</v>
      </c>
      <c r="I127" s="179" t="s">
        <v>282</v>
      </c>
      <c r="J127" s="180" t="s">
        <v>341</v>
      </c>
    </row>
    <row r="128" spans="1:10" s="131" customFormat="1" ht="75" customHeight="1" x14ac:dyDescent="0.2">
      <c r="B128" s="269"/>
      <c r="C128" s="70" t="s">
        <v>283</v>
      </c>
      <c r="D128" s="70" t="s">
        <v>176</v>
      </c>
      <c r="E128" s="40">
        <v>1</v>
      </c>
      <c r="F128" s="40">
        <v>0.33</v>
      </c>
      <c r="G128" s="166">
        <v>0.33</v>
      </c>
      <c r="H128" s="40">
        <f t="shared" ref="H128:H129" si="9">+G128/F128</f>
        <v>1</v>
      </c>
      <c r="I128" s="69" t="s">
        <v>181</v>
      </c>
      <c r="J128" s="172"/>
    </row>
    <row r="129" spans="2:10" s="131" customFormat="1" ht="86.25" customHeight="1" x14ac:dyDescent="0.2">
      <c r="B129" s="269"/>
      <c r="C129" s="70" t="s">
        <v>284</v>
      </c>
      <c r="D129" s="70" t="s">
        <v>285</v>
      </c>
      <c r="E129" s="40">
        <v>1</v>
      </c>
      <c r="F129" s="40">
        <v>0.5</v>
      </c>
      <c r="G129" s="40">
        <v>0.5</v>
      </c>
      <c r="H129" s="40">
        <f t="shared" si="9"/>
        <v>1</v>
      </c>
      <c r="I129" s="69" t="s">
        <v>76</v>
      </c>
      <c r="J129" s="172" t="s">
        <v>371</v>
      </c>
    </row>
    <row r="130" spans="2:10" s="131" customFormat="1" ht="124.5" customHeight="1" thickBot="1" x14ac:dyDescent="0.25">
      <c r="B130" s="270"/>
      <c r="C130" s="209" t="s">
        <v>179</v>
      </c>
      <c r="D130" s="209" t="s">
        <v>180</v>
      </c>
      <c r="E130" s="230">
        <v>1</v>
      </c>
      <c r="F130" s="73">
        <v>0.33</v>
      </c>
      <c r="G130" s="73">
        <v>0.33</v>
      </c>
      <c r="H130" s="73">
        <f>+G130/F130</f>
        <v>1</v>
      </c>
      <c r="I130" s="212" t="s">
        <v>182</v>
      </c>
      <c r="J130" s="175" t="s">
        <v>308</v>
      </c>
    </row>
    <row r="131" spans="2:10" x14ac:dyDescent="0.2">
      <c r="B131" s="89"/>
      <c r="C131" s="88"/>
      <c r="D131" s="88"/>
      <c r="E131" s="84"/>
      <c r="F131" s="229"/>
      <c r="G131" s="84"/>
    </row>
    <row r="132" spans="2:10" x14ac:dyDescent="0.2">
      <c r="F132" s="153"/>
    </row>
    <row r="133" spans="2:10" x14ac:dyDescent="0.2">
      <c r="F133" s="153"/>
    </row>
  </sheetData>
  <mergeCells count="81">
    <mergeCell ref="C26:J26"/>
    <mergeCell ref="F17:H17"/>
    <mergeCell ref="F28:H28"/>
    <mergeCell ref="F29:H29"/>
    <mergeCell ref="E28:E30"/>
    <mergeCell ref="B32:B33"/>
    <mergeCell ref="B28:B30"/>
    <mergeCell ref="C28:C30"/>
    <mergeCell ref="D28:D30"/>
    <mergeCell ref="C36:J36"/>
    <mergeCell ref="I28:I30"/>
    <mergeCell ref="J28:J30"/>
    <mergeCell ref="B17:B19"/>
    <mergeCell ref="D13:J13"/>
    <mergeCell ref="B10:C10"/>
    <mergeCell ref="D10:J10"/>
    <mergeCell ref="B20:B23"/>
    <mergeCell ref="B11:C11"/>
    <mergeCell ref="D11:J11"/>
    <mergeCell ref="F18:H18"/>
    <mergeCell ref="E17:E19"/>
    <mergeCell ref="I17:I19"/>
    <mergeCell ref="C17:C19"/>
    <mergeCell ref="D17:D19"/>
    <mergeCell ref="J17:J19"/>
    <mergeCell ref="C5:E5"/>
    <mergeCell ref="C6:E6"/>
    <mergeCell ref="C15:J15"/>
    <mergeCell ref="D12:J12"/>
    <mergeCell ref="B13:C13"/>
    <mergeCell ref="J7:J8"/>
    <mergeCell ref="G7:H8"/>
    <mergeCell ref="C8:D8"/>
    <mergeCell ref="C7:E7"/>
    <mergeCell ref="B12:C12"/>
    <mergeCell ref="B2:B8"/>
    <mergeCell ref="F2:F4"/>
    <mergeCell ref="F5:F6"/>
    <mergeCell ref="F7:F8"/>
    <mergeCell ref="G2:J4"/>
    <mergeCell ref="I7:I8"/>
    <mergeCell ref="C2:D4"/>
    <mergeCell ref="G5:J6"/>
    <mergeCell ref="B89:B119"/>
    <mergeCell ref="F86:H86"/>
    <mergeCell ref="C124:C126"/>
    <mergeCell ref="D124:D126"/>
    <mergeCell ref="B51:B52"/>
    <mergeCell ref="B54:B58"/>
    <mergeCell ref="I38:I40"/>
    <mergeCell ref="J38:J40"/>
    <mergeCell ref="F39:H39"/>
    <mergeCell ref="B42:B45"/>
    <mergeCell ref="B48:B49"/>
    <mergeCell ref="B38:B40"/>
    <mergeCell ref="C38:C40"/>
    <mergeCell ref="D38:D40"/>
    <mergeCell ref="B127:B130"/>
    <mergeCell ref="B60:B64"/>
    <mergeCell ref="B70:B71"/>
    <mergeCell ref="B73:B75"/>
    <mergeCell ref="B76:B79"/>
    <mergeCell ref="B65:B69"/>
    <mergeCell ref="B124:B126"/>
    <mergeCell ref="B80:B81"/>
    <mergeCell ref="B86:B88"/>
    <mergeCell ref="E38:E40"/>
    <mergeCell ref="F38:H38"/>
    <mergeCell ref="J124:J126"/>
    <mergeCell ref="F124:H124"/>
    <mergeCell ref="I124:I126"/>
    <mergeCell ref="E86:E88"/>
    <mergeCell ref="C83:J83"/>
    <mergeCell ref="F125:H125"/>
    <mergeCell ref="E124:E126"/>
    <mergeCell ref="C86:C88"/>
    <mergeCell ref="D86:D88"/>
    <mergeCell ref="I86:I88"/>
    <mergeCell ref="J86:J88"/>
    <mergeCell ref="C84:J84"/>
    <mergeCell ref="F87:H87"/>
  </mergeCells>
  <conditionalFormatting sqref="J119">
    <cfRule type="duplicateValues" dxfId="0" priority="1"/>
  </conditionalFormatting>
  <dataValidations count="4">
    <dataValidation type="list" allowBlank="1" showInputMessage="1" showErrorMessage="1" sqref="B51" xr:uid="{00000000-0002-0000-0100-000000000000}"/>
    <dataValidation type="list" allowBlank="1" showInputMessage="1" showErrorMessage="1" sqref="B65:B68" xr:uid="{00000000-0002-0000-0100-000001000000}">
      <formula1>"Fortalecimiento organizacional y simplificación de procesos, Defensa jurídica"</formula1>
    </dataValidation>
    <dataValidation type="list" allowBlank="1" showInputMessage="1" showErrorMessage="1" sqref="B54 B60:B63" xr:uid="{00000000-0002-0000-0100-000002000000}">
      <formula1>"Fortalecimiento organizacional y simplificación de procesos, Gestión presupuestal y eficiencia del gasto público"</formula1>
    </dataValidation>
    <dataValidation type="list" allowBlank="1" showInputMessage="1" showErrorMessage="1" sqref="B76:B77 B73" xr:uid="{00000000-0002-0000-0100-000003000000}">
      <formula1>"Fortalecimiento organizacional y simplificación de procesos"</formula1>
    </dataValidation>
  </dataValidations>
  <printOptions horizontalCentered="1" verticalCentered="1"/>
  <pageMargins left="0.43307086614173229" right="0.23622047244094491" top="0.62992125984251968" bottom="0.39370078740157483" header="0.43307086614173229" footer="0"/>
  <pageSetup paperSize="14" scale="42" fitToHeight="0"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'Políticas Vs Dimensión'!$A$5:$A$6</xm:f>
          </x14:formula1>
          <xm:sqref>B24</xm:sqref>
        </x14:dataValidation>
        <x14:dataValidation type="list" allowBlank="1" showInputMessage="1" showErrorMessage="1" xr:uid="{00000000-0002-0000-0100-000007000000}">
          <x14:formula1>
            <xm:f>'Políticas Vs Dimensión'!$A$13:$A$14</xm:f>
          </x14:formula1>
          <xm:sqref>B42</xm:sqref>
        </x14:dataValidation>
        <x14:dataValidation type="list" allowBlank="1" showInputMessage="1" showErrorMessage="1" xr:uid="{00000000-0002-0000-0100-000008000000}">
          <x14:formula1>
            <xm:f>'Políticas Vs Dimensión'!$A$18</xm:f>
          </x14:formula1>
          <xm:sqref>B89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Políticas Vs Dimensión</vt:lpstr>
      <vt:lpstr>MONITOREO 2 TRIMESTRE</vt:lpstr>
      <vt:lpstr>'MONITOREO 2 TRIMESTRE'!Área_de_impresión</vt:lpstr>
      <vt:lpstr>PAAC</vt:lpstr>
      <vt:lpstr>'MONITOREO 2 TRIMESTRE'!Títulos_a_imprimir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Microsoft Office User</cp:lastModifiedBy>
  <dcterms:created xsi:type="dcterms:W3CDTF">2014-11-11T21:05:34Z</dcterms:created>
  <dcterms:modified xsi:type="dcterms:W3CDTF">2021-09-14T21:39:12Z</dcterms:modified>
</cp:coreProperties>
</file>