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509"/>
  <workbookPr/>
  <mc:AlternateContent xmlns:mc="http://schemas.openxmlformats.org/markup-compatibility/2006">
    <mc:Choice Requires="x15">
      <x15ac:absPath xmlns:x15ac="http://schemas.microsoft.com/office/spreadsheetml/2010/11/ac" url="/Users/adriana/Desktop/Invías/2021/MIPG /Monitoreo/"/>
    </mc:Choice>
  </mc:AlternateContent>
  <xr:revisionPtr revIDLastSave="0" documentId="13_ncr:1_{8F2E4590-9493-AB44-AF0D-B67BEA46B276}" xr6:coauthVersionLast="47" xr6:coauthVersionMax="47" xr10:uidLastSave="{00000000-0000-0000-0000-000000000000}"/>
  <bookViews>
    <workbookView xWindow="0" yWindow="460" windowWidth="28800" windowHeight="15840" activeTab="1" xr2:uid="{00000000-000D-0000-FFFF-FFFF00000000}"/>
  </bookViews>
  <sheets>
    <sheet name="Políticas Vs Dimensión" sheetId="11" state="hidden" r:id="rId1"/>
    <sheet name="1 trimestre" sheetId="10" r:id="rId2"/>
  </sheets>
  <externalReferences>
    <externalReference r:id="rId3"/>
  </externalReferences>
  <definedNames>
    <definedName name="_xlnm._FilterDatabase" localSheetId="1" hidden="1">'1 trimestre'!$A$24:$HL$30</definedName>
    <definedName name="_xlnm._FilterDatabase" localSheetId="0" hidden="1">'Políticas Vs Dimensión'!$A$2:$I$19</definedName>
    <definedName name="_xlnm.Print_Area" localSheetId="1">'1 trimestre'!$A$1:$J$30</definedName>
    <definedName name="PAAC">'Políticas Vs Dimensión'!$A$49:$A$54</definedName>
    <definedName name="_xlnm.Print_Titles" localSheetId="1">'1 trimestre'!$17:$24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178" i="10" l="1"/>
  <c r="H209" i="10"/>
  <c r="H196" i="10"/>
  <c r="H247" i="10"/>
  <c r="H229" i="10" l="1"/>
  <c r="H221" i="10" l="1"/>
  <c r="H164" i="10" l="1"/>
  <c r="H115" i="10"/>
  <c r="H272" i="10" l="1"/>
  <c r="H260" i="10" l="1"/>
  <c r="H259" i="10"/>
  <c r="H181" i="10" l="1"/>
  <c r="H180" i="10"/>
  <c r="H179" i="10"/>
  <c r="H147" i="10"/>
  <c r="H144" i="10"/>
  <c r="H131" i="10"/>
  <c r="H60" i="10"/>
  <c r="H76" i="10" l="1"/>
  <c r="H194" i="10" l="1"/>
  <c r="H25" i="10"/>
  <c r="H26" i="10"/>
  <c r="H27" i="10"/>
  <c r="H30" i="10"/>
  <c r="H233" i="10" l="1"/>
  <c r="H232" i="10"/>
  <c r="H246" i="10" l="1"/>
  <c r="H245" i="10"/>
  <c r="H244" i="10"/>
  <c r="H243" i="10"/>
  <c r="H242" i="10"/>
  <c r="H241" i="10"/>
  <c r="H240" i="10"/>
  <c r="H239" i="10"/>
  <c r="H238" i="10"/>
  <c r="H236" i="10"/>
  <c r="H235" i="10"/>
  <c r="H234" i="10"/>
  <c r="H103" i="10" l="1"/>
  <c r="H75" i="10" l="1"/>
  <c r="H178" i="10" l="1"/>
  <c r="H77" i="10" l="1"/>
  <c r="H165" i="10"/>
  <c r="H163" i="10"/>
  <c r="H162" i="10"/>
  <c r="H161" i="10"/>
  <c r="H160" i="10"/>
  <c r="H143" i="10"/>
  <c r="H119" i="10"/>
  <c r="H118" i="10"/>
  <c r="H117" i="10"/>
  <c r="H116" i="10"/>
  <c r="H44" i="10" l="1"/>
  <c r="H285" i="10" l="1"/>
  <c r="H43" i="10" l="1"/>
  <c r="H42" i="10"/>
  <c r="H224" i="10" l="1"/>
  <c r="H223" i="10"/>
  <c r="H222" i="10"/>
  <c r="I39" i="11" l="1"/>
  <c r="H159" i="10" l="1"/>
  <c r="H46" i="11" l="1"/>
  <c r="G46" i="11"/>
  <c r="F46" i="11"/>
  <c r="E46" i="11"/>
  <c r="D46" i="11"/>
  <c r="C46" i="11"/>
  <c r="B46" i="11"/>
  <c r="I45" i="11"/>
  <c r="I44" i="11"/>
  <c r="I43" i="11"/>
  <c r="I42" i="11"/>
  <c r="I41" i="11"/>
  <c r="I40" i="11"/>
  <c r="I38" i="11"/>
  <c r="I37" i="11"/>
  <c r="I36" i="11"/>
  <c r="I35" i="11"/>
  <c r="I34" i="11"/>
  <c r="I33" i="11"/>
  <c r="H29" i="11"/>
  <c r="G29" i="11"/>
  <c r="F29" i="11"/>
  <c r="E29" i="11"/>
  <c r="D29" i="11"/>
  <c r="C29" i="11"/>
  <c r="B29" i="11"/>
  <c r="I28" i="11"/>
  <c r="I27" i="11"/>
  <c r="I26" i="11"/>
  <c r="I25" i="11"/>
  <c r="I24" i="11"/>
  <c r="H19" i="11"/>
  <c r="G19" i="11"/>
  <c r="F19" i="11"/>
  <c r="E19" i="11"/>
  <c r="D19" i="11"/>
  <c r="C19" i="11"/>
  <c r="B19" i="11"/>
  <c r="I18" i="11"/>
  <c r="I17" i="11"/>
  <c r="I16" i="11"/>
  <c r="I15" i="11"/>
  <c r="I14" i="11"/>
  <c r="I13" i="11"/>
  <c r="I12" i="11"/>
  <c r="I11" i="11"/>
  <c r="I10" i="11"/>
  <c r="I9" i="11"/>
  <c r="I8" i="11"/>
  <c r="I7" i="11"/>
  <c r="I6" i="11"/>
  <c r="I5" i="11"/>
  <c r="I4" i="11"/>
  <c r="I3" i="11"/>
  <c r="F231" i="10"/>
  <c r="F231" i="10" a="1"/>
  <c r="F226" i="10"/>
  <c r="F226" i="10" a="1"/>
  <c r="F227" i="10"/>
  <c r="F227" i="10" a="1"/>
  <c r="F230" i="10"/>
  <c r="F230" i="10" a="1"/>
  <c r="F229" i="10"/>
  <c r="F229" i="10" a="1"/>
  <c r="F228" i="10"/>
  <c r="F228" i="10" a="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tc={DB1FBC2A-8E96-45E4-85C7-AB1720900ADD}</author>
  </authors>
  <commentList>
    <comment ref="D225" authorId="0" shapeId="0" xr:uid="{DB1FBC2A-8E96-45E4-85C7-AB1720900ADD}">
      <text>
        <t>[Comentario encadenado]
Su versión de Excel le permite leer este comentario encadenado; sin embargo, las ediciones que se apliquen se quitarán si el archivo se abre en una versión más reciente de Excel. Más información: https://go.microsoft.com/fwlink/?linkid=870924
Comentario:
    38%</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<sst xmlns="http://schemas.openxmlformats.org/spreadsheetml/2006/main" count="865" uniqueCount="406">
  <si>
    <t>CÓDIGO</t>
  </si>
  <si>
    <t>VERSIÓN</t>
  </si>
  <si>
    <t>NOMBRE DEL PLAN:</t>
  </si>
  <si>
    <t>PLAN DE ACCIÓN ANUAL</t>
  </si>
  <si>
    <t xml:space="preserve">DESCRIPCIÓN </t>
  </si>
  <si>
    <t>RESPONSABLE:</t>
  </si>
  <si>
    <t>VIGENCIA:</t>
  </si>
  <si>
    <t>RESPONSABLES</t>
  </si>
  <si>
    <t>OBSERVACIONES</t>
  </si>
  <si>
    <t>POLÍTICA</t>
  </si>
  <si>
    <t>PROCESO</t>
  </si>
  <si>
    <t>OBJETIVO DEL MIPG</t>
  </si>
  <si>
    <t>DIMENSIÓN</t>
  </si>
  <si>
    <t>POLÍTICAS</t>
  </si>
  <si>
    <t>Talento Humano</t>
  </si>
  <si>
    <t>Direccionamiento Estratégico y Planeación</t>
  </si>
  <si>
    <t>Gestión con Valores para Resultados</t>
  </si>
  <si>
    <t>Evaluación de Resultados</t>
  </si>
  <si>
    <t>Información y Comunicación</t>
  </si>
  <si>
    <t>Gestión del Conocimiento y la Innovación</t>
  </si>
  <si>
    <t>Control Interno</t>
  </si>
  <si>
    <t>X</t>
  </si>
  <si>
    <t>Objetivos del Modelo Integrado de Planeación y Gestión – MIPG</t>
  </si>
  <si>
    <t>Fortalecer el liderazgo y el talento humano bajo los principios de integridad y legalidad, como motores de la generación de resultados de las entidades públicas</t>
  </si>
  <si>
    <t>Agilizar, simplificar y flexibilizar la operación de las entidades para la generación de bienes y servicios que resuelvan efectivamente las necesidades de los ciudadanos</t>
  </si>
  <si>
    <t>Desarrollar una cultura organizacional fundamentada en la información, el control y la evaluación, para la toma de decisiones y la mejora continua</t>
  </si>
  <si>
    <t>Facilitar y promover la efectiva participación ciudadana en la planeación, gestión y evaluación de las entidades públicas</t>
  </si>
  <si>
    <t>Promover la coordinación entre entidades públicas para mejorar su gestión y desempeño</t>
  </si>
  <si>
    <t>PROCESOS</t>
  </si>
  <si>
    <t>GESTIÓN DE TECNOLOGIAS DE INFORMACION Y COMUNICACIÓN</t>
  </si>
  <si>
    <t>GESTIÓN DE INNOVACIÓN Y REGLAMENTACIÓN TÉCNICA DE LA INFRAESTRUCTURA</t>
  </si>
  <si>
    <t>GESTIÓN DE LA INFRAESTRUCTURA VIAL</t>
  </si>
  <si>
    <t>ADMINISTRACIÓN DE BIENES Y SERVICIOS</t>
  </si>
  <si>
    <t>GESTIÓN CONTRACTUAL</t>
  </si>
  <si>
    <t>GESTIÓN DEL TALENTO HUMANO</t>
  </si>
  <si>
    <t>CONTROL FINANCIERO Y CONTABLE</t>
  </si>
  <si>
    <t>GESTION LEGAL Y DEFENSA JUDICIAL</t>
  </si>
  <si>
    <t>EVALUACION Y SEGUIMIENTO</t>
  </si>
  <si>
    <t>Planeación Institucional</t>
  </si>
  <si>
    <t>Gestión presupuestal y eficiencia del gasto público</t>
  </si>
  <si>
    <t>Talento humano</t>
  </si>
  <si>
    <t>Integridad</t>
  </si>
  <si>
    <t>Transparencia, acceso a la información pública y lucha contra la corrupción</t>
  </si>
  <si>
    <t>Fortalecimiento organizacional y simplificación de procesos</t>
  </si>
  <si>
    <t>Servicio al ciudadano</t>
  </si>
  <si>
    <t>Participación ciudadana en la gestión pública</t>
  </si>
  <si>
    <t>Racionalización de trámites</t>
  </si>
  <si>
    <t>Gestión documental</t>
  </si>
  <si>
    <t>Gobierno Digital, antes Gobierno en Línea</t>
  </si>
  <si>
    <t>Seguridad Digital</t>
  </si>
  <si>
    <t>Defensa jurídica</t>
  </si>
  <si>
    <t>Gestión del conocimiento y la innovación</t>
  </si>
  <si>
    <t>Control interno</t>
  </si>
  <si>
    <t>Seguimiento y evaluación del desempeño institucional</t>
  </si>
  <si>
    <t>Agilizar, simplificar y flexibilizar la operación de las entidades para la generación de bienes y servicios que resuelvan efectivamente las necesidades de los ciudadanos.
Facilitar y promover la efectiva participación ciudadana en la planeación, gestión y evaluación de las entidades públicas.
Promover la coordinación entre entidades públicas para mejorar su gestión y desempeño.</t>
  </si>
  <si>
    <t>GESTIÓN DEL RIESGO EN LA INFRAESTRUCTURA DE TRANSPORTE A CARGO DEL INVIAS</t>
  </si>
  <si>
    <t>GESTIÓN SOCIAL, AMBIENTAL Y PREDIAL EN PROYECTOS DE INFRAESTRUCTURA DE TRANSPORTE A CARGO DEL INVIAS</t>
  </si>
  <si>
    <t xml:space="preserve">kilómetros de red vial secundaria con pavimento nuevo </t>
  </si>
  <si>
    <t>Kilómetros de red vial secundaria rehabilitados</t>
  </si>
  <si>
    <t>Túneles de red vial nacional primaria terminados</t>
  </si>
  <si>
    <t>Pasos a nivel de infraestructura férrea operados, mantenidos y señalizados</t>
  </si>
  <si>
    <t>Puentes en la red vial primaria construidos *(incluye viaductos)</t>
  </si>
  <si>
    <t>Sitios críticos en la red vial nacional primaria atendidos</t>
  </si>
  <si>
    <t>Efectuar seguimiento a los Programas sociales de los proyectos</t>
  </si>
  <si>
    <t>Seguimiento al componente social de los Planes de manejo y PAGAS</t>
  </si>
  <si>
    <t xml:space="preserve">Subdirección Medio Ambiente y Gestión Social </t>
  </si>
  <si>
    <t>Estudios y/o diseños de la red vial elaborados</t>
  </si>
  <si>
    <t>Subdirección de Prevención y Atención de Emergencias</t>
  </si>
  <si>
    <t>Subdirección Administrativa</t>
  </si>
  <si>
    <t>Evaluar oportunamente los planes (acción y operativo) de la Dependencia.</t>
  </si>
  <si>
    <t>Planes (acción y operativo) evaluados oportunamente.</t>
  </si>
  <si>
    <t>Recursos de inversión comprometidos</t>
  </si>
  <si>
    <t xml:space="preserve">Recursos de inversión obligados </t>
  </si>
  <si>
    <t>Oficina Asesora de Planeación</t>
  </si>
  <si>
    <t>Dirección de Contratación</t>
  </si>
  <si>
    <t>Subdirección Financiera</t>
  </si>
  <si>
    <t xml:space="preserve">Oficina Asesora Jurídica </t>
  </si>
  <si>
    <t>Oficina Asesora Jurídica 
Comité de conciliación</t>
  </si>
  <si>
    <t>Oficina de Control Interno</t>
  </si>
  <si>
    <t>Subdirección de Estudios e Innovación</t>
  </si>
  <si>
    <t>ACCIÓN</t>
  </si>
  <si>
    <t>Todas las Dependencias</t>
  </si>
  <si>
    <t>Cumplir eficientemente las actividades administrativas a cargo de las dependencias, establecidos en los Planes Operativos.</t>
  </si>
  <si>
    <t>ESTRATEGÍA TRANSVERSAL :</t>
  </si>
  <si>
    <t>OBJETIVO PEI:</t>
  </si>
  <si>
    <t>OBJETIVO DEL PROCESO:</t>
  </si>
  <si>
    <t>6) Iniciativas adicionales</t>
  </si>
  <si>
    <t xml:space="preserve"> 1) Gestión del Riesgo de Corrupción - MAPA DE RIESGOS DE CORRUPCIÓN</t>
  </si>
  <si>
    <t>Oficina Asesora Jurídica</t>
  </si>
  <si>
    <t>2) Racionalización de Trámites.</t>
  </si>
  <si>
    <t>3)   Rendición de Cuentas</t>
  </si>
  <si>
    <t>4) Mecanismos para mejorar la Atención al Ciudadano</t>
  </si>
  <si>
    <t>5) Mecanismos para la Transparencia y Acceso a la Información</t>
  </si>
  <si>
    <t>Todas las dependencias</t>
  </si>
  <si>
    <t>Buen Gobierno</t>
  </si>
  <si>
    <t>Crecimiento Verde</t>
  </si>
  <si>
    <t>Competitividad Estratégica e Infraestructura</t>
  </si>
  <si>
    <t>ESTRATEGÍA TRANSVERSAL</t>
  </si>
  <si>
    <t>Dirección General
Oficina Asesora de Planeación</t>
  </si>
  <si>
    <t>Atender oportunamente las peticiones, quejas, reclamos y denuncias (PQRD) de acuerdo a ley y demás disposiciones vigentes</t>
  </si>
  <si>
    <t>PQRD atendidas oportunamente de acuerdo a ley y demás disposiciones vigentes</t>
  </si>
  <si>
    <t>Atender emergencias que se presenten en la red vial nacional primaria.</t>
  </si>
  <si>
    <t xml:space="preserve">Emergencias en la red vial nacional primaria atendidas </t>
  </si>
  <si>
    <t>Enviar reportes de ejecución presupuestal para seguimiento oportuno y toma de decisiones</t>
  </si>
  <si>
    <t>Kilómetros mantenidos en la red férrea</t>
  </si>
  <si>
    <t>Subdirección de la Red Nacional de Carreteras</t>
  </si>
  <si>
    <t>Subdirección Marítima y Fluvial</t>
  </si>
  <si>
    <t>Km de tercer carril en red vial secundaria</t>
  </si>
  <si>
    <t>Puentes en la red secundaria construidos</t>
  </si>
  <si>
    <t>Grupo de Grandes Proyectos</t>
  </si>
  <si>
    <t>DIRECTOR GENERAL</t>
  </si>
  <si>
    <t>kilómetros de segundas calzadas construidos red vial secundaria</t>
  </si>
  <si>
    <t>Incorporar el enfoque de gestión del riesgo en la planificación, ejecución y operación de la infraestructura de transporte, mediante la optimización del sistema de información, expedición de documentos técnicos y capacitando actores internos/externos para mejorar el nivel de servicio de la infraestructura de transporte tendiendo a disminuir la ocurrencia de emergencias.</t>
  </si>
  <si>
    <t>Recursos de funcionamiento comprometidos</t>
  </si>
  <si>
    <t>Subdirección Administrativa
Oficina Asesora Jurídica</t>
  </si>
  <si>
    <t xml:space="preserve">Recursos de funcionamiento obligados </t>
  </si>
  <si>
    <t>DIMENSIÓN No. 1:</t>
  </si>
  <si>
    <t>DIMENSIÓN No. 2:</t>
  </si>
  <si>
    <t>DIMENSIÓN No. 3:</t>
  </si>
  <si>
    <t>DIMENSIÓN No. 3 :</t>
  </si>
  <si>
    <t>DIMENSIÓN No. 4:</t>
  </si>
  <si>
    <t>PROGRAMADO</t>
  </si>
  <si>
    <t>EJECUTADO</t>
  </si>
  <si>
    <t>PROCENTAJE DE AVANCE</t>
  </si>
  <si>
    <t>PÁGINA</t>
  </si>
  <si>
    <t>de</t>
  </si>
  <si>
    <t>DIMENSIÓN 4:</t>
  </si>
  <si>
    <t>DIMENSIÓN No. 7:</t>
  </si>
  <si>
    <t>META</t>
  </si>
  <si>
    <t>PERÍODO A EVALUAR</t>
  </si>
  <si>
    <t xml:space="preserve">Actividades administrativas con cumplimiento oportuno </t>
  </si>
  <si>
    <t>EDEPI-FR-2</t>
  </si>
  <si>
    <t>Mantener, mejorar y evaluar el Sistema de Seguridad y Salud en el Trabajo con énfasis en inspección vigilancia y control</t>
  </si>
  <si>
    <t xml:space="preserve">Dar continuidad al plan de fortalecimiento del código de integridad y gestión ética de la entidad </t>
  </si>
  <si>
    <t>Plan de fortalecimiento implementado</t>
  </si>
  <si>
    <t xml:space="preserve">Gobierno Digital </t>
  </si>
  <si>
    <t>Modelo de Seguridad y Privacidad de la Información -MSPI- actualizado, implementado y divulgado</t>
  </si>
  <si>
    <t>Seguimiento realizados y proyectos de actas de liquidación revisadas</t>
  </si>
  <si>
    <t>Oficina Asesora Jurídica
Oficina Asesora de Planeación
Dirección Operativa –Grupo Gerencia de Proyectos Estratégicos
Subdirección de la Red Nacional de Carreteras
Subdirección Red Terciaria y Férrea
Subdirección Marítima y Fluvial
Dirección Técnica – Grupo de Grandes Proyectos
Subdirección de Estudios e Innovación
Subdirección Prevención y Atención de Emergencias
Subdirección Medio Ambiente y Gestión Social
Secretaria General
Subdirección Administrativa
Direcciones Territoriales</t>
  </si>
  <si>
    <t>DIRECCIONAMIENTO ESTRATEGICO Y PLANEACION INSTITUCIONAL</t>
  </si>
  <si>
    <t>Kilómetros de vías terciarías mejorados</t>
  </si>
  <si>
    <t xml:space="preserve">Realizar 4 Otras obras fluviales </t>
  </si>
  <si>
    <t>PROGRAMA DE SEGURIDAD EN CARRETERAS NACIONALES</t>
  </si>
  <si>
    <t>Subdirección de la Red Nacional de Carreteras
Grupo de Proyectos Estratégicos</t>
  </si>
  <si>
    <t>Muelles Fluviales construidos, mejorados y/o mantenidos</t>
  </si>
  <si>
    <t>Modernizar la estructura del Invías, de acuerdo a las necesidades actuales que demanda la Entidad para satisfacer a los Grupos de valor</t>
  </si>
  <si>
    <t xml:space="preserve">Establecer los lineamientos estratégicos del desarrollo integral del talento humano, dentro del ciclo del servidor público (ingreso, desarrollo y retiro), en pro del fortalecimiento institucional y la creación del valor público. </t>
  </si>
  <si>
    <t xml:space="preserve">Planeación Institucional </t>
  </si>
  <si>
    <t>Asesorar, coordinar y desarrollar las etapas del ciclo presupuestal del Invías (formulación, programación ejecución, seguimiento y evaluación)</t>
  </si>
  <si>
    <t>Etapas del ciclo presupuestal con asesoría, coordinadas y desarrolladas</t>
  </si>
  <si>
    <t>Formular y actualizar el Plan Anual de Adquisiciones -PAA-</t>
  </si>
  <si>
    <t>Plan Anual de Adquisiciones formulado y actualizado</t>
  </si>
  <si>
    <t>Prevenir hechos de corrupción, mediante la implementación de las acciones del Plan Anticorrupción y de Atención al Ciudadano, generando credibilidad y confianza al ciudadano.</t>
  </si>
  <si>
    <t>Definir la ruta estratégica institucional en el mediano y corto plazo, optimizando el uso de los recursos financieros y liderando la implementación del Modelo Integrado de Planeación y Gestión -MIPG-, con el fin de orientar la gestión hacia el cumplimiento del Plan Nacional de Desarrollo -PND-.</t>
  </si>
  <si>
    <t>Realizar seguimiento al cumplimiento de las acciones para mejorar los resultados de FURAG</t>
  </si>
  <si>
    <t>Acciones para mejorar resultado FURAG con seguimiento</t>
  </si>
  <si>
    <t>Gestionar sistemas de información integrados, interoperando con otras entidades, para una oportuna y eficiente gestión.</t>
  </si>
  <si>
    <t>Gestionar los servicios tecnológicos y la Información mediante la implementación de buenas prácticas de administración, con el propósito de fortalecer la disponibilidad y seguridad de la información como principal insumo en la toma de decisiones estratégicas</t>
  </si>
  <si>
    <t>Adoptar e implementar la política de transformación digital con todos sus planes y proyectos</t>
  </si>
  <si>
    <t>Política de Transformación digital adoptada e implementada</t>
  </si>
  <si>
    <t>Actualizar, implementar y socializar el Modelo de Seguridad y Privacidad de la Información -MSPI-</t>
  </si>
  <si>
    <t xml:space="preserve">Oficina Asesora de Planeación </t>
  </si>
  <si>
    <t>Secretaría General</t>
  </si>
  <si>
    <t>Oficina Asesora Jurídica
Oficina Asesora de Planeación
Dirección Operativa
Subdirección de la Red Nacional de Carreteras
Subdirección Red Terciaria y Férrea
Subdirección Marítima y Fluvial
Dirección Técnica
Subdirección de Estudios e Innovación
Subdirección Prevención y Atención de Emergencias
Subdirección Medio Ambiente
Dirección de Contratación
Secretaria General
Subdirección Administrativa
Subdirección Financiera</t>
  </si>
  <si>
    <t>Modernizar la estructura del Invías, de acuerdo a las necesidades actuales que demanda la Entidad para satisfacer a los Grupos de valor.</t>
  </si>
  <si>
    <t>Fortalecer el Programa de Seguridad en Carreteras Nacionales</t>
  </si>
  <si>
    <t>Programa de Seguridad en Carreteras Nacionales fortalecido</t>
  </si>
  <si>
    <t>PROGRAMA SEGURIDAD EN CARRETERAS</t>
  </si>
  <si>
    <t xml:space="preserve">Contribuir a la seguridad ciudadana en las carreteras nacionales, mediante el desarrollo de alianzas interinstitucionales, el uso de la tecnología y apoyados en la fuerza pública; propendiendo por mejorar la transitabilidad y movilidad de los usuarios. </t>
  </si>
  <si>
    <t>Prevenir hechos de corrupción, mediante la implementación de las acciones del Plan Anticorrupción y de Atención al Ciudadano, generando credibilidad y confianza al ciudadano</t>
  </si>
  <si>
    <t>Dirección Técnica
Subdirección de Estudios e Innovación</t>
  </si>
  <si>
    <t>Controlar los recursos financieros asignados, con el recibo de la información y su oportuna revisión, registro y verificación, para generar informes y estados financieros confiables que sirva de insumo para la toma de decisiones .</t>
  </si>
  <si>
    <t>Adquirir con oportunidad y calidad los bienes, obras y servicios, requeridos por la entidad con el fin de dar cumplimiento a su misión y lograr su continuo funcionamiento..</t>
  </si>
  <si>
    <t>Revisar los proyectos de Actas de Liquidación elaboradas por cada una de las dependencias y hacer seguimiento a los contratos liquidados y pendientes por liquidar en los términos de ley.</t>
  </si>
  <si>
    <t>Adelantar los procesos de selección de los bienes, servicios y obras solicitados por las unidades ejecutoras a través de la plataforma SECOP II</t>
  </si>
  <si>
    <t>Número de procesos realizados a través de SECOP II.</t>
  </si>
  <si>
    <t>Impartir las directrices a las Unidades ejecutoras a cargo, para el trámite de prórrogas, modificaciones y adiciones conforme lo previsto en el Manual de Contratación y Manual de Interventoría Vigentes.</t>
  </si>
  <si>
    <t>Asesorar dentro de la legalidad de manera oportuna la defensa jurídica de la entidad, facilitando la toma de decisiones administrativas en protección del patrimonio público.</t>
  </si>
  <si>
    <t>Emitir conceptos jurídicos dentro del marco de sus funciones y dentro de los plazos legales.</t>
  </si>
  <si>
    <t>Conceptos jurídicos emitidos dentro de los plazos legales</t>
  </si>
  <si>
    <t>Verificar expedientes físicos vs expedientes virtuales. Validando las piezas procesales de cada uno.</t>
  </si>
  <si>
    <t>Ejercer la defensa Judicial de la Entidad</t>
  </si>
  <si>
    <t>Defensa Juridica</t>
  </si>
  <si>
    <t>Desarrollar proyectos bajo lineamientos ambientales, sociales y prediales, en cumplimiento de la normatividad que permita la ejecución de políticas, estrategias, planes, programas y proyectos de infraestructura de transporte a cargo del Invías.</t>
  </si>
  <si>
    <t>Implementar el Plan de Gestión del riesgo de Desastre</t>
  </si>
  <si>
    <t>Plan de Gestión del Riesgo de Desastres implementado</t>
  </si>
  <si>
    <t>Dirección General
Subdirección de Prevención y Atención de Emergencias</t>
  </si>
  <si>
    <t>Subdirección de la Red Terciaria y Férrea</t>
  </si>
  <si>
    <t>Mejorar, mantener y rehabilitar la infraestructura vial intermodal, mediante el desarrollo de programas estratégicos para la conectividad del país.</t>
  </si>
  <si>
    <t>Realizar mantenimiento de 5000 en vías terciarias</t>
  </si>
  <si>
    <t>Kilómetros de vías terciarías mantenidos</t>
  </si>
  <si>
    <t>Contratar 30 juntas de acción comunal en vías terciarias</t>
  </si>
  <si>
    <t>Número de Juntas de acción comunal en vías terciarias contratadas</t>
  </si>
  <si>
    <t>Realizar mejoramiento, construcción y/o profundización a 1 acceso marítimo</t>
  </si>
  <si>
    <t>Número de municipios priorizados con vías fluviales intervenidas</t>
  </si>
  <si>
    <t>Otras Obras Fluviales construidas</t>
  </si>
  <si>
    <t>Túneles en operación</t>
  </si>
  <si>
    <t>Puentes en la red terciaria construidos</t>
  </si>
  <si>
    <t>Operar, mantener y señalizar en 7 pasos a nivel para el paso de vehículos ferroviarios</t>
  </si>
  <si>
    <t>Subdirección de la Red terciaría y Férrea</t>
  </si>
  <si>
    <t>Subdirección de la Red Nacional de Carreteras
Grupo de Proyectos Estratégicos
Grupo de Grandes Proyectos</t>
  </si>
  <si>
    <t>Efectuar Seguimiento a las acciones en los proyectos ambientales en cumplimiento de las medidas de mitigación, conservación, prevención y restauración establecidas dentro de los proyectos</t>
  </si>
  <si>
    <t>Seguimiento a las Acciones</t>
  </si>
  <si>
    <t>Medir y evaluar la eficiencia, eficacia y economía de los controles, asesorando a la Dirección en la continuidad del proceso administrativo, la reevaluación de los planes establecidos y en la introducción de los correctivos necesarios para el cumplimiento de las metas u objetivos previstos permitiendo que el Modelo Integrado de Planeación y Gestión –MIPG- y sus dimensiones cumplan su propósito.</t>
  </si>
  <si>
    <t>Reporte mensual de Unidades Ejecutoras</t>
  </si>
  <si>
    <t>Dirección Técnica 
Subdirección de Estudios e Innovación</t>
  </si>
  <si>
    <t>Revisar y ajustar anualmente los pliegos tipo elaborados por la entidad distintos de los reglados por el Gobierno Nacional.</t>
  </si>
  <si>
    <t>Memorando Circular que socializa las plantillas revisadas y ajustadas.</t>
  </si>
  <si>
    <t>Plan de trabajo aprobado en el Comité de Control interno</t>
  </si>
  <si>
    <t xml:space="preserve">Fortalecer el diseño y la implementación de las actividades de control en los procedimientos </t>
  </si>
  <si>
    <t>Procedimientos de control fortalecidos</t>
  </si>
  <si>
    <t xml:space="preserve">Formular e implementar el Plan Anual de auditoria </t>
  </si>
  <si>
    <t xml:space="preserve">Cumplimiento del Plan Anual de Auditoria </t>
  </si>
  <si>
    <t>Dirección General
Comité de Control Interno</t>
  </si>
  <si>
    <t>Oficina de Control Interno
Comité de Control Interno</t>
  </si>
  <si>
    <t>Mejora normativa</t>
  </si>
  <si>
    <t>Gestión Presupuestal y eficiencia del Gasto Público</t>
  </si>
  <si>
    <t>Sistema de Seguridad y Salud en el Trabajo mantenido, mejorado y evaluado.</t>
  </si>
  <si>
    <t>Actualizar e implementar la estrategia de participación ciudadana</t>
  </si>
  <si>
    <t>Estrategia de participación ciudadana actualizada e implementada</t>
  </si>
  <si>
    <t>Grupo Cruce de la Cordillera Central</t>
  </si>
  <si>
    <t>PRODUCTO</t>
  </si>
  <si>
    <t xml:space="preserve"> TALENTO HUMANO</t>
  </si>
  <si>
    <t xml:space="preserve"> Planes estratégico de talento humano, anual de vacantes, de previsión de recursos humano, el institucional de capacitación y el de bienestar e incentivos institucionales formulado y publicado</t>
  </si>
  <si>
    <t>Implementar los planes: estratégico de talento humano, anual de vacantes, de previsión de recursos humano, el institucional de capacitación y el de bienestar e incentivos institucionales</t>
  </si>
  <si>
    <t>Planes estratégico de talento humano, anual de vacantes, de previsión de recursos humano, el institucional de capacitación y el de bienestar e incentivos institucionales implementados</t>
  </si>
  <si>
    <t>Implementar el código de buen gobierno o Gobierno Corporativo</t>
  </si>
  <si>
    <t>Código de buen gobierno o gobierno corporativo implementado</t>
  </si>
  <si>
    <t>Formular oportunamente los planes (táctico y operativo 2021) de la Dependencia.</t>
  </si>
  <si>
    <t>planes (táctico y operativo 2021) formulado</t>
  </si>
  <si>
    <t>Secretaría General
Oficina Asesora de Planeación 
Subdirección de Estudios e Innovación
Subdirección Administrativa
Oficina de Control Interno</t>
  </si>
  <si>
    <t>Actualizar y socializar el Plan Estratégico de Tecnologías de Información (PETI) 2018-2022</t>
  </si>
  <si>
    <t>Revisar autodiagnóstico de marco de transformación digital y generar acciones</t>
  </si>
  <si>
    <t>Diagnóstico de marco de Transformación digital revisado y acciones generadas</t>
  </si>
  <si>
    <t>Proyecto de arquitectura de TI analizado actualizado y definido</t>
  </si>
  <si>
    <t>Secretaría General 
con apoyo de Oficina Asesora de Planeación
Dirección Operativa
Dirección Técnica</t>
  </si>
  <si>
    <t>Virtualizar los trámites de la Entidad</t>
  </si>
  <si>
    <t>Trámites virtualizados</t>
  </si>
  <si>
    <t>Sistemas de información integrados e interoperando</t>
  </si>
  <si>
    <t>3 sistemas de información integrados e interoperando</t>
  </si>
  <si>
    <t>Porcentaje de avance de las etapas conducentes al logro de la modernización de la estructura del Invías</t>
  </si>
  <si>
    <t>100% de las etapas adelantadas</t>
  </si>
  <si>
    <t>Dirección General
Secretaría General</t>
  </si>
  <si>
    <t>Gestión, modernización y regulación normativa de la infraestructura de transporte</t>
  </si>
  <si>
    <t>Desarrollar 10 regulaciones de nuevas tecnologías propuestas en el modo de transporte carretero</t>
  </si>
  <si>
    <t>10 regulaciones propuestas para ser desarrolladas en el modo de transporte carretero</t>
  </si>
  <si>
    <t xml:space="preserve">Instalar Nuevas casetas de recaudo de peajes </t>
  </si>
  <si>
    <t>2 nuevas estaciones de recaudo de peaje en la red vial del instituto instalados</t>
  </si>
  <si>
    <t xml:space="preserve">Gestionar Fuentes adicionales de ingresos </t>
  </si>
  <si>
    <t xml:space="preserve"> 2 nuevas fuentes de financiación gestionadas</t>
  </si>
  <si>
    <t>Dirección Técnica</t>
  </si>
  <si>
    <t>Mejorar las condiciones de seguridad de la infraestructura de transporte y de los vehículos y construir una cultura ciudadana de corresponsabilidad y autorregulación para una movilidad segura.</t>
  </si>
  <si>
    <t>Secretaría General
Dirección Técnica</t>
  </si>
  <si>
    <t xml:space="preserve">Gestionar los bienes inmuebles fiscales </t>
  </si>
  <si>
    <t>Bienes inmuebles fiscales gestionados</t>
  </si>
  <si>
    <t>Memorandos Circulares con directrices impartidas</t>
  </si>
  <si>
    <t>Realizar dentro de los términos de ley y los procedimientos la gestión de cobro coactivo.</t>
  </si>
  <si>
    <t>Cobros persuasivos y procesos coactivos adelantados dentro los términos de ley y los procedimientos vigentes</t>
  </si>
  <si>
    <t>Expedientes físicos y Expedientes virtuales verificados</t>
  </si>
  <si>
    <t xml:space="preserve">Adelantar y gestionar los procesos administrativos sancionatorios y las declaratorias de siniestro en cumplimiento del fin de las normas </t>
  </si>
  <si>
    <t xml:space="preserve">Solicitudes de sanciones y/o declaratorias de siniestro, adelantadas y gestionadas </t>
  </si>
  <si>
    <t>Procesos judiciales adelantados en términos y competencia.</t>
  </si>
  <si>
    <t xml:space="preserve">Aprobar, implementar y hacer seguimiento a la PPDA en el Comité de Conciliación </t>
  </si>
  <si>
    <t>PPDA aprobada, implementada y con seguimiento</t>
  </si>
  <si>
    <t>Realizar las actividades requeridas para el cumplimiento de la Agenda Regulatoria</t>
  </si>
  <si>
    <t xml:space="preserve">Actividades realizadas para el cumplimiento de la agenda Regulatoria </t>
  </si>
  <si>
    <t>Secretaría General
Oficina Asesora Jurídica</t>
  </si>
  <si>
    <t>Implementar estrategias y líneas de acción para fortalecer los criterios de sostenibilidad en la gestión institucional y en el ciclo de vida de los proyectos de infraestructura de transporte</t>
  </si>
  <si>
    <t>Acciones del Plan de Acción de los ejes de la política de Sostenibilidad implementadas</t>
  </si>
  <si>
    <t>Identificar, priorizar y reducir los riesgos a los que se expone la infraestructura de transporte, a través de la implementación del Plan de Gestión del Riesgo de Desastres del INVÍAS, contribuyendo a proteger la infraestructura a cargo y los usuarios de las vías; en el marco de la política pública</t>
  </si>
  <si>
    <t>Atender 24 sitios críticos en la red vial nacional primaria.</t>
  </si>
  <si>
    <t>Atender 1 sitio crítico en la red vial terciaria</t>
  </si>
  <si>
    <t>Sitios críticos en la red vial terciaria atendidos en la carretera Tame - Arauca</t>
  </si>
  <si>
    <t>Desarrollar los estudios, investigaciones y regulaciones normativas, que propendan por la conectividad vial y competitividad desde los territorios, incorporando las mejores tecnologías que requiere el país</t>
  </si>
  <si>
    <t xml:space="preserve"> Analizar soluciones innovadoras para ser reguladas para el sector.</t>
  </si>
  <si>
    <t>33.3% de las soluciones innovadoras para el sector analizadas</t>
  </si>
  <si>
    <t>Realizar 44 estudios y diseños para la construcción y mejoramiento de la infraestructura vial</t>
  </si>
  <si>
    <t>Subdirección de la Red Nacional de Carreteras
Grupo de Proyectos Estratégicos
Subdirección Marítima y Fluvial
Grupo de Grandes Proyectos</t>
  </si>
  <si>
    <t xml:space="preserve">Realizar rehabilitación y/o mantenimiento de 699 km </t>
  </si>
  <si>
    <t>Kilómetros de red vial primaria rehabilitados y/o mantenidos</t>
  </si>
  <si>
    <t>Realizar mejoramiento de 184 km de red vial primaria</t>
  </si>
  <si>
    <t>Kilómetros de red vial primaria mejorada</t>
  </si>
  <si>
    <t>Realizar mejoramiento de 498 Km de vías terciarías</t>
  </si>
  <si>
    <t>Inventariar 10275 km de la red terciaria en municipios PDET.</t>
  </si>
  <si>
    <t>kilometros de red terciaria inventariados en municipios PDET elaborado</t>
  </si>
  <si>
    <t>Canal de acceso al puerto de Providencia profundizado</t>
  </si>
  <si>
    <t xml:space="preserve">Realizar mantenimiento a 2 accesos marítimos </t>
  </si>
  <si>
    <t>Accesos marítimos mantenidos</t>
  </si>
  <si>
    <t>Construir, mejorar y/o mantener 15 muelles fluviales</t>
  </si>
  <si>
    <t>Intervenir 9 municipios priorizados con vías fluviales</t>
  </si>
  <si>
    <t>Pavimentar 44 km en red secundaria</t>
  </si>
  <si>
    <t>Adelantar la rehabilitación de 2,5 km de la red vial secundaria</t>
  </si>
  <si>
    <t>Construir 19 túneles en la red vial nacional primaria</t>
  </si>
  <si>
    <t xml:space="preserve">Poner 25 túneles en operación </t>
  </si>
  <si>
    <t>Construir 61 puentes de la red vial nacional primaria</t>
  </si>
  <si>
    <t>Rehabilitar 1 puentes de la red vial nacional primaria</t>
  </si>
  <si>
    <t>Puentes en la red vial primaria rehabilitado en la carretera El Crucero - Aguazul</t>
  </si>
  <si>
    <t>Construir 11 puentes de la red vial secundaria</t>
  </si>
  <si>
    <t>Construir 22 puentes en la red vial terciaria</t>
  </si>
  <si>
    <t>Construir 1,14 km de segundas calzadas en la red vial secundaria</t>
  </si>
  <si>
    <t xml:space="preserve">Construir 0,65 Km de tercer carril en red vial secundaria </t>
  </si>
  <si>
    <t xml:space="preserve">Intervenir 17 sedes y estaciones férreas </t>
  </si>
  <si>
    <t>17 Sedes y estaciones férreas intervenidas</t>
  </si>
  <si>
    <t>Realizar 62 kilómetros mantenimiento rutinario a la Red Férrea a cargo</t>
  </si>
  <si>
    <t>Rehabilitar 50 kilómetros en la red férrea</t>
  </si>
  <si>
    <t>Kilómetros rehabilitados en la red férrea</t>
  </si>
  <si>
    <t>Restaurar 1 estaciones férreas</t>
  </si>
  <si>
    <t>Estación férrea de Caicedonia restaurada</t>
  </si>
  <si>
    <t>Construir 17 km de cicloruta</t>
  </si>
  <si>
    <t>Kilómetros de cicloruta construidos</t>
  </si>
  <si>
    <t>Grupo Cruce de la Cordillera Central
Subdirección de la Red Nacional de Carreteras
Grupo de Proyectos Estratégicos
Grupo de Grandes Proyectos</t>
  </si>
  <si>
    <t>Subdirección de la Red terciaría y Férrea
Grupo de Grandes Proyectos</t>
  </si>
  <si>
    <t>Grupo Cruce de la Cordillera Central
Subdirección de la Red Nacional de Carreteras</t>
  </si>
  <si>
    <t>Gestionar la adquisición de los predios requeridos para el desarrollo de los proyectos del INVÍAS</t>
  </si>
  <si>
    <t xml:space="preserve">Predios adquiridos </t>
  </si>
  <si>
    <t>Grupo de Grandes Proyectos
Subdirección de la Red Nacional de Carreteras
Grupo de Proyectos Estratégicos
Subdirección de Medio Ambiente</t>
  </si>
  <si>
    <t xml:space="preserve">Subdirección de Medio Ambiente y Gestión Social </t>
  </si>
  <si>
    <t>CONTROL INTERNO</t>
  </si>
  <si>
    <t>Implementar las acciones a cargo en el Plan Anticorrupción y de Atención al ciudadano</t>
  </si>
  <si>
    <t>Acciones del Plan Anticorrupción y de Atención al Ciudadano implementadas</t>
  </si>
  <si>
    <t>Aprobar el plan de trabajo para fortalecer el SCI- Sistema de Control Interno del Invías</t>
  </si>
  <si>
    <t>Implementar el plan de trabajo para fortalecer el SCI- Sistema de Control Interno del Invías</t>
  </si>
  <si>
    <t>100% de cumplimiento del plan</t>
  </si>
  <si>
    <t>Meta con avance programado a partir del segundo trimestre</t>
  </si>
  <si>
    <t>Meta con cumplimienrto programado para el cuarto trimestre</t>
  </si>
  <si>
    <t>Comprometer del 99,67% de los recursos de inversión asignados a la vigencia $4.346.805
*valores en millones de pesos</t>
  </si>
  <si>
    <t>Obligar 95,07% de los recursos de inversión asignados en la vigencia $3.954.313
*valores en millones de pesos</t>
  </si>
  <si>
    <t>Comprometer del 94,13% de los recursos de funcionamiento asignados a la vigencia $173.480
*valores en millones de pesos</t>
  </si>
  <si>
    <t>Obligar 89.06% de los recursos de funcionamiento asignados en la vigencia $155.300
*valores en millones de pesos</t>
  </si>
  <si>
    <t>Obligar 99,5% de los recursos de la reserva presupuestal 2020 
*valores en millones de pesos</t>
  </si>
  <si>
    <t>Recursos obligados de la reserva presupuestal 2020</t>
  </si>
  <si>
    <t>En el primer o trimestre del año 2021 ingresaron al grupo 66 proyectos de actas de liquidación que fueron efectivamente revisadas y verificadas.</t>
  </si>
  <si>
    <t>Se aprobó en KAWAK el procedimiento para etapa postcontractual (ACONTR-PR-5) y se encuentra por aprobación la caracterización del proceso.</t>
  </si>
  <si>
    <t>Registro audiovisual de 16 audiencias Gestión en 42 Expedientes</t>
  </si>
  <si>
    <t>Se atendieron 70 audiencias judiciales y extrajudiciales.</t>
  </si>
  <si>
    <t>Para el seguimiento del PPDA se realizaron 3 mesas de trabajo y se envío el informe a la ANDJE</t>
  </si>
  <si>
    <t>Meta con cumplimiento programado para el tercer trimestre</t>
  </si>
  <si>
    <t>Se atendieron emergencias en las vías nacionales a cargo de las Direcciones Territoriales: Boyacá, Caldas, Caquetá, Casanare, Cauca, Cesár, Chocó, Cundinamarca, Huila, Meta, Nariño, N. de Santander, Ocaña, Putumayo, Quindío, Risaralda, Santander, San Andrés, Tolima y Valle del Cauca. De acuerdo al procedimiento establecido para informar del requerimiento y la respuesta oportuna.</t>
  </si>
  <si>
    <t>Meta con cumplimiento programado para el cuarto trimestre</t>
  </si>
  <si>
    <t>EVALUACION DE RESULTADOS</t>
  </si>
  <si>
    <t>Se realizaron las actividades programadas para el primer trimestre en el Plan Anual Oficina de Control Interno 2021, publicado en la página WEB de INVIAS, https://www.invias.gov.co/index.php/archivo-y-documentos/hechos-de-transparencia/informes-control-interno/11464-plan-anual-oficina-de-control-interno-2021.</t>
  </si>
  <si>
    <t>GTL: 0,24km 
Cto 0885-2019 (0,08km); Cto 0877-2019 (0,03km); Cto 880-2019 (0,13km);
SRN: 1,88 km 
Cto 1639-2015 (0,3km); Cto 1699-2015 (0,08km); Cto 2745-20191 (5km);</t>
  </si>
  <si>
    <t>SRT: 8 JAC en los municipios de Apartado, El Bagre, Segovia, Tarazá y Zaragoza</t>
  </si>
  <si>
    <t>SRT: 5 Sitios Críticos
4 sitios críticos en Cicana- Naranjal- La Guaria
1 Sitio Crítico en Pensilvania - Caldas</t>
  </si>
  <si>
    <t>Se apoya el cumplimiento de las actividades administrativas tendientes al logro de los objetivos propuestos en los planes operativos.</t>
  </si>
  <si>
    <t>GESTIÓN CON VALORES PARA RESULTADOS</t>
  </si>
  <si>
    <t>GESTIÓN,MODERNIZACIÓN Y REGULACIÓN NORMATIVA DE LA INFRAESTRUCTURA DE TRANSPORTE</t>
  </si>
  <si>
    <t>DIRECCIONAMIENTO ESTRATÉGICO Y PLANEACIÓN INSTITUCIONAL</t>
  </si>
  <si>
    <t>Se registra un cumplimiento que supera el 100% de la meta al obligar recursos de la reserva por valor de $ 457,227, frente a los $ 311,021 millones programados</t>
  </si>
  <si>
    <t xml:space="preserve">17 procesos publicados en SECOP II </t>
  </si>
  <si>
    <t xml:space="preserve">Se realizó la gestión de 28 procesos de cobro coactivos </t>
  </si>
  <si>
    <t>Se atendieron 15 conceptos solicitados</t>
  </si>
  <si>
    <t>Se revisó y actualizó 858 expedientes virtuales</t>
  </si>
  <si>
    <t>Se desarrolló el comité N° 36, el primero del 2021 el día 05-03-2021, se actualizaron las guías ambientales; Diligenciamiento del Aplicativo SUKUBUN MEMORANDO CIRCULAR No SMA 18216. Proyectos Piloto de Obra con la Inclusión del Componente de Sostenibilidad EVIDENCIAS 1.Apendice Gestión Interventoría Sostenible-Proyectos EIA-PAGA 1.1.Apendice G.I.Sostenible_ProyectEIA_ 2.1.Apendice G.I. Sostenible-Proyectos PAGA MEMORANDO CIRCULAR No SMA 18806</t>
  </si>
  <si>
    <t>Se definieron las metodologías para análisis cualitativo del riesgo obtenidas del convenio Especial Cooperación con Universidades Quindío y La Salle, posibilitando gradualidad en acciones de reducción y manejo plasmadas en el PGRD para priorizar intervenciones según el proceso de Conocimiento Ley 1523 de 2012 y los trazados viales para análisis cualitativo del riesgo con capacitación de profesionales a cargo</t>
  </si>
  <si>
    <t>Se reportó oportunamente la ejecución presupuestal que prepara semanalmente el Grupo de Presupuesto, lo anterior se evidencia en los comité de Dirección donde se evalua esta información para toma de decisiones.</t>
  </si>
  <si>
    <t xml:space="preserve"> MONITOREO PLAN DE ACCIÓN ANUAL -CUARTO TRIMESTRE 2020</t>
  </si>
  <si>
    <t>Formular y publicar los planes de: estratégico de talento humano, anual de vacantes, de previsión de recursos humano, el institucional de capacitación y el de bienestar e incentivos institucionales</t>
  </si>
  <si>
    <t>Planes estratégico de talento humano, anual de vacantes, de previsión de recursos humano, el institucional de capacitación y el de bienestar e incentivos institucionales formulado y publicado de acuerdo a los lineamientos del Modelo Integrado de Planeación y Gestión (MIPG)</t>
  </si>
  <si>
    <t>Se formuló y registró oportunamente en el aplicativo SIPLAN los planes de Acción y operativos de todas las dependencias y Direcciones Territoriaes de la entidad</t>
  </si>
  <si>
    <t xml:space="preserve">Se efectuó el respectivo seguimiento presupuestal con asesoría a todas las dependencias, coordinación y desarrollo. </t>
  </si>
  <si>
    <t>Cumplimiento en el primer trimestre con al formulación oportuna del Plan Anual de Adquisiciones el 5 de enero de 2021 en el SECOP II. Se realizaron actualizaciones.</t>
  </si>
  <si>
    <t>Plan Estratégico de Tecnologías de Información (PETI) actualizado y socializado</t>
  </si>
  <si>
    <t xml:space="preserve">Analizar Actualizar y definir proyecto de arquitectura de tecnologías de información </t>
  </si>
  <si>
    <t>Dirección Técnica
Secretaría General
Subdirección de Estudios e Innovación
Oficina Asesora de Planeación</t>
  </si>
  <si>
    <t>Se atienden oportunamente las peticiones, quejas, reclamos y denuncias (PQRD) de acuerdo a ley y demás disposiciones vigentes presentadas</t>
  </si>
  <si>
    <t>participación ciudadana en la gestión pública</t>
  </si>
  <si>
    <t>Mejorar, mantener y rehabilitar la infraestructura vial intermodal, mediante el desarrollo de programas estratégicos para la conectividad del país. Identificar, desarrollar y activar e implementar nuevas opciones de financiamiento a corto, mediano y largo plazo, para desarrollar la red vial a cargo</t>
  </si>
  <si>
    <t>Se adelanta la Titularización del recaudo de peajes, Programa de financiación de infraestructura regional: " Vías del Samán", Publicidad exterior, Inversiones Alta Guajira, Cooperación internacional y nacional, Obras por Impuesto.</t>
  </si>
  <si>
    <t>Se registra un cumplimiento que supera el 100% de la meta programada al comprometer recursos de funcionamiento por valor de $ 59,251,69 (cincuenta y nueve mil doscientos cincuenta y un millones ) frente a los $ 40,900 millones programados</t>
  </si>
  <si>
    <t>Se registra un cumplimiento que supera el 100% de la meta programada al obligar recursos de funcionamiento por valor de $ 36,454,21 ( treinte y seis mil cuatrocientos cincuena y cuatro millones) frente a los $ 8,515 millones programados</t>
  </si>
  <si>
    <t>Acciones adelantadas y registradas en el aplicativo SICOR</t>
  </si>
  <si>
    <t xml:space="preserve">Presentar ante la Agencia Nacional de Defensa Judicial la PPDA conforme a las directrices impartidas para la aprobación metodológica. </t>
  </si>
  <si>
    <t>PPDA presentada ante la Agencia Nacional de Defensa Judicial</t>
  </si>
  <si>
    <t>La Política de Prevención de Daño Antijurídico PPDA fue presentada y aprobada para las vigencia 2020 - 2021</t>
  </si>
  <si>
    <t>Realizar las acciones correspondientes al Plan de Acción de Implementación de los ejes de la política de Sostenibilidad</t>
  </si>
  <si>
    <t>Se realizó el seguimiento al componente social de las obligaciones contractuales de las interventorías de proyectos: Palermo sitio nuevo guáimaro (Rdc 5869 27-02-2021 informe de cierre y Rcdc 5854 27-02-2020 Aclaraciones actas de vecindada de cierre SMA 8479 25-02-2021) Acuerdo 11 Ocad paz Cto int: 1748-2019. (Rdc 7201 y 4954 SMA 7273 19-02-2021) Acuerdo 15 Ocad paz cto int: 718-2020; Rdc 18947 08-03-2021 inf trim No 1. SMA 13106 18-03-2021, Puerta de hierro yati la bodega Cto int: 1229-20; Acuerdo 14 ocad paz Cto intv: 2773-2019; Segunda calzada Cartagena Bqll; Minca el campano la tagua Cto int: 1332-2018(Rdc 9778 09-02-2021 inf trim No 6, Rdc 9513 09-02-2021 inf trim No 7 y Rdc 9652 09-02-2021 inf trim No 8 se da respuesta mediante oficio SMA 10293 05-03-2021); Puente de la cordialidad cto int:2522-2019; Puente olaya Herrera cto int: 2522-2019; Variante ye de cienga (Rdc 564 05-01-2021 rta oficio SMA 1832 21-01-2021)</t>
  </si>
  <si>
    <t>Dirigir la planificación, ejecución y supervisión de proyectos de infraestructura de la red vial, en sus modos carretero, férreo, fluvial y marítimo en el marco de la misión del instituto.</t>
  </si>
  <si>
    <t>SRN: 94,53 km 
Cto 1112-2020 (3,62 km); Cto 1479-2019 (0,88 km); Cto 1129-2020 (15,03 km); Cto 0901-2017 (1,55 km); Cto 1070-2020 (5 km); Cto 1179-2020 (1,1 km); Cto 1105-2020 (2,4 km); Cto 1336-2020 (0,22 km); Cto 2145-2019 (0,5 km); Cto 1218-2020 (1,4 km); Cto 2745-2019 (23,2 km); Cto 1096-2020 (0,1 km); Cto 1142-2020 (0,7 km); Cto 1454-2020 (0,2 km); Cto 1305-2020 (6 km); Cto 1358-2020 (0,1 km); Cto 1016-2020 (0,26 km); Cto 2766-2019 (3,8 km); Cto 0948-2020 (4,76 km); Cto 2733-2019 (0,3 km); Cto 1354-2020 (9 km); Cto 1022-2020 (3,3 km); Cto 1102-2020 (6 km); Cto 1328-2020 (0,05 km); Cto 1077-2020 (5,05 km);</t>
  </si>
  <si>
    <t>SRT: 164,25 km
Apartado (0,22 Km); El Bagre (0,57 Km); Nechi (0,31 Km); Segovia (0,18 Km); Tarazá (0,23 Km); Zaragoza (0,15 Km); Amalfi (0,35 Km); Saravena (2,7 Km); Luruaco (1,6 Km); Achi (28,5 Km); Labranzagrande (3,18 Km); Pensilvania (0,93 Km); Milán (0,44 Km); Valparaíso (0,73 Km); Tauramena (7 Km); Paz de Ariporo (10,7 Km); Aguazul (0,47 Km); Caloto (0,1 Km); Corinto (6,4 Km); Suárez (2,31 Km); El Tambo (0,7 Km); Pelaya (3,4 Km); Carmen Del Dairén (0,5 Km); Bojayá (0,7 Km); Unguia (12 Km); Momíl (0,4 Km); San Andrés De Sotavento (0,75 Km); Puerto Libertador (8,5 Km); San José De Uré (3 Km); Valencia (7,3 Km); Fusagasugá, Arbelaéz, Pandi (0,6 Km); Tibacuy (0,94 Km); Puli (0,7 Km); La Jagua Del Pilar (1,2 Km); El Molino (1,93 Km); Villanueva (1,82 Km); Fundación (0,4 Km); Chibolo (0,3 Km); Cerro De San Antonio (0,24 Km); Nueva Granada (0,04 Km); El Piñon (0,21 Km); Fundación (12,9 Km); Aracataca (10,01 Km); Pedraza (1,5 Km); San Juanito (1 Km); Puerto Lleras (0,5 Km); Magui Payan (0,1 Km); Santa Cruz (0,62 Km); Puerres (0,25 Km); El Rosario (0,55 Km); Hacarí (1,5 Km); San Calixto (0,36 Km); Sardinata (4 Km); Puerto Caicedo (0,3 Km); Balboa (0,36 Km); Guatica (0,15 Km); San Vicente De Chucurí (0,38 Km);
El Playón (1,04 Km); Chalán (1,96 Km); Ovejas (1,05 Km); Sincelejo (0,85 Km); Galeras (0,92 Km); San Onofre (4 Km); Buenavista (1,1 Km); Los Palmitos (0,9 Km); Colosó (0,85 Km); Los Palmitos (0,85 Km); Morroa (1,67 Km); Tolúviejo (0,8 Km); Yotoco (0,99 Km);</t>
  </si>
  <si>
    <t>SRT: 11,40 km
Apartado (0,22 Km); El Bagre (0,57 Km); Segovia (0,18 Km); Tarazá (0,23 Km); Unguia (10 Km); Valdivia (0,2 Km);</t>
  </si>
  <si>
    <t>SRT: 9,25km
Cto 0958-2018 (4,84km); Cto 1338-2018 (0,14km); Cto 0996-2018 (0,5km); Cto 1229-2018 (1,12km); Cto 2963-2013 (0,03km); Cto 2963-2013 (1km); Cto 1846-2019 (1,62km);</t>
  </si>
  <si>
    <t>SRN: 0,25 km Cali- Yumbo y Cricero - Dapa.</t>
  </si>
  <si>
    <t>Secretaría General - Subdirecciones
Dirección de Contratación
Dirección Técnica - Subdirecciones
Dirección Operativa - Subdirecciones
Oficina Asesora de Planeación
Oficina Asesora Jurídica
Oficina de Control Interno</t>
  </si>
  <si>
    <t>Parametrización hoja Excel para estandarizar reporte de cumplimiento por parte de responsables socializada mediante MEMORANDO CIRCULAR No OAP 21066 del 26/03/2021. Posterior consolidación de respuestas (Memorandos 26695 del 21/04/2021, DO 26133 del 19/04/2021, DC 25153 del 15/04/2021, DG-GC 24328 del 13/04/2021, SA-GGT 24347 del 13/04/2021, DG-GC 24381 del 13/04/2021, DT 24274 del 13/04/2021, SA 24258 del 13/04/2021, SG-GAC 24263 del 13/04/2021, SMA 24133 del 13/04/2021, OCI 24089 del 12/04/2021, SEI 23865 del 12/04/2021 y SPA 21724 del 30/03/2021 y correos de los coordinadores de la OPA) y publicación en portal web.</t>
  </si>
  <si>
    <t xml:space="preserve"> PRIMER TRIMESTRE 2021</t>
  </si>
  <si>
    <t>Se registra un cumplimiento que supera el 100% de la meta programada al comprometer recursos por valor de $ 1,659,935,00 frente a los $ 1,223,119,00 programados</t>
  </si>
  <si>
    <t xml:space="preserve">Se registra un cumplimiento que supera el 100% de la meta programada al obligar recursos por valor de $ 214,559,00 frente al $ 127,901,00 programados </t>
  </si>
  <si>
    <t>Se realizó la evaluación de los planes de acción y operativos del Invías primer trimestre- Soporte aplicativo SIPLAN</t>
  </si>
  <si>
    <t>Se realizaron ajustes a la designación de proyectos acorde a la contratación realizada. Los equipos de profesionales según la disponibilidad se adelantaron acciones de contextualización para atender prioridades en la gestión, y se realizó el seguimiento a los informes trimestrales remitidos por las interventorías de los proyectos a cargos del Invias en el componente ambiental. (Corredor del sur- Dragado de profundización canal de acceso al puerto de Tumaco- Quimbaya Calarcá- Variante san Gil- Barranquilla tasajera, entre otros) Corredor del sur ACTA DE REUNIÓN Seguimiento Corredor Sur fase IV- No. SMA 18712-Remisión Resolución 0382 de 23 febrero 2021 - Aprobación Plan de Compensación Componente Biótico, Proyecto para la gestión social, predial, ambiental y construcción de la Variante de San Gil en el departamento del Santander- EIA-Dragado de profundización canal de acceso al puerto de Tumaco Seguimiento de caracterización de calidad de aire, Seguimiento al Programa de Inversiones Seguimiento al Plan de Inversión del Anticipo ACTA DE REUNION-</t>
  </si>
  <si>
    <t xml:space="preserve">Se realizaron reuniones quincenales de seguimiento y control a las regulaciones propuestas para ser implementadas en el modo de transporte carretero. </t>
  </si>
  <si>
    <t>Se actualizó la estrategia de participación ciudadana a través del aplicativo KAWAK donde se han actualizado todos los procedimientos del Proceso de Servicio Ciudadano. Publicado en la página web: https://www.invias.gov.co/index.php/servicios-al-ciudadano/participacion-en-linea/estrategia-de-participacion-ciudadana</t>
  </si>
  <si>
    <t>DIRECCIONAMIENTO ESTRATÉGICO Y PLANEACION INSTITUCIONAL</t>
  </si>
  <si>
    <t>PORCENTAJE DE AVANCE</t>
  </si>
  <si>
    <t>ESTRATEGIA TRANSVERSAL :</t>
  </si>
  <si>
    <t>EVALUACIÓN Y SEGUIMIENTO</t>
  </si>
  <si>
    <t>INSTITUTO NACIONAL DE VÍAS</t>
  </si>
  <si>
    <t>INSTRUMENTO DE PLANEACIÓN INSTITUCIONAL EN EL CUAL SE DETERMINAN ACCIONES Y METAS A DESARROLLAR DURANTE UNA VIGENCIA Y LA DESIGNACIÓN DE LOS RESPONSABLES, PERÍODOS DE CUMPLIMIENTO Y LOS INDICADORES DE SEGUIMIENTO; EN EL MARCO DEL MODELO INTEGRADO DE PLANEACIÓN Y GESTIÓN Y EN CONCORDANCIA CON LOS LINEAMIENTOS DEL PLAN ESTRATÉGICO INSTITUCIONAL, PLAN SECTORIAL Y PLAN NACIONAL DE DESARROLLO</t>
  </si>
  <si>
    <t xml:space="preserve">ESTRATEGIA TRANSVERSAL </t>
  </si>
  <si>
    <t>Dentro del programa de vigilancia se realizó asesoría e intervención en riesgo psicosocial</t>
  </si>
  <si>
    <t>Actividades para reconocer valores y reconocimiento funcionarios - Campaña en Intranet sobre código de ética</t>
  </si>
  <si>
    <t>DIRECCIONAMIENTO ESTRATÉGICO Y PLANEACIÓN</t>
  </si>
  <si>
    <t>PLANEACIÓN INSTITUCIONAL Y GESTIÓN PRESUPUESTAL</t>
  </si>
  <si>
    <t>GESTIÓN LEGAL Y DEFENSA JUDICIAL</t>
  </si>
  <si>
    <t>Desarrollar los estudios, control de estaciones de peajes y pasajes, otorgamiento de permisos de competencia del instituto, regulaciones e incorporación de tecnologías óptimas para el sector y generar estadísticas para la toma de decisiones, que contribuyan a la conectividad y competitividad territorial y nacional, en la infraestructura carretera, fluvial, férrea y marítima a cargo del INVÍAS.</t>
  </si>
  <si>
    <t>GESTIÓN DE TECNOLOGÍAS DE INFORMACIÓN Y COMUNICACIÓN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</si>
</sst>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 #,##0_-;_-* &quot;-&quot;_-;_-@_-"/>
    <numFmt numFmtId="43" formatCode="_-* #,##0.00_-;\-* #,##0.00_-;_-* &quot;-&quot;??_-;_-@_-"/>
    <numFmt numFmtId="164" formatCode="_(* #,##0.00_);_(* \(#,##0.00\);_(* &quot;-&quot;??_);_(@_)"/>
    <numFmt numFmtId="165" formatCode="_ [$€-2]\ * #,##0.00_ ;_ [$€-2]\ * \-#,##0.00_ ;_ [$€-2]\ * &quot;-&quot;??_ "/>
    <numFmt numFmtId="166" formatCode="#,##0.0"/>
    <numFmt numFmtId="167" formatCode="_-* #,##0.00_-;\-* #,##0.00_-;_-* &quot;-&quot;_-;_-@_-"/>
  </numFmts>
  <fonts count="16" x14ac:knownFonts="1">
    <font>
      <sz val="11"/>
      <color theme="1"/>
      <name val="Calibri"/>
      <family val="2"/>
      <scheme val="minor"/>
    </font>
    <font>
      <sz val="10"/>
      <name val="Arial"/>
      <family val="2"/>
    </font>
    <font>
      <sz val="11"/>
      <color rgb="FFFF0000"/>
      <name val="Calibri"/>
      <family val="2"/>
      <scheme val="minor"/>
    </font>
    <font>
      <b/>
      <sz val="11"/>
      <color theme="1"/>
      <name val="Calibri"/>
      <family val="2"/>
      <scheme val="minor"/>
    </font>
    <font>
      <b/>
      <sz val="11"/>
      <color rgb="FFFF0000"/>
      <name val="Calibri"/>
      <family val="2"/>
      <scheme val="minor"/>
    </font>
    <font>
      <sz val="9"/>
      <color rgb="FF000000"/>
      <name val="Trebuchet MS"/>
      <family val="2"/>
    </font>
    <font>
      <i/>
      <sz val="9"/>
      <name val="Trebuchet MS"/>
      <family val="2"/>
    </font>
    <font>
      <sz val="11"/>
      <color theme="1"/>
      <name val="Calibri"/>
      <family val="2"/>
      <scheme val="minor"/>
    </font>
    <font>
      <b/>
      <shadow/>
      <sz val="10.5"/>
      <name val="Calibri"/>
      <family val="2"/>
      <scheme val="minor"/>
    </font>
    <font>
      <sz val="11"/>
      <color theme="3"/>
      <name val="Segoe UI Historic"/>
      <family val="2"/>
    </font>
    <font>
      <b/>
      <sz val="10"/>
      <color theme="3"/>
      <name val="Segoe UI Historic"/>
      <family val="2"/>
    </font>
    <font>
      <b/>
      <sz val="11"/>
      <color theme="3"/>
      <name val="Segoe UI Historic"/>
      <family val="2"/>
    </font>
    <font>
      <b/>
      <sz val="13"/>
      <color theme="3"/>
      <name val="Segoe UI Historic"/>
      <family val="2"/>
    </font>
    <font>
      <b/>
      <sz val="11"/>
      <color theme="0"/>
      <name val="Segoe UI Historic"/>
      <family val="2"/>
    </font>
    <font>
      <sz val="12"/>
      <color theme="3"/>
      <name val="Segoe UI Historic"/>
      <family val="2"/>
    </font>
    <font>
      <b/>
      <sz val="12"/>
      <color theme="3"/>
      <name val="Segoe UI Historic"/>
      <family val="2"/>
    </font>
  </fonts>
  <fills count="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3"/>
        <bgColor indexed="64"/>
      </patternFill>
    </fill>
  </fills>
  <borders count="5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medium">
        <color auto="1"/>
      </left>
      <right/>
      <top style="medium">
        <color auto="1"/>
      </top>
      <bottom/>
      <diagonal/>
    </border>
    <border>
      <left/>
      <right/>
      <top style="medium">
        <color auto="1"/>
      </top>
      <bottom/>
      <diagonal/>
    </border>
    <border>
      <left style="medium">
        <color auto="1"/>
      </left>
      <right style="medium">
        <color auto="1"/>
      </right>
      <top style="medium">
        <color auto="1"/>
      </top>
      <bottom/>
      <diagonal/>
    </border>
    <border>
      <left style="medium">
        <color auto="1"/>
      </left>
      <right/>
      <top/>
      <bottom/>
      <diagonal/>
    </border>
    <border>
      <left style="medium">
        <color auto="1"/>
      </left>
      <right style="medium">
        <color auto="1"/>
      </right>
      <top/>
      <bottom/>
      <diagonal/>
    </border>
    <border>
      <left style="thin">
        <color auto="1"/>
      </left>
      <right style="medium">
        <color auto="1"/>
      </right>
      <top style="thin">
        <color auto="1"/>
      </top>
      <bottom/>
      <diagonal/>
    </border>
    <border>
      <left style="medium">
        <color auto="1"/>
      </left>
      <right/>
      <top/>
      <bottom style="medium">
        <color auto="1"/>
      </bottom>
      <diagonal/>
    </border>
    <border>
      <left/>
      <right/>
      <top/>
      <bottom style="medium">
        <color auto="1"/>
      </bottom>
      <diagonal/>
    </border>
    <border>
      <left style="medium">
        <color auto="1"/>
      </left>
      <right style="medium">
        <color auto="1"/>
      </right>
      <top/>
      <bottom style="medium">
        <color auto="1"/>
      </bottom>
      <diagonal/>
    </border>
    <border>
      <left style="thin">
        <color auto="1"/>
      </left>
      <right style="thin">
        <color auto="1"/>
      </right>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medium">
        <color auto="1"/>
      </right>
      <top style="medium">
        <color auto="1"/>
      </top>
      <bottom style="thin">
        <color auto="1"/>
      </bottom>
      <diagonal/>
    </border>
    <border>
      <left/>
      <right style="thin">
        <color auto="1"/>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thin">
        <color auto="1"/>
      </left>
      <right style="medium">
        <color auto="1"/>
      </right>
      <top/>
      <bottom style="thin">
        <color auto="1"/>
      </bottom>
      <diagonal/>
    </border>
    <border>
      <left style="thin">
        <color auto="1"/>
      </left>
      <right style="thin">
        <color auto="1"/>
      </right>
      <top/>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medium">
        <color auto="1"/>
      </left>
      <right style="thin">
        <color auto="1"/>
      </right>
      <top/>
      <bottom/>
      <diagonal/>
    </border>
    <border>
      <left style="medium">
        <color auto="1"/>
      </left>
      <right style="thin">
        <color auto="1"/>
      </right>
      <top/>
      <bottom style="thin">
        <color auto="1"/>
      </bottom>
      <diagonal/>
    </border>
    <border>
      <left style="medium">
        <color auto="1"/>
      </left>
      <right style="thin">
        <color auto="1"/>
      </right>
      <top/>
      <bottom style="medium">
        <color auto="1"/>
      </bottom>
      <diagonal/>
    </border>
    <border>
      <left/>
      <right/>
      <top style="thin">
        <color auto="1"/>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top/>
      <bottom style="medium">
        <color indexed="64"/>
      </bottom>
      <diagonal/>
    </border>
    <border>
      <left style="thin">
        <color auto="1"/>
      </left>
      <right/>
      <top style="thin">
        <color auto="1"/>
      </top>
      <bottom/>
      <diagonal/>
    </border>
    <border>
      <left style="medium">
        <color auto="1"/>
      </left>
      <right style="thin">
        <color auto="1"/>
      </right>
      <top style="thin">
        <color auto="1"/>
      </top>
      <bottom/>
      <diagonal/>
    </border>
    <border>
      <left style="thin">
        <color auto="1"/>
      </left>
      <right/>
      <top style="thin">
        <color auto="1"/>
      </top>
      <bottom style="medium">
        <color indexed="64"/>
      </bottom>
      <diagonal/>
    </border>
    <border>
      <left/>
      <right style="thin">
        <color auto="1"/>
      </right>
      <top style="thin">
        <color auto="1"/>
      </top>
      <bottom/>
      <diagonal/>
    </border>
    <border>
      <left/>
      <right style="thin">
        <color auto="1"/>
      </right>
      <top/>
      <bottom style="medium">
        <color auto="1"/>
      </bottom>
      <diagonal/>
    </border>
    <border>
      <left style="thin">
        <color auto="1"/>
      </left>
      <right/>
      <top style="thin">
        <color auto="1"/>
      </top>
      <bottom style="thin">
        <color auto="1"/>
      </bottom>
      <diagonal/>
    </border>
    <border>
      <left style="thin">
        <color auto="1"/>
      </left>
      <right style="medium">
        <color indexed="64"/>
      </right>
      <top style="medium">
        <color indexed="64"/>
      </top>
      <bottom style="medium">
        <color indexed="64"/>
      </bottom>
      <diagonal/>
    </border>
    <border>
      <left style="thin">
        <color auto="1"/>
      </left>
      <right style="medium">
        <color auto="1"/>
      </right>
      <top/>
      <bottom/>
      <diagonal/>
    </border>
    <border>
      <left style="thin">
        <color auto="1"/>
      </left>
      <right style="medium">
        <color auto="1"/>
      </right>
      <top/>
      <bottom style="medium">
        <color auto="1"/>
      </bottom>
      <diagonal/>
    </border>
    <border>
      <left/>
      <right style="medium">
        <color auto="1"/>
      </right>
      <top/>
      <bottom/>
      <diagonal/>
    </border>
    <border>
      <left/>
      <right style="thin">
        <color auto="1"/>
      </right>
      <top style="medium">
        <color indexed="64"/>
      </top>
      <bottom style="medium">
        <color indexed="64"/>
      </bottom>
      <diagonal/>
    </border>
    <border>
      <left style="thin">
        <color auto="1"/>
      </left>
      <right/>
      <top/>
      <bottom/>
      <diagonal/>
    </border>
  </borders>
  <cellStyleXfs count="11">
    <xf numFmtId="0" fontId="0" fillId="0" borderId="0"/>
    <xf numFmtId="0" fontId="1" fillId="0" borderId="0"/>
    <xf numFmtId="10" fontId="1" fillId="0" borderId="0"/>
    <xf numFmtId="9"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41"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cellStyleXfs>
  <cellXfs count="287">
    <xf numFmtId="0" fontId="0" fillId="0" borderId="0" xfId="0"/>
    <xf numFmtId="0" fontId="3" fillId="0" borderId="22" xfId="0" applyFont="1" applyBorder="1" applyAlignment="1">
      <alignment horizontal="center" vertical="center"/>
    </xf>
    <xf numFmtId="0" fontId="3" fillId="0" borderId="17"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21" xfId="0" applyFont="1" applyFill="1" applyBorder="1" applyAlignment="1">
      <alignment horizontal="center" vertical="center" wrapText="1"/>
    </xf>
    <xf numFmtId="0" fontId="0" fillId="0" borderId="23" xfId="0" applyBorder="1"/>
    <xf numFmtId="0" fontId="3" fillId="0" borderId="19" xfId="0" applyFont="1" applyBorder="1" applyAlignment="1">
      <alignment horizontal="center" vertical="center"/>
    </xf>
    <xf numFmtId="0" fontId="3" fillId="0" borderId="1" xfId="0" applyFont="1" applyBorder="1" applyAlignment="1">
      <alignment horizontal="center" vertical="center"/>
    </xf>
    <xf numFmtId="0" fontId="3" fillId="0" borderId="20" xfId="0" applyFont="1" applyBorder="1" applyAlignment="1">
      <alignment horizontal="center" vertical="center"/>
    </xf>
    <xf numFmtId="0" fontId="0" fillId="0" borderId="0" xfId="0" applyAlignment="1">
      <alignment horizontal="center"/>
    </xf>
    <xf numFmtId="0" fontId="0" fillId="0" borderId="24" xfId="0" applyBorder="1"/>
    <xf numFmtId="0" fontId="3" fillId="0" borderId="25" xfId="0" applyFont="1" applyBorder="1" applyAlignment="1">
      <alignment horizontal="center" vertical="center"/>
    </xf>
    <xf numFmtId="0" fontId="3" fillId="0" borderId="26" xfId="0" applyFont="1" applyBorder="1" applyAlignment="1">
      <alignment horizontal="center" vertical="center"/>
    </xf>
    <xf numFmtId="0" fontId="3" fillId="0" borderId="27" xfId="0" applyFont="1" applyBorder="1" applyAlignment="1">
      <alignment horizontal="center" vertical="center"/>
    </xf>
    <xf numFmtId="0" fontId="0" fillId="0" borderId="0" xfId="0" applyBorder="1"/>
    <xf numFmtId="0" fontId="0" fillId="0" borderId="0" xfId="0" applyBorder="1" applyAlignment="1">
      <alignment horizontal="center"/>
    </xf>
    <xf numFmtId="0" fontId="0" fillId="0" borderId="0" xfId="0" applyAlignment="1">
      <alignment horizontal="center" vertical="center" wrapText="1"/>
    </xf>
    <xf numFmtId="0" fontId="3" fillId="0" borderId="2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30" xfId="0" applyFont="1" applyFill="1" applyBorder="1" applyAlignment="1">
      <alignment horizontal="center" vertical="center" wrapText="1"/>
    </xf>
    <xf numFmtId="0" fontId="0" fillId="0" borderId="23" xfId="0" applyBorder="1" applyAlignment="1">
      <alignment horizontal="left" vertical="center" wrapText="1"/>
    </xf>
    <xf numFmtId="0" fontId="3" fillId="0" borderId="21" xfId="0" applyFont="1" applyBorder="1" applyAlignment="1">
      <alignment horizontal="center" vertical="center"/>
    </xf>
    <xf numFmtId="0" fontId="3" fillId="0" borderId="19" xfId="0" applyFont="1" applyBorder="1" applyAlignment="1">
      <alignment horizontal="center" vertical="center" wrapText="1"/>
    </xf>
    <xf numFmtId="0" fontId="3" fillId="0" borderId="1" xfId="0" applyFont="1" applyBorder="1" applyAlignment="1">
      <alignment horizontal="center" vertical="center" wrapText="1"/>
    </xf>
    <xf numFmtId="0" fontId="2" fillId="2" borderId="24" xfId="0" applyFont="1" applyFill="1" applyBorder="1" applyAlignment="1">
      <alignment horizontal="left" vertical="center" wrapText="1"/>
    </xf>
    <xf numFmtId="0" fontId="3" fillId="0" borderId="25" xfId="0" applyFont="1" applyBorder="1" applyAlignment="1">
      <alignment horizontal="center" vertical="center" wrapText="1"/>
    </xf>
    <xf numFmtId="0" fontId="3" fillId="0" borderId="26" xfId="0" applyFont="1" applyBorder="1" applyAlignment="1">
      <alignment horizontal="center" vertical="center" wrapText="1"/>
    </xf>
    <xf numFmtId="0" fontId="4" fillId="0" borderId="26" xfId="0" applyFont="1" applyBorder="1" applyAlignment="1">
      <alignment horizontal="center" vertical="center" wrapText="1"/>
    </xf>
    <xf numFmtId="0" fontId="3" fillId="0" borderId="4" xfId="0" applyFont="1" applyBorder="1" applyAlignment="1">
      <alignment horizontal="center" vertical="center"/>
    </xf>
    <xf numFmtId="0" fontId="5" fillId="0" borderId="31" xfId="0" applyFont="1" applyBorder="1" applyAlignment="1">
      <alignment vertical="center" wrapText="1"/>
    </xf>
    <xf numFmtId="0" fontId="3" fillId="0" borderId="32" xfId="0" applyFont="1" applyBorder="1" applyAlignment="1">
      <alignment horizontal="center" vertical="center" wrapText="1"/>
    </xf>
    <xf numFmtId="0" fontId="3" fillId="0" borderId="1" xfId="0" applyFont="1" applyFill="1" applyBorder="1" applyAlignment="1">
      <alignment horizontal="center" vertical="center" wrapText="1"/>
    </xf>
    <xf numFmtId="0" fontId="5" fillId="0" borderId="33" xfId="0" applyFont="1" applyBorder="1" applyAlignment="1">
      <alignment vertical="center" wrapText="1"/>
    </xf>
    <xf numFmtId="0" fontId="5" fillId="0" borderId="34" xfId="0" applyFont="1" applyBorder="1" applyAlignment="1">
      <alignment vertical="center" wrapText="1"/>
    </xf>
    <xf numFmtId="0" fontId="0" fillId="2" borderId="23" xfId="0" applyFill="1" applyBorder="1" applyAlignment="1">
      <alignment horizontal="left" vertical="center" wrapText="1"/>
    </xf>
    <xf numFmtId="0" fontId="0" fillId="3" borderId="23" xfId="0" applyFill="1" applyBorder="1"/>
    <xf numFmtId="0" fontId="6" fillId="0" borderId="33" xfId="0" applyFont="1" applyBorder="1" applyAlignment="1">
      <alignment vertical="center" wrapText="1"/>
    </xf>
    <xf numFmtId="0" fontId="0" fillId="0" borderId="0" xfId="0" applyAlignment="1">
      <alignment wrapText="1"/>
    </xf>
    <xf numFmtId="0" fontId="8" fillId="0" borderId="0" xfId="0" applyFont="1" applyAlignment="1">
      <alignment horizontal="left" vertical="center" wrapText="1" readingOrder="1"/>
    </xf>
    <xf numFmtId="0" fontId="9" fillId="0" borderId="1" xfId="0" applyFont="1" applyFill="1" applyBorder="1" applyAlignment="1">
      <alignment horizontal="center" vertical="center" wrapText="1"/>
    </xf>
    <xf numFmtId="9" fontId="9" fillId="0" borderId="1" xfId="6" applyFont="1" applyFill="1" applyBorder="1" applyAlignment="1">
      <alignment horizontal="center" vertical="center" wrapText="1"/>
    </xf>
    <xf numFmtId="0" fontId="9" fillId="0" borderId="1" xfId="0" applyFont="1" applyFill="1" applyBorder="1" applyAlignment="1">
      <alignment horizontal="justify" vertical="center" wrapText="1"/>
    </xf>
    <xf numFmtId="9" fontId="9" fillId="0" borderId="1" xfId="1" applyNumberFormat="1" applyFont="1" applyFill="1" applyBorder="1" applyAlignment="1">
      <alignment horizontal="center" vertical="center" wrapText="1"/>
    </xf>
    <xf numFmtId="2" fontId="9" fillId="0" borderId="1" xfId="1" applyNumberFormat="1"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26" xfId="0" applyFont="1" applyFill="1" applyBorder="1" applyAlignment="1">
      <alignment horizontal="center" vertical="center" wrapText="1"/>
    </xf>
    <xf numFmtId="9" fontId="9" fillId="0" borderId="2" xfId="6" applyFont="1" applyFill="1" applyBorder="1" applyAlignment="1">
      <alignment horizontal="center" vertical="center" wrapText="1"/>
    </xf>
    <xf numFmtId="9" fontId="9" fillId="0" borderId="26" xfId="6" applyFont="1" applyFill="1" applyBorder="1" applyAlignment="1">
      <alignment horizontal="center" vertical="center" wrapText="1"/>
    </xf>
    <xf numFmtId="0" fontId="9" fillId="0" borderId="2" xfId="0" applyFont="1" applyFill="1" applyBorder="1" applyAlignment="1">
      <alignment horizontal="justify" vertical="center" wrapText="1"/>
    </xf>
    <xf numFmtId="0" fontId="9" fillId="0" borderId="44" xfId="1" applyFont="1" applyFill="1" applyBorder="1" applyAlignment="1">
      <alignment horizontal="center" vertical="center" wrapText="1"/>
    </xf>
    <xf numFmtId="0" fontId="9" fillId="0" borderId="45" xfId="0" applyFont="1" applyFill="1" applyBorder="1" applyAlignment="1">
      <alignment horizontal="center" vertical="center" wrapText="1"/>
    </xf>
    <xf numFmtId="9" fontId="9" fillId="0" borderId="45" xfId="6" applyFont="1" applyFill="1" applyBorder="1" applyAlignment="1">
      <alignment horizontal="center" vertical="center" wrapText="1"/>
    </xf>
    <xf numFmtId="9" fontId="9" fillId="0" borderId="36" xfId="6" applyFont="1" applyFill="1" applyBorder="1" applyAlignment="1">
      <alignment horizontal="center" vertical="center" wrapText="1"/>
    </xf>
    <xf numFmtId="0" fontId="9" fillId="0" borderId="45" xfId="0" applyFont="1" applyFill="1" applyBorder="1" applyAlignment="1">
      <alignment horizontal="justify" vertical="center" wrapText="1"/>
    </xf>
    <xf numFmtId="10" fontId="9" fillId="0" borderId="45" xfId="2" applyFont="1" applyFill="1" applyBorder="1" applyAlignment="1">
      <alignment horizontal="center" vertical="center" wrapText="1"/>
    </xf>
    <xf numFmtId="10" fontId="9" fillId="0" borderId="3" xfId="2" applyFont="1" applyFill="1" applyBorder="1" applyAlignment="1">
      <alignment horizontal="center" vertical="center" wrapText="1"/>
    </xf>
    <xf numFmtId="10" fontId="9" fillId="0" borderId="45" xfId="2" applyFont="1" applyFill="1" applyBorder="1" applyAlignment="1">
      <alignment horizontal="justify" vertical="center" wrapText="1"/>
    </xf>
    <xf numFmtId="0" fontId="9" fillId="0" borderId="45" xfId="2" applyNumberFormat="1" applyFont="1" applyFill="1" applyBorder="1" applyAlignment="1">
      <alignment horizontal="center" vertical="center" wrapText="1"/>
    </xf>
    <xf numFmtId="0" fontId="9" fillId="0" borderId="18"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21" xfId="0" applyFont="1" applyFill="1" applyBorder="1" applyAlignment="1">
      <alignment horizontal="justify" vertical="center" wrapText="1"/>
    </xf>
    <xf numFmtId="0" fontId="9" fillId="0" borderId="26" xfId="0" applyFont="1" applyFill="1" applyBorder="1" applyAlignment="1">
      <alignment horizontal="justify" vertical="center" wrapText="1"/>
    </xf>
    <xf numFmtId="9" fontId="9" fillId="0" borderId="3" xfId="6" applyFont="1" applyFill="1" applyBorder="1" applyAlignment="1">
      <alignment horizontal="center" vertical="center" wrapText="1"/>
    </xf>
    <xf numFmtId="0" fontId="9" fillId="0" borderId="3" xfId="0" applyFont="1" applyFill="1" applyBorder="1" applyAlignment="1">
      <alignment horizontal="justify" vertical="center" wrapText="1"/>
    </xf>
    <xf numFmtId="1" fontId="9" fillId="0" borderId="1" xfId="1" applyNumberFormat="1" applyFont="1" applyFill="1" applyBorder="1" applyAlignment="1">
      <alignment horizontal="center" vertical="center" wrapText="1"/>
    </xf>
    <xf numFmtId="9" fontId="9" fillId="0" borderId="29" xfId="6" applyFont="1" applyFill="1" applyBorder="1" applyAlignment="1">
      <alignment horizontal="center" vertical="center" wrapText="1"/>
    </xf>
    <xf numFmtId="0" fontId="9" fillId="0" borderId="3" xfId="6" applyNumberFormat="1" applyFont="1" applyFill="1" applyBorder="1" applyAlignment="1">
      <alignment horizontal="center" vertical="center" wrapText="1"/>
    </xf>
    <xf numFmtId="0" fontId="9" fillId="0" borderId="5" xfId="1" applyFont="1" applyFill="1" applyBorder="1" applyAlignment="1">
      <alignment horizontal="center" vertical="center" wrapText="1"/>
    </xf>
    <xf numFmtId="0" fontId="9" fillId="0" borderId="5" xfId="1" applyFont="1" applyFill="1" applyBorder="1" applyAlignment="1">
      <alignment horizontal="justify" vertical="center" wrapText="1"/>
    </xf>
    <xf numFmtId="0" fontId="9" fillId="0" borderId="0" xfId="1" applyFont="1" applyFill="1" applyBorder="1" applyAlignment="1">
      <alignment horizontal="center" vertical="center" wrapText="1"/>
    </xf>
    <xf numFmtId="0" fontId="9" fillId="0" borderId="0" xfId="1" applyFont="1" applyFill="1" applyBorder="1" applyAlignment="1">
      <alignment horizontal="justify" vertical="center" wrapText="1"/>
    </xf>
    <xf numFmtId="0" fontId="9" fillId="0" borderId="5" xfId="0" applyFont="1" applyFill="1" applyBorder="1" applyAlignment="1">
      <alignment horizontal="center" vertical="center" wrapText="1"/>
    </xf>
    <xf numFmtId="9" fontId="9" fillId="0" borderId="5" xfId="6" applyFont="1" applyFill="1" applyBorder="1" applyAlignment="1">
      <alignment horizontal="center" vertical="center" wrapText="1"/>
    </xf>
    <xf numFmtId="0" fontId="9" fillId="0" borderId="5" xfId="0" applyFont="1" applyFill="1" applyBorder="1" applyAlignment="1">
      <alignment horizontal="justify" vertical="center" wrapText="1"/>
    </xf>
    <xf numFmtId="0" fontId="9" fillId="0" borderId="1" xfId="1" applyFont="1" applyFill="1" applyBorder="1" applyAlignment="1">
      <alignment horizontal="center" vertical="center" wrapText="1"/>
    </xf>
    <xf numFmtId="41" fontId="9" fillId="0" borderId="1" xfId="8" applyFont="1" applyFill="1" applyBorder="1" applyAlignment="1">
      <alignment horizontal="center" vertical="center" wrapText="1"/>
    </xf>
    <xf numFmtId="0" fontId="9" fillId="0" borderId="1" xfId="1" applyFont="1" applyFill="1" applyBorder="1" applyAlignment="1">
      <alignment horizontal="justify" vertical="center" wrapText="1"/>
    </xf>
    <xf numFmtId="0" fontId="9" fillId="0" borderId="2" xfId="1" applyFont="1" applyFill="1" applyBorder="1" applyAlignment="1">
      <alignment horizontal="center" vertical="center" wrapText="1"/>
    </xf>
    <xf numFmtId="0" fontId="9" fillId="0" borderId="26" xfId="1" applyFont="1" applyFill="1" applyBorder="1" applyAlignment="1">
      <alignment horizontal="center" vertical="center" wrapText="1"/>
    </xf>
    <xf numFmtId="0" fontId="9" fillId="0" borderId="1" xfId="0" applyFont="1" applyFill="1" applyBorder="1" applyAlignment="1">
      <alignment vertical="center" wrapText="1"/>
    </xf>
    <xf numFmtId="0" fontId="9" fillId="0" borderId="2" xfId="0" applyFont="1" applyFill="1" applyBorder="1" applyAlignment="1">
      <alignment vertical="center" wrapText="1"/>
    </xf>
    <xf numFmtId="0" fontId="9" fillId="0" borderId="18" xfId="0" applyFont="1" applyFill="1" applyBorder="1" applyAlignment="1">
      <alignment vertical="center" wrapText="1"/>
    </xf>
    <xf numFmtId="0" fontId="9" fillId="0" borderId="26" xfId="0" applyFont="1" applyFill="1" applyBorder="1" applyAlignment="1">
      <alignment vertical="center" wrapText="1"/>
    </xf>
    <xf numFmtId="0" fontId="9" fillId="0" borderId="18" xfId="1" applyFont="1" applyFill="1" applyBorder="1" applyAlignment="1">
      <alignment horizontal="center" vertical="center" wrapText="1"/>
    </xf>
    <xf numFmtId="9" fontId="9" fillId="0" borderId="18" xfId="6" applyFont="1" applyFill="1" applyBorder="1" applyAlignment="1">
      <alignment horizontal="center" vertical="center" wrapText="1"/>
    </xf>
    <xf numFmtId="4" fontId="9" fillId="0" borderId="1" xfId="1" applyNumberFormat="1" applyFont="1" applyFill="1" applyBorder="1" applyAlignment="1">
      <alignment horizontal="center" vertical="center" wrapText="1"/>
    </xf>
    <xf numFmtId="0" fontId="9" fillId="0" borderId="26" xfId="6" applyNumberFormat="1" applyFont="1" applyFill="1" applyBorder="1" applyAlignment="1">
      <alignment horizontal="center" vertical="center" wrapText="1"/>
    </xf>
    <xf numFmtId="1" fontId="9" fillId="0" borderId="45" xfId="1" applyNumberFormat="1" applyFont="1" applyFill="1" applyBorder="1" applyAlignment="1">
      <alignment horizontal="center" vertical="center" wrapText="1"/>
    </xf>
    <xf numFmtId="3" fontId="9" fillId="0" borderId="1" xfId="1" applyNumberFormat="1" applyFont="1" applyFill="1" applyBorder="1" applyAlignment="1">
      <alignment horizontal="center" vertical="center" wrapText="1"/>
    </xf>
    <xf numFmtId="1" fontId="9" fillId="0" borderId="1" xfId="8" applyNumberFormat="1" applyFont="1" applyFill="1" applyBorder="1" applyAlignment="1">
      <alignment horizontal="center" vertical="center" wrapText="1"/>
    </xf>
    <xf numFmtId="0" fontId="9" fillId="0" borderId="1" xfId="6" applyNumberFormat="1" applyFont="1" applyFill="1" applyBorder="1" applyAlignment="1">
      <alignment horizontal="center" vertical="center" wrapText="1"/>
    </xf>
    <xf numFmtId="166" fontId="9" fillId="0" borderId="1" xfId="1" applyNumberFormat="1" applyFont="1" applyFill="1" applyBorder="1" applyAlignment="1">
      <alignment horizontal="center" vertical="center" wrapText="1"/>
    </xf>
    <xf numFmtId="3" fontId="9" fillId="0" borderId="26" xfId="1" applyNumberFormat="1" applyFont="1" applyFill="1" applyBorder="1" applyAlignment="1">
      <alignment horizontal="center" vertical="center" wrapText="1"/>
    </xf>
    <xf numFmtId="166" fontId="9" fillId="0" borderId="26" xfId="1" applyNumberFormat="1" applyFont="1" applyFill="1" applyBorder="1" applyAlignment="1">
      <alignment horizontal="center" vertical="center" wrapText="1"/>
    </xf>
    <xf numFmtId="9" fontId="9" fillId="0" borderId="18" xfId="0" applyNumberFormat="1" applyFont="1" applyFill="1" applyBorder="1" applyAlignment="1">
      <alignment horizontal="center" vertical="center" wrapText="1"/>
    </xf>
    <xf numFmtId="10" fontId="9" fillId="0" borderId="29" xfId="2" applyFont="1" applyFill="1" applyBorder="1" applyAlignment="1">
      <alignment horizontal="center" vertical="center" wrapText="1"/>
    </xf>
    <xf numFmtId="0" fontId="9" fillId="0" borderId="13" xfId="0" applyFont="1" applyFill="1" applyBorder="1" applyAlignment="1">
      <alignment horizontal="center" vertical="center" wrapText="1"/>
    </xf>
    <xf numFmtId="9" fontId="9" fillId="0" borderId="13" xfId="6" applyFont="1" applyFill="1" applyBorder="1" applyAlignment="1">
      <alignment horizontal="center" vertical="center" wrapText="1"/>
    </xf>
    <xf numFmtId="0" fontId="9" fillId="0" borderId="13" xfId="0" applyFont="1" applyFill="1" applyBorder="1" applyAlignment="1">
      <alignment horizontal="justify" vertical="center" wrapText="1"/>
    </xf>
    <xf numFmtId="0" fontId="9" fillId="0" borderId="18" xfId="0" applyFont="1" applyFill="1" applyBorder="1" applyAlignment="1">
      <alignment horizontal="justify" vertical="center" wrapText="1"/>
    </xf>
    <xf numFmtId="0" fontId="9" fillId="0" borderId="44" xfId="0" applyFont="1" applyFill="1" applyBorder="1" applyAlignment="1">
      <alignment horizontal="center" vertical="center" wrapText="1"/>
    </xf>
    <xf numFmtId="41" fontId="9" fillId="0" borderId="18" xfId="8" applyFont="1" applyFill="1" applyBorder="1" applyAlignment="1">
      <alignment horizontal="center" vertical="center" wrapText="1"/>
    </xf>
    <xf numFmtId="41" fontId="9" fillId="0" borderId="26" xfId="8" applyFont="1" applyFill="1" applyBorder="1" applyAlignment="1">
      <alignment horizontal="center" vertical="center" wrapText="1"/>
    </xf>
    <xf numFmtId="0" fontId="9" fillId="0" borderId="0" xfId="1" applyFont="1" applyFill="1" applyBorder="1" applyAlignment="1">
      <alignment vertical="center" wrapText="1"/>
    </xf>
    <xf numFmtId="0" fontId="9" fillId="0" borderId="0" xfId="1" applyFont="1" applyFill="1" applyAlignment="1">
      <alignment vertical="center" wrapText="1"/>
    </xf>
    <xf numFmtId="0" fontId="9" fillId="0" borderId="0" xfId="1" applyFont="1" applyFill="1" applyAlignment="1">
      <alignment horizontal="left" vertical="center" wrapText="1"/>
    </xf>
    <xf numFmtId="0" fontId="9" fillId="0" borderId="0" xfId="1" applyFont="1" applyFill="1" applyAlignment="1">
      <alignment horizontal="center" vertical="center" wrapText="1"/>
    </xf>
    <xf numFmtId="0" fontId="9" fillId="0" borderId="0" xfId="1" applyFont="1" applyFill="1" applyAlignment="1">
      <alignment horizontal="justify" vertical="center" wrapText="1"/>
    </xf>
    <xf numFmtId="0" fontId="9" fillId="0" borderId="11" xfId="1" applyFont="1" applyFill="1" applyBorder="1" applyAlignment="1">
      <alignment horizontal="center" vertical="center" wrapText="1"/>
    </xf>
    <xf numFmtId="0" fontId="9" fillId="0" borderId="0" xfId="1" applyFont="1" applyFill="1" applyBorder="1" applyAlignment="1">
      <alignment horizontal="left" vertical="center" wrapText="1"/>
    </xf>
    <xf numFmtId="1" fontId="9" fillId="0" borderId="0" xfId="1" applyNumberFormat="1" applyFont="1" applyFill="1" applyBorder="1" applyAlignment="1">
      <alignment horizontal="center" vertical="center" wrapText="1"/>
    </xf>
    <xf numFmtId="9" fontId="9" fillId="0" borderId="0" xfId="1" applyNumberFormat="1" applyFont="1" applyFill="1" applyBorder="1" applyAlignment="1">
      <alignment horizontal="center" vertical="center" wrapText="1"/>
    </xf>
    <xf numFmtId="0" fontId="11" fillId="0" borderId="0" xfId="1" applyFont="1" applyFill="1" applyBorder="1" applyAlignment="1">
      <alignment horizontal="left" vertical="center" wrapText="1"/>
    </xf>
    <xf numFmtId="10" fontId="9" fillId="0" borderId="0" xfId="2" applyFont="1" applyFill="1" applyBorder="1" applyAlignment="1">
      <alignment vertical="center" wrapText="1"/>
    </xf>
    <xf numFmtId="10" fontId="9" fillId="0" borderId="0" xfId="2" applyFont="1" applyFill="1" applyAlignment="1">
      <alignment vertical="center" wrapText="1"/>
    </xf>
    <xf numFmtId="10" fontId="11" fillId="0" borderId="0" xfId="2" applyFont="1" applyFill="1" applyAlignment="1">
      <alignment horizontal="left" vertical="center" wrapText="1"/>
    </xf>
    <xf numFmtId="10" fontId="11" fillId="0" borderId="0" xfId="2" applyFont="1" applyFill="1" applyBorder="1" applyAlignment="1">
      <alignment horizontal="left" vertical="center" wrapText="1"/>
    </xf>
    <xf numFmtId="10" fontId="11" fillId="0" borderId="0" xfId="2" applyFont="1" applyFill="1" applyBorder="1" applyAlignment="1">
      <alignment horizontal="center" vertical="center" wrapText="1"/>
    </xf>
    <xf numFmtId="10" fontId="11" fillId="0" borderId="0" xfId="2" applyFont="1" applyFill="1" applyBorder="1" applyAlignment="1">
      <alignment horizontal="justify" vertical="center" wrapText="1"/>
    </xf>
    <xf numFmtId="0" fontId="11" fillId="0" borderId="0" xfId="1" applyFont="1" applyFill="1" applyBorder="1" applyAlignment="1">
      <alignment horizontal="center" vertical="center" wrapText="1"/>
    </xf>
    <xf numFmtId="0" fontId="13" fillId="4" borderId="46" xfId="1" applyFont="1" applyFill="1" applyBorder="1" applyAlignment="1">
      <alignment horizontal="center" vertical="center" wrapText="1"/>
    </xf>
    <xf numFmtId="0" fontId="13" fillId="4" borderId="49" xfId="0" applyFont="1" applyFill="1" applyBorder="1" applyAlignment="1">
      <alignment horizontal="center" vertical="center" wrapText="1"/>
    </xf>
    <xf numFmtId="0" fontId="13" fillId="4" borderId="26" xfId="0" applyFont="1" applyFill="1" applyBorder="1" applyAlignment="1">
      <alignment horizontal="center" vertical="center" wrapText="1"/>
    </xf>
    <xf numFmtId="0" fontId="11" fillId="0" borderId="0" xfId="1" applyFont="1" applyFill="1" applyBorder="1" applyAlignment="1">
      <alignment vertical="center" wrapText="1"/>
    </xf>
    <xf numFmtId="10" fontId="9" fillId="0" borderId="35" xfId="1" applyNumberFormat="1" applyFont="1" applyFill="1" applyBorder="1" applyAlignment="1">
      <alignment horizontal="justify" vertical="center" wrapText="1"/>
    </xf>
    <xf numFmtId="10" fontId="9" fillId="0" borderId="20" xfId="1" applyNumberFormat="1" applyFont="1" applyFill="1" applyBorder="1" applyAlignment="1">
      <alignment horizontal="justify" vertical="center" wrapText="1"/>
    </xf>
    <xf numFmtId="10" fontId="9" fillId="0" borderId="27" xfId="1" applyNumberFormat="1" applyFont="1" applyFill="1" applyBorder="1" applyAlignment="1">
      <alignment horizontal="justify" vertical="center" wrapText="1"/>
    </xf>
    <xf numFmtId="10" fontId="9" fillId="0" borderId="54" xfId="1" applyNumberFormat="1" applyFont="1" applyFill="1" applyBorder="1" applyAlignment="1">
      <alignment horizontal="justify" vertical="center" wrapText="1"/>
    </xf>
    <xf numFmtId="10" fontId="9" fillId="0" borderId="53" xfId="1" applyNumberFormat="1" applyFont="1" applyFill="1" applyBorder="1" applyAlignment="1">
      <alignment horizontal="justify" vertical="center" wrapText="1"/>
    </xf>
    <xf numFmtId="0" fontId="9" fillId="0" borderId="0" xfId="0" applyFont="1" applyFill="1" applyBorder="1" applyAlignment="1">
      <alignment horizontal="center" vertical="center" wrapText="1"/>
    </xf>
    <xf numFmtId="0" fontId="9" fillId="0" borderId="5" xfId="0" applyFont="1" applyFill="1" applyBorder="1" applyAlignment="1">
      <alignment horizontal="left" vertical="center" wrapText="1"/>
    </xf>
    <xf numFmtId="9" fontId="9" fillId="0" borderId="5" xfId="3" applyFont="1" applyFill="1" applyBorder="1" applyAlignment="1">
      <alignment horizontal="center" vertical="center" wrapText="1"/>
    </xf>
    <xf numFmtId="10" fontId="9" fillId="0" borderId="0" xfId="2" applyFont="1" applyFill="1" applyAlignment="1">
      <alignment horizontal="left" vertical="center" wrapText="1"/>
    </xf>
    <xf numFmtId="0" fontId="9" fillId="0" borderId="28" xfId="0" applyFont="1" applyFill="1" applyBorder="1" applyAlignment="1">
      <alignment horizontal="center" vertical="center" wrapText="1"/>
    </xf>
    <xf numFmtId="4" fontId="9" fillId="0" borderId="45" xfId="7" applyNumberFormat="1" applyFont="1" applyFill="1" applyBorder="1" applyAlignment="1">
      <alignment horizontal="center" vertical="center" wrapText="1"/>
    </xf>
    <xf numFmtId="4" fontId="9" fillId="0" borderId="45" xfId="1" applyNumberFormat="1" applyFont="1" applyFill="1" applyBorder="1" applyAlignment="1">
      <alignment horizontal="center" vertical="center" wrapText="1"/>
    </xf>
    <xf numFmtId="0" fontId="9" fillId="0" borderId="53" xfId="0" applyFont="1" applyFill="1" applyBorder="1" applyAlignment="1">
      <alignment horizontal="justify" vertical="center" wrapText="1"/>
    </xf>
    <xf numFmtId="0" fontId="9" fillId="0" borderId="31" xfId="0" applyFont="1" applyFill="1" applyBorder="1" applyAlignment="1">
      <alignment horizontal="justify" vertical="center" wrapText="1"/>
    </xf>
    <xf numFmtId="2" fontId="9" fillId="0" borderId="26" xfId="1" applyNumberFormat="1" applyFont="1" applyFill="1" applyBorder="1" applyAlignment="1">
      <alignment horizontal="center" vertical="center" wrapText="1"/>
    </xf>
    <xf numFmtId="0" fontId="9" fillId="0" borderId="27" xfId="0" applyFont="1" applyFill="1" applyBorder="1" applyAlignment="1">
      <alignment vertical="center" wrapText="1"/>
    </xf>
    <xf numFmtId="0" fontId="9" fillId="0" borderId="5" xfId="1" applyFont="1" applyFill="1" applyBorder="1" applyAlignment="1">
      <alignment horizontal="left" vertical="center" wrapText="1"/>
    </xf>
    <xf numFmtId="10" fontId="15" fillId="0" borderId="0" xfId="2" applyFont="1" applyFill="1" applyAlignment="1">
      <alignment horizontal="left" vertical="center" wrapText="1"/>
    </xf>
    <xf numFmtId="10" fontId="9" fillId="0" borderId="0" xfId="2" applyFont="1" applyFill="1" applyBorder="1" applyAlignment="1">
      <alignment horizontal="left" vertical="center" wrapText="1"/>
    </xf>
    <xf numFmtId="0" fontId="9" fillId="0" borderId="20" xfId="0" applyFont="1" applyFill="1" applyBorder="1" applyAlignment="1">
      <alignment horizontal="justify" vertical="center" wrapText="1"/>
    </xf>
    <xf numFmtId="0" fontId="9" fillId="0" borderId="9" xfId="0" applyFont="1" applyFill="1" applyBorder="1" applyAlignment="1">
      <alignment horizontal="justify" vertical="center" wrapText="1"/>
    </xf>
    <xf numFmtId="0" fontId="11" fillId="0" borderId="56" xfId="1" applyFont="1" applyFill="1" applyBorder="1" applyAlignment="1">
      <alignment vertical="center" wrapText="1"/>
    </xf>
    <xf numFmtId="9" fontId="9" fillId="0" borderId="0" xfId="6" applyFont="1" applyFill="1" applyBorder="1" applyAlignment="1">
      <alignment horizontal="center" vertical="center" wrapText="1"/>
    </xf>
    <xf numFmtId="0" fontId="9" fillId="0" borderId="0" xfId="0" applyFont="1" applyFill="1" applyBorder="1" applyAlignment="1">
      <alignment horizontal="justify" vertical="center" wrapText="1"/>
    </xf>
    <xf numFmtId="0" fontId="14" fillId="0" borderId="0" xfId="0" applyFont="1" applyFill="1" applyBorder="1" applyAlignment="1">
      <alignment horizontal="left" vertical="center" wrapText="1"/>
    </xf>
    <xf numFmtId="0" fontId="13" fillId="4" borderId="58" xfId="1"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2" xfId="0" applyFont="1" applyFill="1" applyBorder="1" applyAlignment="1">
      <alignment horizontal="center" vertical="center" wrapText="1"/>
    </xf>
    <xf numFmtId="0" fontId="9" fillId="0" borderId="0" xfId="0" applyFont="1" applyFill="1" applyBorder="1" applyAlignment="1">
      <alignment horizontal="left" vertical="center" wrapText="1"/>
    </xf>
    <xf numFmtId="10" fontId="9" fillId="0" borderId="0" xfId="1" applyNumberFormat="1" applyFont="1" applyFill="1" applyBorder="1" applyAlignment="1">
      <alignment horizontal="justify" vertical="center" wrapText="1"/>
    </xf>
    <xf numFmtId="9" fontId="9" fillId="0" borderId="18" xfId="3" applyFont="1" applyFill="1" applyBorder="1" applyAlignment="1">
      <alignment horizontal="center" vertical="center" wrapText="1"/>
    </xf>
    <xf numFmtId="9" fontId="9" fillId="0" borderId="2" xfId="3" applyFont="1" applyFill="1" applyBorder="1" applyAlignment="1">
      <alignment horizontal="center" vertical="center" wrapText="1"/>
    </xf>
    <xf numFmtId="10" fontId="9" fillId="0" borderId="21" xfId="1" applyNumberFormat="1" applyFont="1" applyFill="1" applyBorder="1" applyAlignment="1">
      <alignment horizontal="justify" vertical="center" wrapText="1"/>
    </xf>
    <xf numFmtId="9" fontId="9" fillId="0" borderId="1" xfId="3" applyFont="1" applyFill="1" applyBorder="1" applyAlignment="1">
      <alignment horizontal="center" vertical="center" wrapText="1"/>
    </xf>
    <xf numFmtId="9" fontId="9" fillId="0" borderId="26" xfId="3" applyFont="1" applyFill="1" applyBorder="1" applyAlignment="1">
      <alignment horizontal="center" vertical="center" wrapText="1"/>
    </xf>
    <xf numFmtId="0" fontId="9" fillId="0" borderId="27" xfId="1" applyFont="1" applyFill="1" applyBorder="1" applyAlignment="1">
      <alignment horizontal="justify" vertical="center" wrapText="1"/>
    </xf>
    <xf numFmtId="9" fontId="9" fillId="0" borderId="45" xfId="3" applyFont="1" applyFill="1" applyBorder="1" applyAlignment="1">
      <alignment horizontal="center" vertical="center" wrapText="1"/>
    </xf>
    <xf numFmtId="0" fontId="9" fillId="0" borderId="53" xfId="1" applyFont="1" applyFill="1" applyBorder="1" applyAlignment="1">
      <alignment horizontal="justify" vertical="center" wrapText="1"/>
    </xf>
    <xf numFmtId="10" fontId="9" fillId="0" borderId="0" xfId="2" applyFont="1" applyFill="1" applyBorder="1" applyAlignment="1">
      <alignment horizontal="center" vertical="center" wrapText="1"/>
    </xf>
    <xf numFmtId="10" fontId="9" fillId="0" borderId="0" xfId="2" applyFont="1" applyFill="1" applyBorder="1" applyAlignment="1">
      <alignment horizontal="justify" vertical="center" wrapText="1"/>
    </xf>
    <xf numFmtId="167" fontId="9" fillId="0" borderId="18" xfId="8" applyNumberFormat="1" applyFont="1" applyFill="1" applyBorder="1" applyAlignment="1">
      <alignment horizontal="center" vertical="center" wrapText="1"/>
    </xf>
    <xf numFmtId="10" fontId="9" fillId="0" borderId="21" xfId="0" applyNumberFormat="1" applyFont="1" applyFill="1" applyBorder="1" applyAlignment="1">
      <alignment horizontal="justify" vertical="center" wrapText="1"/>
    </xf>
    <xf numFmtId="167" fontId="9" fillId="0" borderId="1" xfId="8" applyNumberFormat="1" applyFont="1" applyFill="1" applyBorder="1" applyAlignment="1">
      <alignment horizontal="center" vertical="center" wrapText="1"/>
    </xf>
    <xf numFmtId="10" fontId="9" fillId="0" borderId="3" xfId="6" applyNumberFormat="1" applyFont="1" applyFill="1" applyBorder="1" applyAlignment="1">
      <alignment horizontal="center" vertical="center" wrapText="1"/>
    </xf>
    <xf numFmtId="10" fontId="9" fillId="0" borderId="20" xfId="0" applyNumberFormat="1" applyFont="1" applyFill="1" applyBorder="1" applyAlignment="1">
      <alignment horizontal="justify" vertical="center" wrapText="1"/>
    </xf>
    <xf numFmtId="10" fontId="9" fillId="0" borderId="27" xfId="0" applyNumberFormat="1" applyFont="1" applyFill="1" applyBorder="1" applyAlignment="1">
      <alignment horizontal="justify" vertical="center" wrapText="1"/>
    </xf>
    <xf numFmtId="10" fontId="11" fillId="0" borderId="0" xfId="2" applyFont="1" applyFill="1" applyAlignment="1">
      <alignment vertical="center" wrapText="1"/>
    </xf>
    <xf numFmtId="9" fontId="9" fillId="0" borderId="3" xfId="0" applyNumberFormat="1" applyFont="1" applyFill="1" applyBorder="1" applyAlignment="1">
      <alignment horizontal="center" vertical="center" wrapText="1"/>
    </xf>
    <xf numFmtId="10" fontId="11" fillId="0" borderId="0" xfId="2" applyFont="1" applyFill="1" applyAlignment="1">
      <alignment horizontal="center" vertical="center" wrapText="1"/>
    </xf>
    <xf numFmtId="9" fontId="9" fillId="0" borderId="49" xfId="6" applyFont="1" applyFill="1" applyBorder="1" applyAlignment="1">
      <alignment horizontal="center" vertical="center" wrapText="1"/>
    </xf>
    <xf numFmtId="0" fontId="9" fillId="0" borderId="27" xfId="0" applyFont="1" applyFill="1" applyBorder="1" applyAlignment="1">
      <alignment horizontal="justify" vertical="center" wrapText="1"/>
    </xf>
    <xf numFmtId="0" fontId="9" fillId="0" borderId="57" xfId="6" applyNumberFormat="1" applyFont="1" applyFill="1" applyBorder="1" applyAlignment="1">
      <alignment horizontal="center" vertical="center" wrapText="1"/>
    </xf>
    <xf numFmtId="2" fontId="9" fillId="0" borderId="18" xfId="1" applyNumberFormat="1" applyFont="1" applyFill="1" applyBorder="1" applyAlignment="1">
      <alignment horizontal="center" vertical="center" wrapText="1"/>
    </xf>
    <xf numFmtId="10" fontId="9" fillId="0" borderId="20" xfId="1" applyNumberFormat="1" applyFont="1" applyFill="1" applyBorder="1" applyAlignment="1">
      <alignment horizontal="left" vertical="center" wrapText="1"/>
    </xf>
    <xf numFmtId="0" fontId="9" fillId="0" borderId="1" xfId="3" applyNumberFormat="1" applyFont="1" applyFill="1" applyBorder="1" applyAlignment="1">
      <alignment horizontal="center" vertical="center" wrapText="1"/>
    </xf>
    <xf numFmtId="1" fontId="9" fillId="0" borderId="26" xfId="1" applyNumberFormat="1" applyFont="1" applyFill="1" applyBorder="1" applyAlignment="1">
      <alignment horizontal="center" vertical="center" wrapText="1"/>
    </xf>
    <xf numFmtId="2" fontId="9" fillId="0" borderId="0" xfId="1" applyNumberFormat="1" applyFont="1" applyFill="1" applyBorder="1" applyAlignment="1">
      <alignment horizontal="center" vertical="center" wrapText="1"/>
    </xf>
    <xf numFmtId="9" fontId="9" fillId="0" borderId="0" xfId="3" applyFont="1" applyFill="1" applyBorder="1" applyAlignment="1">
      <alignment horizontal="center" vertical="center" wrapText="1"/>
    </xf>
    <xf numFmtId="0" fontId="9" fillId="0" borderId="0" xfId="0" applyFont="1" applyFill="1" applyBorder="1" applyAlignment="1">
      <alignment vertical="center" wrapText="1"/>
    </xf>
    <xf numFmtId="166" fontId="9" fillId="0" borderId="18" xfId="7" applyNumberFormat="1" applyFont="1" applyFill="1" applyBorder="1" applyAlignment="1">
      <alignment horizontal="center" vertical="center" wrapText="1"/>
    </xf>
    <xf numFmtId="0" fontId="15" fillId="0" borderId="0" xfId="1" applyFont="1" applyFill="1" applyAlignment="1">
      <alignment horizontal="left" vertical="center" wrapText="1"/>
    </xf>
    <xf numFmtId="0" fontId="11" fillId="0" borderId="0" xfId="1" applyFont="1" applyFill="1" applyAlignment="1">
      <alignment horizontal="left" vertical="center" wrapText="1"/>
    </xf>
    <xf numFmtId="0" fontId="9" fillId="0" borderId="0" xfId="0" applyFont="1" applyFill="1" applyAlignment="1">
      <alignment horizontal="left" vertical="center" wrapText="1"/>
    </xf>
    <xf numFmtId="0" fontId="14" fillId="0" borderId="0" xfId="1" applyFont="1" applyFill="1" applyBorder="1" applyAlignment="1">
      <alignment horizontal="left" vertical="center" wrapText="1"/>
    </xf>
    <xf numFmtId="0" fontId="15" fillId="0" borderId="0" xfId="1" applyFont="1" applyFill="1" applyBorder="1" applyAlignment="1">
      <alignment horizontal="left" vertical="center" wrapText="1"/>
    </xf>
    <xf numFmtId="41" fontId="9" fillId="0" borderId="0" xfId="8" applyFont="1" applyFill="1" applyAlignment="1">
      <alignment horizontal="center" vertical="center" wrapText="1"/>
    </xf>
    <xf numFmtId="0" fontId="9" fillId="0" borderId="45" xfId="1" applyFont="1" applyFill="1" applyBorder="1" applyAlignment="1">
      <alignment horizontal="justify" vertical="center" wrapText="1"/>
    </xf>
    <xf numFmtId="41" fontId="9" fillId="0" borderId="0" xfId="8" applyFont="1" applyFill="1" applyBorder="1" applyAlignment="1">
      <alignment horizontal="center" vertical="center" wrapText="1"/>
    </xf>
    <xf numFmtId="9" fontId="9" fillId="0" borderId="26" xfId="1" applyNumberFormat="1" applyFont="1" applyFill="1" applyBorder="1" applyAlignment="1">
      <alignment horizontal="center" vertical="center" wrapText="1"/>
    </xf>
    <xf numFmtId="0" fontId="9" fillId="0" borderId="26" xfId="1" applyFont="1" applyFill="1" applyBorder="1" applyAlignment="1">
      <alignment horizontal="justify" vertical="center" wrapText="1"/>
    </xf>
    <xf numFmtId="0" fontId="9" fillId="0" borderId="53" xfId="1" applyFont="1" applyFill="1" applyBorder="1" applyAlignment="1">
      <alignment horizontal="center" vertical="center" wrapText="1"/>
    </xf>
    <xf numFmtId="0" fontId="9" fillId="0" borderId="18" xfId="1" applyFont="1" applyFill="1" applyBorder="1" applyAlignment="1">
      <alignment horizontal="justify" vertical="center" wrapText="1"/>
    </xf>
    <xf numFmtId="4" fontId="9" fillId="0" borderId="26" xfId="1" applyNumberFormat="1" applyFont="1" applyFill="1" applyBorder="1" applyAlignment="1">
      <alignment horizontal="center" vertical="center" wrapText="1"/>
    </xf>
    <xf numFmtId="3" fontId="9" fillId="0" borderId="18" xfId="1" applyNumberFormat="1" applyFont="1" applyFill="1" applyBorder="1" applyAlignment="1">
      <alignment horizontal="center" vertical="center" wrapText="1"/>
    </xf>
    <xf numFmtId="4" fontId="9" fillId="0" borderId="18" xfId="1" applyNumberFormat="1" applyFont="1" applyFill="1" applyBorder="1" applyAlignment="1">
      <alignment horizontal="center" vertical="center" wrapText="1"/>
    </xf>
    <xf numFmtId="9" fontId="9" fillId="0" borderId="18" xfId="1" applyNumberFormat="1" applyFont="1" applyFill="1" applyBorder="1" applyAlignment="1">
      <alignment horizontal="center" vertical="center" wrapText="1"/>
    </xf>
    <xf numFmtId="9" fontId="9" fillId="0" borderId="13" xfId="0" applyNumberFormat="1" applyFont="1" applyFill="1" applyBorder="1" applyAlignment="1">
      <alignment horizontal="center" vertical="center" wrapText="1"/>
    </xf>
    <xf numFmtId="0" fontId="3" fillId="0" borderId="14" xfId="0" applyFont="1" applyBorder="1" applyAlignment="1">
      <alignment horizontal="center" wrapText="1"/>
    </xf>
    <xf numFmtId="0" fontId="3" fillId="0" borderId="16" xfId="0" applyFont="1" applyBorder="1" applyAlignment="1">
      <alignment horizontal="center" wrapText="1"/>
    </xf>
    <xf numFmtId="0" fontId="3" fillId="0" borderId="15" xfId="0" applyFont="1" applyBorder="1" applyAlignment="1">
      <alignment horizontal="center" wrapText="1"/>
    </xf>
    <xf numFmtId="0" fontId="9" fillId="0" borderId="4" xfId="0" applyFont="1" applyFill="1" applyBorder="1" applyAlignment="1">
      <alignment horizontal="center" vertical="center" wrapText="1"/>
    </xf>
    <xf numFmtId="0" fontId="9" fillId="0" borderId="10" xfId="0" applyFont="1" applyFill="1" applyBorder="1" applyAlignment="1">
      <alignment horizontal="center" vertical="center" wrapText="1"/>
    </xf>
    <xf numFmtId="0" fontId="9" fillId="0" borderId="0" xfId="0" applyFont="1" applyFill="1" applyAlignment="1">
      <alignment horizontal="left" vertical="center" wrapText="1"/>
    </xf>
    <xf numFmtId="0" fontId="13" fillId="4" borderId="18" xfId="1" applyFont="1" applyFill="1" applyBorder="1" applyAlignment="1">
      <alignment horizontal="center" vertical="center" wrapText="1"/>
    </xf>
    <xf numFmtId="0" fontId="13" fillId="4" borderId="1" xfId="1" applyFont="1" applyFill="1" applyBorder="1" applyAlignment="1">
      <alignment horizontal="center" vertical="center" wrapText="1"/>
    </xf>
    <xf numFmtId="0" fontId="13" fillId="4" borderId="26" xfId="1" applyFont="1" applyFill="1" applyBorder="1" applyAlignment="1">
      <alignment horizontal="center" vertical="center" wrapText="1"/>
    </xf>
    <xf numFmtId="0" fontId="13" fillId="4" borderId="6" xfId="1" applyFont="1" applyFill="1" applyBorder="1" applyAlignment="1">
      <alignment horizontal="center" vertical="center" wrapText="1"/>
    </xf>
    <xf numFmtId="0" fontId="13" fillId="4" borderId="8" xfId="1" applyFont="1" applyFill="1" applyBorder="1" applyAlignment="1">
      <alignment horizontal="center" vertical="center" wrapText="1"/>
    </xf>
    <xf numFmtId="0" fontId="13" fillId="4" borderId="12" xfId="1" applyFont="1" applyFill="1" applyBorder="1" applyAlignment="1">
      <alignment horizontal="center" vertical="center" wrapText="1"/>
    </xf>
    <xf numFmtId="0" fontId="13" fillId="4" borderId="37" xfId="0" applyFont="1" applyFill="1" applyBorder="1" applyAlignment="1">
      <alignment horizontal="center" vertical="center" wrapText="1"/>
    </xf>
    <xf numFmtId="0" fontId="13" fillId="4" borderId="38"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30" xfId="1" applyFont="1" applyFill="1" applyBorder="1" applyAlignment="1">
      <alignment horizontal="center" vertical="center" wrapText="1"/>
    </xf>
    <xf numFmtId="0" fontId="13" fillId="4" borderId="54" xfId="1" applyFont="1" applyFill="1" applyBorder="1" applyAlignment="1">
      <alignment horizontal="center" vertical="center" wrapText="1"/>
    </xf>
    <xf numFmtId="0" fontId="13" fillId="4" borderId="55" xfId="1" applyFont="1" applyFill="1" applyBorder="1" applyAlignment="1">
      <alignment horizontal="center" vertical="center" wrapText="1"/>
    </xf>
    <xf numFmtId="0" fontId="9" fillId="0" borderId="0" xfId="1" applyFont="1" applyFill="1" applyBorder="1" applyAlignment="1">
      <alignment horizontal="left" vertical="center" wrapText="1"/>
    </xf>
    <xf numFmtId="0" fontId="9" fillId="0" borderId="28" xfId="0" applyFont="1" applyFill="1" applyBorder="1" applyAlignment="1">
      <alignment horizontal="center" vertical="center" wrapText="1"/>
    </xf>
    <xf numFmtId="0" fontId="9" fillId="0" borderId="40" xfId="0" applyFont="1" applyFill="1" applyBorder="1" applyAlignment="1">
      <alignment horizontal="center" vertical="center" wrapText="1"/>
    </xf>
    <xf numFmtId="0" fontId="9" fillId="0" borderId="42" xfId="0" applyFont="1" applyFill="1" applyBorder="1" applyAlignment="1">
      <alignment horizontal="center" vertical="center" wrapText="1"/>
    </xf>
    <xf numFmtId="0" fontId="9" fillId="0" borderId="7" xfId="0" applyFont="1" applyFill="1" applyBorder="1" applyAlignment="1">
      <alignment horizontal="center" vertical="center" wrapText="1"/>
    </xf>
    <xf numFmtId="0" fontId="15" fillId="0" borderId="0" xfId="1" applyFont="1" applyFill="1" applyBorder="1" applyAlignment="1">
      <alignment horizontal="left" vertical="center" wrapText="1"/>
    </xf>
    <xf numFmtId="0" fontId="13" fillId="4" borderId="17" xfId="1" applyFont="1" applyFill="1" applyBorder="1" applyAlignment="1">
      <alignment horizontal="center" vertical="center" wrapText="1"/>
    </xf>
    <xf numFmtId="0" fontId="13" fillId="4" borderId="19" xfId="1" applyFont="1" applyFill="1" applyBorder="1" applyAlignment="1">
      <alignment horizontal="center" vertical="center" wrapText="1"/>
    </xf>
    <xf numFmtId="0" fontId="13" fillId="4" borderId="25" xfId="1" applyFont="1" applyFill="1" applyBorder="1" applyAlignment="1">
      <alignment horizontal="center" vertical="center" wrapText="1"/>
    </xf>
    <xf numFmtId="0" fontId="13" fillId="4" borderId="29" xfId="1" applyFont="1" applyFill="1" applyBorder="1" applyAlignment="1">
      <alignment horizontal="center" vertical="center" wrapText="1"/>
    </xf>
    <xf numFmtId="0" fontId="13" fillId="4" borderId="36" xfId="1" applyFont="1" applyFill="1" applyBorder="1" applyAlignment="1">
      <alignment horizontal="center" vertical="center" wrapText="1"/>
    </xf>
    <xf numFmtId="0" fontId="13" fillId="4" borderId="13" xfId="1" applyFont="1" applyFill="1" applyBorder="1" applyAlignment="1">
      <alignment horizontal="center" vertical="center" wrapText="1"/>
    </xf>
    <xf numFmtId="0" fontId="13" fillId="4" borderId="52"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32" xfId="0" applyFont="1" applyFill="1" applyBorder="1" applyAlignment="1">
      <alignment horizontal="center" vertical="center" wrapText="1"/>
    </xf>
    <xf numFmtId="0" fontId="9" fillId="0" borderId="0" xfId="1" applyFont="1" applyFill="1" applyAlignment="1">
      <alignment horizontal="left" vertical="center" wrapText="1"/>
    </xf>
    <xf numFmtId="0" fontId="11" fillId="0" borderId="0" xfId="1" applyFont="1" applyFill="1" applyAlignment="1">
      <alignment horizontal="left" vertical="center" wrapText="1"/>
    </xf>
    <xf numFmtId="0" fontId="9" fillId="0" borderId="17" xfId="0" applyFont="1" applyFill="1" applyBorder="1" applyAlignment="1">
      <alignment horizontal="center" vertical="center" wrapText="1"/>
    </xf>
    <xf numFmtId="0" fontId="9" fillId="0" borderId="48" xfId="0" applyFont="1" applyFill="1" applyBorder="1" applyAlignment="1">
      <alignment horizontal="center" vertical="center" wrapText="1"/>
    </xf>
    <xf numFmtId="0" fontId="13" fillId="4" borderId="48" xfId="1" applyFont="1" applyFill="1" applyBorder="1" applyAlignment="1">
      <alignment horizontal="center" vertical="center" wrapText="1"/>
    </xf>
    <xf numFmtId="0" fontId="13" fillId="4" borderId="2" xfId="1" applyFont="1" applyFill="1" applyBorder="1" applyAlignment="1">
      <alignment horizontal="center" vertical="center" wrapText="1"/>
    </xf>
    <xf numFmtId="0" fontId="9" fillId="0" borderId="19" xfId="0" applyFont="1" applyFill="1" applyBorder="1" applyAlignment="1">
      <alignment horizontal="center" vertical="center" wrapText="1"/>
    </xf>
    <xf numFmtId="0" fontId="9" fillId="0" borderId="25" xfId="0" applyFont="1" applyFill="1" applyBorder="1" applyAlignment="1">
      <alignment horizontal="center" vertical="center" wrapText="1"/>
    </xf>
    <xf numFmtId="0" fontId="14" fillId="0" borderId="0" xfId="0" applyFont="1" applyFill="1" applyBorder="1" applyAlignment="1">
      <alignment horizontal="left" vertical="center" wrapText="1"/>
    </xf>
    <xf numFmtId="0" fontId="9" fillId="0" borderId="47" xfId="1" applyFont="1" applyFill="1" applyBorder="1" applyAlignment="1">
      <alignment horizontal="center" vertical="center" wrapText="1"/>
    </xf>
    <xf numFmtId="0" fontId="9" fillId="0" borderId="50" xfId="1" applyFont="1" applyFill="1" applyBorder="1" applyAlignment="1">
      <alignment horizontal="center" vertical="center" wrapText="1"/>
    </xf>
    <xf numFmtId="0" fontId="9" fillId="0" borderId="46" xfId="1" applyFont="1" applyFill="1" applyBorder="1" applyAlignment="1">
      <alignment horizontal="center" vertical="center" wrapText="1"/>
    </xf>
    <xf numFmtId="0" fontId="9" fillId="0" borderId="51" xfId="1" applyFont="1" applyFill="1" applyBorder="1" applyAlignment="1">
      <alignment horizontal="center" vertical="center" wrapText="1"/>
    </xf>
    <xf numFmtId="0" fontId="9" fillId="0" borderId="10" xfId="1" applyFont="1" applyFill="1" applyBorder="1" applyAlignment="1">
      <alignment horizontal="center" vertical="center" wrapText="1"/>
    </xf>
    <xf numFmtId="0" fontId="9" fillId="0" borderId="11" xfId="1" applyFont="1" applyFill="1" applyBorder="1" applyAlignment="1">
      <alignment horizontal="center" vertical="center" wrapText="1"/>
    </xf>
    <xf numFmtId="0" fontId="10" fillId="0" borderId="7" xfId="1" applyFont="1" applyFill="1" applyBorder="1" applyAlignment="1">
      <alignment horizontal="center" vertical="center" wrapText="1"/>
    </xf>
    <xf numFmtId="0" fontId="10" fillId="0" borderId="0" xfId="1" applyFont="1" applyFill="1" applyBorder="1" applyAlignment="1">
      <alignment horizontal="center" vertical="center" wrapText="1"/>
    </xf>
    <xf numFmtId="0" fontId="9" fillId="0" borderId="43" xfId="1" applyFont="1" applyFill="1" applyBorder="1" applyAlignment="1">
      <alignment horizontal="left" vertical="center" wrapText="1"/>
    </xf>
    <xf numFmtId="0" fontId="11" fillId="0" borderId="14" xfId="1" applyFont="1" applyFill="1" applyBorder="1" applyAlignment="1">
      <alignment horizontal="left" vertical="center" wrapText="1"/>
    </xf>
    <xf numFmtId="0" fontId="11" fillId="0" borderId="15" xfId="1" applyFont="1" applyFill="1" applyBorder="1" applyAlignment="1">
      <alignment horizontal="left" vertical="center" wrapText="1"/>
    </xf>
    <xf numFmtId="0" fontId="9" fillId="0" borderId="0" xfId="0" applyFont="1" applyFill="1" applyBorder="1" applyAlignment="1">
      <alignment horizontal="left" vertical="center" wrapText="1"/>
    </xf>
    <xf numFmtId="0" fontId="9" fillId="0" borderId="6" xfId="1" applyFont="1" applyFill="1" applyBorder="1" applyAlignment="1">
      <alignment horizontal="center" vertical="center" wrapText="1"/>
    </xf>
    <xf numFmtId="0" fontId="9" fillId="0" borderId="8" xfId="1" applyFont="1" applyFill="1" applyBorder="1" applyAlignment="1">
      <alignment horizontal="center" vertical="center" wrapText="1"/>
    </xf>
    <xf numFmtId="0" fontId="9" fillId="0" borderId="12" xfId="1" applyFont="1" applyFill="1" applyBorder="1" applyAlignment="1">
      <alignment horizontal="center" vertical="center" wrapText="1"/>
    </xf>
    <xf numFmtId="0" fontId="9" fillId="0" borderId="17" xfId="1" applyFont="1" applyFill="1" applyBorder="1" applyAlignment="1">
      <alignment horizontal="center" vertical="center" wrapText="1"/>
    </xf>
    <xf numFmtId="0" fontId="9" fillId="0" borderId="19" xfId="1" applyFont="1" applyFill="1" applyBorder="1" applyAlignment="1">
      <alignment horizontal="center" vertical="center" wrapText="1"/>
    </xf>
    <xf numFmtId="0" fontId="9" fillId="0" borderId="25" xfId="1" applyFont="1" applyFill="1" applyBorder="1" applyAlignment="1">
      <alignment horizontal="center" vertical="center" wrapText="1"/>
    </xf>
    <xf numFmtId="0" fontId="9" fillId="0" borderId="18" xfId="1" applyFont="1" applyFill="1" applyBorder="1" applyAlignment="1">
      <alignment horizontal="center" vertical="center" wrapText="1"/>
    </xf>
    <xf numFmtId="0" fontId="9" fillId="0" borderId="21" xfId="1" applyFont="1" applyFill="1" applyBorder="1" applyAlignment="1">
      <alignment horizontal="center" vertical="center" wrapText="1"/>
    </xf>
    <xf numFmtId="0" fontId="9" fillId="0" borderId="1" xfId="1" applyFont="1" applyFill="1" applyBorder="1" applyAlignment="1">
      <alignment horizontal="center" vertical="center" wrapText="1"/>
    </xf>
    <xf numFmtId="0" fontId="9" fillId="0" borderId="20" xfId="1" applyFont="1" applyFill="1" applyBorder="1" applyAlignment="1">
      <alignment horizontal="center" vertical="center" wrapText="1"/>
    </xf>
    <xf numFmtId="0" fontId="9" fillId="0" borderId="2" xfId="1" applyFont="1" applyFill="1" applyBorder="1" applyAlignment="1">
      <alignment horizontal="center" vertical="center" wrapText="1"/>
    </xf>
    <xf numFmtId="0" fontId="9" fillId="0" borderId="13" xfId="1" applyFont="1" applyFill="1" applyBorder="1" applyAlignment="1">
      <alignment horizontal="center" vertical="center" wrapText="1"/>
    </xf>
    <xf numFmtId="0" fontId="9" fillId="0" borderId="4" xfId="1" applyFont="1" applyFill="1" applyBorder="1" applyAlignment="1">
      <alignment horizontal="center" vertical="center" wrapText="1"/>
    </xf>
    <xf numFmtId="0" fontId="9" fillId="0" borderId="5" xfId="1" applyFont="1" applyFill="1" applyBorder="1" applyAlignment="1">
      <alignment horizontal="center" vertical="center" wrapText="1"/>
    </xf>
    <xf numFmtId="0" fontId="9" fillId="0" borderId="7" xfId="1" applyFont="1" applyFill="1" applyBorder="1" applyAlignment="1">
      <alignment horizontal="center" vertical="center" wrapText="1"/>
    </xf>
    <xf numFmtId="0" fontId="9" fillId="0" borderId="0" xfId="1" applyFont="1" applyFill="1" applyBorder="1" applyAlignment="1">
      <alignment horizontal="center" vertical="center" wrapText="1"/>
    </xf>
    <xf numFmtId="0" fontId="9" fillId="0" borderId="27" xfId="1" applyFont="1" applyFill="1" applyBorder="1" applyAlignment="1">
      <alignment horizontal="center" vertical="center" wrapText="1"/>
    </xf>
    <xf numFmtId="0" fontId="11" fillId="0" borderId="43" xfId="1" applyFont="1" applyFill="1" applyBorder="1" applyAlignment="1">
      <alignment horizontal="left" vertical="center" wrapText="1"/>
    </xf>
    <xf numFmtId="0" fontId="11" fillId="0" borderId="16" xfId="1" applyFont="1" applyFill="1" applyBorder="1" applyAlignment="1">
      <alignment horizontal="left" vertical="center" wrapText="1"/>
    </xf>
    <xf numFmtId="0" fontId="12" fillId="0" borderId="14" xfId="1" applyFont="1" applyFill="1" applyBorder="1" applyAlignment="1">
      <alignment horizontal="left" vertical="center" wrapText="1"/>
    </xf>
    <xf numFmtId="0" fontId="12" fillId="0" borderId="16" xfId="1" applyFont="1" applyFill="1" applyBorder="1" applyAlignment="1">
      <alignment horizontal="left" vertical="center" wrapText="1"/>
    </xf>
    <xf numFmtId="0" fontId="12" fillId="0" borderId="15" xfId="1" applyFont="1" applyFill="1" applyBorder="1" applyAlignment="1">
      <alignment horizontal="left" vertical="center" wrapText="1"/>
    </xf>
    <xf numFmtId="0" fontId="11" fillId="0" borderId="14" xfId="1" applyFont="1" applyFill="1" applyBorder="1" applyAlignment="1">
      <alignment horizontal="justify" vertical="center" wrapText="1"/>
    </xf>
    <xf numFmtId="0" fontId="11" fillId="0" borderId="16" xfId="1" applyFont="1" applyFill="1" applyBorder="1" applyAlignment="1">
      <alignment horizontal="justify" vertical="center" wrapText="1"/>
    </xf>
    <xf numFmtId="0" fontId="11" fillId="0" borderId="15" xfId="1" applyFont="1" applyFill="1" applyBorder="1" applyAlignment="1">
      <alignment horizontal="justify" vertical="center" wrapText="1"/>
    </xf>
    <xf numFmtId="0" fontId="9" fillId="0" borderId="41" xfId="0" applyFont="1" applyFill="1" applyBorder="1" applyAlignment="1">
      <alignment horizontal="center" vertical="center" wrapText="1"/>
    </xf>
    <xf numFmtId="0" fontId="9" fillId="0" borderId="14" xfId="1" applyFont="1" applyFill="1" applyBorder="1" applyAlignment="1">
      <alignment horizontal="justify" vertical="center" wrapText="1"/>
    </xf>
    <xf numFmtId="0" fontId="9" fillId="0" borderId="16" xfId="1" applyFont="1" applyFill="1" applyBorder="1" applyAlignment="1">
      <alignment horizontal="justify" vertical="center" wrapText="1"/>
    </xf>
    <xf numFmtId="0" fontId="9" fillId="0" borderId="15" xfId="1" applyFont="1" applyFill="1" applyBorder="1" applyAlignment="1">
      <alignment horizontal="justify" vertical="center" wrapText="1"/>
    </xf>
    <xf numFmtId="0" fontId="14" fillId="0" borderId="0" xfId="0" applyFont="1" applyFill="1" applyBorder="1" applyAlignment="1">
      <alignment vertical="center" wrapText="1"/>
    </xf>
    <xf numFmtId="0" fontId="15" fillId="0" borderId="0" xfId="0" applyFont="1" applyFill="1" applyBorder="1" applyAlignment="1">
      <alignment horizontal="left" vertical="center" wrapText="1"/>
    </xf>
    <xf numFmtId="0" fontId="9" fillId="3" borderId="0" xfId="1" applyFont="1" applyFill="1" applyAlignment="1">
      <alignment horizontal="left" vertical="center"/>
    </xf>
  </cellXfs>
  <cellStyles count="11">
    <cellStyle name="Euro" xfId="5" xr:uid="{00000000-0005-0000-0000-000000000000}"/>
    <cellStyle name="Millares" xfId="7" builtinId="3"/>
    <cellStyle name="Millares [0]" xfId="8" builtinId="6"/>
    <cellStyle name="Millares 2" xfId="4" xr:uid="{00000000-0005-0000-0000-000003000000}"/>
    <cellStyle name="Millares 7 4" xfId="9" xr:uid="{00000000-0005-0000-0000-000004000000}"/>
    <cellStyle name="Normal" xfId="0" builtinId="0"/>
    <cellStyle name="Normal 2" xfId="1" xr:uid="{00000000-0005-0000-0000-000006000000}"/>
    <cellStyle name="Normal_EVALUACION GESTION  CALDAS A 31-MAR-06" xfId="2" xr:uid="{00000000-0005-0000-0000-000007000000}"/>
    <cellStyle name="Porcentaje" xfId="6" builtinId="5"/>
    <cellStyle name="Porcentual 2" xfId="3" xr:uid="{00000000-0005-0000-0000-000009000000}"/>
    <cellStyle name="Porcentual 7 3" xfId="10" xr:uid="{00000000-0005-0000-0000-00000A00000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AFAC6"/>
      <color rgb="FFF5F79F"/>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externalLink" Target="externalLinks/externalLink1.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268809</xdr:colOff>
      <xdr:row>2</xdr:row>
      <xdr:rowOff>7938</xdr:rowOff>
    </xdr:from>
    <xdr:to>
      <xdr:col>1</xdr:col>
      <xdr:colOff>1155985</xdr:colOff>
      <xdr:row>7</xdr:row>
      <xdr:rowOff>3330</xdr:rowOff>
    </xdr:to>
    <xdr:pic>
      <xdr:nvPicPr>
        <xdr:cNvPr id="3" name="2 Imagen">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554559" y="436563"/>
          <a:ext cx="887176" cy="82549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bout:bla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líticas Vs Dimención"/>
    </sheetNames>
    <sheetDataSet>
      <sheetData sheetId="0" refreshError="1"/>
    </sheetDataSet>
  </externalBook>
</externalLink>
</file>

<file path=xl/persons/person.xml><?xml version="1.0" encoding="utf-8"?>
<personList xmlns="http://schemas.microsoft.com/office/spreadsheetml/2018/threadedcomments" xmlns:x="http://schemas.openxmlformats.org/spreadsheetml/2006/main">
  <person displayName=" " id="{B87C5FF4-33C8-4D10-AB62-8DCEA5FF9B43}" userId="S::avarelam@invias.gov.co::3833f2c0-5ebc-4295-8cb4-142c00f03974"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D225" dT="2021-01-21T22:44:38.75" personId="{B87C5FF4-33C8-4D10-AB62-8DCEA5FF9B43}" id="{DB1FBC2A-8E96-45E4-85C7-AB1720900ADD}">
    <text>38%</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54"/>
  <sheetViews>
    <sheetView zoomScale="90" zoomScaleNormal="90" workbookViewId="0">
      <selection activeCell="A23" sqref="A23"/>
    </sheetView>
  </sheetViews>
  <sheetFormatPr baseColWidth="10" defaultRowHeight="15" x14ac:dyDescent="0.2"/>
  <cols>
    <col min="1" max="1" width="77.33203125" bestFit="1" customWidth="1"/>
    <col min="2" max="7" width="17.5" customWidth="1"/>
    <col min="8" max="8" width="15" customWidth="1"/>
  </cols>
  <sheetData>
    <row r="1" spans="1:9" ht="16" thickBot="1" x14ac:dyDescent="0.25">
      <c r="B1" s="201" t="s">
        <v>12</v>
      </c>
      <c r="C1" s="202"/>
      <c r="D1" s="202"/>
      <c r="E1" s="202"/>
      <c r="F1" s="202"/>
      <c r="G1" s="202"/>
      <c r="H1" s="203"/>
    </row>
    <row r="2" spans="1:9" ht="48" x14ac:dyDescent="0.2">
      <c r="A2" s="1" t="s">
        <v>13</v>
      </c>
      <c r="B2" s="2" t="s">
        <v>14</v>
      </c>
      <c r="C2" s="3" t="s">
        <v>15</v>
      </c>
      <c r="D2" s="3" t="s">
        <v>16</v>
      </c>
      <c r="E2" s="3" t="s">
        <v>17</v>
      </c>
      <c r="F2" s="3" t="s">
        <v>18</v>
      </c>
      <c r="G2" s="3" t="s">
        <v>19</v>
      </c>
      <c r="H2" s="4" t="s">
        <v>20</v>
      </c>
    </row>
    <row r="3" spans="1:9" x14ac:dyDescent="0.2">
      <c r="A3" s="5" t="s">
        <v>38</v>
      </c>
      <c r="B3" s="6"/>
      <c r="C3" s="7" t="s">
        <v>21</v>
      </c>
      <c r="D3" s="7"/>
      <c r="E3" s="7"/>
      <c r="F3" s="7"/>
      <c r="G3" s="7"/>
      <c r="H3" s="8"/>
      <c r="I3" s="9">
        <f>COUNTIF(B3:H3,"X")</f>
        <v>1</v>
      </c>
    </row>
    <row r="4" spans="1:9" x14ac:dyDescent="0.2">
      <c r="A4" s="5" t="s">
        <v>39</v>
      </c>
      <c r="B4" s="6"/>
      <c r="C4" s="7" t="s">
        <v>21</v>
      </c>
      <c r="D4" s="7" t="s">
        <v>21</v>
      </c>
      <c r="E4" s="7"/>
      <c r="F4" s="7"/>
      <c r="G4" s="7"/>
      <c r="H4" s="8"/>
      <c r="I4" s="9">
        <f t="shared" ref="I4:I18" si="0">COUNTIF(B4:H4,"X")</f>
        <v>2</v>
      </c>
    </row>
    <row r="5" spans="1:9" x14ac:dyDescent="0.2">
      <c r="A5" s="5" t="s">
        <v>40</v>
      </c>
      <c r="B5" s="6" t="s">
        <v>21</v>
      </c>
      <c r="C5" s="7"/>
      <c r="D5" s="7"/>
      <c r="E5" s="7"/>
      <c r="F5" s="7"/>
      <c r="G5" s="7"/>
      <c r="H5" s="8"/>
      <c r="I5" s="9">
        <f t="shared" si="0"/>
        <v>1</v>
      </c>
    </row>
    <row r="6" spans="1:9" x14ac:dyDescent="0.2">
      <c r="A6" s="5" t="s">
        <v>41</v>
      </c>
      <c r="B6" s="6" t="s">
        <v>21</v>
      </c>
      <c r="C6" s="7"/>
      <c r="D6" s="7"/>
      <c r="E6" s="7"/>
      <c r="F6" s="7"/>
      <c r="G6" s="7"/>
      <c r="H6" s="8"/>
      <c r="I6" s="9">
        <f t="shared" si="0"/>
        <v>1</v>
      </c>
    </row>
    <row r="7" spans="1:9" x14ac:dyDescent="0.2">
      <c r="A7" s="5" t="s">
        <v>42</v>
      </c>
      <c r="B7" s="6"/>
      <c r="C7" s="7"/>
      <c r="D7" s="7"/>
      <c r="E7" s="7"/>
      <c r="F7" s="7" t="s">
        <v>21</v>
      </c>
      <c r="G7" s="7"/>
      <c r="H7" s="8"/>
      <c r="I7" s="9">
        <f t="shared" si="0"/>
        <v>1</v>
      </c>
    </row>
    <row r="8" spans="1:9" x14ac:dyDescent="0.2">
      <c r="A8" s="5" t="s">
        <v>43</v>
      </c>
      <c r="B8" s="6"/>
      <c r="C8" s="7"/>
      <c r="D8" s="7" t="s">
        <v>21</v>
      </c>
      <c r="E8" s="7"/>
      <c r="F8" s="7"/>
      <c r="G8" s="7"/>
      <c r="H8" s="8"/>
      <c r="I8" s="9">
        <f t="shared" si="0"/>
        <v>1</v>
      </c>
    </row>
    <row r="9" spans="1:9" x14ac:dyDescent="0.2">
      <c r="A9" s="5" t="s">
        <v>44</v>
      </c>
      <c r="B9" s="6"/>
      <c r="C9" s="7"/>
      <c r="D9" s="7" t="s">
        <v>21</v>
      </c>
      <c r="E9" s="7"/>
      <c r="F9" s="7"/>
      <c r="G9" s="7"/>
      <c r="H9" s="8"/>
      <c r="I9" s="9">
        <f t="shared" si="0"/>
        <v>1</v>
      </c>
    </row>
    <row r="10" spans="1:9" x14ac:dyDescent="0.2">
      <c r="A10" s="35" t="s">
        <v>45</v>
      </c>
      <c r="B10" s="6"/>
      <c r="C10" s="7"/>
      <c r="D10" s="7" t="s">
        <v>21</v>
      </c>
      <c r="E10" s="7"/>
      <c r="F10" s="7"/>
      <c r="G10" s="7"/>
      <c r="H10" s="8"/>
      <c r="I10" s="9">
        <f t="shared" si="0"/>
        <v>1</v>
      </c>
    </row>
    <row r="11" spans="1:9" x14ac:dyDescent="0.2">
      <c r="A11" s="5" t="s">
        <v>46</v>
      </c>
      <c r="B11" s="6"/>
      <c r="C11" s="7"/>
      <c r="D11" s="7" t="s">
        <v>21</v>
      </c>
      <c r="E11" s="7"/>
      <c r="F11" s="7"/>
      <c r="G11" s="7"/>
      <c r="H11" s="8"/>
      <c r="I11" s="9">
        <f t="shared" si="0"/>
        <v>1</v>
      </c>
    </row>
    <row r="12" spans="1:9" x14ac:dyDescent="0.2">
      <c r="A12" s="5" t="s">
        <v>47</v>
      </c>
      <c r="B12" s="6"/>
      <c r="C12" s="7"/>
      <c r="D12" s="7"/>
      <c r="E12" s="7"/>
      <c r="F12" s="7" t="s">
        <v>21</v>
      </c>
      <c r="G12" s="7"/>
      <c r="H12" s="8"/>
      <c r="I12" s="9">
        <f t="shared" si="0"/>
        <v>1</v>
      </c>
    </row>
    <row r="13" spans="1:9" x14ac:dyDescent="0.2">
      <c r="A13" s="5" t="s">
        <v>48</v>
      </c>
      <c r="B13" s="6"/>
      <c r="C13" s="7"/>
      <c r="D13" s="7" t="s">
        <v>21</v>
      </c>
      <c r="E13" s="7"/>
      <c r="F13" s="7"/>
      <c r="G13" s="7"/>
      <c r="H13" s="8"/>
      <c r="I13" s="9">
        <f t="shared" si="0"/>
        <v>1</v>
      </c>
    </row>
    <row r="14" spans="1:9" x14ac:dyDescent="0.2">
      <c r="A14" s="5" t="s">
        <v>49</v>
      </c>
      <c r="B14" s="6"/>
      <c r="C14" s="7"/>
      <c r="D14" s="7" t="s">
        <v>21</v>
      </c>
      <c r="E14" s="7"/>
      <c r="F14" s="7"/>
      <c r="G14" s="7"/>
      <c r="H14" s="8"/>
      <c r="I14" s="9">
        <f t="shared" si="0"/>
        <v>1</v>
      </c>
    </row>
    <row r="15" spans="1:9" x14ac:dyDescent="0.2">
      <c r="A15" s="35" t="s">
        <v>50</v>
      </c>
      <c r="B15" s="6"/>
      <c r="C15" s="7"/>
      <c r="D15" s="7" t="s">
        <v>21</v>
      </c>
      <c r="E15" s="7"/>
      <c r="F15" s="7"/>
      <c r="G15" s="7"/>
      <c r="H15" s="8"/>
      <c r="I15" s="9">
        <f t="shared" si="0"/>
        <v>1</v>
      </c>
    </row>
    <row r="16" spans="1:9" x14ac:dyDescent="0.2">
      <c r="A16" s="5" t="s">
        <v>51</v>
      </c>
      <c r="B16" s="6"/>
      <c r="C16" s="7"/>
      <c r="D16" s="7"/>
      <c r="E16" s="7"/>
      <c r="F16" s="7"/>
      <c r="G16" s="7" t="s">
        <v>21</v>
      </c>
      <c r="H16" s="8"/>
      <c r="I16" s="9">
        <f t="shared" si="0"/>
        <v>1</v>
      </c>
    </row>
    <row r="17" spans="1:9" x14ac:dyDescent="0.2">
      <c r="A17" s="5" t="s">
        <v>52</v>
      </c>
      <c r="B17" s="6"/>
      <c r="C17" s="7"/>
      <c r="D17" s="7"/>
      <c r="E17" s="7"/>
      <c r="F17" s="7"/>
      <c r="G17" s="7"/>
      <c r="H17" s="8" t="s">
        <v>21</v>
      </c>
      <c r="I17" s="9">
        <f t="shared" si="0"/>
        <v>1</v>
      </c>
    </row>
    <row r="18" spans="1:9" ht="16" thickBot="1" x14ac:dyDescent="0.25">
      <c r="A18" s="10" t="s">
        <v>53</v>
      </c>
      <c r="B18" s="11"/>
      <c r="C18" s="12"/>
      <c r="D18" s="12"/>
      <c r="E18" s="12" t="s">
        <v>21</v>
      </c>
      <c r="F18" s="12"/>
      <c r="G18" s="12"/>
      <c r="H18" s="13"/>
      <c r="I18" s="9">
        <f t="shared" si="0"/>
        <v>1</v>
      </c>
    </row>
    <row r="19" spans="1:9" x14ac:dyDescent="0.2">
      <c r="A19" s="14"/>
      <c r="B19" s="15">
        <f>COUNTIF(B3:B18,"X")</f>
        <v>2</v>
      </c>
      <c r="C19" s="15">
        <f t="shared" ref="C19:H19" si="1">COUNTIF(C3:C18,"X")</f>
        <v>2</v>
      </c>
      <c r="D19" s="15">
        <f t="shared" si="1"/>
        <v>8</v>
      </c>
      <c r="E19" s="15">
        <f t="shared" si="1"/>
        <v>1</v>
      </c>
      <c r="F19" s="15">
        <f t="shared" si="1"/>
        <v>2</v>
      </c>
      <c r="G19" s="15">
        <f t="shared" si="1"/>
        <v>1</v>
      </c>
      <c r="H19" s="15">
        <f t="shared" si="1"/>
        <v>1</v>
      </c>
    </row>
    <row r="20" spans="1:9" x14ac:dyDescent="0.2">
      <c r="A20" s="14"/>
      <c r="B20" s="14"/>
      <c r="C20" s="14"/>
      <c r="D20" s="14"/>
      <c r="E20" s="14"/>
      <c r="F20" s="14"/>
      <c r="G20" s="14"/>
    </row>
    <row r="21" spans="1:9" ht="16" thickBot="1" x14ac:dyDescent="0.25">
      <c r="A21" s="16"/>
      <c r="B21" s="16"/>
      <c r="C21" s="16"/>
      <c r="D21" s="16"/>
      <c r="E21" s="16"/>
      <c r="F21" s="16"/>
    </row>
    <row r="22" spans="1:9" ht="16" thickBot="1" x14ac:dyDescent="0.25">
      <c r="B22" s="201" t="s">
        <v>12</v>
      </c>
      <c r="C22" s="202"/>
      <c r="D22" s="202"/>
      <c r="E22" s="202"/>
      <c r="F22" s="202"/>
      <c r="G22" s="202"/>
      <c r="H22" s="203"/>
    </row>
    <row r="23" spans="1:9" ht="49" thickBot="1" x14ac:dyDescent="0.25">
      <c r="A23" s="1" t="s">
        <v>22</v>
      </c>
      <c r="B23" s="17" t="s">
        <v>14</v>
      </c>
      <c r="C23" s="18" t="s">
        <v>15</v>
      </c>
      <c r="D23" s="18" t="s">
        <v>16</v>
      </c>
      <c r="E23" s="18" t="s">
        <v>17</v>
      </c>
      <c r="F23" s="18" t="s">
        <v>18</v>
      </c>
      <c r="G23" s="18" t="s">
        <v>19</v>
      </c>
      <c r="H23" s="19" t="s">
        <v>20</v>
      </c>
    </row>
    <row r="24" spans="1:9" ht="32" x14ac:dyDescent="0.2">
      <c r="A24" s="20" t="s">
        <v>23</v>
      </c>
      <c r="B24" s="2" t="s">
        <v>21</v>
      </c>
      <c r="C24" s="3"/>
      <c r="D24" s="3"/>
      <c r="E24" s="3"/>
      <c r="F24" s="3"/>
      <c r="G24" s="3"/>
      <c r="H24" s="21"/>
      <c r="I24" s="9">
        <f>COUNTIF(B24:H24,"X")</f>
        <v>1</v>
      </c>
    </row>
    <row r="25" spans="1:9" ht="32" x14ac:dyDescent="0.2">
      <c r="A25" s="34" t="s">
        <v>24</v>
      </c>
      <c r="B25" s="22"/>
      <c r="C25" s="23" t="s">
        <v>21</v>
      </c>
      <c r="D25" s="23" t="s">
        <v>21</v>
      </c>
      <c r="E25" s="23"/>
      <c r="F25" s="23"/>
      <c r="G25" s="23"/>
      <c r="H25" s="8"/>
      <c r="I25" s="9">
        <f>COUNTIF(B25:H25,"X")</f>
        <v>2</v>
      </c>
    </row>
    <row r="26" spans="1:9" ht="32" x14ac:dyDescent="0.2">
      <c r="A26" s="20" t="s">
        <v>25</v>
      </c>
      <c r="B26" s="22"/>
      <c r="C26" s="23"/>
      <c r="D26" s="23"/>
      <c r="E26" s="23" t="s">
        <v>21</v>
      </c>
      <c r="F26" s="23" t="s">
        <v>21</v>
      </c>
      <c r="G26" s="23" t="s">
        <v>21</v>
      </c>
      <c r="H26" s="8" t="s">
        <v>21</v>
      </c>
      <c r="I26" s="9">
        <f>COUNTIF(B26:H26,"X")</f>
        <v>4</v>
      </c>
    </row>
    <row r="27" spans="1:9" ht="32" x14ac:dyDescent="0.2">
      <c r="A27" s="34" t="s">
        <v>26</v>
      </c>
      <c r="B27" s="22"/>
      <c r="C27" s="23"/>
      <c r="D27" s="23" t="s">
        <v>21</v>
      </c>
      <c r="E27" s="23"/>
      <c r="F27" s="23"/>
      <c r="G27" s="23"/>
      <c r="H27" s="8"/>
      <c r="I27" s="9">
        <f>COUNTIF(B27:H27,"X")</f>
        <v>1</v>
      </c>
    </row>
    <row r="28" spans="1:9" ht="17" thickBot="1" x14ac:dyDescent="0.25">
      <c r="A28" s="24" t="s">
        <v>27</v>
      </c>
      <c r="B28" s="25"/>
      <c r="C28" s="26"/>
      <c r="D28" s="27" t="s">
        <v>21</v>
      </c>
      <c r="E28" s="26"/>
      <c r="F28" s="26"/>
      <c r="G28" s="26"/>
      <c r="H28" s="13"/>
      <c r="I28" s="9">
        <f>COUNTIF(B28:H28,"X")</f>
        <v>1</v>
      </c>
    </row>
    <row r="29" spans="1:9" x14ac:dyDescent="0.2">
      <c r="B29" s="9">
        <f>COUNTIF(B24:B28,"X")</f>
        <v>1</v>
      </c>
      <c r="C29" s="9">
        <f t="shared" ref="C29:H29" si="2">COUNTIF(C24:C28,"X")</f>
        <v>1</v>
      </c>
      <c r="D29" s="9">
        <f t="shared" si="2"/>
        <v>3</v>
      </c>
      <c r="E29" s="9">
        <f t="shared" si="2"/>
        <v>1</v>
      </c>
      <c r="F29" s="9">
        <f t="shared" si="2"/>
        <v>1</v>
      </c>
      <c r="G29" s="9">
        <f t="shared" si="2"/>
        <v>1</v>
      </c>
      <c r="H29" s="9">
        <f t="shared" si="2"/>
        <v>1</v>
      </c>
    </row>
    <row r="30" spans="1:9" ht="16" thickBot="1" x14ac:dyDescent="0.25"/>
    <row r="31" spans="1:9" ht="16" thickBot="1" x14ac:dyDescent="0.25">
      <c r="B31" s="201" t="s">
        <v>12</v>
      </c>
      <c r="C31" s="202"/>
      <c r="D31" s="202"/>
      <c r="E31" s="202"/>
      <c r="F31" s="202"/>
      <c r="G31" s="202"/>
      <c r="H31" s="203"/>
    </row>
    <row r="32" spans="1:9" ht="49" thickBot="1" x14ac:dyDescent="0.25">
      <c r="A32" s="28" t="s">
        <v>28</v>
      </c>
      <c r="B32" s="17" t="s">
        <v>14</v>
      </c>
      <c r="C32" s="18" t="s">
        <v>15</v>
      </c>
      <c r="D32" s="18" t="s">
        <v>16</v>
      </c>
      <c r="E32" s="18" t="s">
        <v>17</v>
      </c>
      <c r="F32" s="18" t="s">
        <v>18</v>
      </c>
      <c r="G32" s="18" t="s">
        <v>19</v>
      </c>
      <c r="H32" s="19" t="s">
        <v>20</v>
      </c>
    </row>
    <row r="33" spans="1:9" ht="16" x14ac:dyDescent="0.2">
      <c r="A33" s="29" t="s">
        <v>29</v>
      </c>
      <c r="B33" s="30"/>
      <c r="C33" s="23"/>
      <c r="D33" s="23" t="s">
        <v>21</v>
      </c>
      <c r="E33" s="23"/>
      <c r="F33" s="23" t="s">
        <v>21</v>
      </c>
      <c r="G33" s="23"/>
      <c r="H33" s="31"/>
      <c r="I33" s="9">
        <f t="shared" ref="I33:I45" si="3">COUNTIF(B33:H33,"X")</f>
        <v>2</v>
      </c>
    </row>
    <row r="34" spans="1:9" ht="16" x14ac:dyDescent="0.2">
      <c r="A34" s="32" t="s">
        <v>139</v>
      </c>
      <c r="B34" s="30"/>
      <c r="C34" s="31" t="s">
        <v>21</v>
      </c>
      <c r="D34" s="23" t="s">
        <v>21</v>
      </c>
      <c r="E34" s="23" t="s">
        <v>21</v>
      </c>
      <c r="F34" s="23"/>
      <c r="G34" s="23"/>
      <c r="H34" s="31"/>
      <c r="I34" s="9">
        <f t="shared" si="3"/>
        <v>3</v>
      </c>
    </row>
    <row r="35" spans="1:9" ht="16" x14ac:dyDescent="0.2">
      <c r="A35" s="36" t="s">
        <v>55</v>
      </c>
      <c r="B35" s="30"/>
      <c r="C35" s="23"/>
      <c r="D35" s="23" t="s">
        <v>21</v>
      </c>
      <c r="E35" s="23"/>
      <c r="F35" s="23"/>
      <c r="G35" s="23"/>
      <c r="H35" s="31"/>
      <c r="I35" s="9">
        <f t="shared" si="3"/>
        <v>1</v>
      </c>
    </row>
    <row r="36" spans="1:9" ht="26" x14ac:dyDescent="0.2">
      <c r="A36" s="36" t="s">
        <v>56</v>
      </c>
      <c r="B36" s="30"/>
      <c r="C36" s="23"/>
      <c r="D36" s="23" t="s">
        <v>21</v>
      </c>
      <c r="E36" s="23"/>
      <c r="F36" s="23"/>
      <c r="G36" s="23"/>
      <c r="H36" s="31"/>
      <c r="I36" s="9">
        <f t="shared" si="3"/>
        <v>1</v>
      </c>
    </row>
    <row r="37" spans="1:9" ht="16" x14ac:dyDescent="0.2">
      <c r="A37" s="32" t="s">
        <v>30</v>
      </c>
      <c r="B37" s="30"/>
      <c r="C37" s="23"/>
      <c r="D37" s="23" t="s">
        <v>21</v>
      </c>
      <c r="E37" s="23"/>
      <c r="F37" s="23"/>
      <c r="G37" s="23"/>
      <c r="H37" s="31"/>
      <c r="I37" s="9">
        <f t="shared" si="3"/>
        <v>1</v>
      </c>
    </row>
    <row r="38" spans="1:9" ht="16" x14ac:dyDescent="0.2">
      <c r="A38" s="32" t="s">
        <v>31</v>
      </c>
      <c r="B38" s="30"/>
      <c r="C38" s="23"/>
      <c r="D38" s="23" t="s">
        <v>21</v>
      </c>
      <c r="E38" s="23"/>
      <c r="F38" s="23"/>
      <c r="G38" s="23"/>
      <c r="H38" s="31"/>
      <c r="I38" s="9">
        <f t="shared" si="3"/>
        <v>1</v>
      </c>
    </row>
    <row r="39" spans="1:9" ht="16" x14ac:dyDescent="0.2">
      <c r="A39" s="32" t="s">
        <v>142</v>
      </c>
      <c r="B39" s="30"/>
      <c r="C39" s="23"/>
      <c r="D39" s="23" t="s">
        <v>21</v>
      </c>
      <c r="E39" s="23"/>
      <c r="F39" s="23"/>
      <c r="G39" s="23"/>
      <c r="H39" s="31"/>
      <c r="I39" s="9">
        <f t="shared" si="3"/>
        <v>1</v>
      </c>
    </row>
    <row r="40" spans="1:9" ht="16" x14ac:dyDescent="0.2">
      <c r="A40" s="32" t="s">
        <v>32</v>
      </c>
      <c r="B40" s="30"/>
      <c r="C40" s="23"/>
      <c r="D40" s="23" t="s">
        <v>21</v>
      </c>
      <c r="E40" s="23"/>
      <c r="F40" s="23" t="s">
        <v>21</v>
      </c>
      <c r="G40" s="23"/>
      <c r="H40" s="31"/>
      <c r="I40" s="9">
        <f t="shared" si="3"/>
        <v>2</v>
      </c>
    </row>
    <row r="41" spans="1:9" ht="16" x14ac:dyDescent="0.2">
      <c r="A41" s="32" t="s">
        <v>33</v>
      </c>
      <c r="B41" s="30"/>
      <c r="C41" s="23"/>
      <c r="D41" s="23" t="s">
        <v>21</v>
      </c>
      <c r="E41" s="23"/>
      <c r="F41" s="23"/>
      <c r="G41" s="23"/>
      <c r="H41" s="31"/>
      <c r="I41" s="9">
        <f t="shared" si="3"/>
        <v>1</v>
      </c>
    </row>
    <row r="42" spans="1:9" ht="16" x14ac:dyDescent="0.2">
      <c r="A42" s="32" t="s">
        <v>34</v>
      </c>
      <c r="B42" s="30" t="s">
        <v>21</v>
      </c>
      <c r="C42" s="23"/>
      <c r="D42" s="23" t="s">
        <v>21</v>
      </c>
      <c r="E42" s="23"/>
      <c r="F42" s="23"/>
      <c r="G42" s="23" t="s">
        <v>21</v>
      </c>
      <c r="H42" s="31"/>
      <c r="I42" s="9">
        <f t="shared" si="3"/>
        <v>3</v>
      </c>
    </row>
    <row r="43" spans="1:9" ht="16" x14ac:dyDescent="0.2">
      <c r="A43" s="32" t="s">
        <v>35</v>
      </c>
      <c r="B43" s="30"/>
      <c r="C43" s="23"/>
      <c r="D43" s="23" t="s">
        <v>21</v>
      </c>
      <c r="E43" s="23"/>
      <c r="F43" s="23"/>
      <c r="G43" s="23"/>
      <c r="H43" s="7"/>
      <c r="I43" s="9">
        <f t="shared" si="3"/>
        <v>1</v>
      </c>
    </row>
    <row r="44" spans="1:9" ht="16" x14ac:dyDescent="0.2">
      <c r="A44" s="32" t="s">
        <v>36</v>
      </c>
      <c r="B44" s="30"/>
      <c r="C44" s="23"/>
      <c r="D44" s="23" t="s">
        <v>21</v>
      </c>
      <c r="E44" s="23"/>
      <c r="F44" s="23"/>
      <c r="G44" s="23"/>
      <c r="H44" s="7"/>
      <c r="I44" s="9">
        <f t="shared" si="3"/>
        <v>1</v>
      </c>
    </row>
    <row r="45" spans="1:9" ht="17" thickBot="1" x14ac:dyDescent="0.25">
      <c r="A45" s="33" t="s">
        <v>37</v>
      </c>
      <c r="B45" s="30"/>
      <c r="C45" s="23"/>
      <c r="D45" s="23" t="s">
        <v>21</v>
      </c>
      <c r="E45" s="23" t="s">
        <v>21</v>
      </c>
      <c r="F45" s="23"/>
      <c r="G45" s="23"/>
      <c r="H45" s="7" t="s">
        <v>21</v>
      </c>
      <c r="I45" s="9">
        <f t="shared" si="3"/>
        <v>3</v>
      </c>
    </row>
    <row r="46" spans="1:9" x14ac:dyDescent="0.2">
      <c r="B46" s="9">
        <f t="shared" ref="B46:H46" si="4">COUNTIF(B33:B45,"X")</f>
        <v>1</v>
      </c>
      <c r="C46" s="9">
        <f t="shared" si="4"/>
        <v>1</v>
      </c>
      <c r="D46" s="9">
        <f t="shared" si="4"/>
        <v>13</v>
      </c>
      <c r="E46" s="9">
        <f t="shared" si="4"/>
        <v>2</v>
      </c>
      <c r="F46" s="9">
        <f t="shared" si="4"/>
        <v>2</v>
      </c>
      <c r="G46" s="9">
        <f t="shared" si="4"/>
        <v>1</v>
      </c>
      <c r="H46" s="9">
        <f t="shared" si="4"/>
        <v>1</v>
      </c>
    </row>
    <row r="49" spans="1:1" ht="16" x14ac:dyDescent="0.2">
      <c r="A49" s="38" t="s">
        <v>87</v>
      </c>
    </row>
    <row r="50" spans="1:1" ht="16" x14ac:dyDescent="0.2">
      <c r="A50" s="37" t="s">
        <v>89</v>
      </c>
    </row>
    <row r="51" spans="1:1" ht="16" x14ac:dyDescent="0.2">
      <c r="A51" s="37" t="s">
        <v>90</v>
      </c>
    </row>
    <row r="52" spans="1:1" ht="16" x14ac:dyDescent="0.2">
      <c r="A52" s="37" t="s">
        <v>91</v>
      </c>
    </row>
    <row r="53" spans="1:1" ht="16" x14ac:dyDescent="0.2">
      <c r="A53" s="37" t="s">
        <v>92</v>
      </c>
    </row>
    <row r="54" spans="1:1" ht="16" x14ac:dyDescent="0.2">
      <c r="A54" s="37" t="s">
        <v>86</v>
      </c>
    </row>
  </sheetData>
  <autoFilter ref="A2:I19" xr:uid="{00000000-0009-0000-0000-000000000000}"/>
  <mergeCells count="3">
    <mergeCell ref="B1:H1"/>
    <mergeCell ref="B22:H22"/>
    <mergeCell ref="B31:H31"/>
  </mergeCells>
  <pageMargins left="0.70866141732283472" right="0.70866141732283472" top="0.74803149606299213" bottom="0.74803149606299213" header="0.31496062992125984" footer="0.31496062992125984"/>
  <pageSetup scale="58"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M289"/>
  <sheetViews>
    <sheetView showGridLines="0" tabSelected="1" zoomScale="110" zoomScaleNormal="110" zoomScaleSheetLayoutView="80" zoomScalePageLayoutView="70" workbookViewId="0">
      <selection activeCell="B276" sqref="B276"/>
    </sheetView>
  </sheetViews>
  <sheetFormatPr baseColWidth="10" defaultColWidth="10.83203125" defaultRowHeight="17" x14ac:dyDescent="0.2"/>
  <cols>
    <col min="1" max="1" width="4.33203125" style="103" customWidth="1"/>
    <col min="2" max="2" width="27.83203125" style="104" customWidth="1"/>
    <col min="3" max="3" width="42.1640625" style="105" customWidth="1"/>
    <col min="4" max="4" width="37.83203125" style="105" customWidth="1"/>
    <col min="5" max="5" width="12.1640625" style="106" customWidth="1"/>
    <col min="6" max="6" width="14.5" style="106" customWidth="1"/>
    <col min="7" max="7" width="13.1640625" style="106" customWidth="1"/>
    <col min="8" max="8" width="23.33203125" style="106" customWidth="1"/>
    <col min="9" max="9" width="37.83203125" style="106" customWidth="1"/>
    <col min="10" max="10" width="66.5" style="107" customWidth="1"/>
    <col min="11" max="12" width="10.83203125" style="103"/>
    <col min="13" max="13" width="11.5" style="103" bestFit="1" customWidth="1"/>
    <col min="14" max="16384" width="10.83203125" style="103"/>
  </cols>
  <sheetData>
    <row r="1" spans="1:10" s="104" customFormat="1" ht="18" thickBot="1" x14ac:dyDescent="0.25">
      <c r="A1" s="103"/>
      <c r="C1" s="105"/>
      <c r="D1" s="105"/>
      <c r="E1" s="106"/>
      <c r="F1" s="106"/>
      <c r="G1" s="106"/>
      <c r="H1" s="106"/>
      <c r="I1" s="106"/>
      <c r="J1" s="107"/>
    </row>
    <row r="2" spans="1:10" s="104" customFormat="1" ht="16.5" customHeight="1" x14ac:dyDescent="0.2">
      <c r="A2" s="103"/>
      <c r="B2" s="255"/>
      <c r="C2" s="267"/>
      <c r="D2" s="268"/>
      <c r="E2" s="67"/>
      <c r="F2" s="258" t="s">
        <v>0</v>
      </c>
      <c r="G2" s="261" t="s">
        <v>131</v>
      </c>
      <c r="H2" s="261"/>
      <c r="I2" s="261"/>
      <c r="J2" s="262"/>
    </row>
    <row r="3" spans="1:10" s="104" customFormat="1" ht="12.75" customHeight="1" x14ac:dyDescent="0.2">
      <c r="A3" s="103"/>
      <c r="B3" s="256"/>
      <c r="C3" s="269"/>
      <c r="D3" s="270"/>
      <c r="E3" s="69"/>
      <c r="F3" s="259"/>
      <c r="G3" s="263"/>
      <c r="H3" s="263"/>
      <c r="I3" s="263"/>
      <c r="J3" s="264"/>
    </row>
    <row r="4" spans="1:10" s="104" customFormat="1" ht="12.75" customHeight="1" x14ac:dyDescent="0.2">
      <c r="A4" s="103"/>
      <c r="B4" s="256"/>
      <c r="C4" s="269"/>
      <c r="D4" s="270"/>
      <c r="E4" s="69"/>
      <c r="F4" s="259"/>
      <c r="G4" s="263"/>
      <c r="H4" s="263"/>
      <c r="I4" s="263"/>
      <c r="J4" s="264"/>
    </row>
    <row r="5" spans="1:10" s="104" customFormat="1" ht="12.75" customHeight="1" x14ac:dyDescent="0.2">
      <c r="A5" s="103"/>
      <c r="B5" s="256"/>
      <c r="C5" s="249" t="s">
        <v>396</v>
      </c>
      <c r="D5" s="250"/>
      <c r="E5" s="250"/>
      <c r="F5" s="259" t="s">
        <v>1</v>
      </c>
      <c r="G5" s="263">
        <v>1</v>
      </c>
      <c r="H5" s="263"/>
      <c r="I5" s="263"/>
      <c r="J5" s="264"/>
    </row>
    <row r="6" spans="1:10" s="104" customFormat="1" ht="12.75" customHeight="1" x14ac:dyDescent="0.2">
      <c r="A6" s="103"/>
      <c r="B6" s="256"/>
      <c r="C6" s="249" t="s">
        <v>347</v>
      </c>
      <c r="D6" s="250"/>
      <c r="E6" s="250"/>
      <c r="F6" s="259"/>
      <c r="G6" s="263"/>
      <c r="H6" s="263"/>
      <c r="I6" s="263"/>
      <c r="J6" s="264"/>
    </row>
    <row r="7" spans="1:10" s="104" customFormat="1" ht="12.75" customHeight="1" x14ac:dyDescent="0.2">
      <c r="A7" s="103"/>
      <c r="B7" s="256"/>
      <c r="C7" s="249" t="s">
        <v>356</v>
      </c>
      <c r="D7" s="250"/>
      <c r="E7" s="250"/>
      <c r="F7" s="259" t="s">
        <v>124</v>
      </c>
      <c r="G7" s="243">
        <v>1</v>
      </c>
      <c r="H7" s="244"/>
      <c r="I7" s="265" t="s">
        <v>125</v>
      </c>
      <c r="J7" s="264">
        <v>1</v>
      </c>
    </row>
    <row r="8" spans="1:10" s="104" customFormat="1" ht="18" thickBot="1" x14ac:dyDescent="0.25">
      <c r="A8" s="103"/>
      <c r="B8" s="257"/>
      <c r="C8" s="247"/>
      <c r="D8" s="248"/>
      <c r="E8" s="108"/>
      <c r="F8" s="260"/>
      <c r="G8" s="245"/>
      <c r="H8" s="246"/>
      <c r="I8" s="266"/>
      <c r="J8" s="271"/>
    </row>
    <row r="9" spans="1:10" s="104" customFormat="1" ht="18" thickBot="1" x14ac:dyDescent="0.25">
      <c r="A9" s="103"/>
      <c r="B9" s="103"/>
      <c r="C9" s="109"/>
      <c r="D9" s="109"/>
      <c r="E9" s="69"/>
      <c r="F9" s="110"/>
      <c r="G9" s="111"/>
      <c r="H9" s="110"/>
      <c r="I9" s="69"/>
      <c r="J9" s="70"/>
    </row>
    <row r="10" spans="1:10" s="104" customFormat="1" ht="18" thickBot="1" x14ac:dyDescent="0.25">
      <c r="A10" s="103"/>
      <c r="B10" s="252" t="s">
        <v>2</v>
      </c>
      <c r="C10" s="253"/>
      <c r="D10" s="277" t="s">
        <v>3</v>
      </c>
      <c r="E10" s="278"/>
      <c r="F10" s="278"/>
      <c r="G10" s="278"/>
      <c r="H10" s="278"/>
      <c r="I10" s="278"/>
      <c r="J10" s="279"/>
    </row>
    <row r="11" spans="1:10" s="104" customFormat="1" ht="18" thickBot="1" x14ac:dyDescent="0.25">
      <c r="A11" s="103"/>
      <c r="B11" s="252" t="s">
        <v>4</v>
      </c>
      <c r="C11" s="253"/>
      <c r="D11" s="281" t="s">
        <v>397</v>
      </c>
      <c r="E11" s="282"/>
      <c r="F11" s="282"/>
      <c r="G11" s="282"/>
      <c r="H11" s="282"/>
      <c r="I11" s="282"/>
      <c r="J11" s="283"/>
    </row>
    <row r="12" spans="1:10" s="104" customFormat="1" ht="18.75" customHeight="1" thickBot="1" x14ac:dyDescent="0.25">
      <c r="A12" s="103"/>
      <c r="B12" s="252" t="s">
        <v>5</v>
      </c>
      <c r="C12" s="253"/>
      <c r="D12" s="252" t="s">
        <v>110</v>
      </c>
      <c r="E12" s="273"/>
      <c r="F12" s="273"/>
      <c r="G12" s="273"/>
      <c r="H12" s="273"/>
      <c r="I12" s="273"/>
      <c r="J12" s="253"/>
    </row>
    <row r="13" spans="1:10" ht="22.5" customHeight="1" thickBot="1" x14ac:dyDescent="0.25">
      <c r="B13" s="252" t="s">
        <v>6</v>
      </c>
      <c r="C13" s="253"/>
      <c r="D13" s="274">
        <v>2021</v>
      </c>
      <c r="E13" s="275"/>
      <c r="F13" s="275"/>
      <c r="G13" s="275"/>
      <c r="H13" s="275"/>
      <c r="I13" s="275"/>
      <c r="J13" s="276"/>
    </row>
    <row r="14" spans="1:10" x14ac:dyDescent="0.2">
      <c r="B14" s="112"/>
      <c r="C14" s="112"/>
      <c r="D14" s="109"/>
      <c r="E14" s="69"/>
      <c r="F14" s="109"/>
      <c r="G14" s="109"/>
      <c r="H14" s="109"/>
      <c r="I14" s="69"/>
      <c r="J14" s="70"/>
    </row>
    <row r="15" spans="1:10" s="104" customFormat="1" ht="13" customHeight="1" x14ac:dyDescent="0.2">
      <c r="A15" s="103"/>
      <c r="B15" s="109" t="s">
        <v>398</v>
      </c>
      <c r="C15" s="251" t="s">
        <v>94</v>
      </c>
      <c r="D15" s="251"/>
      <c r="E15" s="251"/>
      <c r="F15" s="251"/>
      <c r="G15" s="251"/>
      <c r="H15" s="251"/>
      <c r="I15" s="251"/>
      <c r="J15" s="251"/>
    </row>
    <row r="16" spans="1:10" s="104" customFormat="1" ht="16" customHeight="1" x14ac:dyDescent="0.2">
      <c r="A16" s="103"/>
      <c r="B16" s="109" t="s">
        <v>84</v>
      </c>
      <c r="C16" s="251" t="s">
        <v>145</v>
      </c>
      <c r="D16" s="251"/>
      <c r="E16" s="251"/>
      <c r="F16" s="251"/>
      <c r="G16" s="251"/>
      <c r="H16" s="251"/>
      <c r="I16" s="251"/>
      <c r="J16" s="251"/>
    </row>
    <row r="17" spans="1:10" s="114" customFormat="1" ht="16" customHeight="1" x14ac:dyDescent="0.2">
      <c r="A17" s="113"/>
      <c r="B17" s="112" t="s">
        <v>116</v>
      </c>
      <c r="C17" s="272" t="s">
        <v>222</v>
      </c>
      <c r="D17" s="272"/>
      <c r="E17" s="272"/>
      <c r="F17" s="272"/>
      <c r="G17" s="272"/>
      <c r="H17" s="272"/>
      <c r="I17" s="272"/>
      <c r="J17" s="272"/>
    </row>
    <row r="18" spans="1:10" s="114" customFormat="1" ht="18" x14ac:dyDescent="0.2">
      <c r="A18" s="113"/>
      <c r="B18" s="109" t="s">
        <v>11</v>
      </c>
      <c r="C18" s="251" t="s">
        <v>23</v>
      </c>
      <c r="D18" s="251"/>
      <c r="E18" s="251"/>
      <c r="F18" s="251"/>
      <c r="G18" s="251"/>
      <c r="H18" s="251"/>
      <c r="I18" s="251"/>
      <c r="J18" s="251"/>
    </row>
    <row r="19" spans="1:10" s="114" customFormat="1" ht="18.75" customHeight="1" x14ac:dyDescent="0.2">
      <c r="A19" s="113"/>
      <c r="B19" s="109" t="s">
        <v>10</v>
      </c>
      <c r="C19" s="251" t="s">
        <v>34</v>
      </c>
      <c r="D19" s="251"/>
      <c r="E19" s="251"/>
      <c r="F19" s="251"/>
      <c r="G19" s="251"/>
      <c r="H19" s="251"/>
      <c r="I19" s="251"/>
      <c r="J19" s="251"/>
    </row>
    <row r="20" spans="1:10" s="114" customFormat="1" ht="18" x14ac:dyDescent="0.2">
      <c r="A20" s="113"/>
      <c r="B20" s="109" t="s">
        <v>85</v>
      </c>
      <c r="C20" s="251" t="s">
        <v>146</v>
      </c>
      <c r="D20" s="251"/>
      <c r="E20" s="251"/>
      <c r="F20" s="251"/>
      <c r="G20" s="251"/>
      <c r="H20" s="251"/>
      <c r="I20" s="251"/>
      <c r="J20" s="251"/>
    </row>
    <row r="21" spans="1:10" s="114" customFormat="1" ht="18" thickBot="1" x14ac:dyDescent="0.25">
      <c r="A21" s="113"/>
      <c r="B21" s="115"/>
      <c r="C21" s="116"/>
      <c r="D21" s="116"/>
      <c r="E21" s="117"/>
      <c r="F21" s="117"/>
      <c r="G21" s="117"/>
      <c r="H21" s="117"/>
      <c r="I21" s="117"/>
      <c r="J21" s="118"/>
    </row>
    <row r="22" spans="1:10" s="119" customFormat="1" ht="16.5" customHeight="1" x14ac:dyDescent="0.2">
      <c r="B22" s="225" t="s">
        <v>9</v>
      </c>
      <c r="C22" s="207" t="s">
        <v>80</v>
      </c>
      <c r="D22" s="207" t="s">
        <v>221</v>
      </c>
      <c r="E22" s="228" t="s">
        <v>128</v>
      </c>
      <c r="F22" s="213" t="s">
        <v>129</v>
      </c>
      <c r="G22" s="214"/>
      <c r="H22" s="215"/>
      <c r="I22" s="216" t="s">
        <v>7</v>
      </c>
      <c r="J22" s="210" t="s">
        <v>8</v>
      </c>
    </row>
    <row r="23" spans="1:10" s="119" customFormat="1" ht="16.5" customHeight="1" x14ac:dyDescent="0.2">
      <c r="B23" s="226"/>
      <c r="C23" s="208"/>
      <c r="D23" s="208"/>
      <c r="E23" s="229"/>
      <c r="F23" s="231" t="s">
        <v>385</v>
      </c>
      <c r="G23" s="232"/>
      <c r="H23" s="233"/>
      <c r="I23" s="217"/>
      <c r="J23" s="211"/>
    </row>
    <row r="24" spans="1:10" s="119" customFormat="1" ht="19" thickBot="1" x14ac:dyDescent="0.25">
      <c r="B24" s="227"/>
      <c r="C24" s="209"/>
      <c r="D24" s="209"/>
      <c r="E24" s="230"/>
      <c r="F24" s="120" t="s">
        <v>121</v>
      </c>
      <c r="G24" s="121" t="s">
        <v>122</v>
      </c>
      <c r="H24" s="122" t="s">
        <v>393</v>
      </c>
      <c r="I24" s="218"/>
      <c r="J24" s="212"/>
    </row>
    <row r="25" spans="1:10" s="123" customFormat="1" ht="102" customHeight="1" x14ac:dyDescent="0.2">
      <c r="B25" s="280" t="s">
        <v>14</v>
      </c>
      <c r="C25" s="39" t="s">
        <v>357</v>
      </c>
      <c r="D25" s="39" t="s">
        <v>223</v>
      </c>
      <c r="E25" s="40">
        <v>1</v>
      </c>
      <c r="F25" s="40">
        <v>1</v>
      </c>
      <c r="G25" s="40">
        <v>1</v>
      </c>
      <c r="H25" s="62">
        <f t="shared" ref="H25:H30" si="0">+G25/F25</f>
        <v>1</v>
      </c>
      <c r="I25" s="41" t="s">
        <v>68</v>
      </c>
      <c r="J25" s="124" t="s">
        <v>358</v>
      </c>
    </row>
    <row r="26" spans="1:10" s="123" customFormat="1" ht="110.25" customHeight="1" x14ac:dyDescent="0.2">
      <c r="B26" s="240"/>
      <c r="C26" s="39" t="s">
        <v>224</v>
      </c>
      <c r="D26" s="39" t="s">
        <v>225</v>
      </c>
      <c r="E26" s="40">
        <v>1</v>
      </c>
      <c r="F26" s="40">
        <v>0.2</v>
      </c>
      <c r="G26" s="40">
        <v>0.25</v>
      </c>
      <c r="H26" s="40">
        <f t="shared" si="0"/>
        <v>1.25</v>
      </c>
      <c r="I26" s="41" t="s">
        <v>68</v>
      </c>
      <c r="J26" s="124"/>
    </row>
    <row r="27" spans="1:10" s="123" customFormat="1" ht="79.5" customHeight="1" x14ac:dyDescent="0.2">
      <c r="B27" s="240"/>
      <c r="C27" s="39" t="s">
        <v>132</v>
      </c>
      <c r="D27" s="39" t="s">
        <v>217</v>
      </c>
      <c r="E27" s="42">
        <v>1</v>
      </c>
      <c r="F27" s="40">
        <v>0.25</v>
      </c>
      <c r="G27" s="40">
        <v>0.25</v>
      </c>
      <c r="H27" s="40">
        <f t="shared" si="0"/>
        <v>1</v>
      </c>
      <c r="I27" s="41" t="s">
        <v>68</v>
      </c>
      <c r="J27" s="125" t="s">
        <v>399</v>
      </c>
    </row>
    <row r="28" spans="1:10" s="123" customFormat="1" ht="60.75" customHeight="1" thickBot="1" x14ac:dyDescent="0.25">
      <c r="B28" s="237"/>
      <c r="C28" s="44" t="s">
        <v>226</v>
      </c>
      <c r="D28" s="45" t="s">
        <v>227</v>
      </c>
      <c r="E28" s="46">
        <v>1</v>
      </c>
      <c r="F28" s="47">
        <v>0</v>
      </c>
      <c r="G28" s="46">
        <v>0</v>
      </c>
      <c r="H28" s="47">
        <v>0</v>
      </c>
      <c r="I28" s="48" t="s">
        <v>162</v>
      </c>
      <c r="J28" s="126" t="s">
        <v>323</v>
      </c>
    </row>
    <row r="29" spans="1:10" s="123" customFormat="1" ht="82.5" customHeight="1" thickBot="1" x14ac:dyDescent="0.25">
      <c r="B29" s="49" t="s">
        <v>43</v>
      </c>
      <c r="C29" s="50" t="s">
        <v>240</v>
      </c>
      <c r="D29" s="50" t="s">
        <v>241</v>
      </c>
      <c r="E29" s="51">
        <v>1</v>
      </c>
      <c r="F29" s="52">
        <v>0</v>
      </c>
      <c r="G29" s="51">
        <v>0</v>
      </c>
      <c r="H29" s="62">
        <v>0</v>
      </c>
      <c r="I29" s="53" t="s">
        <v>242</v>
      </c>
      <c r="J29" s="127" t="s">
        <v>323</v>
      </c>
    </row>
    <row r="30" spans="1:10" s="123" customFormat="1" ht="81.75" customHeight="1" thickBot="1" x14ac:dyDescent="0.25">
      <c r="B30" s="100" t="s">
        <v>41</v>
      </c>
      <c r="C30" s="54" t="s">
        <v>133</v>
      </c>
      <c r="D30" s="55" t="s">
        <v>134</v>
      </c>
      <c r="E30" s="51">
        <v>1</v>
      </c>
      <c r="F30" s="51">
        <v>0.25</v>
      </c>
      <c r="G30" s="51">
        <v>0.25</v>
      </c>
      <c r="H30" s="51">
        <f t="shared" si="0"/>
        <v>1</v>
      </c>
      <c r="I30" s="56" t="s">
        <v>68</v>
      </c>
      <c r="J30" s="128" t="s">
        <v>400</v>
      </c>
    </row>
    <row r="31" spans="1:10" s="123" customFormat="1" x14ac:dyDescent="0.2">
      <c r="B31" s="129"/>
      <c r="C31" s="130"/>
      <c r="D31" s="130"/>
      <c r="E31" s="71"/>
      <c r="F31" s="131"/>
      <c r="G31" s="131"/>
      <c r="H31" s="131"/>
      <c r="I31" s="71"/>
      <c r="J31" s="73"/>
    </row>
    <row r="32" spans="1:10" ht="15.75" customHeight="1" x14ac:dyDescent="0.2">
      <c r="B32" s="103" t="s">
        <v>398</v>
      </c>
      <c r="C32" s="254" t="s">
        <v>94</v>
      </c>
      <c r="D32" s="254"/>
      <c r="E32" s="254"/>
      <c r="F32" s="254"/>
      <c r="G32" s="254"/>
      <c r="H32" s="254"/>
      <c r="I32" s="254"/>
      <c r="J32" s="254"/>
    </row>
    <row r="33" spans="1:10" ht="18" x14ac:dyDescent="0.2">
      <c r="B33" s="109" t="s">
        <v>84</v>
      </c>
      <c r="C33" s="242" t="s">
        <v>152</v>
      </c>
      <c r="D33" s="242"/>
      <c r="E33" s="242"/>
      <c r="F33" s="242"/>
      <c r="G33" s="242"/>
      <c r="H33" s="242"/>
      <c r="I33" s="242"/>
      <c r="J33" s="242"/>
    </row>
    <row r="34" spans="1:10" ht="18" x14ac:dyDescent="0.2">
      <c r="A34" s="113"/>
      <c r="B34" s="115" t="s">
        <v>117</v>
      </c>
      <c r="C34" s="285" t="s">
        <v>401</v>
      </c>
      <c r="D34" s="285"/>
      <c r="E34" s="285"/>
      <c r="F34" s="285"/>
      <c r="G34" s="285"/>
      <c r="H34" s="285"/>
      <c r="I34" s="285"/>
      <c r="J34" s="285"/>
    </row>
    <row r="35" spans="1:10" ht="18" x14ac:dyDescent="0.2">
      <c r="A35" s="113"/>
      <c r="B35" s="132" t="s">
        <v>11</v>
      </c>
      <c r="C35" s="254" t="s">
        <v>24</v>
      </c>
      <c r="D35" s="254"/>
      <c r="E35" s="254"/>
      <c r="F35" s="254"/>
      <c r="G35" s="254"/>
      <c r="H35" s="254"/>
      <c r="I35" s="254"/>
      <c r="J35" s="254"/>
    </row>
    <row r="36" spans="1:10" ht="18" x14ac:dyDescent="0.2">
      <c r="A36" s="113"/>
      <c r="B36" s="132" t="s">
        <v>10</v>
      </c>
      <c r="C36" s="254" t="s">
        <v>402</v>
      </c>
      <c r="D36" s="254"/>
      <c r="E36" s="254"/>
      <c r="F36" s="254"/>
      <c r="G36" s="254"/>
      <c r="H36" s="254"/>
      <c r="I36" s="254"/>
      <c r="J36" s="254"/>
    </row>
    <row r="37" spans="1:10" ht="18" x14ac:dyDescent="0.2">
      <c r="A37" s="113"/>
      <c r="B37" s="132" t="s">
        <v>85</v>
      </c>
      <c r="C37" s="284" t="s">
        <v>153</v>
      </c>
      <c r="D37" s="284"/>
      <c r="E37" s="284"/>
      <c r="F37" s="284"/>
      <c r="G37" s="284"/>
      <c r="H37" s="284"/>
      <c r="I37" s="284"/>
      <c r="J37" s="284"/>
    </row>
    <row r="38" spans="1:10" ht="18" thickBot="1" x14ac:dyDescent="0.25">
      <c r="A38" s="113"/>
      <c r="B38" s="116"/>
      <c r="C38" s="116"/>
      <c r="D38" s="116"/>
      <c r="E38" s="117"/>
      <c r="F38" s="117"/>
      <c r="G38" s="117"/>
      <c r="H38" s="117"/>
      <c r="I38" s="117"/>
      <c r="J38" s="118"/>
    </row>
    <row r="39" spans="1:10" ht="16.5" customHeight="1" x14ac:dyDescent="0.2">
      <c r="A39" s="123"/>
      <c r="B39" s="225" t="s">
        <v>9</v>
      </c>
      <c r="C39" s="207" t="s">
        <v>80</v>
      </c>
      <c r="D39" s="207" t="s">
        <v>221</v>
      </c>
      <c r="E39" s="228" t="s">
        <v>128</v>
      </c>
      <c r="F39" s="213" t="s">
        <v>129</v>
      </c>
      <c r="G39" s="214"/>
      <c r="H39" s="215"/>
      <c r="I39" s="216" t="s">
        <v>7</v>
      </c>
      <c r="J39" s="210" t="s">
        <v>8</v>
      </c>
    </row>
    <row r="40" spans="1:10" ht="16.5" customHeight="1" x14ac:dyDescent="0.2">
      <c r="A40" s="123"/>
      <c r="B40" s="226"/>
      <c r="C40" s="208"/>
      <c r="D40" s="208"/>
      <c r="E40" s="229"/>
      <c r="F40" s="231" t="s">
        <v>385</v>
      </c>
      <c r="G40" s="232"/>
      <c r="H40" s="233"/>
      <c r="I40" s="217"/>
      <c r="J40" s="211"/>
    </row>
    <row r="41" spans="1:10" ht="19" thickBot="1" x14ac:dyDescent="0.25">
      <c r="A41" s="123"/>
      <c r="B41" s="227"/>
      <c r="C41" s="209"/>
      <c r="D41" s="209"/>
      <c r="E41" s="230"/>
      <c r="F41" s="120" t="s">
        <v>121</v>
      </c>
      <c r="G41" s="121" t="s">
        <v>122</v>
      </c>
      <c r="H41" s="122" t="s">
        <v>393</v>
      </c>
      <c r="I41" s="218"/>
      <c r="J41" s="212"/>
    </row>
    <row r="42" spans="1:10" ht="55" thickBot="1" x14ac:dyDescent="0.25">
      <c r="A42" s="123"/>
      <c r="B42" s="133" t="s">
        <v>147</v>
      </c>
      <c r="C42" s="95" t="s">
        <v>228</v>
      </c>
      <c r="D42" s="54" t="s">
        <v>229</v>
      </c>
      <c r="E42" s="57">
        <v>150</v>
      </c>
      <c r="F42" s="134">
        <v>150</v>
      </c>
      <c r="G42" s="135">
        <v>150</v>
      </c>
      <c r="H42" s="51">
        <f t="shared" ref="H42:H44" si="1">+G42/F42</f>
        <v>1</v>
      </c>
      <c r="I42" s="56" t="s">
        <v>81</v>
      </c>
      <c r="J42" s="136" t="s">
        <v>359</v>
      </c>
    </row>
    <row r="43" spans="1:10" ht="72" x14ac:dyDescent="0.2">
      <c r="A43" s="123"/>
      <c r="B43" s="236" t="s">
        <v>216</v>
      </c>
      <c r="C43" s="58" t="s">
        <v>148</v>
      </c>
      <c r="D43" s="58" t="s">
        <v>149</v>
      </c>
      <c r="E43" s="94">
        <v>1</v>
      </c>
      <c r="F43" s="84">
        <v>0.25</v>
      </c>
      <c r="G43" s="84">
        <v>0.25</v>
      </c>
      <c r="H43" s="84">
        <f t="shared" si="1"/>
        <v>1</v>
      </c>
      <c r="I43" s="60" t="s">
        <v>73</v>
      </c>
      <c r="J43" s="137" t="s">
        <v>360</v>
      </c>
    </row>
    <row r="44" spans="1:10" ht="282" customHeight="1" thickBot="1" x14ac:dyDescent="0.25">
      <c r="A44" s="123"/>
      <c r="B44" s="241"/>
      <c r="C44" s="45" t="s">
        <v>150</v>
      </c>
      <c r="D44" s="45" t="s">
        <v>151</v>
      </c>
      <c r="E44" s="47">
        <v>1</v>
      </c>
      <c r="F44" s="138">
        <v>1</v>
      </c>
      <c r="G44" s="138">
        <v>1</v>
      </c>
      <c r="H44" s="47">
        <f t="shared" si="1"/>
        <v>1</v>
      </c>
      <c r="I44" s="61" t="s">
        <v>163</v>
      </c>
      <c r="J44" s="139" t="s">
        <v>361</v>
      </c>
    </row>
    <row r="45" spans="1:10" ht="112.5" customHeight="1" thickBot="1" x14ac:dyDescent="0.25">
      <c r="A45" s="123"/>
      <c r="B45" s="100" t="s">
        <v>43</v>
      </c>
      <c r="C45" s="96" t="s">
        <v>154</v>
      </c>
      <c r="D45" s="96" t="s">
        <v>155</v>
      </c>
      <c r="E45" s="97">
        <v>1</v>
      </c>
      <c r="F45" s="51">
        <v>0</v>
      </c>
      <c r="G45" s="51">
        <v>0</v>
      </c>
      <c r="H45" s="97">
        <v>0</v>
      </c>
      <c r="I45" s="98" t="s">
        <v>230</v>
      </c>
      <c r="J45" s="136" t="s">
        <v>323</v>
      </c>
    </row>
    <row r="46" spans="1:10" x14ac:dyDescent="0.2">
      <c r="C46" s="140"/>
      <c r="D46" s="140"/>
      <c r="E46" s="67"/>
      <c r="F46" s="67"/>
      <c r="H46" s="67"/>
      <c r="I46" s="67"/>
      <c r="J46" s="68"/>
    </row>
    <row r="47" spans="1:10" ht="18" x14ac:dyDescent="0.2">
      <c r="B47" s="109" t="s">
        <v>83</v>
      </c>
      <c r="C47" s="219" t="s">
        <v>94</v>
      </c>
      <c r="D47" s="219"/>
      <c r="E47" s="219"/>
      <c r="F47" s="219"/>
      <c r="G47" s="219"/>
      <c r="H47" s="219"/>
      <c r="I47" s="219"/>
      <c r="J47" s="219"/>
    </row>
    <row r="48" spans="1:10" ht="18" x14ac:dyDescent="0.2">
      <c r="B48" s="109" t="s">
        <v>84</v>
      </c>
      <c r="C48" s="219" t="s">
        <v>156</v>
      </c>
      <c r="D48" s="219"/>
      <c r="E48" s="219"/>
      <c r="F48" s="219"/>
      <c r="G48" s="219"/>
      <c r="H48" s="219"/>
      <c r="I48" s="219"/>
      <c r="J48" s="219"/>
    </row>
    <row r="49" spans="1:10" ht="19" x14ac:dyDescent="0.2">
      <c r="A49" s="113"/>
      <c r="B49" s="141" t="s">
        <v>118</v>
      </c>
      <c r="C49" s="224" t="s">
        <v>345</v>
      </c>
      <c r="D49" s="224"/>
      <c r="E49" s="224"/>
      <c r="F49" s="224"/>
      <c r="G49" s="224"/>
      <c r="H49" s="224"/>
      <c r="I49" s="224"/>
      <c r="J49" s="224"/>
    </row>
    <row r="50" spans="1:10" ht="18" x14ac:dyDescent="0.2">
      <c r="A50" s="142"/>
      <c r="B50" s="132" t="s">
        <v>11</v>
      </c>
      <c r="C50" s="219" t="s">
        <v>54</v>
      </c>
      <c r="D50" s="219"/>
      <c r="E50" s="219"/>
      <c r="F50" s="219"/>
      <c r="G50" s="219"/>
      <c r="H50" s="219"/>
      <c r="I50" s="219"/>
      <c r="J50" s="219"/>
    </row>
    <row r="51" spans="1:10" ht="11" customHeight="1" x14ac:dyDescent="0.2">
      <c r="A51" s="113"/>
      <c r="B51" s="132" t="s">
        <v>10</v>
      </c>
      <c r="C51" s="219" t="s">
        <v>405</v>
      </c>
      <c r="D51" s="219"/>
      <c r="E51" s="219"/>
      <c r="F51" s="219"/>
      <c r="G51" s="219"/>
      <c r="H51" s="219"/>
      <c r="I51" s="219"/>
      <c r="J51" s="219"/>
    </row>
    <row r="52" spans="1:10" ht="18" x14ac:dyDescent="0.2">
      <c r="A52" s="113"/>
      <c r="B52" s="132" t="s">
        <v>85</v>
      </c>
      <c r="C52" s="219" t="s">
        <v>157</v>
      </c>
      <c r="D52" s="219"/>
      <c r="E52" s="219"/>
      <c r="F52" s="219"/>
      <c r="G52" s="219"/>
      <c r="H52" s="219"/>
      <c r="I52" s="219"/>
      <c r="J52" s="219"/>
    </row>
    <row r="53" spans="1:10" ht="18" thickBot="1" x14ac:dyDescent="0.25">
      <c r="A53" s="113"/>
      <c r="B53" s="117"/>
      <c r="C53" s="116"/>
      <c r="D53" s="116"/>
      <c r="E53" s="117"/>
      <c r="F53" s="117"/>
      <c r="G53" s="117"/>
      <c r="H53" s="117"/>
      <c r="I53" s="117"/>
      <c r="J53" s="118"/>
    </row>
    <row r="54" spans="1:10" ht="16.5" customHeight="1" x14ac:dyDescent="0.2">
      <c r="A54" s="123"/>
      <c r="B54" s="225" t="s">
        <v>9</v>
      </c>
      <c r="C54" s="207" t="s">
        <v>80</v>
      </c>
      <c r="D54" s="207" t="s">
        <v>221</v>
      </c>
      <c r="E54" s="228" t="s">
        <v>128</v>
      </c>
      <c r="F54" s="213" t="s">
        <v>129</v>
      </c>
      <c r="G54" s="214"/>
      <c r="H54" s="215"/>
      <c r="I54" s="216" t="s">
        <v>7</v>
      </c>
      <c r="J54" s="210" t="s">
        <v>8</v>
      </c>
    </row>
    <row r="55" spans="1:10" ht="16.5" customHeight="1" x14ac:dyDescent="0.2">
      <c r="A55" s="123"/>
      <c r="B55" s="226"/>
      <c r="C55" s="208"/>
      <c r="D55" s="208"/>
      <c r="E55" s="229"/>
      <c r="F55" s="231" t="s">
        <v>385</v>
      </c>
      <c r="G55" s="232"/>
      <c r="H55" s="233"/>
      <c r="I55" s="217"/>
      <c r="J55" s="211"/>
    </row>
    <row r="56" spans="1:10" ht="19" thickBot="1" x14ac:dyDescent="0.25">
      <c r="A56" s="123"/>
      <c r="B56" s="227"/>
      <c r="C56" s="209"/>
      <c r="D56" s="209"/>
      <c r="E56" s="230"/>
      <c r="F56" s="120" t="s">
        <v>121</v>
      </c>
      <c r="G56" s="121" t="s">
        <v>122</v>
      </c>
      <c r="H56" s="122" t="s">
        <v>393</v>
      </c>
      <c r="I56" s="218"/>
      <c r="J56" s="212"/>
    </row>
    <row r="57" spans="1:10" ht="36" x14ac:dyDescent="0.2">
      <c r="A57" s="123"/>
      <c r="B57" s="220" t="s">
        <v>135</v>
      </c>
      <c r="C57" s="39" t="s">
        <v>231</v>
      </c>
      <c r="D57" s="39" t="s">
        <v>362</v>
      </c>
      <c r="E57" s="40">
        <v>1</v>
      </c>
      <c r="F57" s="40">
        <v>0</v>
      </c>
      <c r="G57" s="65">
        <v>0</v>
      </c>
      <c r="H57" s="84">
        <v>0</v>
      </c>
      <c r="I57" s="41" t="s">
        <v>98</v>
      </c>
      <c r="J57" s="143" t="s">
        <v>323</v>
      </c>
    </row>
    <row r="58" spans="1:10" ht="54" x14ac:dyDescent="0.2">
      <c r="A58" s="123"/>
      <c r="B58" s="221"/>
      <c r="C58" s="39" t="s">
        <v>158</v>
      </c>
      <c r="D58" s="39" t="s">
        <v>159</v>
      </c>
      <c r="E58" s="40">
        <v>1</v>
      </c>
      <c r="F58" s="40">
        <v>0</v>
      </c>
      <c r="G58" s="40">
        <v>0</v>
      </c>
      <c r="H58" s="52">
        <v>0</v>
      </c>
      <c r="I58" s="41" t="s">
        <v>98</v>
      </c>
      <c r="J58" s="143" t="s">
        <v>323</v>
      </c>
    </row>
    <row r="59" spans="1:10" ht="36" x14ac:dyDescent="0.2">
      <c r="A59" s="123"/>
      <c r="B59" s="221"/>
      <c r="C59" s="39" t="s">
        <v>232</v>
      </c>
      <c r="D59" s="39" t="s">
        <v>233</v>
      </c>
      <c r="E59" s="40">
        <v>1</v>
      </c>
      <c r="F59" s="40">
        <v>0</v>
      </c>
      <c r="G59" s="46">
        <v>0</v>
      </c>
      <c r="H59" s="40">
        <v>0</v>
      </c>
      <c r="I59" s="41" t="s">
        <v>73</v>
      </c>
      <c r="J59" s="143" t="s">
        <v>323</v>
      </c>
    </row>
    <row r="60" spans="1:10" ht="36" x14ac:dyDescent="0.2">
      <c r="A60" s="123"/>
      <c r="B60" s="221"/>
      <c r="C60" s="39" t="s">
        <v>238</v>
      </c>
      <c r="D60" s="39" t="s">
        <v>239</v>
      </c>
      <c r="E60" s="64">
        <v>3</v>
      </c>
      <c r="F60" s="40">
        <v>0.25</v>
      </c>
      <c r="G60" s="46">
        <v>0.25</v>
      </c>
      <c r="H60" s="62">
        <f>+G60/F60</f>
        <v>1</v>
      </c>
      <c r="I60" s="41" t="s">
        <v>73</v>
      </c>
      <c r="J60" s="144"/>
    </row>
    <row r="61" spans="1:10" ht="37" thickBot="1" x14ac:dyDescent="0.25">
      <c r="A61" s="123"/>
      <c r="B61" s="222"/>
      <c r="C61" s="45" t="s">
        <v>363</v>
      </c>
      <c r="D61" s="45" t="s">
        <v>234</v>
      </c>
      <c r="E61" s="47">
        <v>1</v>
      </c>
      <c r="F61" s="46">
        <v>0</v>
      </c>
      <c r="G61" s="47">
        <v>0</v>
      </c>
      <c r="H61" s="47">
        <v>0</v>
      </c>
      <c r="I61" s="41" t="s">
        <v>161</v>
      </c>
      <c r="J61" s="143" t="s">
        <v>323</v>
      </c>
    </row>
    <row r="62" spans="1:10" ht="55" thickBot="1" x14ac:dyDescent="0.25">
      <c r="A62" s="123"/>
      <c r="B62" s="49" t="s">
        <v>49</v>
      </c>
      <c r="C62" s="50" t="s">
        <v>160</v>
      </c>
      <c r="D62" s="50" t="s">
        <v>136</v>
      </c>
      <c r="E62" s="51">
        <v>1</v>
      </c>
      <c r="F62" s="65">
        <v>0</v>
      </c>
      <c r="G62" s="51">
        <v>0</v>
      </c>
      <c r="H62" s="51">
        <v>0</v>
      </c>
      <c r="I62" s="53" t="s">
        <v>161</v>
      </c>
      <c r="J62" s="136" t="s">
        <v>323</v>
      </c>
    </row>
    <row r="63" spans="1:10" ht="73" thickBot="1" x14ac:dyDescent="0.25">
      <c r="A63" s="145"/>
      <c r="B63" s="49" t="s">
        <v>46</v>
      </c>
      <c r="C63" s="59" t="s">
        <v>236</v>
      </c>
      <c r="D63" s="59" t="s">
        <v>237</v>
      </c>
      <c r="E63" s="66">
        <v>6</v>
      </c>
      <c r="F63" s="65">
        <v>0</v>
      </c>
      <c r="G63" s="51">
        <v>0</v>
      </c>
      <c r="H63" s="146">
        <v>0</v>
      </c>
      <c r="I63" s="63" t="s">
        <v>364</v>
      </c>
      <c r="J63" s="136" t="s">
        <v>324</v>
      </c>
    </row>
    <row r="64" spans="1:10" x14ac:dyDescent="0.2">
      <c r="A64" s="123"/>
      <c r="B64" s="67"/>
      <c r="C64" s="67"/>
      <c r="D64" s="67"/>
      <c r="E64" s="67"/>
      <c r="F64" s="72"/>
      <c r="G64" s="72"/>
      <c r="H64" s="72"/>
      <c r="I64" s="68"/>
      <c r="J64" s="147"/>
    </row>
    <row r="65" spans="1:10" ht="18" x14ac:dyDescent="0.2">
      <c r="A65" s="123"/>
      <c r="B65" s="109" t="s">
        <v>83</v>
      </c>
      <c r="C65" s="242" t="s">
        <v>94</v>
      </c>
      <c r="D65" s="242"/>
      <c r="E65" s="242"/>
      <c r="F65" s="242"/>
      <c r="G65" s="242"/>
      <c r="H65" s="242"/>
      <c r="I65" s="242"/>
      <c r="J65" s="242"/>
    </row>
    <row r="66" spans="1:10" ht="18" x14ac:dyDescent="0.2">
      <c r="A66" s="123"/>
      <c r="B66" s="109" t="s">
        <v>84</v>
      </c>
      <c r="C66" s="242" t="s">
        <v>164</v>
      </c>
      <c r="D66" s="242"/>
      <c r="E66" s="242"/>
      <c r="F66" s="242"/>
      <c r="G66" s="242"/>
      <c r="H66" s="242"/>
      <c r="I66" s="242"/>
      <c r="J66" s="242"/>
    </row>
    <row r="67" spans="1:10" ht="18" x14ac:dyDescent="0.2">
      <c r="A67" s="123"/>
      <c r="B67" s="115" t="s">
        <v>118</v>
      </c>
      <c r="C67" s="224" t="s">
        <v>345</v>
      </c>
      <c r="D67" s="224"/>
      <c r="E67" s="224"/>
      <c r="F67" s="224"/>
      <c r="G67" s="224"/>
      <c r="H67" s="224"/>
      <c r="I67" s="224"/>
      <c r="J67" s="224"/>
    </row>
    <row r="68" spans="1:10" ht="18" x14ac:dyDescent="0.2">
      <c r="A68" s="123"/>
      <c r="B68" s="132" t="s">
        <v>11</v>
      </c>
      <c r="C68" s="242" t="s">
        <v>54</v>
      </c>
      <c r="D68" s="242"/>
      <c r="E68" s="242"/>
      <c r="F68" s="242"/>
      <c r="G68" s="242"/>
      <c r="H68" s="242"/>
      <c r="I68" s="242"/>
      <c r="J68" s="242"/>
    </row>
    <row r="69" spans="1:10" ht="18" x14ac:dyDescent="0.2">
      <c r="A69" s="123"/>
      <c r="B69" s="132" t="s">
        <v>10</v>
      </c>
      <c r="C69" s="242" t="s">
        <v>347</v>
      </c>
      <c r="D69" s="242"/>
      <c r="E69" s="148"/>
      <c r="F69" s="148"/>
      <c r="G69" s="148"/>
      <c r="H69" s="148"/>
      <c r="I69" s="148"/>
      <c r="J69" s="148"/>
    </row>
    <row r="70" spans="1:10" ht="18" x14ac:dyDescent="0.2">
      <c r="A70" s="123"/>
      <c r="B70" s="132" t="s">
        <v>85</v>
      </c>
      <c r="C70" s="242" t="s">
        <v>153</v>
      </c>
      <c r="D70" s="242"/>
      <c r="E70" s="242"/>
      <c r="F70" s="242"/>
      <c r="G70" s="242"/>
      <c r="H70" s="242"/>
      <c r="I70" s="242"/>
      <c r="J70" s="242"/>
    </row>
    <row r="71" spans="1:10" ht="19" thickBot="1" x14ac:dyDescent="0.25">
      <c r="A71" s="123"/>
      <c r="B71" s="132"/>
      <c r="C71" s="148"/>
      <c r="D71" s="148"/>
      <c r="E71" s="148"/>
      <c r="F71" s="148"/>
      <c r="G71" s="148"/>
      <c r="H71" s="148"/>
      <c r="I71" s="148"/>
      <c r="J71" s="148"/>
    </row>
    <row r="72" spans="1:10" x14ac:dyDescent="0.2">
      <c r="A72" s="123"/>
      <c r="B72" s="225" t="s">
        <v>9</v>
      </c>
      <c r="C72" s="207" t="s">
        <v>80</v>
      </c>
      <c r="D72" s="207" t="s">
        <v>221</v>
      </c>
      <c r="E72" s="228" t="s">
        <v>128</v>
      </c>
      <c r="F72" s="213" t="s">
        <v>129</v>
      </c>
      <c r="G72" s="214"/>
      <c r="H72" s="215"/>
      <c r="I72" s="216" t="s">
        <v>7</v>
      </c>
      <c r="J72" s="210" t="s">
        <v>8</v>
      </c>
    </row>
    <row r="73" spans="1:10" x14ac:dyDescent="0.2">
      <c r="A73" s="123"/>
      <c r="B73" s="226"/>
      <c r="C73" s="208"/>
      <c r="D73" s="208"/>
      <c r="E73" s="229"/>
      <c r="F73" s="231" t="s">
        <v>385</v>
      </c>
      <c r="G73" s="232"/>
      <c r="H73" s="233"/>
      <c r="I73" s="217"/>
      <c r="J73" s="211"/>
    </row>
    <row r="74" spans="1:10" ht="16.5" customHeight="1" thickBot="1" x14ac:dyDescent="0.25">
      <c r="A74" s="123"/>
      <c r="B74" s="238"/>
      <c r="C74" s="239"/>
      <c r="D74" s="239"/>
      <c r="E74" s="229"/>
      <c r="F74" s="149" t="s">
        <v>121</v>
      </c>
      <c r="G74" s="150" t="s">
        <v>122</v>
      </c>
      <c r="H74" s="151" t="s">
        <v>393</v>
      </c>
      <c r="I74" s="217"/>
      <c r="J74" s="211"/>
    </row>
    <row r="75" spans="1:10" ht="94.5" customHeight="1" x14ac:dyDescent="0.2">
      <c r="A75" s="123"/>
      <c r="B75" s="236" t="s">
        <v>43</v>
      </c>
      <c r="C75" s="58" t="s">
        <v>82</v>
      </c>
      <c r="D75" s="58" t="s">
        <v>130</v>
      </c>
      <c r="E75" s="84">
        <v>1</v>
      </c>
      <c r="F75" s="84">
        <v>0.25</v>
      </c>
      <c r="G75" s="84">
        <v>0.25</v>
      </c>
      <c r="H75" s="84">
        <f>+G75/F75</f>
        <v>1</v>
      </c>
      <c r="I75" s="99" t="s">
        <v>81</v>
      </c>
      <c r="J75" s="60" t="s">
        <v>344</v>
      </c>
    </row>
    <row r="76" spans="1:10" ht="94.5" customHeight="1" thickBot="1" x14ac:dyDescent="0.25">
      <c r="A76" s="123"/>
      <c r="B76" s="237"/>
      <c r="C76" s="44" t="s">
        <v>99</v>
      </c>
      <c r="D76" s="44" t="s">
        <v>100</v>
      </c>
      <c r="E76" s="46">
        <v>1</v>
      </c>
      <c r="F76" s="46">
        <v>0.25</v>
      </c>
      <c r="G76" s="46">
        <v>0.25</v>
      </c>
      <c r="H76" s="46">
        <f>+G76/F76</f>
        <v>1</v>
      </c>
      <c r="I76" s="48" t="s">
        <v>93</v>
      </c>
      <c r="J76" s="144" t="s">
        <v>365</v>
      </c>
    </row>
    <row r="77" spans="1:10" ht="117" customHeight="1" thickBot="1" x14ac:dyDescent="0.25">
      <c r="A77" s="123"/>
      <c r="B77" s="100" t="s">
        <v>366</v>
      </c>
      <c r="C77" s="50" t="s">
        <v>218</v>
      </c>
      <c r="D77" s="50" t="s">
        <v>219</v>
      </c>
      <c r="E77" s="51">
        <v>1</v>
      </c>
      <c r="F77" s="51">
        <v>0.25</v>
      </c>
      <c r="G77" s="51">
        <v>0.25</v>
      </c>
      <c r="H77" s="51">
        <f t="shared" ref="H77" si="2">+G77/F77</f>
        <v>1</v>
      </c>
      <c r="I77" s="53" t="s">
        <v>235</v>
      </c>
      <c r="J77" s="136" t="s">
        <v>391</v>
      </c>
    </row>
    <row r="78" spans="1:10" x14ac:dyDescent="0.2">
      <c r="A78" s="123"/>
      <c r="B78" s="129"/>
      <c r="C78" s="152"/>
      <c r="D78" s="152"/>
      <c r="E78" s="129"/>
      <c r="F78" s="129"/>
      <c r="G78" s="146"/>
      <c r="H78" s="129"/>
      <c r="I78" s="129"/>
      <c r="J78" s="153"/>
    </row>
    <row r="79" spans="1:10" ht="18" x14ac:dyDescent="0.2">
      <c r="A79" s="123"/>
      <c r="B79" s="109" t="s">
        <v>83</v>
      </c>
      <c r="C79" s="234" t="s">
        <v>94</v>
      </c>
      <c r="D79" s="234"/>
      <c r="E79" s="234"/>
      <c r="F79" s="234"/>
      <c r="G79" s="234"/>
      <c r="H79" s="234"/>
      <c r="I79" s="234"/>
      <c r="J79" s="234"/>
    </row>
    <row r="80" spans="1:10" ht="18" x14ac:dyDescent="0.2">
      <c r="A80" s="123"/>
      <c r="B80" s="109" t="s">
        <v>84</v>
      </c>
      <c r="C80" s="234" t="s">
        <v>367</v>
      </c>
      <c r="D80" s="234"/>
      <c r="E80" s="234"/>
      <c r="F80" s="234"/>
      <c r="G80" s="234"/>
      <c r="H80" s="234"/>
      <c r="I80" s="234"/>
      <c r="J80" s="234"/>
    </row>
    <row r="81" spans="1:10" ht="18" x14ac:dyDescent="0.2">
      <c r="A81" s="123"/>
      <c r="B81" s="132" t="s">
        <v>118</v>
      </c>
      <c r="C81" s="224" t="s">
        <v>345</v>
      </c>
      <c r="D81" s="224"/>
      <c r="E81" s="224"/>
      <c r="F81" s="224"/>
      <c r="G81" s="224"/>
      <c r="H81" s="224"/>
      <c r="I81" s="224"/>
      <c r="J81" s="224"/>
    </row>
    <row r="82" spans="1:10" ht="18" x14ac:dyDescent="0.2">
      <c r="A82" s="123"/>
      <c r="B82" s="132" t="s">
        <v>11</v>
      </c>
      <c r="C82" s="234" t="s">
        <v>54</v>
      </c>
      <c r="D82" s="234"/>
      <c r="E82" s="234"/>
      <c r="F82" s="234"/>
      <c r="G82" s="234"/>
      <c r="H82" s="234"/>
      <c r="I82" s="234"/>
      <c r="J82" s="234"/>
    </row>
    <row r="83" spans="1:10" ht="18" x14ac:dyDescent="0.2">
      <c r="A83" s="123"/>
      <c r="B83" s="132" t="s">
        <v>10</v>
      </c>
      <c r="C83" s="234" t="s">
        <v>346</v>
      </c>
      <c r="D83" s="234"/>
      <c r="E83" s="234"/>
      <c r="F83" s="105"/>
      <c r="G83" s="105"/>
      <c r="H83" s="105"/>
      <c r="I83" s="105"/>
      <c r="J83" s="105"/>
    </row>
    <row r="84" spans="1:10" ht="18" x14ac:dyDescent="0.2">
      <c r="A84" s="123"/>
      <c r="B84" s="132" t="s">
        <v>85</v>
      </c>
      <c r="C84" s="286" t="s">
        <v>404</v>
      </c>
      <c r="D84" s="286"/>
      <c r="E84" s="286"/>
      <c r="F84" s="286"/>
      <c r="G84" s="286"/>
      <c r="H84" s="286"/>
      <c r="I84" s="286"/>
      <c r="J84" s="286"/>
    </row>
    <row r="85" spans="1:10" ht="18" thickBot="1" x14ac:dyDescent="0.25">
      <c r="A85" s="123"/>
      <c r="B85" s="117"/>
      <c r="C85" s="116"/>
      <c r="D85" s="116"/>
      <c r="E85" s="117"/>
      <c r="F85" s="117"/>
      <c r="G85" s="117"/>
      <c r="H85" s="117"/>
      <c r="I85" s="117"/>
      <c r="J85" s="118"/>
    </row>
    <row r="86" spans="1:10" ht="16.5" customHeight="1" x14ac:dyDescent="0.2">
      <c r="A86" s="123"/>
      <c r="B86" s="225" t="s">
        <v>9</v>
      </c>
      <c r="C86" s="207" t="s">
        <v>80</v>
      </c>
      <c r="D86" s="207" t="s">
        <v>221</v>
      </c>
      <c r="E86" s="228" t="s">
        <v>128</v>
      </c>
      <c r="F86" s="213" t="s">
        <v>129</v>
      </c>
      <c r="G86" s="214"/>
      <c r="H86" s="215"/>
      <c r="I86" s="216" t="s">
        <v>7</v>
      </c>
      <c r="J86" s="210" t="s">
        <v>8</v>
      </c>
    </row>
    <row r="87" spans="1:10" ht="16.5" customHeight="1" x14ac:dyDescent="0.2">
      <c r="A87" s="123"/>
      <c r="B87" s="226"/>
      <c r="C87" s="208"/>
      <c r="D87" s="208"/>
      <c r="E87" s="229"/>
      <c r="F87" s="231" t="s">
        <v>385</v>
      </c>
      <c r="G87" s="232"/>
      <c r="H87" s="233"/>
      <c r="I87" s="217"/>
      <c r="J87" s="211"/>
    </row>
    <row r="88" spans="1:10" ht="19" thickBot="1" x14ac:dyDescent="0.25">
      <c r="A88" s="123"/>
      <c r="B88" s="227"/>
      <c r="C88" s="209"/>
      <c r="D88" s="209"/>
      <c r="E88" s="230"/>
      <c r="F88" s="120" t="s">
        <v>121</v>
      </c>
      <c r="G88" s="121" t="s">
        <v>122</v>
      </c>
      <c r="H88" s="122" t="s">
        <v>393</v>
      </c>
      <c r="I88" s="218"/>
      <c r="J88" s="212"/>
    </row>
    <row r="89" spans="1:10" ht="54" x14ac:dyDescent="0.2">
      <c r="A89" s="123"/>
      <c r="B89" s="220" t="s">
        <v>43</v>
      </c>
      <c r="C89" s="39" t="s">
        <v>244</v>
      </c>
      <c r="D89" s="39" t="s">
        <v>245</v>
      </c>
      <c r="E89" s="64">
        <v>10</v>
      </c>
      <c r="F89" s="40">
        <v>0</v>
      </c>
      <c r="G89" s="154">
        <v>0</v>
      </c>
      <c r="H89" s="155">
        <v>0</v>
      </c>
      <c r="I89" s="41" t="s">
        <v>170</v>
      </c>
      <c r="J89" s="156" t="s">
        <v>390</v>
      </c>
    </row>
    <row r="90" spans="1:10" ht="93.75" customHeight="1" x14ac:dyDescent="0.2">
      <c r="A90" s="123"/>
      <c r="B90" s="221"/>
      <c r="C90" s="39" t="s">
        <v>246</v>
      </c>
      <c r="D90" s="39" t="s">
        <v>247</v>
      </c>
      <c r="E90" s="64">
        <v>2</v>
      </c>
      <c r="F90" s="40">
        <v>0</v>
      </c>
      <c r="G90" s="40">
        <v>0</v>
      </c>
      <c r="H90" s="157">
        <v>0</v>
      </c>
      <c r="I90" s="41" t="s">
        <v>79</v>
      </c>
      <c r="J90" s="125"/>
    </row>
    <row r="91" spans="1:10" ht="100.5" customHeight="1" thickBot="1" x14ac:dyDescent="0.25">
      <c r="A91" s="123"/>
      <c r="B91" s="222"/>
      <c r="C91" s="39" t="s">
        <v>248</v>
      </c>
      <c r="D91" s="39" t="s">
        <v>249</v>
      </c>
      <c r="E91" s="64">
        <v>2</v>
      </c>
      <c r="F91" s="47">
        <v>0</v>
      </c>
      <c r="G91" s="158">
        <v>0</v>
      </c>
      <c r="H91" s="158">
        <v>0</v>
      </c>
      <c r="I91" s="41" t="s">
        <v>250</v>
      </c>
      <c r="J91" s="159" t="s">
        <v>368</v>
      </c>
    </row>
    <row r="92" spans="1:10" x14ac:dyDescent="0.2">
      <c r="A92" s="123"/>
      <c r="B92" s="129"/>
      <c r="C92" s="130"/>
      <c r="D92" s="130"/>
      <c r="E92" s="71"/>
      <c r="F92" s="129"/>
      <c r="G92" s="146"/>
      <c r="H92" s="129"/>
      <c r="I92" s="71"/>
      <c r="J92" s="153"/>
    </row>
    <row r="93" spans="1:10" ht="18" x14ac:dyDescent="0.2">
      <c r="A93" s="123"/>
      <c r="B93" s="109" t="s">
        <v>83</v>
      </c>
      <c r="C93" s="234" t="s">
        <v>94</v>
      </c>
      <c r="D93" s="234"/>
      <c r="E93" s="234"/>
      <c r="F93" s="234"/>
      <c r="G93" s="234"/>
      <c r="H93" s="234"/>
      <c r="I93" s="234"/>
      <c r="J93" s="234"/>
    </row>
    <row r="94" spans="1:10" ht="18" x14ac:dyDescent="0.2">
      <c r="A94" s="123"/>
      <c r="B94" s="109" t="s">
        <v>84</v>
      </c>
      <c r="C94" s="234" t="s">
        <v>251</v>
      </c>
      <c r="D94" s="234"/>
      <c r="E94" s="234"/>
      <c r="F94" s="234"/>
      <c r="G94" s="234"/>
      <c r="H94" s="234"/>
      <c r="I94" s="234"/>
      <c r="J94" s="234"/>
    </row>
    <row r="95" spans="1:10" ht="18" x14ac:dyDescent="0.2">
      <c r="A95" s="123"/>
      <c r="B95" s="132" t="s">
        <v>118</v>
      </c>
      <c r="C95" s="224" t="s">
        <v>345</v>
      </c>
      <c r="D95" s="224"/>
      <c r="E95" s="224"/>
      <c r="F95" s="224"/>
      <c r="G95" s="224"/>
      <c r="H95" s="224"/>
      <c r="I95" s="224"/>
      <c r="J95" s="224"/>
    </row>
    <row r="96" spans="1:10" ht="18" x14ac:dyDescent="0.2">
      <c r="A96" s="123"/>
      <c r="B96" s="132" t="s">
        <v>11</v>
      </c>
      <c r="C96" s="234" t="s">
        <v>54</v>
      </c>
      <c r="D96" s="234"/>
      <c r="E96" s="234"/>
      <c r="F96" s="234"/>
      <c r="G96" s="234"/>
      <c r="H96" s="234"/>
      <c r="I96" s="234"/>
      <c r="J96" s="234"/>
    </row>
    <row r="97" spans="1:10" ht="18" x14ac:dyDescent="0.2">
      <c r="A97" s="123"/>
      <c r="B97" s="132" t="s">
        <v>10</v>
      </c>
      <c r="C97" s="105" t="s">
        <v>167</v>
      </c>
      <c r="E97" s="105"/>
      <c r="F97" s="105"/>
      <c r="G97" s="105"/>
      <c r="H97" s="105"/>
      <c r="I97" s="105"/>
      <c r="J97" s="105"/>
    </row>
    <row r="98" spans="1:10" ht="18" x14ac:dyDescent="0.2">
      <c r="A98" s="123"/>
      <c r="B98" s="132" t="s">
        <v>85</v>
      </c>
      <c r="C98" s="234" t="s">
        <v>168</v>
      </c>
      <c r="D98" s="234"/>
      <c r="E98" s="234"/>
      <c r="F98" s="234"/>
      <c r="G98" s="234"/>
      <c r="H98" s="234"/>
      <c r="I98" s="234"/>
      <c r="J98" s="234"/>
    </row>
    <row r="99" spans="1:10" ht="18" thickBot="1" x14ac:dyDescent="0.25">
      <c r="A99" s="123"/>
      <c r="B99" s="117"/>
      <c r="C99" s="116"/>
      <c r="D99" s="116"/>
      <c r="E99" s="117"/>
      <c r="F99" s="117"/>
      <c r="G99" s="117"/>
      <c r="H99" s="117"/>
      <c r="I99" s="117"/>
      <c r="J99" s="118"/>
    </row>
    <row r="100" spans="1:10" ht="16.5" customHeight="1" x14ac:dyDescent="0.2">
      <c r="A100" s="123"/>
      <c r="B100" s="225" t="s">
        <v>9</v>
      </c>
      <c r="C100" s="207" t="s">
        <v>80</v>
      </c>
      <c r="D100" s="207" t="s">
        <v>221</v>
      </c>
      <c r="E100" s="228" t="s">
        <v>128</v>
      </c>
      <c r="F100" s="213" t="s">
        <v>129</v>
      </c>
      <c r="G100" s="214"/>
      <c r="H100" s="215"/>
      <c r="I100" s="216" t="s">
        <v>7</v>
      </c>
      <c r="J100" s="210" t="s">
        <v>8</v>
      </c>
    </row>
    <row r="101" spans="1:10" ht="16.5" customHeight="1" x14ac:dyDescent="0.2">
      <c r="A101" s="123"/>
      <c r="B101" s="226"/>
      <c r="C101" s="208"/>
      <c r="D101" s="208"/>
      <c r="E101" s="229"/>
      <c r="F101" s="231" t="s">
        <v>385</v>
      </c>
      <c r="G101" s="232"/>
      <c r="H101" s="233"/>
      <c r="I101" s="217"/>
      <c r="J101" s="211"/>
    </row>
    <row r="102" spans="1:10" ht="19" thickBot="1" x14ac:dyDescent="0.25">
      <c r="A102" s="123"/>
      <c r="B102" s="227"/>
      <c r="C102" s="209"/>
      <c r="D102" s="209"/>
      <c r="E102" s="230"/>
      <c r="F102" s="120" t="s">
        <v>121</v>
      </c>
      <c r="G102" s="121" t="s">
        <v>122</v>
      </c>
      <c r="H102" s="122" t="s">
        <v>393</v>
      </c>
      <c r="I102" s="218"/>
      <c r="J102" s="212"/>
    </row>
    <row r="103" spans="1:10" ht="81" customHeight="1" thickBot="1" x14ac:dyDescent="0.25">
      <c r="A103" s="123"/>
      <c r="B103" s="49" t="s">
        <v>43</v>
      </c>
      <c r="C103" s="50" t="s">
        <v>165</v>
      </c>
      <c r="D103" s="50" t="s">
        <v>166</v>
      </c>
      <c r="E103" s="51">
        <v>1</v>
      </c>
      <c r="F103" s="51">
        <v>0.25</v>
      </c>
      <c r="G103" s="160">
        <v>0.25</v>
      </c>
      <c r="H103" s="160">
        <f>+G103/F103</f>
        <v>1</v>
      </c>
      <c r="I103" s="53" t="s">
        <v>252</v>
      </c>
      <c r="J103" s="161"/>
    </row>
    <row r="104" spans="1:10" x14ac:dyDescent="0.2">
      <c r="A104" s="123"/>
      <c r="B104" s="129"/>
      <c r="C104" s="152"/>
      <c r="D104" s="152"/>
      <c r="E104" s="129"/>
      <c r="F104" s="129"/>
      <c r="G104" s="146"/>
      <c r="H104" s="129"/>
      <c r="I104" s="129"/>
      <c r="J104" s="153"/>
    </row>
    <row r="105" spans="1:10" ht="18" x14ac:dyDescent="0.2">
      <c r="A105" s="123"/>
      <c r="B105" s="109" t="s">
        <v>97</v>
      </c>
      <c r="C105" s="234" t="s">
        <v>94</v>
      </c>
      <c r="D105" s="234"/>
      <c r="E105" s="234"/>
      <c r="F105" s="234"/>
      <c r="G105" s="234"/>
      <c r="H105" s="234"/>
      <c r="I105" s="234"/>
      <c r="J105" s="234"/>
    </row>
    <row r="106" spans="1:10" ht="18" x14ac:dyDescent="0.2">
      <c r="A106" s="123"/>
      <c r="B106" s="109" t="s">
        <v>84</v>
      </c>
      <c r="C106" s="234" t="s">
        <v>145</v>
      </c>
      <c r="D106" s="234"/>
      <c r="E106" s="234"/>
      <c r="F106" s="234"/>
      <c r="G106" s="234"/>
      <c r="H106" s="234"/>
      <c r="I106" s="234"/>
      <c r="J106" s="234"/>
    </row>
    <row r="107" spans="1:10" ht="18" x14ac:dyDescent="0.2">
      <c r="A107" s="123"/>
      <c r="B107" s="115" t="s">
        <v>119</v>
      </c>
      <c r="C107" s="235" t="s">
        <v>16</v>
      </c>
      <c r="D107" s="235"/>
      <c r="E107" s="235"/>
      <c r="F107" s="235"/>
      <c r="G107" s="235"/>
      <c r="H107" s="235"/>
      <c r="I107" s="235"/>
      <c r="J107" s="235"/>
    </row>
    <row r="108" spans="1:10" ht="18" x14ac:dyDescent="0.2">
      <c r="A108" s="123"/>
      <c r="B108" s="132" t="s">
        <v>11</v>
      </c>
      <c r="C108" s="234" t="s">
        <v>54</v>
      </c>
      <c r="D108" s="234"/>
      <c r="E108" s="234"/>
      <c r="F108" s="234"/>
      <c r="G108" s="234"/>
      <c r="H108" s="234"/>
      <c r="I108" s="234"/>
      <c r="J108" s="234"/>
    </row>
    <row r="109" spans="1:10" ht="18" x14ac:dyDescent="0.2">
      <c r="A109" s="123"/>
      <c r="B109" s="132" t="s">
        <v>10</v>
      </c>
      <c r="C109" s="234" t="s">
        <v>35</v>
      </c>
      <c r="D109" s="234"/>
      <c r="E109" s="234"/>
      <c r="F109" s="234"/>
      <c r="G109" s="234"/>
      <c r="H109" s="234"/>
      <c r="I109" s="234"/>
      <c r="J109" s="234"/>
    </row>
    <row r="110" spans="1:10" ht="18" x14ac:dyDescent="0.2">
      <c r="A110" s="123"/>
      <c r="B110" s="132" t="s">
        <v>85</v>
      </c>
      <c r="C110" s="234" t="s">
        <v>171</v>
      </c>
      <c r="D110" s="234"/>
      <c r="E110" s="234"/>
      <c r="F110" s="234"/>
      <c r="G110" s="234"/>
      <c r="H110" s="234"/>
      <c r="I110" s="234"/>
      <c r="J110" s="234"/>
    </row>
    <row r="111" spans="1:10" ht="18" thickBot="1" x14ac:dyDescent="0.25">
      <c r="A111" s="123"/>
      <c r="B111" s="162"/>
      <c r="C111" s="142"/>
      <c r="D111" s="142"/>
      <c r="E111" s="162"/>
      <c r="F111" s="162"/>
      <c r="G111" s="162"/>
      <c r="H111" s="162"/>
      <c r="I111" s="162"/>
      <c r="J111" s="163"/>
    </row>
    <row r="112" spans="1:10" ht="16.5" customHeight="1" x14ac:dyDescent="0.2">
      <c r="A112" s="123"/>
      <c r="B112" s="225" t="s">
        <v>9</v>
      </c>
      <c r="C112" s="207" t="s">
        <v>80</v>
      </c>
      <c r="D112" s="207" t="s">
        <v>221</v>
      </c>
      <c r="E112" s="228" t="s">
        <v>128</v>
      </c>
      <c r="F112" s="213" t="s">
        <v>129</v>
      </c>
      <c r="G112" s="214"/>
      <c r="H112" s="215"/>
      <c r="I112" s="216" t="s">
        <v>7</v>
      </c>
      <c r="J112" s="210" t="s">
        <v>8</v>
      </c>
    </row>
    <row r="113" spans="1:10" ht="16.5" customHeight="1" x14ac:dyDescent="0.2">
      <c r="A113" s="123"/>
      <c r="B113" s="226"/>
      <c r="C113" s="208"/>
      <c r="D113" s="208"/>
      <c r="E113" s="229"/>
      <c r="F113" s="231" t="s">
        <v>385</v>
      </c>
      <c r="G113" s="232"/>
      <c r="H113" s="233"/>
      <c r="I113" s="217"/>
      <c r="J113" s="211"/>
    </row>
    <row r="114" spans="1:10" ht="19" thickBot="1" x14ac:dyDescent="0.25">
      <c r="A114" s="123"/>
      <c r="B114" s="227"/>
      <c r="C114" s="209"/>
      <c r="D114" s="209"/>
      <c r="E114" s="230"/>
      <c r="F114" s="120" t="s">
        <v>121</v>
      </c>
      <c r="G114" s="121" t="s">
        <v>122</v>
      </c>
      <c r="H114" s="122" t="s">
        <v>393</v>
      </c>
      <c r="I114" s="218"/>
      <c r="J114" s="212"/>
    </row>
    <row r="115" spans="1:10" ht="324" x14ac:dyDescent="0.2">
      <c r="A115" s="123"/>
      <c r="B115" s="236" t="s">
        <v>39</v>
      </c>
      <c r="C115" s="58" t="s">
        <v>325</v>
      </c>
      <c r="D115" s="58" t="s">
        <v>71</v>
      </c>
      <c r="E115" s="101">
        <v>4346805</v>
      </c>
      <c r="F115" s="101">
        <v>1223119</v>
      </c>
      <c r="G115" s="164">
        <v>1659935</v>
      </c>
      <c r="H115" s="84">
        <f>+G115/F115</f>
        <v>1.3571328709634958</v>
      </c>
      <c r="I115" s="99" t="s">
        <v>138</v>
      </c>
      <c r="J115" s="165" t="s">
        <v>386</v>
      </c>
    </row>
    <row r="116" spans="1:10" ht="324" x14ac:dyDescent="0.2">
      <c r="A116" s="123"/>
      <c r="B116" s="240"/>
      <c r="C116" s="39" t="s">
        <v>326</v>
      </c>
      <c r="D116" s="39" t="s">
        <v>72</v>
      </c>
      <c r="E116" s="75">
        <v>3954313</v>
      </c>
      <c r="F116" s="75">
        <v>127901</v>
      </c>
      <c r="G116" s="166">
        <v>214559</v>
      </c>
      <c r="H116" s="167">
        <f t="shared" ref="H116:H119" si="3">+G116/F116</f>
        <v>1.6775396595804568</v>
      </c>
      <c r="I116" s="41" t="s">
        <v>138</v>
      </c>
      <c r="J116" s="168" t="s">
        <v>387</v>
      </c>
    </row>
    <row r="117" spans="1:10" ht="71.25" customHeight="1" x14ac:dyDescent="0.2">
      <c r="A117" s="123"/>
      <c r="B117" s="240"/>
      <c r="C117" s="39" t="s">
        <v>327</v>
      </c>
      <c r="D117" s="39" t="s">
        <v>113</v>
      </c>
      <c r="E117" s="75">
        <v>173480</v>
      </c>
      <c r="F117" s="75">
        <v>40900</v>
      </c>
      <c r="G117" s="166">
        <v>59251.69</v>
      </c>
      <c r="H117" s="62">
        <f t="shared" si="3"/>
        <v>1.448696577017115</v>
      </c>
      <c r="I117" s="41" t="s">
        <v>114</v>
      </c>
      <c r="J117" s="168" t="s">
        <v>369</v>
      </c>
    </row>
    <row r="118" spans="1:10" ht="65.25" customHeight="1" x14ac:dyDescent="0.2">
      <c r="A118" s="123"/>
      <c r="B118" s="240"/>
      <c r="C118" s="39" t="s">
        <v>328</v>
      </c>
      <c r="D118" s="39" t="s">
        <v>115</v>
      </c>
      <c r="E118" s="75">
        <v>155300</v>
      </c>
      <c r="F118" s="75">
        <v>8515</v>
      </c>
      <c r="G118" s="166">
        <v>36454.21</v>
      </c>
      <c r="H118" s="40">
        <f t="shared" si="3"/>
        <v>4.2811755725190839</v>
      </c>
      <c r="I118" s="41" t="s">
        <v>114</v>
      </c>
      <c r="J118" s="168" t="s">
        <v>370</v>
      </c>
    </row>
    <row r="119" spans="1:10" ht="325" thickBot="1" x14ac:dyDescent="0.25">
      <c r="A119" s="123"/>
      <c r="B119" s="241"/>
      <c r="C119" s="45" t="s">
        <v>329</v>
      </c>
      <c r="D119" s="45" t="s">
        <v>330</v>
      </c>
      <c r="E119" s="102">
        <v>993676</v>
      </c>
      <c r="F119" s="102">
        <v>311021</v>
      </c>
      <c r="G119" s="102">
        <v>457227.32</v>
      </c>
      <c r="H119" s="47">
        <f t="shared" si="3"/>
        <v>1.4700850424890923</v>
      </c>
      <c r="I119" s="61" t="s">
        <v>138</v>
      </c>
      <c r="J119" s="169" t="s">
        <v>348</v>
      </c>
    </row>
    <row r="120" spans="1:10" x14ac:dyDescent="0.2">
      <c r="A120" s="123"/>
      <c r="B120" s="129"/>
      <c r="C120" s="152"/>
      <c r="D120" s="152"/>
      <c r="E120" s="129"/>
      <c r="F120" s="129"/>
      <c r="G120" s="146"/>
      <c r="H120" s="129"/>
      <c r="I120" s="129"/>
      <c r="J120" s="153"/>
    </row>
    <row r="121" spans="1:10" ht="15" customHeight="1" x14ac:dyDescent="0.2">
      <c r="A121" s="123"/>
      <c r="B121" s="109" t="s">
        <v>83</v>
      </c>
      <c r="C121" s="234" t="s">
        <v>94</v>
      </c>
      <c r="D121" s="234"/>
      <c r="E121" s="234"/>
      <c r="F121" s="234"/>
      <c r="G121" s="234"/>
      <c r="H121" s="234"/>
      <c r="I121" s="234"/>
      <c r="J121" s="234"/>
    </row>
    <row r="122" spans="1:10" ht="15" customHeight="1" x14ac:dyDescent="0.2">
      <c r="A122" s="123"/>
      <c r="B122" s="109" t="s">
        <v>84</v>
      </c>
      <c r="C122" s="234" t="s">
        <v>169</v>
      </c>
      <c r="D122" s="234"/>
      <c r="E122" s="234"/>
      <c r="F122" s="234"/>
      <c r="G122" s="234"/>
      <c r="H122" s="234"/>
      <c r="I122" s="234"/>
      <c r="J122" s="234"/>
    </row>
    <row r="123" spans="1:10" ht="15" customHeight="1" x14ac:dyDescent="0.2">
      <c r="A123" s="123"/>
      <c r="B123" s="132" t="s">
        <v>118</v>
      </c>
      <c r="C123" s="224" t="s">
        <v>345</v>
      </c>
      <c r="D123" s="224"/>
      <c r="E123" s="224"/>
      <c r="F123" s="224"/>
      <c r="G123" s="224"/>
      <c r="H123" s="224"/>
      <c r="I123" s="224"/>
      <c r="J123" s="224"/>
    </row>
    <row r="124" spans="1:10" ht="15" customHeight="1" x14ac:dyDescent="0.2">
      <c r="A124" s="123"/>
      <c r="B124" s="132" t="s">
        <v>11</v>
      </c>
      <c r="C124" s="234" t="s">
        <v>54</v>
      </c>
      <c r="D124" s="234"/>
      <c r="E124" s="234"/>
      <c r="F124" s="234"/>
      <c r="G124" s="234"/>
      <c r="H124" s="234"/>
      <c r="I124" s="234"/>
      <c r="J124" s="234"/>
    </row>
    <row r="125" spans="1:10" ht="15" customHeight="1" x14ac:dyDescent="0.2">
      <c r="A125" s="123"/>
      <c r="B125" s="132" t="s">
        <v>10</v>
      </c>
      <c r="C125" s="105" t="s">
        <v>32</v>
      </c>
      <c r="E125" s="105"/>
      <c r="F125" s="105"/>
      <c r="G125" s="105"/>
      <c r="H125" s="105"/>
      <c r="I125" s="105"/>
      <c r="J125" s="105"/>
    </row>
    <row r="126" spans="1:10" ht="15" customHeight="1" x14ac:dyDescent="0.2">
      <c r="A126" s="123"/>
      <c r="B126" s="132" t="s">
        <v>85</v>
      </c>
      <c r="C126" s="234" t="s">
        <v>168</v>
      </c>
      <c r="D126" s="234"/>
      <c r="E126" s="234"/>
      <c r="F126" s="234"/>
      <c r="G126" s="234"/>
      <c r="H126" s="234"/>
      <c r="I126" s="234"/>
      <c r="J126" s="234"/>
    </row>
    <row r="127" spans="1:10" ht="18" thickBot="1" x14ac:dyDescent="0.25">
      <c r="A127" s="123"/>
      <c r="B127" s="117"/>
      <c r="C127" s="116"/>
      <c r="D127" s="116"/>
      <c r="E127" s="117"/>
      <c r="F127" s="117"/>
      <c r="G127" s="117"/>
      <c r="H127" s="117"/>
      <c r="I127" s="117"/>
      <c r="J127" s="118"/>
    </row>
    <row r="128" spans="1:10" ht="16.5" customHeight="1" x14ac:dyDescent="0.2">
      <c r="A128" s="123"/>
      <c r="B128" s="225" t="s">
        <v>9</v>
      </c>
      <c r="C128" s="207" t="s">
        <v>80</v>
      </c>
      <c r="D128" s="207" t="s">
        <v>221</v>
      </c>
      <c r="E128" s="228" t="s">
        <v>128</v>
      </c>
      <c r="F128" s="213" t="s">
        <v>129</v>
      </c>
      <c r="G128" s="214"/>
      <c r="H128" s="215"/>
      <c r="I128" s="216" t="s">
        <v>7</v>
      </c>
      <c r="J128" s="210" t="s">
        <v>8</v>
      </c>
    </row>
    <row r="129" spans="1:10" ht="16.5" customHeight="1" x14ac:dyDescent="0.2">
      <c r="A129" s="123"/>
      <c r="B129" s="226"/>
      <c r="C129" s="208"/>
      <c r="D129" s="208"/>
      <c r="E129" s="229"/>
      <c r="F129" s="231" t="s">
        <v>385</v>
      </c>
      <c r="G129" s="232"/>
      <c r="H129" s="233"/>
      <c r="I129" s="217"/>
      <c r="J129" s="211"/>
    </row>
    <row r="130" spans="1:10" ht="19" thickBot="1" x14ac:dyDescent="0.25">
      <c r="A130" s="123"/>
      <c r="B130" s="227"/>
      <c r="C130" s="209"/>
      <c r="D130" s="209"/>
      <c r="E130" s="230"/>
      <c r="F130" s="120" t="s">
        <v>121</v>
      </c>
      <c r="G130" s="121" t="s">
        <v>122</v>
      </c>
      <c r="H130" s="122" t="s">
        <v>393</v>
      </c>
      <c r="I130" s="218"/>
      <c r="J130" s="212"/>
    </row>
    <row r="131" spans="1:10" ht="81" customHeight="1" thickBot="1" x14ac:dyDescent="0.25">
      <c r="A131" s="123"/>
      <c r="B131" s="49" t="s">
        <v>43</v>
      </c>
      <c r="C131" s="50" t="s">
        <v>253</v>
      </c>
      <c r="D131" s="50" t="s">
        <v>254</v>
      </c>
      <c r="E131" s="51">
        <v>1</v>
      </c>
      <c r="F131" s="51">
        <v>0.25</v>
      </c>
      <c r="G131" s="160">
        <v>0.25</v>
      </c>
      <c r="H131" s="160">
        <f>+G131/F131</f>
        <v>1</v>
      </c>
      <c r="I131" s="190" t="s">
        <v>68</v>
      </c>
      <c r="J131" s="161" t="s">
        <v>371</v>
      </c>
    </row>
    <row r="132" spans="1:10" x14ac:dyDescent="0.2">
      <c r="A132" s="123"/>
      <c r="B132" s="129"/>
      <c r="C132" s="152"/>
      <c r="D132" s="152"/>
      <c r="E132" s="129"/>
      <c r="F132" s="129"/>
      <c r="G132" s="146"/>
      <c r="H132" s="129"/>
      <c r="I132" s="129"/>
      <c r="J132" s="153"/>
    </row>
    <row r="133" spans="1:10" ht="15" customHeight="1" x14ac:dyDescent="0.2">
      <c r="A133" s="123"/>
      <c r="B133" s="103" t="s">
        <v>83</v>
      </c>
      <c r="C133" s="234" t="s">
        <v>94</v>
      </c>
      <c r="D133" s="234"/>
      <c r="E133" s="234"/>
      <c r="F133" s="234"/>
      <c r="G133" s="234"/>
      <c r="H133" s="234"/>
      <c r="I133" s="234"/>
      <c r="J133" s="234"/>
    </row>
    <row r="134" spans="1:10" ht="15" customHeight="1" x14ac:dyDescent="0.2">
      <c r="A134" s="123"/>
      <c r="B134" s="109" t="s">
        <v>84</v>
      </c>
      <c r="C134" s="234" t="s">
        <v>169</v>
      </c>
      <c r="D134" s="234"/>
      <c r="E134" s="234"/>
      <c r="F134" s="234"/>
      <c r="G134" s="234"/>
      <c r="H134" s="234"/>
      <c r="I134" s="234"/>
      <c r="J134" s="234"/>
    </row>
    <row r="135" spans="1:10" ht="15" customHeight="1" x14ac:dyDescent="0.2">
      <c r="A135" s="123"/>
      <c r="B135" s="170" t="s">
        <v>118</v>
      </c>
      <c r="C135" s="235" t="s">
        <v>345</v>
      </c>
      <c r="D135" s="235"/>
      <c r="E135" s="235"/>
      <c r="F135" s="235"/>
      <c r="G135" s="235"/>
      <c r="H135" s="235"/>
      <c r="I135" s="235"/>
      <c r="J135" s="235"/>
    </row>
    <row r="136" spans="1:10" ht="15" customHeight="1" x14ac:dyDescent="0.2">
      <c r="A136" s="123"/>
      <c r="B136" s="114" t="s">
        <v>11</v>
      </c>
      <c r="C136" s="234" t="s">
        <v>54</v>
      </c>
      <c r="D136" s="234"/>
      <c r="E136" s="234"/>
      <c r="F136" s="234"/>
      <c r="G136" s="234"/>
      <c r="H136" s="234"/>
      <c r="I136" s="234"/>
      <c r="J136" s="234"/>
    </row>
    <row r="137" spans="1:10" ht="15" customHeight="1" x14ac:dyDescent="0.2">
      <c r="A137" s="123"/>
      <c r="B137" s="114" t="s">
        <v>10</v>
      </c>
      <c r="C137" s="234" t="s">
        <v>33</v>
      </c>
      <c r="D137" s="234"/>
      <c r="E137" s="234"/>
      <c r="F137" s="234"/>
      <c r="G137" s="234"/>
      <c r="H137" s="234"/>
      <c r="I137" s="234"/>
      <c r="J137" s="234"/>
    </row>
    <row r="138" spans="1:10" ht="15" customHeight="1" x14ac:dyDescent="0.2">
      <c r="A138" s="123"/>
      <c r="B138" s="114" t="s">
        <v>85</v>
      </c>
      <c r="C138" s="234" t="s">
        <v>172</v>
      </c>
      <c r="D138" s="234"/>
      <c r="E138" s="234"/>
      <c r="F138" s="234"/>
      <c r="G138" s="234"/>
      <c r="H138" s="234"/>
      <c r="I138" s="234"/>
      <c r="J138" s="234"/>
    </row>
    <row r="139" spans="1:10" ht="18" thickBot="1" x14ac:dyDescent="0.25">
      <c r="A139" s="123"/>
      <c r="B139" s="117"/>
      <c r="C139" s="116"/>
      <c r="D139" s="116"/>
      <c r="E139" s="117"/>
      <c r="F139" s="117"/>
      <c r="G139" s="117"/>
      <c r="H139" s="117"/>
      <c r="I139" s="117"/>
      <c r="J139" s="118"/>
    </row>
    <row r="140" spans="1:10" ht="16.5" customHeight="1" x14ac:dyDescent="0.2">
      <c r="A140" s="123"/>
      <c r="B140" s="225" t="s">
        <v>9</v>
      </c>
      <c r="C140" s="207" t="s">
        <v>80</v>
      </c>
      <c r="D140" s="207" t="s">
        <v>221</v>
      </c>
      <c r="E140" s="228" t="s">
        <v>128</v>
      </c>
      <c r="F140" s="213" t="s">
        <v>129</v>
      </c>
      <c r="G140" s="214"/>
      <c r="H140" s="215"/>
      <c r="I140" s="216" t="s">
        <v>7</v>
      </c>
      <c r="J140" s="210" t="s">
        <v>8</v>
      </c>
    </row>
    <row r="141" spans="1:10" ht="16.5" customHeight="1" x14ac:dyDescent="0.2">
      <c r="A141" s="123"/>
      <c r="B141" s="226"/>
      <c r="C141" s="208"/>
      <c r="D141" s="208"/>
      <c r="E141" s="229"/>
      <c r="F141" s="231" t="s">
        <v>385</v>
      </c>
      <c r="G141" s="232"/>
      <c r="H141" s="233"/>
      <c r="I141" s="217"/>
      <c r="J141" s="211"/>
    </row>
    <row r="142" spans="1:10" ht="19" thickBot="1" x14ac:dyDescent="0.25">
      <c r="A142" s="123"/>
      <c r="B142" s="227"/>
      <c r="C142" s="209"/>
      <c r="D142" s="209"/>
      <c r="E142" s="230"/>
      <c r="F142" s="120" t="s">
        <v>121</v>
      </c>
      <c r="G142" s="121" t="s">
        <v>122</v>
      </c>
      <c r="H142" s="122" t="s">
        <v>393</v>
      </c>
      <c r="I142" s="218"/>
      <c r="J142" s="212"/>
    </row>
    <row r="143" spans="1:10" ht="72" x14ac:dyDescent="0.2">
      <c r="A143" s="123"/>
      <c r="B143" s="220" t="s">
        <v>43</v>
      </c>
      <c r="C143" s="83" t="s">
        <v>173</v>
      </c>
      <c r="D143" s="83" t="s">
        <v>137</v>
      </c>
      <c r="E143" s="199">
        <v>1</v>
      </c>
      <c r="F143" s="84">
        <v>0.25</v>
      </c>
      <c r="G143" s="84">
        <v>0.25</v>
      </c>
      <c r="H143" s="94">
        <f>+G143/F143</f>
        <v>1</v>
      </c>
      <c r="I143" s="195" t="s">
        <v>74</v>
      </c>
      <c r="J143" s="156" t="s">
        <v>331</v>
      </c>
    </row>
    <row r="144" spans="1:10" ht="72" x14ac:dyDescent="0.2">
      <c r="A144" s="123"/>
      <c r="B144" s="221"/>
      <c r="C144" s="74" t="s">
        <v>174</v>
      </c>
      <c r="D144" s="74" t="s">
        <v>175</v>
      </c>
      <c r="E144" s="42">
        <v>1</v>
      </c>
      <c r="F144" s="40">
        <v>0.25</v>
      </c>
      <c r="G144" s="62">
        <v>0.25</v>
      </c>
      <c r="H144" s="171">
        <f t="shared" ref="H144:H147" si="4">+G144/F144</f>
        <v>1</v>
      </c>
      <c r="I144" s="76" t="s">
        <v>74</v>
      </c>
      <c r="J144" s="124" t="s">
        <v>349</v>
      </c>
    </row>
    <row r="145" spans="1:10" ht="90" x14ac:dyDescent="0.2">
      <c r="A145" s="123"/>
      <c r="B145" s="221"/>
      <c r="C145" s="74" t="s">
        <v>176</v>
      </c>
      <c r="D145" s="74" t="s">
        <v>255</v>
      </c>
      <c r="E145" s="42">
        <v>1</v>
      </c>
      <c r="F145" s="40">
        <v>0</v>
      </c>
      <c r="G145" s="62">
        <v>0</v>
      </c>
      <c r="H145" s="171">
        <v>0</v>
      </c>
      <c r="I145" s="76" t="s">
        <v>74</v>
      </c>
      <c r="J145" s="124" t="s">
        <v>323</v>
      </c>
    </row>
    <row r="146" spans="1:10" ht="54" x14ac:dyDescent="0.2">
      <c r="A146" s="123"/>
      <c r="B146" s="221"/>
      <c r="C146" s="74" t="s">
        <v>206</v>
      </c>
      <c r="D146" s="74" t="s">
        <v>207</v>
      </c>
      <c r="E146" s="42">
        <v>1</v>
      </c>
      <c r="F146" s="40">
        <v>0</v>
      </c>
      <c r="G146" s="171">
        <v>0</v>
      </c>
      <c r="H146" s="171">
        <v>0</v>
      </c>
      <c r="I146" s="76" t="s">
        <v>74</v>
      </c>
      <c r="J146" s="124" t="s">
        <v>323</v>
      </c>
    </row>
    <row r="147" spans="1:10" ht="37" thickBot="1" x14ac:dyDescent="0.25">
      <c r="A147" s="123"/>
      <c r="B147" s="222"/>
      <c r="C147" s="78" t="s">
        <v>209</v>
      </c>
      <c r="D147" s="78" t="s">
        <v>210</v>
      </c>
      <c r="E147" s="192">
        <v>1</v>
      </c>
      <c r="F147" s="47">
        <v>0.25</v>
      </c>
      <c r="G147" s="47">
        <v>0.25</v>
      </c>
      <c r="H147" s="200">
        <f t="shared" si="4"/>
        <v>1</v>
      </c>
      <c r="I147" s="193" t="s">
        <v>74</v>
      </c>
      <c r="J147" s="126" t="s">
        <v>332</v>
      </c>
    </row>
    <row r="148" spans="1:10" x14ac:dyDescent="0.2">
      <c r="B148" s="106"/>
      <c r="C148" s="109"/>
      <c r="D148" s="109"/>
      <c r="E148" s="69"/>
    </row>
    <row r="149" spans="1:10" ht="15" customHeight="1" x14ac:dyDescent="0.2">
      <c r="B149" s="103" t="s">
        <v>97</v>
      </c>
      <c r="C149" s="234" t="s">
        <v>94</v>
      </c>
      <c r="D149" s="234"/>
      <c r="E149" s="234"/>
      <c r="F149" s="234"/>
      <c r="G149" s="234"/>
      <c r="H149" s="234"/>
      <c r="I149" s="234"/>
      <c r="J149" s="234"/>
    </row>
    <row r="150" spans="1:10" ht="15" customHeight="1" x14ac:dyDescent="0.2">
      <c r="B150" s="109" t="s">
        <v>84</v>
      </c>
      <c r="C150" s="234" t="s">
        <v>152</v>
      </c>
      <c r="D150" s="234"/>
      <c r="E150" s="234"/>
      <c r="F150" s="234"/>
      <c r="G150" s="234"/>
      <c r="H150" s="234"/>
      <c r="I150" s="234"/>
      <c r="J150" s="234"/>
    </row>
    <row r="151" spans="1:10" ht="15" customHeight="1" x14ac:dyDescent="0.2">
      <c r="B151" s="114" t="s">
        <v>118</v>
      </c>
      <c r="C151" s="235" t="s">
        <v>345</v>
      </c>
      <c r="D151" s="235"/>
      <c r="E151" s="235"/>
      <c r="F151" s="235"/>
      <c r="G151" s="235"/>
      <c r="H151" s="235"/>
      <c r="I151" s="235"/>
      <c r="J151" s="235"/>
    </row>
    <row r="152" spans="1:10" ht="15" customHeight="1" x14ac:dyDescent="0.2">
      <c r="B152" s="114" t="s">
        <v>11</v>
      </c>
      <c r="C152" s="234" t="s">
        <v>54</v>
      </c>
      <c r="D152" s="234"/>
      <c r="E152" s="234"/>
      <c r="F152" s="234"/>
      <c r="G152" s="234"/>
      <c r="H152" s="234"/>
      <c r="I152" s="234"/>
      <c r="J152" s="234"/>
    </row>
    <row r="153" spans="1:10" ht="15" customHeight="1" x14ac:dyDescent="0.2">
      <c r="B153" s="114" t="s">
        <v>10</v>
      </c>
      <c r="C153" s="234" t="s">
        <v>403</v>
      </c>
      <c r="D153" s="234"/>
      <c r="E153" s="234"/>
      <c r="F153" s="234"/>
      <c r="G153" s="234"/>
      <c r="H153" s="234"/>
      <c r="I153" s="234"/>
      <c r="J153" s="234"/>
    </row>
    <row r="154" spans="1:10" ht="15" customHeight="1" x14ac:dyDescent="0.2">
      <c r="B154" s="114" t="s">
        <v>85</v>
      </c>
      <c r="C154" s="234" t="s">
        <v>177</v>
      </c>
      <c r="D154" s="234"/>
      <c r="E154" s="234"/>
      <c r="F154" s="234"/>
      <c r="G154" s="234"/>
      <c r="H154" s="234"/>
      <c r="I154" s="234"/>
      <c r="J154" s="234"/>
    </row>
    <row r="155" spans="1:10" ht="18" thickBot="1" x14ac:dyDescent="0.25">
      <c r="B155" s="172"/>
      <c r="C155" s="116"/>
      <c r="D155" s="116"/>
      <c r="E155" s="117"/>
      <c r="F155" s="117"/>
      <c r="G155" s="117"/>
      <c r="H155" s="117"/>
      <c r="I155" s="117"/>
      <c r="J155" s="118"/>
    </row>
    <row r="156" spans="1:10" ht="16.5" customHeight="1" x14ac:dyDescent="0.2">
      <c r="B156" s="225" t="s">
        <v>9</v>
      </c>
      <c r="C156" s="207" t="s">
        <v>80</v>
      </c>
      <c r="D156" s="207" t="s">
        <v>221</v>
      </c>
      <c r="E156" s="228" t="s">
        <v>128</v>
      </c>
      <c r="F156" s="213" t="s">
        <v>129</v>
      </c>
      <c r="G156" s="214"/>
      <c r="H156" s="215"/>
      <c r="I156" s="216" t="s">
        <v>7</v>
      </c>
      <c r="J156" s="210" t="s">
        <v>8</v>
      </c>
    </row>
    <row r="157" spans="1:10" ht="16.5" customHeight="1" x14ac:dyDescent="0.2">
      <c r="B157" s="226"/>
      <c r="C157" s="208"/>
      <c r="D157" s="208"/>
      <c r="E157" s="229"/>
      <c r="F157" s="231" t="s">
        <v>385</v>
      </c>
      <c r="G157" s="232"/>
      <c r="H157" s="233"/>
      <c r="I157" s="217"/>
      <c r="J157" s="211"/>
    </row>
    <row r="158" spans="1:10" ht="19" thickBot="1" x14ac:dyDescent="0.25">
      <c r="B158" s="227"/>
      <c r="C158" s="209"/>
      <c r="D158" s="209"/>
      <c r="E158" s="230"/>
      <c r="F158" s="120" t="s">
        <v>121</v>
      </c>
      <c r="G158" s="121" t="s">
        <v>122</v>
      </c>
      <c r="H158" s="122" t="s">
        <v>393</v>
      </c>
      <c r="I158" s="218"/>
      <c r="J158" s="212"/>
    </row>
    <row r="159" spans="1:10" ht="65.25" customHeight="1" x14ac:dyDescent="0.2">
      <c r="B159" s="221" t="s">
        <v>43</v>
      </c>
      <c r="C159" s="39" t="s">
        <v>256</v>
      </c>
      <c r="D159" s="39" t="s">
        <v>257</v>
      </c>
      <c r="E159" s="40">
        <v>1</v>
      </c>
      <c r="F159" s="40">
        <v>0.25</v>
      </c>
      <c r="G159" s="62">
        <v>0.25</v>
      </c>
      <c r="H159" s="62">
        <f t="shared" ref="H159:H165" si="5">+G159/F159</f>
        <v>1</v>
      </c>
      <c r="I159" s="79" t="s">
        <v>76</v>
      </c>
      <c r="J159" s="124" t="s">
        <v>350</v>
      </c>
    </row>
    <row r="160" spans="1:10" ht="61.5" customHeight="1" x14ac:dyDescent="0.2">
      <c r="B160" s="221"/>
      <c r="C160" s="39" t="s">
        <v>178</v>
      </c>
      <c r="D160" s="39" t="s">
        <v>179</v>
      </c>
      <c r="E160" s="43">
        <v>1</v>
      </c>
      <c r="F160" s="40">
        <v>0.25</v>
      </c>
      <c r="G160" s="62">
        <v>0.25</v>
      </c>
      <c r="H160" s="62">
        <f t="shared" si="5"/>
        <v>1</v>
      </c>
      <c r="I160" s="79" t="s">
        <v>76</v>
      </c>
      <c r="J160" s="124" t="s">
        <v>351</v>
      </c>
    </row>
    <row r="161" spans="2:10" ht="79.5" customHeight="1" x14ac:dyDescent="0.2">
      <c r="B161" s="221"/>
      <c r="C161" s="39" t="s">
        <v>180</v>
      </c>
      <c r="D161" s="39" t="s">
        <v>258</v>
      </c>
      <c r="E161" s="40">
        <v>1</v>
      </c>
      <c r="F161" s="40">
        <v>0.25</v>
      </c>
      <c r="G161" s="62">
        <v>0.25</v>
      </c>
      <c r="H161" s="62">
        <f t="shared" si="5"/>
        <v>1</v>
      </c>
      <c r="I161" s="79" t="s">
        <v>76</v>
      </c>
      <c r="J161" s="124" t="s">
        <v>352</v>
      </c>
    </row>
    <row r="162" spans="2:10" ht="73.5" customHeight="1" x14ac:dyDescent="0.2">
      <c r="B162" s="221"/>
      <c r="C162" s="39" t="s">
        <v>259</v>
      </c>
      <c r="D162" s="39" t="s">
        <v>260</v>
      </c>
      <c r="E162" s="40">
        <v>1</v>
      </c>
      <c r="F162" s="40">
        <v>0.25</v>
      </c>
      <c r="G162" s="62">
        <v>0.25</v>
      </c>
      <c r="H162" s="62">
        <f t="shared" si="5"/>
        <v>1</v>
      </c>
      <c r="I162" s="79" t="s">
        <v>88</v>
      </c>
      <c r="J162" s="124" t="s">
        <v>333</v>
      </c>
    </row>
    <row r="163" spans="2:10" ht="51" customHeight="1" thickBot="1" x14ac:dyDescent="0.25">
      <c r="B163" s="221"/>
      <c r="C163" s="77" t="s">
        <v>181</v>
      </c>
      <c r="D163" s="45" t="s">
        <v>261</v>
      </c>
      <c r="E163" s="47">
        <v>1</v>
      </c>
      <c r="F163" s="47">
        <v>0.25</v>
      </c>
      <c r="G163" s="47">
        <v>0.25</v>
      </c>
      <c r="H163" s="173">
        <f t="shared" si="5"/>
        <v>1</v>
      </c>
      <c r="I163" s="80" t="s">
        <v>88</v>
      </c>
      <c r="J163" s="126" t="s">
        <v>334</v>
      </c>
    </row>
    <row r="164" spans="2:10" ht="72.75" customHeight="1" x14ac:dyDescent="0.2">
      <c r="B164" s="220" t="s">
        <v>182</v>
      </c>
      <c r="C164" s="58" t="s">
        <v>372</v>
      </c>
      <c r="D164" s="59" t="s">
        <v>373</v>
      </c>
      <c r="E164" s="62">
        <v>1</v>
      </c>
      <c r="F164" s="62">
        <v>0.25</v>
      </c>
      <c r="G164" s="52">
        <v>0.25</v>
      </c>
      <c r="H164" s="52">
        <f t="shared" si="5"/>
        <v>1</v>
      </c>
      <c r="I164" s="81" t="s">
        <v>77</v>
      </c>
      <c r="J164" s="127" t="s">
        <v>374</v>
      </c>
    </row>
    <row r="165" spans="2:10" ht="81.75" customHeight="1" thickBot="1" x14ac:dyDescent="0.25">
      <c r="B165" s="222"/>
      <c r="C165" s="77" t="s">
        <v>262</v>
      </c>
      <c r="D165" s="77" t="s">
        <v>263</v>
      </c>
      <c r="E165" s="78">
        <v>100</v>
      </c>
      <c r="F165" s="46">
        <v>0.25</v>
      </c>
      <c r="G165" s="158">
        <v>0.25</v>
      </c>
      <c r="H165" s="47">
        <f t="shared" si="5"/>
        <v>1</v>
      </c>
      <c r="I165" s="82" t="s">
        <v>77</v>
      </c>
      <c r="J165" s="159" t="s">
        <v>335</v>
      </c>
    </row>
    <row r="166" spans="2:10" ht="78.75" customHeight="1" thickBot="1" x14ac:dyDescent="0.25">
      <c r="B166" s="100" t="s">
        <v>215</v>
      </c>
      <c r="C166" s="50" t="s">
        <v>264</v>
      </c>
      <c r="D166" s="50" t="s">
        <v>265</v>
      </c>
      <c r="E166" s="51">
        <v>1</v>
      </c>
      <c r="F166" s="51">
        <v>0</v>
      </c>
      <c r="G166" s="51">
        <v>0</v>
      </c>
      <c r="H166" s="51">
        <v>0</v>
      </c>
      <c r="I166" s="53" t="s">
        <v>266</v>
      </c>
      <c r="J166" s="161" t="s">
        <v>336</v>
      </c>
    </row>
    <row r="167" spans="2:10" x14ac:dyDescent="0.2">
      <c r="B167" s="69"/>
      <c r="C167" s="109"/>
      <c r="D167" s="109"/>
      <c r="E167" s="69"/>
      <c r="F167" s="69"/>
    </row>
    <row r="168" spans="2:10" ht="15" customHeight="1" x14ac:dyDescent="0.2">
      <c r="B168" s="109" t="s">
        <v>97</v>
      </c>
      <c r="C168" s="234" t="s">
        <v>95</v>
      </c>
      <c r="D168" s="234"/>
      <c r="E168" s="234"/>
      <c r="F168" s="234"/>
      <c r="G168" s="234"/>
      <c r="H168" s="234"/>
      <c r="I168" s="234"/>
      <c r="J168" s="234"/>
    </row>
    <row r="169" spans="2:10" ht="15" customHeight="1" x14ac:dyDescent="0.2">
      <c r="B169" s="109" t="s">
        <v>84</v>
      </c>
      <c r="C169" s="234" t="s">
        <v>267</v>
      </c>
      <c r="D169" s="234"/>
      <c r="E169" s="234"/>
      <c r="F169" s="234"/>
      <c r="G169" s="234"/>
      <c r="H169" s="234"/>
      <c r="I169" s="234"/>
      <c r="J169" s="234"/>
    </row>
    <row r="170" spans="2:10" ht="15" customHeight="1" x14ac:dyDescent="0.2">
      <c r="B170" s="115" t="s">
        <v>118</v>
      </c>
      <c r="C170" s="235" t="s">
        <v>345</v>
      </c>
      <c r="D170" s="235"/>
      <c r="E170" s="235"/>
      <c r="F170" s="235"/>
      <c r="G170" s="235"/>
      <c r="H170" s="235"/>
      <c r="I170" s="235"/>
      <c r="J170" s="235"/>
    </row>
    <row r="171" spans="2:10" ht="15" customHeight="1" x14ac:dyDescent="0.2">
      <c r="B171" s="132" t="s">
        <v>11</v>
      </c>
      <c r="C171" s="234" t="s">
        <v>54</v>
      </c>
      <c r="D171" s="234"/>
      <c r="E171" s="234"/>
      <c r="F171" s="234"/>
      <c r="G171" s="234"/>
      <c r="H171" s="234"/>
      <c r="I171" s="234"/>
      <c r="J171" s="234"/>
    </row>
    <row r="172" spans="2:10" ht="15" customHeight="1" x14ac:dyDescent="0.2">
      <c r="B172" s="132" t="s">
        <v>10</v>
      </c>
      <c r="C172" s="234" t="s">
        <v>56</v>
      </c>
      <c r="D172" s="234"/>
      <c r="E172" s="234"/>
      <c r="F172" s="234"/>
      <c r="G172" s="234"/>
      <c r="H172" s="234"/>
      <c r="I172" s="234"/>
      <c r="J172" s="234"/>
    </row>
    <row r="173" spans="2:10" ht="15" customHeight="1" x14ac:dyDescent="0.2">
      <c r="B173" s="132" t="s">
        <v>85</v>
      </c>
      <c r="C173" s="234" t="s">
        <v>183</v>
      </c>
      <c r="D173" s="234"/>
      <c r="E173" s="234"/>
      <c r="F173" s="234"/>
      <c r="G173" s="234"/>
      <c r="H173" s="234"/>
      <c r="I173" s="234"/>
      <c r="J173" s="234"/>
    </row>
    <row r="174" spans="2:10" ht="18" thickBot="1" x14ac:dyDescent="0.25">
      <c r="B174" s="117"/>
      <c r="C174" s="116"/>
      <c r="D174" s="116"/>
      <c r="E174" s="117"/>
      <c r="F174" s="117"/>
      <c r="G174" s="117"/>
      <c r="H174" s="117"/>
      <c r="I174" s="117"/>
      <c r="J174" s="118"/>
    </row>
    <row r="175" spans="2:10" ht="16.5" customHeight="1" x14ac:dyDescent="0.2">
      <c r="B175" s="225" t="s">
        <v>9</v>
      </c>
      <c r="C175" s="207" t="s">
        <v>80</v>
      </c>
      <c r="D175" s="207" t="s">
        <v>221</v>
      </c>
      <c r="E175" s="228" t="s">
        <v>128</v>
      </c>
      <c r="F175" s="213" t="s">
        <v>129</v>
      </c>
      <c r="G175" s="214"/>
      <c r="H175" s="215"/>
      <c r="I175" s="216" t="s">
        <v>7</v>
      </c>
      <c r="J175" s="210" t="s">
        <v>8</v>
      </c>
    </row>
    <row r="176" spans="2:10" ht="16.5" customHeight="1" x14ac:dyDescent="0.2">
      <c r="B176" s="226"/>
      <c r="C176" s="208"/>
      <c r="D176" s="208"/>
      <c r="E176" s="229"/>
      <c r="F176" s="231" t="s">
        <v>385</v>
      </c>
      <c r="G176" s="232"/>
      <c r="H176" s="233"/>
      <c r="I176" s="217"/>
      <c r="J176" s="211"/>
    </row>
    <row r="177" spans="2:13" ht="19" thickBot="1" x14ac:dyDescent="0.25">
      <c r="B177" s="227"/>
      <c r="C177" s="209"/>
      <c r="D177" s="209"/>
      <c r="E177" s="230"/>
      <c r="F177" s="120" t="s">
        <v>121</v>
      </c>
      <c r="G177" s="121" t="s">
        <v>122</v>
      </c>
      <c r="H177" s="122" t="s">
        <v>393</v>
      </c>
      <c r="I177" s="218"/>
      <c r="J177" s="212"/>
    </row>
    <row r="178" spans="2:13" ht="227.25" customHeight="1" thickBot="1" x14ac:dyDescent="0.25">
      <c r="B178" s="100" t="s">
        <v>44</v>
      </c>
      <c r="C178" s="50" t="s">
        <v>375</v>
      </c>
      <c r="D178" s="44" t="s">
        <v>268</v>
      </c>
      <c r="E178" s="46">
        <v>1</v>
      </c>
      <c r="F178" s="65">
        <v>0.25</v>
      </c>
      <c r="G178" s="51">
        <v>0.25</v>
      </c>
      <c r="H178" s="51">
        <f>+G178/F178</f>
        <v>1</v>
      </c>
      <c r="I178" s="53" t="s">
        <v>65</v>
      </c>
      <c r="J178" s="136" t="s">
        <v>353</v>
      </c>
      <c r="M178" s="103">
        <f>35-18</f>
        <v>17</v>
      </c>
    </row>
    <row r="179" spans="2:13" ht="270" x14ac:dyDescent="0.2">
      <c r="B179" s="204" t="s">
        <v>53</v>
      </c>
      <c r="C179" s="83" t="s">
        <v>201</v>
      </c>
      <c r="D179" s="83" t="s">
        <v>202</v>
      </c>
      <c r="E179" s="84">
        <v>1</v>
      </c>
      <c r="F179" s="84">
        <v>0.25</v>
      </c>
      <c r="G179" s="84">
        <v>0.25</v>
      </c>
      <c r="H179" s="65">
        <f>+G179/F179</f>
        <v>1</v>
      </c>
      <c r="I179" s="195" t="s">
        <v>65</v>
      </c>
      <c r="J179" s="60" t="s">
        <v>389</v>
      </c>
    </row>
    <row r="180" spans="2:13" ht="96.75" customHeight="1" x14ac:dyDescent="0.2">
      <c r="B180" s="223"/>
      <c r="C180" s="74" t="s">
        <v>313</v>
      </c>
      <c r="D180" s="74" t="s">
        <v>314</v>
      </c>
      <c r="E180" s="64">
        <v>1889</v>
      </c>
      <c r="F180" s="43">
        <v>107</v>
      </c>
      <c r="G180" s="64">
        <v>8</v>
      </c>
      <c r="H180" s="40">
        <f>+G180/F180</f>
        <v>7.476635514018691E-2</v>
      </c>
      <c r="I180" s="76" t="s">
        <v>315</v>
      </c>
      <c r="J180" s="143"/>
    </row>
    <row r="181" spans="2:13" ht="232.5" customHeight="1" thickBot="1" x14ac:dyDescent="0.25">
      <c r="B181" s="205"/>
      <c r="C181" s="78" t="s">
        <v>63</v>
      </c>
      <c r="D181" s="78" t="s">
        <v>64</v>
      </c>
      <c r="E181" s="47">
        <v>1</v>
      </c>
      <c r="F181" s="47">
        <v>0.25</v>
      </c>
      <c r="G181" s="47">
        <v>0.25</v>
      </c>
      <c r="H181" s="47">
        <f>+G181/F181</f>
        <v>1</v>
      </c>
      <c r="I181" s="193" t="s">
        <v>316</v>
      </c>
      <c r="J181" s="174" t="s">
        <v>376</v>
      </c>
    </row>
    <row r="182" spans="2:13" x14ac:dyDescent="0.2">
      <c r="B182" s="106"/>
      <c r="D182" s="69"/>
      <c r="E182" s="69"/>
      <c r="H182" s="104"/>
    </row>
    <row r="183" spans="2:13" ht="16" customHeight="1" x14ac:dyDescent="0.2">
      <c r="B183" s="103" t="s">
        <v>97</v>
      </c>
      <c r="C183" s="234" t="s">
        <v>96</v>
      </c>
      <c r="D183" s="234"/>
      <c r="E183" s="234"/>
      <c r="F183" s="234"/>
      <c r="G183" s="234"/>
      <c r="H183" s="234"/>
      <c r="I183" s="234"/>
      <c r="J183" s="234"/>
    </row>
    <row r="184" spans="2:13" ht="16" customHeight="1" x14ac:dyDescent="0.2">
      <c r="B184" s="109" t="s">
        <v>84</v>
      </c>
      <c r="C184" s="234" t="s">
        <v>269</v>
      </c>
      <c r="D184" s="234"/>
      <c r="E184" s="234"/>
      <c r="F184" s="234"/>
      <c r="G184" s="234"/>
      <c r="H184" s="234"/>
      <c r="I184" s="234"/>
      <c r="J184" s="234"/>
    </row>
    <row r="185" spans="2:13" ht="16" customHeight="1" x14ac:dyDescent="0.2">
      <c r="B185" s="114" t="s">
        <v>118</v>
      </c>
      <c r="C185" s="235" t="s">
        <v>345</v>
      </c>
      <c r="D185" s="235"/>
      <c r="E185" s="235"/>
      <c r="F185" s="235"/>
      <c r="G185" s="235"/>
      <c r="H185" s="235"/>
      <c r="I185" s="235"/>
      <c r="J185" s="235"/>
    </row>
    <row r="186" spans="2:13" ht="16" customHeight="1" x14ac:dyDescent="0.2">
      <c r="B186" s="114" t="s">
        <v>11</v>
      </c>
      <c r="C186" s="234" t="s">
        <v>54</v>
      </c>
      <c r="D186" s="234"/>
      <c r="E186" s="234"/>
      <c r="F186" s="234"/>
      <c r="G186" s="234"/>
      <c r="H186" s="234"/>
      <c r="I186" s="234"/>
      <c r="J186" s="234"/>
    </row>
    <row r="187" spans="2:13" ht="16" customHeight="1" x14ac:dyDescent="0.2">
      <c r="B187" s="114" t="s">
        <v>10</v>
      </c>
      <c r="C187" s="234" t="s">
        <v>55</v>
      </c>
      <c r="D187" s="234"/>
      <c r="E187" s="234"/>
      <c r="F187" s="234"/>
      <c r="G187" s="234"/>
      <c r="H187" s="234"/>
      <c r="I187" s="234"/>
      <c r="J187" s="234"/>
    </row>
    <row r="188" spans="2:13" ht="16" customHeight="1" x14ac:dyDescent="0.2">
      <c r="B188" s="114" t="s">
        <v>85</v>
      </c>
      <c r="C188" s="234" t="s">
        <v>112</v>
      </c>
      <c r="D188" s="234"/>
      <c r="E188" s="234"/>
      <c r="F188" s="234"/>
      <c r="G188" s="234"/>
      <c r="H188" s="234"/>
      <c r="I188" s="234"/>
      <c r="J188" s="234"/>
    </row>
    <row r="189" spans="2:13" ht="18" thickBot="1" x14ac:dyDescent="0.25">
      <c r="B189" s="172"/>
      <c r="C189" s="116"/>
      <c r="D189" s="116"/>
      <c r="E189" s="117"/>
      <c r="F189" s="117"/>
      <c r="G189" s="117"/>
      <c r="H189" s="117"/>
      <c r="I189" s="117"/>
      <c r="J189" s="118"/>
    </row>
    <row r="190" spans="2:13" ht="16.5" customHeight="1" x14ac:dyDescent="0.2">
      <c r="B190" s="225" t="s">
        <v>9</v>
      </c>
      <c r="C190" s="207" t="s">
        <v>80</v>
      </c>
      <c r="D190" s="207" t="s">
        <v>221</v>
      </c>
      <c r="E190" s="228" t="s">
        <v>128</v>
      </c>
      <c r="F190" s="213" t="s">
        <v>129</v>
      </c>
      <c r="G190" s="214"/>
      <c r="H190" s="215"/>
      <c r="I190" s="216" t="s">
        <v>7</v>
      </c>
      <c r="J190" s="210" t="s">
        <v>8</v>
      </c>
    </row>
    <row r="191" spans="2:13" ht="16.5" customHeight="1" x14ac:dyDescent="0.2">
      <c r="B191" s="226"/>
      <c r="C191" s="208"/>
      <c r="D191" s="208"/>
      <c r="E191" s="229"/>
      <c r="F191" s="231" t="s">
        <v>385</v>
      </c>
      <c r="G191" s="232"/>
      <c r="H191" s="233"/>
      <c r="I191" s="217"/>
      <c r="J191" s="211"/>
    </row>
    <row r="192" spans="2:13" ht="29.25" customHeight="1" thickBot="1" x14ac:dyDescent="0.25">
      <c r="B192" s="227"/>
      <c r="C192" s="209"/>
      <c r="D192" s="209"/>
      <c r="E192" s="230"/>
      <c r="F192" s="120" t="s">
        <v>121</v>
      </c>
      <c r="G192" s="121" t="s">
        <v>122</v>
      </c>
      <c r="H192" s="122" t="s">
        <v>393</v>
      </c>
      <c r="I192" s="218"/>
      <c r="J192" s="212"/>
    </row>
    <row r="193" spans="2:10" ht="142.5" customHeight="1" thickBot="1" x14ac:dyDescent="0.25">
      <c r="B193" s="204" t="s">
        <v>43</v>
      </c>
      <c r="C193" s="58" t="s">
        <v>184</v>
      </c>
      <c r="D193" s="58" t="s">
        <v>185</v>
      </c>
      <c r="E193" s="84">
        <v>0.2</v>
      </c>
      <c r="F193" s="84">
        <v>0</v>
      </c>
      <c r="G193" s="84">
        <v>0</v>
      </c>
      <c r="H193" s="65">
        <v>0</v>
      </c>
      <c r="I193" s="99" t="s">
        <v>186</v>
      </c>
      <c r="J193" s="60" t="s">
        <v>354</v>
      </c>
    </row>
    <row r="194" spans="2:10" ht="135.75" customHeight="1" x14ac:dyDescent="0.2">
      <c r="B194" s="223"/>
      <c r="C194" s="39" t="s">
        <v>101</v>
      </c>
      <c r="D194" s="39" t="s">
        <v>102</v>
      </c>
      <c r="E194" s="40">
        <v>1</v>
      </c>
      <c r="F194" s="62">
        <v>0.25</v>
      </c>
      <c r="G194" s="62">
        <v>0.25</v>
      </c>
      <c r="H194" s="40">
        <f t="shared" ref="H194" si="6">+G194/F194</f>
        <v>1</v>
      </c>
      <c r="I194" s="41" t="s">
        <v>67</v>
      </c>
      <c r="J194" s="60" t="s">
        <v>337</v>
      </c>
    </row>
    <row r="195" spans="2:10" ht="54" x14ac:dyDescent="0.2">
      <c r="B195" s="223"/>
      <c r="C195" s="39" t="s">
        <v>270</v>
      </c>
      <c r="D195" s="39" t="s">
        <v>62</v>
      </c>
      <c r="E195" s="85">
        <v>2</v>
      </c>
      <c r="F195" s="62">
        <v>0</v>
      </c>
      <c r="G195" s="64">
        <v>0</v>
      </c>
      <c r="H195" s="40">
        <v>0</v>
      </c>
      <c r="I195" s="41" t="s">
        <v>143</v>
      </c>
      <c r="J195" s="143"/>
    </row>
    <row r="196" spans="2:10" ht="58.5" customHeight="1" thickBot="1" x14ac:dyDescent="0.25">
      <c r="B196" s="205"/>
      <c r="C196" s="45" t="s">
        <v>271</v>
      </c>
      <c r="D196" s="45" t="s">
        <v>272</v>
      </c>
      <c r="E196" s="196">
        <v>1</v>
      </c>
      <c r="F196" s="47">
        <v>0</v>
      </c>
      <c r="G196" s="86">
        <v>5</v>
      </c>
      <c r="H196" s="47">
        <f>+G196/E196</f>
        <v>5</v>
      </c>
      <c r="I196" s="61" t="s">
        <v>67</v>
      </c>
      <c r="J196" s="174" t="s">
        <v>343</v>
      </c>
    </row>
    <row r="197" spans="2:10" x14ac:dyDescent="0.2">
      <c r="B197" s="69"/>
      <c r="C197" s="109"/>
      <c r="D197" s="109"/>
      <c r="E197" s="69"/>
      <c r="F197" s="69"/>
      <c r="H197" s="69"/>
    </row>
    <row r="198" spans="2:10" ht="18" x14ac:dyDescent="0.2">
      <c r="B198" s="103" t="s">
        <v>97</v>
      </c>
      <c r="C198" s="234" t="s">
        <v>94</v>
      </c>
      <c r="D198" s="234"/>
      <c r="E198" s="234"/>
      <c r="F198" s="234"/>
      <c r="G198" s="234"/>
      <c r="H198" s="234"/>
      <c r="I198" s="234"/>
      <c r="J198" s="234"/>
    </row>
    <row r="199" spans="2:10" ht="16.5" customHeight="1" x14ac:dyDescent="0.2">
      <c r="B199" s="109" t="s">
        <v>84</v>
      </c>
      <c r="C199" s="234" t="s">
        <v>273</v>
      </c>
      <c r="D199" s="234"/>
      <c r="E199" s="234"/>
      <c r="F199" s="234"/>
      <c r="G199" s="234"/>
      <c r="H199" s="234"/>
      <c r="I199" s="234"/>
      <c r="J199" s="234"/>
    </row>
    <row r="200" spans="2:10" ht="18" x14ac:dyDescent="0.2">
      <c r="B200" s="114" t="s">
        <v>118</v>
      </c>
      <c r="C200" s="235" t="s">
        <v>345</v>
      </c>
      <c r="D200" s="235"/>
      <c r="E200" s="235"/>
      <c r="F200" s="235"/>
      <c r="G200" s="235"/>
      <c r="H200" s="235"/>
      <c r="I200" s="235"/>
      <c r="J200" s="235"/>
    </row>
    <row r="201" spans="2:10" ht="16.5" customHeight="1" x14ac:dyDescent="0.2">
      <c r="B201" s="114" t="s">
        <v>11</v>
      </c>
      <c r="C201" s="234" t="s">
        <v>54</v>
      </c>
      <c r="D201" s="234"/>
      <c r="E201" s="234"/>
      <c r="F201" s="234"/>
      <c r="G201" s="234"/>
      <c r="H201" s="234"/>
      <c r="I201" s="234"/>
      <c r="J201" s="234"/>
    </row>
    <row r="202" spans="2:10" ht="16.5" customHeight="1" x14ac:dyDescent="0.2">
      <c r="B202" s="114" t="s">
        <v>10</v>
      </c>
      <c r="C202" s="235" t="s">
        <v>243</v>
      </c>
      <c r="D202" s="235"/>
      <c r="E202" s="235"/>
      <c r="F202" s="235"/>
      <c r="G202" s="235"/>
      <c r="H202" s="235"/>
      <c r="I202" s="235"/>
      <c r="J202" s="235"/>
    </row>
    <row r="203" spans="2:10" ht="16.5" customHeight="1" x14ac:dyDescent="0.2">
      <c r="B203" s="114" t="s">
        <v>85</v>
      </c>
      <c r="C203" s="234" t="s">
        <v>177</v>
      </c>
      <c r="D203" s="234"/>
      <c r="E203" s="234"/>
      <c r="F203" s="234"/>
      <c r="G203" s="234"/>
      <c r="H203" s="234"/>
      <c r="I203" s="234"/>
      <c r="J203" s="234"/>
    </row>
    <row r="204" spans="2:10" ht="16.5" customHeight="1" thickBot="1" x14ac:dyDescent="0.25">
      <c r="B204" s="114"/>
      <c r="E204" s="105"/>
      <c r="F204" s="105"/>
      <c r="G204" s="105"/>
      <c r="H204" s="105"/>
      <c r="I204" s="105"/>
      <c r="J204" s="105"/>
    </row>
    <row r="205" spans="2:10" ht="16.5" customHeight="1" x14ac:dyDescent="0.2">
      <c r="B205" s="225" t="s">
        <v>9</v>
      </c>
      <c r="C205" s="207" t="s">
        <v>80</v>
      </c>
      <c r="D205" s="207" t="s">
        <v>221</v>
      </c>
      <c r="E205" s="228" t="s">
        <v>128</v>
      </c>
      <c r="F205" s="213" t="s">
        <v>129</v>
      </c>
      <c r="G205" s="214"/>
      <c r="H205" s="215"/>
      <c r="I205" s="216" t="s">
        <v>7</v>
      </c>
      <c r="J205" s="210" t="s">
        <v>8</v>
      </c>
    </row>
    <row r="206" spans="2:10" x14ac:dyDescent="0.2">
      <c r="B206" s="226"/>
      <c r="C206" s="208"/>
      <c r="D206" s="208"/>
      <c r="E206" s="229"/>
      <c r="F206" s="231" t="s">
        <v>385</v>
      </c>
      <c r="G206" s="232"/>
      <c r="H206" s="233"/>
      <c r="I206" s="217"/>
      <c r="J206" s="211"/>
    </row>
    <row r="207" spans="2:10" ht="16.5" customHeight="1" thickBot="1" x14ac:dyDescent="0.25">
      <c r="B207" s="227"/>
      <c r="C207" s="209"/>
      <c r="D207" s="209"/>
      <c r="E207" s="230"/>
      <c r="F207" s="120" t="s">
        <v>121</v>
      </c>
      <c r="G207" s="121" t="s">
        <v>122</v>
      </c>
      <c r="H207" s="122" t="s">
        <v>393</v>
      </c>
      <c r="I207" s="218"/>
      <c r="J207" s="212"/>
    </row>
    <row r="208" spans="2:10" ht="128.25" customHeight="1" thickBot="1" x14ac:dyDescent="0.25">
      <c r="B208" s="49" t="s">
        <v>43</v>
      </c>
      <c r="C208" s="44" t="s">
        <v>274</v>
      </c>
      <c r="D208" s="50" t="s">
        <v>275</v>
      </c>
      <c r="E208" s="51">
        <v>0.33</v>
      </c>
      <c r="F208" s="65">
        <v>0</v>
      </c>
      <c r="G208" s="51">
        <v>0</v>
      </c>
      <c r="H208" s="51">
        <v>0</v>
      </c>
      <c r="I208" s="48" t="s">
        <v>205</v>
      </c>
      <c r="J208" s="136" t="s">
        <v>338</v>
      </c>
    </row>
    <row r="209" spans="1:10" ht="128.25" customHeight="1" thickBot="1" x14ac:dyDescent="0.25">
      <c r="B209" s="49" t="s">
        <v>53</v>
      </c>
      <c r="C209" s="50" t="s">
        <v>276</v>
      </c>
      <c r="D209" s="50" t="s">
        <v>66</v>
      </c>
      <c r="E209" s="87">
        <v>44</v>
      </c>
      <c r="F209" s="51">
        <v>0</v>
      </c>
      <c r="G209" s="175">
        <v>11</v>
      </c>
      <c r="H209" s="51">
        <f>+G209/E209</f>
        <v>0.25</v>
      </c>
      <c r="I209" s="53" t="s">
        <v>277</v>
      </c>
      <c r="J209" s="136"/>
    </row>
    <row r="210" spans="1:10" x14ac:dyDescent="0.2">
      <c r="B210" s="106"/>
      <c r="C210" s="109"/>
      <c r="D210" s="109"/>
    </row>
    <row r="211" spans="1:10" ht="16" customHeight="1" x14ac:dyDescent="0.2">
      <c r="B211" s="109" t="s">
        <v>83</v>
      </c>
      <c r="C211" s="219" t="s">
        <v>96</v>
      </c>
      <c r="D211" s="219"/>
      <c r="E211" s="219"/>
      <c r="F211" s="219"/>
      <c r="G211" s="219"/>
      <c r="H211" s="219"/>
      <c r="I211" s="219"/>
      <c r="J211" s="219"/>
    </row>
    <row r="212" spans="1:10" ht="16" customHeight="1" x14ac:dyDescent="0.2">
      <c r="B212" s="109" t="s">
        <v>84</v>
      </c>
      <c r="C212" s="219" t="s">
        <v>188</v>
      </c>
      <c r="D212" s="219"/>
      <c r="E212" s="219"/>
      <c r="F212" s="219"/>
      <c r="G212" s="219"/>
      <c r="H212" s="219"/>
      <c r="I212" s="219"/>
      <c r="J212" s="219"/>
    </row>
    <row r="213" spans="1:10" ht="16" customHeight="1" x14ac:dyDescent="0.2">
      <c r="A213" s="123"/>
      <c r="B213" s="141" t="s">
        <v>126</v>
      </c>
      <c r="C213" s="224" t="s">
        <v>339</v>
      </c>
      <c r="D213" s="224"/>
      <c r="E213" s="224"/>
      <c r="F213" s="224"/>
      <c r="G213" s="224"/>
      <c r="H213" s="224"/>
      <c r="I213" s="224"/>
      <c r="J213" s="224"/>
    </row>
    <row r="214" spans="1:10" ht="16" customHeight="1" x14ac:dyDescent="0.2">
      <c r="A214" s="123"/>
      <c r="B214" s="132" t="s">
        <v>11</v>
      </c>
      <c r="C214" s="219" t="s">
        <v>25</v>
      </c>
      <c r="D214" s="219"/>
      <c r="E214" s="219"/>
      <c r="F214" s="219"/>
      <c r="G214" s="219"/>
      <c r="H214" s="219"/>
      <c r="I214" s="219"/>
      <c r="J214" s="219"/>
    </row>
    <row r="215" spans="1:10" ht="16" customHeight="1" x14ac:dyDescent="0.2">
      <c r="A215" s="123"/>
      <c r="B215" s="132" t="s">
        <v>10</v>
      </c>
      <c r="C215" s="219" t="s">
        <v>31</v>
      </c>
      <c r="D215" s="219"/>
      <c r="E215" s="219"/>
      <c r="F215" s="219"/>
      <c r="G215" s="219"/>
      <c r="H215" s="219"/>
      <c r="I215" s="219"/>
      <c r="J215" s="219"/>
    </row>
    <row r="216" spans="1:10" ht="16" customHeight="1" x14ac:dyDescent="0.2">
      <c r="A216" s="123"/>
      <c r="B216" s="132" t="s">
        <v>85</v>
      </c>
      <c r="C216" s="219" t="s">
        <v>377</v>
      </c>
      <c r="D216" s="219"/>
      <c r="E216" s="219"/>
      <c r="F216" s="219"/>
      <c r="G216" s="219"/>
      <c r="H216" s="219"/>
      <c r="I216" s="219"/>
      <c r="J216" s="219"/>
    </row>
    <row r="217" spans="1:10" ht="18" thickBot="1" x14ac:dyDescent="0.25">
      <c r="A217" s="123"/>
      <c r="B217" s="115"/>
      <c r="C217" s="116"/>
      <c r="D217" s="116"/>
      <c r="E217" s="117"/>
      <c r="F217" s="117"/>
      <c r="G217" s="117"/>
      <c r="H217" s="117"/>
      <c r="I217" s="117"/>
      <c r="J217" s="118"/>
    </row>
    <row r="218" spans="1:10" ht="16.5" customHeight="1" x14ac:dyDescent="0.2">
      <c r="A218" s="123"/>
      <c r="B218" s="225" t="s">
        <v>9</v>
      </c>
      <c r="C218" s="207" t="s">
        <v>80</v>
      </c>
      <c r="D218" s="207" t="s">
        <v>221</v>
      </c>
      <c r="E218" s="228" t="s">
        <v>128</v>
      </c>
      <c r="F218" s="213" t="s">
        <v>129</v>
      </c>
      <c r="G218" s="214"/>
      <c r="H218" s="215"/>
      <c r="I218" s="216" t="s">
        <v>7</v>
      </c>
      <c r="J218" s="210" t="s">
        <v>8</v>
      </c>
    </row>
    <row r="219" spans="1:10" ht="16.5" customHeight="1" x14ac:dyDescent="0.2">
      <c r="A219" s="123"/>
      <c r="B219" s="226"/>
      <c r="C219" s="208"/>
      <c r="D219" s="208"/>
      <c r="E219" s="229"/>
      <c r="F219" s="231" t="s">
        <v>385</v>
      </c>
      <c r="G219" s="232"/>
      <c r="H219" s="233"/>
      <c r="I219" s="217"/>
      <c r="J219" s="211"/>
    </row>
    <row r="220" spans="1:10" ht="19" thickBot="1" x14ac:dyDescent="0.25">
      <c r="A220" s="123"/>
      <c r="B220" s="227"/>
      <c r="C220" s="209"/>
      <c r="D220" s="209"/>
      <c r="E220" s="230"/>
      <c r="F220" s="120" t="s">
        <v>121</v>
      </c>
      <c r="G220" s="121" t="s">
        <v>122</v>
      </c>
      <c r="H220" s="122" t="s">
        <v>393</v>
      </c>
      <c r="I220" s="218"/>
      <c r="J220" s="212"/>
    </row>
    <row r="221" spans="1:10" ht="162" x14ac:dyDescent="0.2">
      <c r="A221" s="123"/>
      <c r="B221" s="220" t="s">
        <v>53</v>
      </c>
      <c r="C221" s="83" t="s">
        <v>278</v>
      </c>
      <c r="D221" s="83" t="s">
        <v>279</v>
      </c>
      <c r="E221" s="197">
        <v>699.33</v>
      </c>
      <c r="F221" s="197">
        <v>18</v>
      </c>
      <c r="G221" s="176">
        <v>94.53</v>
      </c>
      <c r="H221" s="84">
        <f>+G221/F221</f>
        <v>5.2516666666666669</v>
      </c>
      <c r="I221" s="99" t="s">
        <v>143</v>
      </c>
      <c r="J221" s="156" t="s">
        <v>378</v>
      </c>
    </row>
    <row r="222" spans="1:10" ht="90" x14ac:dyDescent="0.2">
      <c r="A222" s="123"/>
      <c r="B222" s="221"/>
      <c r="C222" s="74" t="s">
        <v>280</v>
      </c>
      <c r="D222" s="74" t="s">
        <v>281</v>
      </c>
      <c r="E222" s="88">
        <v>184.18999999999997</v>
      </c>
      <c r="F222" s="88">
        <v>12</v>
      </c>
      <c r="G222" s="43">
        <v>2.12</v>
      </c>
      <c r="H222" s="40">
        <f t="shared" ref="H222:H224" si="7">+G222/F222</f>
        <v>0.17666666666666667</v>
      </c>
      <c r="I222" s="76" t="s">
        <v>310</v>
      </c>
      <c r="J222" s="177" t="s">
        <v>341</v>
      </c>
    </row>
    <row r="223" spans="1:10" ht="377" x14ac:dyDescent="0.2">
      <c r="A223" s="123"/>
      <c r="B223" s="221"/>
      <c r="C223" s="74" t="s">
        <v>282</v>
      </c>
      <c r="D223" s="74" t="s">
        <v>140</v>
      </c>
      <c r="E223" s="64">
        <v>498.13125000000019</v>
      </c>
      <c r="F223" s="64">
        <v>102</v>
      </c>
      <c r="G223" s="43">
        <v>164.25</v>
      </c>
      <c r="H223" s="40">
        <f t="shared" si="7"/>
        <v>1.6102941176470589</v>
      </c>
      <c r="I223" s="76" t="s">
        <v>199</v>
      </c>
      <c r="J223" s="177" t="s">
        <v>379</v>
      </c>
    </row>
    <row r="224" spans="1:10" ht="80.25" customHeight="1" x14ac:dyDescent="0.2">
      <c r="A224" s="123"/>
      <c r="B224" s="221"/>
      <c r="C224" s="74" t="s">
        <v>189</v>
      </c>
      <c r="D224" s="74" t="s">
        <v>190</v>
      </c>
      <c r="E224" s="64">
        <v>5000.0009999999984</v>
      </c>
      <c r="F224" s="64">
        <v>682</v>
      </c>
      <c r="G224" s="43">
        <v>11.4</v>
      </c>
      <c r="H224" s="40">
        <f t="shared" si="7"/>
        <v>1.6715542521994135E-2</v>
      </c>
      <c r="I224" s="76" t="s">
        <v>199</v>
      </c>
      <c r="J224" s="177" t="s">
        <v>380</v>
      </c>
    </row>
    <row r="225" spans="1:10" ht="36" x14ac:dyDescent="0.2">
      <c r="A225" s="123"/>
      <c r="B225" s="221"/>
      <c r="C225" s="74" t="s">
        <v>283</v>
      </c>
      <c r="D225" s="74" t="s">
        <v>284</v>
      </c>
      <c r="E225" s="89">
        <v>10275.401400000001</v>
      </c>
      <c r="F225" s="40">
        <v>0</v>
      </c>
      <c r="G225" s="40">
        <v>0</v>
      </c>
      <c r="H225" s="40">
        <v>0</v>
      </c>
      <c r="I225" s="76" t="s">
        <v>199</v>
      </c>
      <c r="J225" s="125"/>
    </row>
    <row r="226" spans="1:10" ht="36.75" customHeight="1" x14ac:dyDescent="0.2">
      <c r="A226" s="123"/>
      <c r="B226" s="221"/>
      <c r="C226" s="74" t="s">
        <v>193</v>
      </c>
      <c r="D226" s="74" t="s">
        <v>285</v>
      </c>
      <c r="E226" s="43">
        <v>1</v>
      </c>
      <c r="F226" s="90" cm="1">
        <f t="array" aca="1" ref="F226" ca="1">+F226:F226/#REF!</f>
        <v>0</v>
      </c>
      <c r="G226" s="43">
        <v>0</v>
      </c>
      <c r="H226" s="40">
        <v>0</v>
      </c>
      <c r="I226" s="76" t="s">
        <v>106</v>
      </c>
      <c r="J226" s="125"/>
    </row>
    <row r="227" spans="1:10" ht="18" x14ac:dyDescent="0.2">
      <c r="A227" s="123"/>
      <c r="B227" s="221"/>
      <c r="C227" s="74" t="s">
        <v>286</v>
      </c>
      <c r="D227" s="74" t="s">
        <v>287</v>
      </c>
      <c r="E227" s="43">
        <v>2</v>
      </c>
      <c r="F227" s="90" cm="1">
        <f t="array" aca="1" ref="F227" ca="1">+F227:F227/#REF!</f>
        <v>0</v>
      </c>
      <c r="G227" s="43">
        <v>0</v>
      </c>
      <c r="H227" s="40">
        <v>0</v>
      </c>
      <c r="I227" s="76" t="s">
        <v>106</v>
      </c>
      <c r="J227" s="125"/>
    </row>
    <row r="228" spans="1:10" ht="36" x14ac:dyDescent="0.2">
      <c r="A228" s="123"/>
      <c r="B228" s="221"/>
      <c r="C228" s="74" t="s">
        <v>288</v>
      </c>
      <c r="D228" s="74" t="s">
        <v>144</v>
      </c>
      <c r="E228" s="85">
        <v>15</v>
      </c>
      <c r="F228" s="90" cm="1">
        <f t="array" aca="1" ref="F228" ca="1">+F228:F228/#REF!</f>
        <v>0</v>
      </c>
      <c r="G228" s="43">
        <v>0</v>
      </c>
      <c r="H228" s="40">
        <v>0</v>
      </c>
      <c r="I228" s="76" t="s">
        <v>106</v>
      </c>
      <c r="J228" s="125"/>
    </row>
    <row r="229" spans="1:10" ht="36" x14ac:dyDescent="0.2">
      <c r="A229" s="123"/>
      <c r="B229" s="221"/>
      <c r="C229" s="74" t="s">
        <v>191</v>
      </c>
      <c r="D229" s="74" t="s">
        <v>192</v>
      </c>
      <c r="E229" s="64">
        <v>30</v>
      </c>
      <c r="F229" s="90" cm="1">
        <f t="array" aca="1" ref="F229" ca="1">+F229:F229/#REF!</f>
        <v>0</v>
      </c>
      <c r="G229" s="178">
        <v>8</v>
      </c>
      <c r="H229" s="40">
        <f>+G229/E229</f>
        <v>0.26666666666666666</v>
      </c>
      <c r="I229" s="76" t="s">
        <v>199</v>
      </c>
      <c r="J229" s="125" t="s">
        <v>342</v>
      </c>
    </row>
    <row r="230" spans="1:10" ht="36" x14ac:dyDescent="0.2">
      <c r="A230" s="123"/>
      <c r="B230" s="221"/>
      <c r="C230" s="74" t="s">
        <v>289</v>
      </c>
      <c r="D230" s="74" t="s">
        <v>194</v>
      </c>
      <c r="E230" s="85">
        <v>9</v>
      </c>
      <c r="F230" s="90" cm="1">
        <f t="array" aca="1" ref="F230" ca="1">+F230:F230/#REF!</f>
        <v>0</v>
      </c>
      <c r="G230" s="43">
        <v>0</v>
      </c>
      <c r="H230" s="40">
        <v>0</v>
      </c>
      <c r="I230" s="76" t="s">
        <v>106</v>
      </c>
      <c r="J230" s="125"/>
    </row>
    <row r="231" spans="1:10" ht="18" x14ac:dyDescent="0.2">
      <c r="A231" s="123"/>
      <c r="B231" s="221"/>
      <c r="C231" s="74" t="s">
        <v>141</v>
      </c>
      <c r="D231" s="74" t="s">
        <v>195</v>
      </c>
      <c r="E231" s="85">
        <v>4</v>
      </c>
      <c r="F231" s="90" cm="1">
        <f t="array" aca="1" ref="F231" ca="1">+F231:F231/#REF!</f>
        <v>0</v>
      </c>
      <c r="G231" s="43">
        <v>0</v>
      </c>
      <c r="H231" s="40">
        <v>0</v>
      </c>
      <c r="I231" s="76" t="s">
        <v>106</v>
      </c>
      <c r="J231" s="125"/>
    </row>
    <row r="232" spans="1:10" ht="72" x14ac:dyDescent="0.2">
      <c r="A232" s="123"/>
      <c r="B232" s="221"/>
      <c r="C232" s="74" t="s">
        <v>290</v>
      </c>
      <c r="D232" s="74" t="s">
        <v>57</v>
      </c>
      <c r="E232" s="88">
        <v>44.1</v>
      </c>
      <c r="F232" s="88">
        <v>11</v>
      </c>
      <c r="G232" s="178">
        <v>9.25</v>
      </c>
      <c r="H232" s="40">
        <f t="shared" ref="H232:H247" si="8">+G232/F232</f>
        <v>0.84090909090909094</v>
      </c>
      <c r="I232" s="76" t="s">
        <v>311</v>
      </c>
      <c r="J232" s="125" t="s">
        <v>381</v>
      </c>
    </row>
    <row r="233" spans="1:10" ht="45.75" customHeight="1" x14ac:dyDescent="0.2">
      <c r="A233" s="123"/>
      <c r="B233" s="221"/>
      <c r="C233" s="74" t="s">
        <v>291</v>
      </c>
      <c r="D233" s="74" t="s">
        <v>58</v>
      </c>
      <c r="E233" s="91">
        <v>2.5</v>
      </c>
      <c r="F233" s="85">
        <v>0.3</v>
      </c>
      <c r="G233" s="178">
        <v>0</v>
      </c>
      <c r="H233" s="40">
        <f t="shared" si="8"/>
        <v>0</v>
      </c>
      <c r="I233" s="76" t="s">
        <v>109</v>
      </c>
      <c r="J233" s="125"/>
    </row>
    <row r="234" spans="1:10" ht="48.75" customHeight="1" x14ac:dyDescent="0.2">
      <c r="A234" s="123"/>
      <c r="B234" s="221"/>
      <c r="C234" s="74" t="s">
        <v>292</v>
      </c>
      <c r="D234" s="74" t="s">
        <v>59</v>
      </c>
      <c r="E234" s="88">
        <v>19</v>
      </c>
      <c r="F234" s="88">
        <v>17</v>
      </c>
      <c r="G234" s="43">
        <v>0</v>
      </c>
      <c r="H234" s="40">
        <f t="shared" si="8"/>
        <v>0</v>
      </c>
      <c r="I234" s="76" t="s">
        <v>220</v>
      </c>
      <c r="J234" s="125"/>
    </row>
    <row r="235" spans="1:10" ht="54" x14ac:dyDescent="0.2">
      <c r="A235" s="123"/>
      <c r="B235" s="221"/>
      <c r="C235" s="74" t="s">
        <v>293</v>
      </c>
      <c r="D235" s="74" t="s">
        <v>196</v>
      </c>
      <c r="E235" s="64">
        <v>25</v>
      </c>
      <c r="F235" s="88">
        <v>15</v>
      </c>
      <c r="G235" s="90">
        <v>0</v>
      </c>
      <c r="H235" s="40">
        <f t="shared" si="8"/>
        <v>0</v>
      </c>
      <c r="I235" s="76" t="s">
        <v>312</v>
      </c>
      <c r="J235" s="125"/>
    </row>
    <row r="236" spans="1:10" ht="72" x14ac:dyDescent="0.2">
      <c r="A236" s="123"/>
      <c r="B236" s="221"/>
      <c r="C236" s="74" t="s">
        <v>294</v>
      </c>
      <c r="D236" s="74" t="s">
        <v>61</v>
      </c>
      <c r="E236" s="64">
        <v>61</v>
      </c>
      <c r="F236" s="88">
        <v>7</v>
      </c>
      <c r="G236" s="90">
        <v>0</v>
      </c>
      <c r="H236" s="40">
        <f t="shared" si="8"/>
        <v>0</v>
      </c>
      <c r="I236" s="76" t="s">
        <v>200</v>
      </c>
      <c r="J236" s="125"/>
    </row>
    <row r="237" spans="1:10" ht="45" customHeight="1" x14ac:dyDescent="0.2">
      <c r="A237" s="123"/>
      <c r="B237" s="221"/>
      <c r="C237" s="74" t="s">
        <v>295</v>
      </c>
      <c r="D237" s="74" t="s">
        <v>296</v>
      </c>
      <c r="E237" s="64">
        <v>1</v>
      </c>
      <c r="F237" s="40">
        <v>0</v>
      </c>
      <c r="G237" s="90">
        <v>0</v>
      </c>
      <c r="H237" s="40">
        <v>0</v>
      </c>
      <c r="I237" s="76" t="s">
        <v>105</v>
      </c>
      <c r="J237" s="125"/>
    </row>
    <row r="238" spans="1:10" ht="45" customHeight="1" x14ac:dyDescent="0.2">
      <c r="A238" s="123"/>
      <c r="B238" s="221"/>
      <c r="C238" s="74" t="s">
        <v>297</v>
      </c>
      <c r="D238" s="74" t="s">
        <v>108</v>
      </c>
      <c r="E238" s="64">
        <v>11</v>
      </c>
      <c r="F238" s="88">
        <v>1</v>
      </c>
      <c r="G238" s="64">
        <v>0</v>
      </c>
      <c r="H238" s="40">
        <f t="shared" si="8"/>
        <v>0</v>
      </c>
      <c r="I238" s="76" t="s">
        <v>311</v>
      </c>
      <c r="J238" s="125"/>
    </row>
    <row r="239" spans="1:10" ht="45" customHeight="1" x14ac:dyDescent="0.2">
      <c r="A239" s="123"/>
      <c r="B239" s="221"/>
      <c r="C239" s="74" t="s">
        <v>298</v>
      </c>
      <c r="D239" s="74" t="s">
        <v>197</v>
      </c>
      <c r="E239" s="64">
        <v>22</v>
      </c>
      <c r="F239" s="88">
        <v>1</v>
      </c>
      <c r="G239" s="64">
        <v>0</v>
      </c>
      <c r="H239" s="40">
        <f t="shared" si="8"/>
        <v>0</v>
      </c>
      <c r="I239" s="76" t="s">
        <v>187</v>
      </c>
      <c r="J239" s="125"/>
    </row>
    <row r="240" spans="1:10" ht="45" customHeight="1" x14ac:dyDescent="0.2">
      <c r="A240" s="123"/>
      <c r="B240" s="221"/>
      <c r="C240" s="74" t="s">
        <v>299</v>
      </c>
      <c r="D240" s="74" t="s">
        <v>111</v>
      </c>
      <c r="E240" s="85">
        <v>1.1400000000000001</v>
      </c>
      <c r="F240" s="85">
        <v>0.4</v>
      </c>
      <c r="G240" s="43">
        <v>0.25</v>
      </c>
      <c r="H240" s="40">
        <f t="shared" si="8"/>
        <v>0.625</v>
      </c>
      <c r="I240" s="76" t="s">
        <v>109</v>
      </c>
      <c r="J240" s="125" t="s">
        <v>382</v>
      </c>
    </row>
    <row r="241" spans="1:10" ht="45" customHeight="1" x14ac:dyDescent="0.2">
      <c r="A241" s="123"/>
      <c r="B241" s="221"/>
      <c r="C241" s="74" t="s">
        <v>300</v>
      </c>
      <c r="D241" s="74" t="s">
        <v>107</v>
      </c>
      <c r="E241" s="85">
        <v>0.65</v>
      </c>
      <c r="F241" s="85">
        <v>0.4</v>
      </c>
      <c r="G241" s="64">
        <v>0</v>
      </c>
      <c r="H241" s="40">
        <f t="shared" si="8"/>
        <v>0</v>
      </c>
      <c r="I241" s="76" t="s">
        <v>109</v>
      </c>
      <c r="J241" s="125"/>
    </row>
    <row r="242" spans="1:10" ht="45" customHeight="1" x14ac:dyDescent="0.2">
      <c r="A242" s="123"/>
      <c r="B242" s="221"/>
      <c r="C242" s="74" t="s">
        <v>198</v>
      </c>
      <c r="D242" s="74" t="s">
        <v>60</v>
      </c>
      <c r="E242" s="64">
        <v>7</v>
      </c>
      <c r="F242" s="88">
        <v>7</v>
      </c>
      <c r="G242" s="64">
        <v>0</v>
      </c>
      <c r="H242" s="40">
        <f t="shared" si="8"/>
        <v>0</v>
      </c>
      <c r="I242" s="76" t="s">
        <v>199</v>
      </c>
      <c r="J242" s="125"/>
    </row>
    <row r="243" spans="1:10" ht="45" customHeight="1" x14ac:dyDescent="0.2">
      <c r="A243" s="123"/>
      <c r="B243" s="221"/>
      <c r="C243" s="74" t="s">
        <v>301</v>
      </c>
      <c r="D243" s="74" t="s">
        <v>302</v>
      </c>
      <c r="E243" s="64">
        <v>17</v>
      </c>
      <c r="F243" s="88">
        <v>1</v>
      </c>
      <c r="G243" s="64">
        <v>0</v>
      </c>
      <c r="H243" s="40">
        <f t="shared" si="8"/>
        <v>0</v>
      </c>
      <c r="I243" s="76" t="s">
        <v>187</v>
      </c>
      <c r="J243" s="125"/>
    </row>
    <row r="244" spans="1:10" ht="45" customHeight="1" x14ac:dyDescent="0.2">
      <c r="A244" s="123"/>
      <c r="B244" s="221"/>
      <c r="C244" s="74" t="s">
        <v>303</v>
      </c>
      <c r="D244" s="74" t="s">
        <v>104</v>
      </c>
      <c r="E244" s="64">
        <v>62</v>
      </c>
      <c r="F244" s="88">
        <v>3</v>
      </c>
      <c r="G244" s="64">
        <v>0</v>
      </c>
      <c r="H244" s="40">
        <f t="shared" si="8"/>
        <v>0</v>
      </c>
      <c r="I244" s="76" t="s">
        <v>187</v>
      </c>
      <c r="J244" s="125"/>
    </row>
    <row r="245" spans="1:10" ht="55.5" customHeight="1" x14ac:dyDescent="0.2">
      <c r="A245" s="123"/>
      <c r="B245" s="221"/>
      <c r="C245" s="74" t="s">
        <v>304</v>
      </c>
      <c r="D245" s="74" t="s">
        <v>305</v>
      </c>
      <c r="E245" s="64">
        <v>50</v>
      </c>
      <c r="F245" s="88">
        <v>5</v>
      </c>
      <c r="G245" s="64">
        <v>0</v>
      </c>
      <c r="H245" s="40">
        <f t="shared" si="8"/>
        <v>0</v>
      </c>
      <c r="I245" s="76" t="s">
        <v>187</v>
      </c>
      <c r="J245" s="125"/>
    </row>
    <row r="246" spans="1:10" ht="55.5" customHeight="1" x14ac:dyDescent="0.2">
      <c r="A246" s="123"/>
      <c r="B246" s="221"/>
      <c r="C246" s="74" t="s">
        <v>306</v>
      </c>
      <c r="D246" s="74" t="s">
        <v>307</v>
      </c>
      <c r="E246" s="64">
        <v>1</v>
      </c>
      <c r="F246" s="88">
        <v>1</v>
      </c>
      <c r="G246" s="64">
        <v>0</v>
      </c>
      <c r="H246" s="40">
        <f t="shared" si="8"/>
        <v>0</v>
      </c>
      <c r="I246" s="76" t="s">
        <v>187</v>
      </c>
      <c r="J246" s="125"/>
    </row>
    <row r="247" spans="1:10" ht="55.5" customHeight="1" thickBot="1" x14ac:dyDescent="0.25">
      <c r="A247" s="123"/>
      <c r="B247" s="222"/>
      <c r="C247" s="78" t="s">
        <v>308</v>
      </c>
      <c r="D247" s="78" t="s">
        <v>309</v>
      </c>
      <c r="E247" s="179">
        <v>17.259999999999998</v>
      </c>
      <c r="F247" s="92">
        <v>12</v>
      </c>
      <c r="G247" s="179">
        <v>0</v>
      </c>
      <c r="H247" s="47">
        <f t="shared" si="8"/>
        <v>0</v>
      </c>
      <c r="I247" s="193" t="s">
        <v>187</v>
      </c>
      <c r="J247" s="126"/>
    </row>
    <row r="248" spans="1:10" x14ac:dyDescent="0.2">
      <c r="A248" s="123"/>
      <c r="B248" s="182"/>
      <c r="C248" s="70"/>
      <c r="D248" s="103"/>
      <c r="E248" s="180"/>
      <c r="F248" s="180"/>
      <c r="G248" s="181"/>
      <c r="H248" s="180"/>
      <c r="I248" s="129"/>
      <c r="J248" s="153"/>
    </row>
    <row r="249" spans="1:10" ht="15" customHeight="1" x14ac:dyDescent="0.2">
      <c r="A249" s="123"/>
      <c r="B249" s="105" t="s">
        <v>83</v>
      </c>
      <c r="C249" s="206" t="s">
        <v>94</v>
      </c>
      <c r="D249" s="206"/>
      <c r="E249" s="206"/>
      <c r="F249" s="206"/>
      <c r="G249" s="206"/>
      <c r="H249" s="206"/>
      <c r="I249" s="206"/>
      <c r="J249" s="206"/>
    </row>
    <row r="250" spans="1:10" ht="15" customHeight="1" x14ac:dyDescent="0.2">
      <c r="B250" s="105" t="s">
        <v>84</v>
      </c>
      <c r="C250" s="206" t="s">
        <v>164</v>
      </c>
      <c r="D250" s="206"/>
      <c r="E250" s="206"/>
      <c r="F250" s="206"/>
      <c r="G250" s="206"/>
      <c r="H250" s="206"/>
      <c r="I250" s="206"/>
      <c r="J250" s="206"/>
    </row>
    <row r="251" spans="1:10" ht="15" customHeight="1" x14ac:dyDescent="0.2">
      <c r="B251" s="132" t="s">
        <v>120</v>
      </c>
      <c r="C251" s="206" t="s">
        <v>17</v>
      </c>
      <c r="D251" s="206"/>
      <c r="E251" s="206"/>
      <c r="F251" s="206"/>
      <c r="G251" s="206"/>
      <c r="H251" s="206"/>
      <c r="I251" s="206"/>
      <c r="J251" s="206"/>
    </row>
    <row r="252" spans="1:10" ht="15" customHeight="1" x14ac:dyDescent="0.2">
      <c r="A252" s="123"/>
      <c r="B252" s="132" t="s">
        <v>11</v>
      </c>
      <c r="C252" s="206" t="s">
        <v>25</v>
      </c>
      <c r="D252" s="206"/>
      <c r="E252" s="206"/>
      <c r="F252" s="206"/>
      <c r="G252" s="206"/>
      <c r="H252" s="206"/>
      <c r="I252" s="206"/>
      <c r="J252" s="206"/>
    </row>
    <row r="253" spans="1:10" ht="15" customHeight="1" x14ac:dyDescent="0.2">
      <c r="A253" s="123"/>
      <c r="B253" s="132" t="s">
        <v>10</v>
      </c>
      <c r="C253" s="224" t="s">
        <v>339</v>
      </c>
      <c r="D253" s="224"/>
      <c r="E253" s="224"/>
      <c r="F253" s="224"/>
      <c r="G253" s="224"/>
      <c r="H253" s="224"/>
      <c r="I253" s="224"/>
      <c r="J253" s="224"/>
    </row>
    <row r="254" spans="1:10" ht="15" customHeight="1" x14ac:dyDescent="0.2">
      <c r="A254" s="123"/>
      <c r="B254" s="132" t="s">
        <v>85</v>
      </c>
      <c r="C254" s="206" t="s">
        <v>203</v>
      </c>
      <c r="D254" s="206"/>
      <c r="E254" s="206"/>
      <c r="F254" s="206"/>
      <c r="G254" s="206"/>
      <c r="H254" s="206"/>
      <c r="I254" s="206"/>
      <c r="J254" s="206"/>
    </row>
    <row r="255" spans="1:10" ht="18" thickBot="1" x14ac:dyDescent="0.25">
      <c r="A255" s="123"/>
      <c r="B255" s="115"/>
      <c r="C255" s="115"/>
      <c r="D255" s="115"/>
      <c r="E255" s="172"/>
      <c r="F255" s="172"/>
      <c r="G255" s="172"/>
      <c r="H255" s="172"/>
      <c r="I255" s="172"/>
      <c r="J255" s="172"/>
    </row>
    <row r="256" spans="1:10" ht="16.5" customHeight="1" x14ac:dyDescent="0.2">
      <c r="A256" s="123"/>
      <c r="B256" s="225" t="s">
        <v>9</v>
      </c>
      <c r="C256" s="207" t="s">
        <v>80</v>
      </c>
      <c r="D256" s="207" t="s">
        <v>221</v>
      </c>
      <c r="E256" s="228" t="s">
        <v>128</v>
      </c>
      <c r="F256" s="213" t="s">
        <v>129</v>
      </c>
      <c r="G256" s="214"/>
      <c r="H256" s="215"/>
      <c r="I256" s="216" t="s">
        <v>7</v>
      </c>
      <c r="J256" s="210" t="s">
        <v>8</v>
      </c>
    </row>
    <row r="257" spans="1:10" ht="16.5" customHeight="1" x14ac:dyDescent="0.2">
      <c r="A257" s="123"/>
      <c r="B257" s="226"/>
      <c r="C257" s="208"/>
      <c r="D257" s="208"/>
      <c r="E257" s="229"/>
      <c r="F257" s="231" t="s">
        <v>385</v>
      </c>
      <c r="G257" s="232"/>
      <c r="H257" s="233"/>
      <c r="I257" s="217"/>
      <c r="J257" s="211"/>
    </row>
    <row r="258" spans="1:10" ht="19" thickBot="1" x14ac:dyDescent="0.25">
      <c r="A258" s="123"/>
      <c r="B258" s="227"/>
      <c r="C258" s="209"/>
      <c r="D258" s="209"/>
      <c r="E258" s="230"/>
      <c r="F258" s="120" t="s">
        <v>121</v>
      </c>
      <c r="G258" s="121" t="s">
        <v>122</v>
      </c>
      <c r="H258" s="122" t="s">
        <v>123</v>
      </c>
      <c r="I258" s="218"/>
      <c r="J258" s="212"/>
    </row>
    <row r="259" spans="1:10" ht="36" x14ac:dyDescent="0.2">
      <c r="A259" s="123"/>
      <c r="B259" s="204" t="s">
        <v>53</v>
      </c>
      <c r="C259" s="58" t="s">
        <v>69</v>
      </c>
      <c r="D259" s="58" t="s">
        <v>70</v>
      </c>
      <c r="E259" s="198">
        <v>150</v>
      </c>
      <c r="F259" s="183">
        <v>150</v>
      </c>
      <c r="G259" s="183">
        <v>150</v>
      </c>
      <c r="H259" s="84">
        <f>+G259/F259</f>
        <v>1</v>
      </c>
      <c r="I259" s="99" t="s">
        <v>81</v>
      </c>
      <c r="J259" s="156" t="s">
        <v>388</v>
      </c>
    </row>
    <row r="260" spans="1:10" ht="63" customHeight="1" thickBot="1" x14ac:dyDescent="0.25">
      <c r="A260" s="123"/>
      <c r="B260" s="205"/>
      <c r="C260" s="45" t="s">
        <v>103</v>
      </c>
      <c r="D260" s="45" t="s">
        <v>204</v>
      </c>
      <c r="E260" s="47">
        <v>1</v>
      </c>
      <c r="F260" s="93">
        <v>12</v>
      </c>
      <c r="G260" s="93">
        <v>12</v>
      </c>
      <c r="H260" s="47">
        <f>+G260/F260</f>
        <v>1</v>
      </c>
      <c r="I260" s="61" t="s">
        <v>75</v>
      </c>
      <c r="J260" s="159" t="s">
        <v>355</v>
      </c>
    </row>
    <row r="261" spans="1:10" x14ac:dyDescent="0.2">
      <c r="A261" s="123"/>
      <c r="B261" s="182"/>
      <c r="C261" s="152"/>
      <c r="D261" s="152"/>
      <c r="E261" s="129"/>
      <c r="F261" s="180"/>
      <c r="G261" s="181"/>
      <c r="H261" s="180"/>
      <c r="I261" s="129"/>
      <c r="J261" s="153"/>
    </row>
    <row r="262" spans="1:10" ht="15" customHeight="1" x14ac:dyDescent="0.2">
      <c r="A262" s="123"/>
      <c r="B262" s="105" t="s">
        <v>83</v>
      </c>
      <c r="C262" s="206" t="s">
        <v>94</v>
      </c>
      <c r="D262" s="206"/>
      <c r="E262" s="206"/>
      <c r="F262" s="206"/>
      <c r="G262" s="206"/>
      <c r="H262" s="206"/>
      <c r="I262" s="206"/>
      <c r="J262" s="206"/>
    </row>
    <row r="263" spans="1:10" ht="15" customHeight="1" x14ac:dyDescent="0.2">
      <c r="A263" s="123"/>
      <c r="B263" s="105" t="s">
        <v>84</v>
      </c>
      <c r="C263" s="206" t="s">
        <v>169</v>
      </c>
      <c r="D263" s="206"/>
      <c r="E263" s="206"/>
      <c r="F263" s="206"/>
      <c r="G263" s="206"/>
      <c r="H263" s="206"/>
      <c r="I263" s="206"/>
      <c r="J263" s="206"/>
    </row>
    <row r="264" spans="1:10" ht="15" customHeight="1" x14ac:dyDescent="0.2">
      <c r="A264" s="123"/>
      <c r="B264" s="184" t="s">
        <v>127</v>
      </c>
      <c r="C264" s="184" t="s">
        <v>317</v>
      </c>
      <c r="D264" s="185"/>
      <c r="E264" s="105"/>
      <c r="F264" s="105"/>
      <c r="G264" s="105"/>
      <c r="H264" s="105"/>
      <c r="I264" s="105"/>
      <c r="J264" s="105"/>
    </row>
    <row r="265" spans="1:10" ht="15" customHeight="1" x14ac:dyDescent="0.2">
      <c r="A265" s="123"/>
      <c r="B265" s="132" t="s">
        <v>11</v>
      </c>
      <c r="C265" s="206" t="s">
        <v>25</v>
      </c>
      <c r="D265" s="206"/>
      <c r="E265" s="206"/>
      <c r="F265" s="206"/>
      <c r="G265" s="206"/>
      <c r="H265" s="206"/>
      <c r="I265" s="206"/>
      <c r="J265" s="206"/>
    </row>
    <row r="266" spans="1:10" ht="15" customHeight="1" x14ac:dyDescent="0.2">
      <c r="A266" s="123"/>
      <c r="B266" s="142" t="s">
        <v>10</v>
      </c>
      <c r="C266" s="219" t="s">
        <v>392</v>
      </c>
      <c r="D266" s="219"/>
      <c r="E266" s="186"/>
      <c r="F266" s="186"/>
      <c r="G266" s="186"/>
      <c r="H266" s="186"/>
      <c r="I266" s="186"/>
      <c r="J266" s="186"/>
    </row>
    <row r="267" spans="1:10" ht="15" customHeight="1" x14ac:dyDescent="0.2">
      <c r="A267" s="123"/>
      <c r="B267" s="132" t="s">
        <v>85</v>
      </c>
      <c r="C267" s="206" t="s">
        <v>203</v>
      </c>
      <c r="D267" s="206"/>
      <c r="E267" s="206"/>
      <c r="F267" s="206"/>
      <c r="G267" s="206"/>
      <c r="H267" s="206"/>
      <c r="I267" s="206"/>
      <c r="J267" s="206"/>
    </row>
    <row r="268" spans="1:10" ht="18" thickBot="1" x14ac:dyDescent="0.25">
      <c r="A268" s="123"/>
      <c r="B268" s="115"/>
      <c r="C268" s="115"/>
      <c r="D268" s="115"/>
      <c r="E268" s="172"/>
      <c r="F268" s="172"/>
      <c r="G268" s="172"/>
      <c r="H268" s="172"/>
      <c r="I268" s="172"/>
      <c r="J268" s="172"/>
    </row>
    <row r="269" spans="1:10" ht="16.5" customHeight="1" x14ac:dyDescent="0.2">
      <c r="A269" s="123"/>
      <c r="B269" s="225" t="s">
        <v>9</v>
      </c>
      <c r="C269" s="207" t="s">
        <v>80</v>
      </c>
      <c r="D269" s="207" t="s">
        <v>221</v>
      </c>
      <c r="E269" s="228" t="s">
        <v>128</v>
      </c>
      <c r="F269" s="213" t="s">
        <v>129</v>
      </c>
      <c r="G269" s="214"/>
      <c r="H269" s="215"/>
      <c r="I269" s="216" t="s">
        <v>7</v>
      </c>
      <c r="J269" s="210" t="s">
        <v>8</v>
      </c>
    </row>
    <row r="270" spans="1:10" ht="16.5" customHeight="1" x14ac:dyDescent="0.2">
      <c r="A270" s="123"/>
      <c r="B270" s="226"/>
      <c r="C270" s="208"/>
      <c r="D270" s="208"/>
      <c r="E270" s="229"/>
      <c r="F270" s="231" t="s">
        <v>385</v>
      </c>
      <c r="G270" s="232"/>
      <c r="H270" s="233"/>
      <c r="I270" s="217"/>
      <c r="J270" s="211"/>
    </row>
    <row r="271" spans="1:10" ht="19" thickBot="1" x14ac:dyDescent="0.25">
      <c r="A271" s="123"/>
      <c r="B271" s="227"/>
      <c r="C271" s="209"/>
      <c r="D271" s="209"/>
      <c r="E271" s="230"/>
      <c r="F271" s="120" t="s">
        <v>121</v>
      </c>
      <c r="G271" s="121" t="s">
        <v>122</v>
      </c>
      <c r="H271" s="122" t="s">
        <v>393</v>
      </c>
      <c r="I271" s="218"/>
      <c r="J271" s="212"/>
    </row>
    <row r="272" spans="1:10" ht="157.5" customHeight="1" thickBot="1" x14ac:dyDescent="0.25">
      <c r="A272" s="123"/>
      <c r="B272" s="49" t="s">
        <v>20</v>
      </c>
      <c r="C272" s="50" t="s">
        <v>318</v>
      </c>
      <c r="D272" s="50" t="s">
        <v>319</v>
      </c>
      <c r="E272" s="51">
        <v>1</v>
      </c>
      <c r="F272" s="51">
        <v>0.25</v>
      </c>
      <c r="G272" s="51">
        <v>0.25</v>
      </c>
      <c r="H272" s="51">
        <f>+G272/F272</f>
        <v>1</v>
      </c>
      <c r="I272" s="53" t="s">
        <v>383</v>
      </c>
      <c r="J272" s="194" t="s">
        <v>384</v>
      </c>
    </row>
    <row r="273" spans="1:10" x14ac:dyDescent="0.2">
      <c r="A273" s="123"/>
      <c r="B273" s="182"/>
      <c r="C273" s="182"/>
      <c r="D273" s="182"/>
      <c r="E273" s="129"/>
      <c r="F273" s="180"/>
      <c r="G273" s="181"/>
      <c r="H273" s="180"/>
      <c r="I273" s="129"/>
      <c r="J273" s="153"/>
    </row>
    <row r="274" spans="1:10" ht="16" customHeight="1" x14ac:dyDescent="0.2">
      <c r="A274" s="123"/>
      <c r="B274" s="109" t="s">
        <v>394</v>
      </c>
      <c r="C274" s="254" t="s">
        <v>94</v>
      </c>
      <c r="D274" s="254"/>
      <c r="E274" s="254"/>
      <c r="F274" s="254"/>
      <c r="G274" s="254"/>
      <c r="H274" s="254"/>
      <c r="I274" s="254"/>
      <c r="J274" s="254"/>
    </row>
    <row r="275" spans="1:10" ht="16" customHeight="1" x14ac:dyDescent="0.2">
      <c r="B275" s="109" t="s">
        <v>84</v>
      </c>
      <c r="C275" s="254" t="s">
        <v>169</v>
      </c>
      <c r="D275" s="254"/>
      <c r="E275" s="254"/>
      <c r="F275" s="254"/>
      <c r="G275" s="254"/>
      <c r="H275" s="254"/>
      <c r="I275" s="254"/>
      <c r="J275" s="254"/>
    </row>
    <row r="276" spans="1:10" ht="16" customHeight="1" x14ac:dyDescent="0.2">
      <c r="B276" s="187" t="s">
        <v>127</v>
      </c>
      <c r="C276" s="188" t="s">
        <v>317</v>
      </c>
      <c r="D276" s="109"/>
      <c r="E276" s="109"/>
      <c r="F276" s="109"/>
      <c r="G276" s="109"/>
      <c r="H276" s="109"/>
      <c r="I276" s="109"/>
      <c r="J276" s="109"/>
    </row>
    <row r="277" spans="1:10" ht="16" customHeight="1" x14ac:dyDescent="0.2">
      <c r="B277" s="132" t="s">
        <v>11</v>
      </c>
      <c r="C277" s="254" t="s">
        <v>25</v>
      </c>
      <c r="D277" s="254"/>
      <c r="E277" s="254"/>
      <c r="F277" s="254"/>
      <c r="G277" s="254"/>
      <c r="H277" s="254"/>
      <c r="I277" s="254"/>
      <c r="J277" s="254"/>
    </row>
    <row r="278" spans="1:10" ht="16" customHeight="1" x14ac:dyDescent="0.2">
      <c r="B278" s="132" t="s">
        <v>10</v>
      </c>
      <c r="C278" s="254" t="s">
        <v>395</v>
      </c>
      <c r="D278" s="254"/>
      <c r="E278" s="254"/>
      <c r="F278" s="254"/>
      <c r="G278" s="254"/>
      <c r="H278" s="254"/>
      <c r="I278" s="254"/>
      <c r="J278" s="254"/>
    </row>
    <row r="279" spans="1:10" ht="16" customHeight="1" x14ac:dyDescent="0.2">
      <c r="B279" s="132" t="s">
        <v>85</v>
      </c>
      <c r="C279" s="254" t="s">
        <v>203</v>
      </c>
      <c r="D279" s="254"/>
      <c r="E279" s="254"/>
      <c r="F279" s="254"/>
      <c r="G279" s="254"/>
      <c r="H279" s="254"/>
      <c r="I279" s="254"/>
      <c r="J279" s="254"/>
    </row>
    <row r="280" spans="1:10" ht="18" thickBot="1" x14ac:dyDescent="0.25">
      <c r="B280" s="116"/>
      <c r="C280" s="116"/>
      <c r="D280" s="116"/>
      <c r="E280" s="117"/>
      <c r="F280" s="117"/>
      <c r="G280" s="117"/>
      <c r="H280" s="117"/>
      <c r="I280" s="117"/>
      <c r="J280" s="118"/>
    </row>
    <row r="281" spans="1:10" ht="16.5" customHeight="1" x14ac:dyDescent="0.2">
      <c r="B281" s="225" t="s">
        <v>9</v>
      </c>
      <c r="C281" s="207" t="s">
        <v>80</v>
      </c>
      <c r="D281" s="207" t="s">
        <v>221</v>
      </c>
      <c r="E281" s="228" t="s">
        <v>128</v>
      </c>
      <c r="F281" s="213" t="s">
        <v>129</v>
      </c>
      <c r="G281" s="214"/>
      <c r="H281" s="215"/>
      <c r="I281" s="216" t="s">
        <v>7</v>
      </c>
      <c r="J281" s="210" t="s">
        <v>8</v>
      </c>
    </row>
    <row r="282" spans="1:10" ht="16.5" customHeight="1" x14ac:dyDescent="0.2">
      <c r="B282" s="226"/>
      <c r="C282" s="208"/>
      <c r="D282" s="208"/>
      <c r="E282" s="229"/>
      <c r="F282" s="231" t="s">
        <v>385</v>
      </c>
      <c r="G282" s="232"/>
      <c r="H282" s="233"/>
      <c r="I282" s="217"/>
      <c r="J282" s="211"/>
    </row>
    <row r="283" spans="1:10" ht="19" thickBot="1" x14ac:dyDescent="0.25">
      <c r="B283" s="238"/>
      <c r="C283" s="239"/>
      <c r="D283" s="239"/>
      <c r="E283" s="229"/>
      <c r="F283" s="149" t="s">
        <v>121</v>
      </c>
      <c r="G283" s="150" t="s">
        <v>122</v>
      </c>
      <c r="H283" s="151" t="s">
        <v>393</v>
      </c>
      <c r="I283" s="217"/>
      <c r="J283" s="211"/>
    </row>
    <row r="284" spans="1:10" ht="36" x14ac:dyDescent="0.2">
      <c r="B284" s="236" t="s">
        <v>20</v>
      </c>
      <c r="C284" s="58" t="s">
        <v>320</v>
      </c>
      <c r="D284" s="58" t="s">
        <v>208</v>
      </c>
      <c r="E284" s="84">
        <v>1</v>
      </c>
      <c r="F284" s="84">
        <v>0</v>
      </c>
      <c r="G284" s="94">
        <v>0</v>
      </c>
      <c r="H284" s="84">
        <v>0</v>
      </c>
      <c r="I284" s="99" t="s">
        <v>213</v>
      </c>
      <c r="J284" s="60" t="s">
        <v>323</v>
      </c>
    </row>
    <row r="285" spans="1:10" ht="90" x14ac:dyDescent="0.2">
      <c r="B285" s="240"/>
      <c r="C285" s="39" t="s">
        <v>321</v>
      </c>
      <c r="D285" s="39" t="s">
        <v>322</v>
      </c>
      <c r="E285" s="40">
        <v>1</v>
      </c>
      <c r="F285" s="40">
        <v>0.25</v>
      </c>
      <c r="G285" s="40">
        <v>0.25</v>
      </c>
      <c r="H285" s="40">
        <f t="shared" ref="H285" si="9">+G285/F285</f>
        <v>1</v>
      </c>
      <c r="I285" s="41" t="s">
        <v>78</v>
      </c>
      <c r="J285" s="143" t="s">
        <v>340</v>
      </c>
    </row>
    <row r="286" spans="1:10" ht="37" thickBot="1" x14ac:dyDescent="0.25">
      <c r="B286" s="241"/>
      <c r="C286" s="78" t="s">
        <v>211</v>
      </c>
      <c r="D286" s="78" t="s">
        <v>212</v>
      </c>
      <c r="E286" s="192">
        <v>1</v>
      </c>
      <c r="F286" s="47">
        <v>0</v>
      </c>
      <c r="G286" s="47">
        <v>0</v>
      </c>
      <c r="H286" s="47">
        <v>0</v>
      </c>
      <c r="I286" s="193" t="s">
        <v>214</v>
      </c>
      <c r="J286" s="174" t="s">
        <v>323</v>
      </c>
    </row>
    <row r="287" spans="1:10" x14ac:dyDescent="0.2">
      <c r="B287" s="103"/>
      <c r="C287" s="109"/>
      <c r="D287" s="109"/>
      <c r="E287" s="69"/>
      <c r="F287" s="191"/>
      <c r="G287" s="69"/>
    </row>
    <row r="288" spans="1:10" x14ac:dyDescent="0.2">
      <c r="F288" s="189"/>
    </row>
    <row r="289" spans="6:6" x14ac:dyDescent="0.2">
      <c r="F289" s="189"/>
    </row>
  </sheetData>
  <mergeCells count="270">
    <mergeCell ref="J256:J258"/>
    <mergeCell ref="F257:H257"/>
    <mergeCell ref="E256:E258"/>
    <mergeCell ref="E269:E271"/>
    <mergeCell ref="F256:H256"/>
    <mergeCell ref="C254:J254"/>
    <mergeCell ref="J205:J207"/>
    <mergeCell ref="F206:H206"/>
    <mergeCell ref="C156:C158"/>
    <mergeCell ref="D156:D158"/>
    <mergeCell ref="C37:J37"/>
    <mergeCell ref="C47:J47"/>
    <mergeCell ref="I39:I41"/>
    <mergeCell ref="J39:J41"/>
    <mergeCell ref="E22:E24"/>
    <mergeCell ref="C154:J154"/>
    <mergeCell ref="F156:H156"/>
    <mergeCell ref="F157:H157"/>
    <mergeCell ref="C153:J153"/>
    <mergeCell ref="C149:J149"/>
    <mergeCell ref="C34:J34"/>
    <mergeCell ref="C35:J35"/>
    <mergeCell ref="C36:J36"/>
    <mergeCell ref="C150:J150"/>
    <mergeCell ref="C151:J151"/>
    <mergeCell ref="F39:H39"/>
    <mergeCell ref="F40:H40"/>
    <mergeCell ref="E39:E41"/>
    <mergeCell ref="C48:J48"/>
    <mergeCell ref="C49:J49"/>
    <mergeCell ref="F54:H54"/>
    <mergeCell ref="B25:B28"/>
    <mergeCell ref="B43:B44"/>
    <mergeCell ref="B39:B41"/>
    <mergeCell ref="C39:C41"/>
    <mergeCell ref="D39:D41"/>
    <mergeCell ref="I54:I56"/>
    <mergeCell ref="J54:J56"/>
    <mergeCell ref="F55:H55"/>
    <mergeCell ref="C52:J52"/>
    <mergeCell ref="B54:B56"/>
    <mergeCell ref="C17:J17"/>
    <mergeCell ref="C18:J18"/>
    <mergeCell ref="D12:J12"/>
    <mergeCell ref="B13:C13"/>
    <mergeCell ref="B22:B24"/>
    <mergeCell ref="D13:J13"/>
    <mergeCell ref="B10:C10"/>
    <mergeCell ref="D10:J10"/>
    <mergeCell ref="F22:H22"/>
    <mergeCell ref="B11:C11"/>
    <mergeCell ref="D11:J11"/>
    <mergeCell ref="F23:H23"/>
    <mergeCell ref="C15:J15"/>
    <mergeCell ref="C16:J16"/>
    <mergeCell ref="F112:H112"/>
    <mergeCell ref="I112:I114"/>
    <mergeCell ref="J112:J114"/>
    <mergeCell ref="F113:H113"/>
    <mergeCell ref="C190:C192"/>
    <mergeCell ref="D190:D192"/>
    <mergeCell ref="C188:J188"/>
    <mergeCell ref="I140:I142"/>
    <mergeCell ref="B2:B8"/>
    <mergeCell ref="F2:F4"/>
    <mergeCell ref="F5:F6"/>
    <mergeCell ref="F7:F8"/>
    <mergeCell ref="G2:J4"/>
    <mergeCell ref="I7:I8"/>
    <mergeCell ref="C32:J32"/>
    <mergeCell ref="C33:J33"/>
    <mergeCell ref="C22:C24"/>
    <mergeCell ref="D22:D24"/>
    <mergeCell ref="J22:J24"/>
    <mergeCell ref="C2:D4"/>
    <mergeCell ref="J7:J8"/>
    <mergeCell ref="G5:J6"/>
    <mergeCell ref="C5:E5"/>
    <mergeCell ref="C6:E6"/>
    <mergeCell ref="B284:B286"/>
    <mergeCell ref="B281:B283"/>
    <mergeCell ref="C281:C283"/>
    <mergeCell ref="D281:D283"/>
    <mergeCell ref="F281:H281"/>
    <mergeCell ref="I281:I283"/>
    <mergeCell ref="C279:J279"/>
    <mergeCell ref="C274:J274"/>
    <mergeCell ref="J281:J283"/>
    <mergeCell ref="F282:H282"/>
    <mergeCell ref="E281:E283"/>
    <mergeCell ref="C278:J278"/>
    <mergeCell ref="C275:J275"/>
    <mergeCell ref="C277:J277"/>
    <mergeCell ref="G7:H8"/>
    <mergeCell ref="J156:J158"/>
    <mergeCell ref="C168:J168"/>
    <mergeCell ref="C169:J169"/>
    <mergeCell ref="C8:D8"/>
    <mergeCell ref="F190:H190"/>
    <mergeCell ref="I190:I192"/>
    <mergeCell ref="C183:J183"/>
    <mergeCell ref="C184:J184"/>
    <mergeCell ref="C50:J50"/>
    <mergeCell ref="C7:E7"/>
    <mergeCell ref="C19:J19"/>
    <mergeCell ref="C20:J20"/>
    <mergeCell ref="I22:I24"/>
    <mergeCell ref="B12:C12"/>
    <mergeCell ref="C51:J51"/>
    <mergeCell ref="B159:B163"/>
    <mergeCell ref="B156:B158"/>
    <mergeCell ref="B190:B192"/>
    <mergeCell ref="E54:E56"/>
    <mergeCell ref="C54:C56"/>
    <mergeCell ref="D54:D56"/>
    <mergeCell ref="F72:H72"/>
    <mergeCell ref="I72:I74"/>
    <mergeCell ref="C170:J170"/>
    <mergeCell ref="C70:J70"/>
    <mergeCell ref="B86:B88"/>
    <mergeCell ref="B89:B91"/>
    <mergeCell ref="B100:B102"/>
    <mergeCell ref="I100:I102"/>
    <mergeCell ref="J100:J102"/>
    <mergeCell ref="F101:H101"/>
    <mergeCell ref="C105:J105"/>
    <mergeCell ref="C106:J106"/>
    <mergeCell ref="C107:J107"/>
    <mergeCell ref="C108:J108"/>
    <mergeCell ref="C109:J109"/>
    <mergeCell ref="C110:J110"/>
    <mergeCell ref="B112:B114"/>
    <mergeCell ref="C112:C114"/>
    <mergeCell ref="D112:D114"/>
    <mergeCell ref="J72:J74"/>
    <mergeCell ref="F73:H73"/>
    <mergeCell ref="F86:H86"/>
    <mergeCell ref="C152:J152"/>
    <mergeCell ref="I156:I158"/>
    <mergeCell ref="E156:E158"/>
    <mergeCell ref="E112:E114"/>
    <mergeCell ref="C69:D69"/>
    <mergeCell ref="J86:J88"/>
    <mergeCell ref="F87:H87"/>
    <mergeCell ref="C173:J173"/>
    <mergeCell ref="F176:H176"/>
    <mergeCell ref="C185:J185"/>
    <mergeCell ref="C186:J186"/>
    <mergeCell ref="E175:E177"/>
    <mergeCell ref="C172:J172"/>
    <mergeCell ref="I86:I88"/>
    <mergeCell ref="C171:J171"/>
    <mergeCell ref="C86:C88"/>
    <mergeCell ref="D86:D88"/>
    <mergeCell ref="E100:E102"/>
    <mergeCell ref="C93:J93"/>
    <mergeCell ref="C94:J94"/>
    <mergeCell ref="C95:J95"/>
    <mergeCell ref="C96:J96"/>
    <mergeCell ref="C98:J98"/>
    <mergeCell ref="C100:C102"/>
    <mergeCell ref="D100:D102"/>
    <mergeCell ref="F100:H100"/>
    <mergeCell ref="C175:C177"/>
    <mergeCell ref="D175:D177"/>
    <mergeCell ref="B57:B61"/>
    <mergeCell ref="C65:J65"/>
    <mergeCell ref="C66:J66"/>
    <mergeCell ref="C67:J67"/>
    <mergeCell ref="C68:J68"/>
    <mergeCell ref="E190:E192"/>
    <mergeCell ref="B269:B271"/>
    <mergeCell ref="C216:J216"/>
    <mergeCell ref="E218:E220"/>
    <mergeCell ref="B218:B220"/>
    <mergeCell ref="C218:C220"/>
    <mergeCell ref="D218:D220"/>
    <mergeCell ref="F218:H218"/>
    <mergeCell ref="I218:I220"/>
    <mergeCell ref="J218:J220"/>
    <mergeCell ref="B256:B258"/>
    <mergeCell ref="C256:C258"/>
    <mergeCell ref="D256:D258"/>
    <mergeCell ref="I256:I258"/>
    <mergeCell ref="C79:J79"/>
    <mergeCell ref="C80:J80"/>
    <mergeCell ref="C81:J81"/>
    <mergeCell ref="C82:J82"/>
    <mergeCell ref="C84:J84"/>
    <mergeCell ref="E72:E74"/>
    <mergeCell ref="E86:E88"/>
    <mergeCell ref="B75:B76"/>
    <mergeCell ref="C83:E83"/>
    <mergeCell ref="F270:H270"/>
    <mergeCell ref="B143:B147"/>
    <mergeCell ref="B72:B74"/>
    <mergeCell ref="C72:C74"/>
    <mergeCell ref="D72:D74"/>
    <mergeCell ref="B140:B142"/>
    <mergeCell ref="C140:C142"/>
    <mergeCell ref="D140:D142"/>
    <mergeCell ref="F141:H141"/>
    <mergeCell ref="B115:B119"/>
    <mergeCell ref="C133:J133"/>
    <mergeCell ref="C134:J134"/>
    <mergeCell ref="C135:J135"/>
    <mergeCell ref="C136:J136"/>
    <mergeCell ref="C137:J137"/>
    <mergeCell ref="C138:J138"/>
    <mergeCell ref="B175:B177"/>
    <mergeCell ref="F175:H175"/>
    <mergeCell ref="I175:I177"/>
    <mergeCell ref="J175:J177"/>
    <mergeCell ref="B164:B165"/>
    <mergeCell ref="C198:J198"/>
    <mergeCell ref="C199:J199"/>
    <mergeCell ref="C200:J200"/>
    <mergeCell ref="C201:J201"/>
    <mergeCell ref="C202:J202"/>
    <mergeCell ref="C203:J203"/>
    <mergeCell ref="C121:J121"/>
    <mergeCell ref="C122:J122"/>
    <mergeCell ref="C123:J123"/>
    <mergeCell ref="C124:J124"/>
    <mergeCell ref="C126:J126"/>
    <mergeCell ref="B128:B130"/>
    <mergeCell ref="C128:C130"/>
    <mergeCell ref="D128:D130"/>
    <mergeCell ref="E128:E130"/>
    <mergeCell ref="F128:H128"/>
    <mergeCell ref="I128:I130"/>
    <mergeCell ref="J128:J130"/>
    <mergeCell ref="F129:H129"/>
    <mergeCell ref="E140:E142"/>
    <mergeCell ref="F140:H140"/>
    <mergeCell ref="J140:J142"/>
    <mergeCell ref="C187:J187"/>
    <mergeCell ref="B221:B247"/>
    <mergeCell ref="B179:B181"/>
    <mergeCell ref="C249:J249"/>
    <mergeCell ref="C250:J250"/>
    <mergeCell ref="C251:J251"/>
    <mergeCell ref="C252:J252"/>
    <mergeCell ref="C253:J253"/>
    <mergeCell ref="B205:B207"/>
    <mergeCell ref="C205:C207"/>
    <mergeCell ref="D205:D207"/>
    <mergeCell ref="E205:E207"/>
    <mergeCell ref="F205:H205"/>
    <mergeCell ref="I205:I207"/>
    <mergeCell ref="B193:B196"/>
    <mergeCell ref="J190:J192"/>
    <mergeCell ref="F191:H191"/>
    <mergeCell ref="C211:J211"/>
    <mergeCell ref="C213:J213"/>
    <mergeCell ref="C214:J214"/>
    <mergeCell ref="C215:J215"/>
    <mergeCell ref="C212:J212"/>
    <mergeCell ref="F219:H219"/>
    <mergeCell ref="B259:B260"/>
    <mergeCell ref="C262:J262"/>
    <mergeCell ref="C263:J263"/>
    <mergeCell ref="C265:J265"/>
    <mergeCell ref="C267:J267"/>
    <mergeCell ref="C269:C271"/>
    <mergeCell ref="D269:D271"/>
    <mergeCell ref="J269:J271"/>
    <mergeCell ref="F269:H269"/>
    <mergeCell ref="I269:I271"/>
    <mergeCell ref="C266:D266"/>
  </mergeCells>
  <conditionalFormatting sqref="C248">
    <cfRule type="duplicateValues" dxfId="1" priority="175"/>
  </conditionalFormatting>
  <conditionalFormatting sqref="J260">
    <cfRule type="duplicateValues" dxfId="0" priority="1"/>
  </conditionalFormatting>
  <dataValidations count="5">
    <dataValidation type="list" allowBlank="1" showInputMessage="1" showErrorMessage="1" sqref="B89" xr:uid="{00000000-0002-0000-0100-000000000000}"/>
    <dataValidation type="list" allowBlank="1" showInputMessage="1" showErrorMessage="1" sqref="B159:B162" xr:uid="{00000000-0002-0000-0100-000001000000}">
      <formula1>"Fortalecimiento organizacional y simplificación de procesos, Defensa jurídica"</formula1>
    </dataValidation>
    <dataValidation type="list" allowBlank="1" showInputMessage="1" showErrorMessage="1" sqref="B115 B143:B146" xr:uid="{00000000-0002-0000-0100-000002000000}">
      <formula1>"Fortalecimiento organizacional y simplificación de procesos, Gestión presupuestal y eficiencia del gasto público"</formula1>
    </dataValidation>
    <dataValidation type="list" allowBlank="1" showInputMessage="1" showErrorMessage="1" sqref="B193:B194 B179" xr:uid="{00000000-0002-0000-0100-000003000000}">
      <formula1>"Fortalecimiento organizacional y simplificación de procesos"</formula1>
    </dataValidation>
    <dataValidation type="list" allowBlank="1" showInputMessage="1" showErrorMessage="1" sqref="C278" xr:uid="{00000000-0002-0000-0100-000005000000}">
      <formula1>"PLANEACION INSTITUCIONAL Y GESTION PRESUPUESTAL, EVALUACION Y SEGUIMIENTO"</formula1>
    </dataValidation>
  </dataValidations>
  <printOptions horizontalCentered="1" verticalCentered="1"/>
  <pageMargins left="0.43307086614173229" right="0.23622047244094491" top="0.62992125984251968" bottom="0.39370078740157483" header="0.43307086614173229" footer="0"/>
  <pageSetup paperSize="14" scale="42" fitToHeight="0" orientation="landscape" r:id="rId1"/>
  <headerFooter alignWithMargins="0"/>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100-000006000000}">
          <x14:formula1>
            <xm:f>'Políticas Vs Dimensión'!$A$5:$A$6</xm:f>
          </x14:formula1>
          <xm:sqref>B30</xm:sqref>
        </x14:dataValidation>
        <x14:dataValidation type="list" allowBlank="1" showInputMessage="1" showErrorMessage="1" xr:uid="{00000000-0002-0000-0100-000007000000}">
          <x14:formula1>
            <xm:f>'Políticas Vs Dimensión'!$A$13:$A$14</xm:f>
          </x14:formula1>
          <xm:sqref>B57:B58</xm:sqref>
        </x14:dataValidation>
        <x14:dataValidation type="list" allowBlank="1" showInputMessage="1" showErrorMessage="1" xr:uid="{00000000-0002-0000-0100-000008000000}">
          <x14:formula1>
            <xm:f>'Políticas Vs Dimensión'!$A$18</xm:f>
          </x14:formula1>
          <xm:sqref>B221</xm:sqref>
        </x14:dataValidation>
        <x14:dataValidation type="list" allowBlank="1" showInputMessage="1" showErrorMessage="1" xr:uid="{00000000-0002-0000-0100-00000A000000}">
          <x14:formula1>
            <xm:f>'/Users/adriana/Library/Containers/com.microsoft.Excel/Data/Documents/C:\Users\avarelam\Desktop\Planeación\PLANEACIÓN 2017\Varios\Formatos\[Formato Plan de Accion V2.1.xlsx]Políticas Vs Dimención'!#REF!</xm:f>
          </x14:formula1>
          <xm:sqref>C215 C202 C137 C172 C153 C109</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Políticas Vs Dimensión</vt:lpstr>
      <vt:lpstr>1 trimestre</vt:lpstr>
      <vt:lpstr>'1 trimestre'!Área_de_impresión</vt:lpstr>
      <vt:lpstr>PAAC</vt:lpstr>
      <vt:lpstr>'1 trimestre'!Títulos_a_imprimir</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lpinilla</dc:creator>
  <cp:lastModifiedBy>Microsoft Office User</cp:lastModifiedBy>
  <dcterms:created xsi:type="dcterms:W3CDTF">2014-11-11T21:05:34Z</dcterms:created>
  <dcterms:modified xsi:type="dcterms:W3CDTF">2021-06-04T16:14:24Z</dcterms:modified>
</cp:coreProperties>
</file>