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defaultThemeVersion="166925"/>
  <mc:AlternateContent xmlns:mc="http://schemas.openxmlformats.org/markup-compatibility/2006">
    <mc:Choice Requires="x15">
      <x15ac:absPath xmlns:x15ac="http://schemas.microsoft.com/office/spreadsheetml/2010/11/ac" url="https://invias-my.sharepoint.com/personal/jdelaparra_invias_gov_co/Documents/1. TELETRABAJO 2020/2021/PAAC/"/>
    </mc:Choice>
  </mc:AlternateContent>
  <xr:revisionPtr revIDLastSave="3" documentId="8_{2EAFAD80-D6B8-4D5A-A41F-65A95F74181A}" xr6:coauthVersionLast="46" xr6:coauthVersionMax="46" xr10:uidLastSave="{2B13F0A3-4D57-4062-A1DD-462CE347E7C1}"/>
  <bookViews>
    <workbookView xWindow="-120" yWindow="-120" windowWidth="20730" windowHeight="11160" xr2:uid="{F1323F94-5E9B-42F1-A2E1-9E713051651D}"/>
  </bookViews>
  <sheets>
    <sheet name="general" sheetId="1" r:id="rId1"/>
    <sheet name="PAAC 2021" sheetId="2" r:id="rId2"/>
  </sheets>
  <definedNames>
    <definedName name="_xlnm.Print_Area" localSheetId="0">general!$A$1:$M$47</definedName>
    <definedName name="_xlnm.Print_Area" localSheetId="1">'PAAC 2021'!$A$1:$AC$59</definedName>
    <definedName name="_xlnm.Print_Titles" localSheetId="1">'PAAC 2021'!$1:$3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3" i="2" l="1"/>
  <c r="AA60" i="2"/>
  <c r="W60" i="2"/>
  <c r="U60" i="2"/>
  <c r="T60" i="2"/>
  <c r="S60" i="2"/>
  <c r="R60" i="2"/>
  <c r="Q60" i="2"/>
  <c r="P60" i="2"/>
  <c r="O60" i="2"/>
  <c r="N60" i="2"/>
  <c r="M60" i="2"/>
  <c r="L60" i="2"/>
  <c r="K60" i="2"/>
  <c r="J60" i="2"/>
  <c r="I60" i="2"/>
  <c r="H60" i="2"/>
  <c r="G60" i="2"/>
  <c r="F60" i="2"/>
  <c r="E60" i="2"/>
  <c r="AC59" i="2"/>
  <c r="AA59" i="2"/>
  <c r="Y59" i="2"/>
  <c r="W59" i="2"/>
  <c r="AC58" i="2"/>
  <c r="AA58" i="2"/>
  <c r="Y58" i="2"/>
  <c r="W58" i="2"/>
  <c r="AC57" i="2"/>
  <c r="AA57" i="2"/>
  <c r="Y57" i="2"/>
  <c r="W57" i="2"/>
  <c r="AC56" i="2"/>
  <c r="AA56" i="2"/>
  <c r="Y56" i="2"/>
  <c r="W56" i="2"/>
  <c r="AC55" i="2"/>
  <c r="AA55" i="2"/>
  <c r="Y55" i="2"/>
  <c r="W55" i="2"/>
  <c r="AC54" i="2"/>
  <c r="AA54" i="2"/>
  <c r="Y54" i="2"/>
  <c r="W54" i="2"/>
  <c r="AC53" i="2"/>
  <c r="AA53" i="2"/>
  <c r="Y53" i="2"/>
  <c r="W53" i="2"/>
  <c r="AC52" i="2"/>
  <c r="AA52" i="2"/>
  <c r="Y52" i="2"/>
  <c r="W52" i="2"/>
  <c r="AC51" i="2"/>
  <c r="AA51" i="2"/>
  <c r="Y51" i="2"/>
  <c r="W51" i="2"/>
  <c r="AC50" i="2"/>
  <c r="AA50" i="2"/>
  <c r="Y50" i="2"/>
  <c r="W50" i="2"/>
  <c r="AC49" i="2"/>
  <c r="AA49" i="2"/>
  <c r="Y49" i="2"/>
  <c r="W49" i="2"/>
  <c r="AC48" i="2"/>
  <c r="AA48" i="2"/>
  <c r="Y48" i="2"/>
  <c r="W48" i="2"/>
  <c r="AC47" i="2"/>
  <c r="AA47" i="2"/>
  <c r="Y47" i="2"/>
  <c r="W47" i="2"/>
  <c r="AC46" i="2"/>
  <c r="AA46" i="2"/>
  <c r="Y46" i="2"/>
  <c r="W46" i="2"/>
  <c r="AC45" i="2"/>
  <c r="AA45" i="2"/>
  <c r="Y45" i="2"/>
  <c r="W45" i="2"/>
  <c r="AC44" i="2"/>
  <c r="AA44" i="2"/>
  <c r="Y44" i="2"/>
  <c r="W44" i="2"/>
  <c r="AC43" i="2"/>
  <c r="AA43" i="2"/>
  <c r="Y43" i="2"/>
  <c r="W43" i="2"/>
  <c r="AC42" i="2"/>
  <c r="AA42" i="2"/>
  <c r="Y42" i="2"/>
  <c r="W42" i="2"/>
  <c r="AC41" i="2"/>
  <c r="AA41" i="2"/>
  <c r="Y41" i="2"/>
  <c r="W41" i="2"/>
  <c r="AC40" i="2"/>
  <c r="AA40" i="2"/>
  <c r="Y40" i="2"/>
  <c r="W40" i="2"/>
  <c r="AC39" i="2"/>
  <c r="AA39" i="2"/>
  <c r="Y39" i="2"/>
  <c r="W39" i="2"/>
  <c r="AC38" i="2"/>
  <c r="AA38" i="2"/>
  <c r="Y38" i="2"/>
  <c r="W38" i="2"/>
  <c r="AC37" i="2"/>
  <c r="AA37" i="2"/>
  <c r="Y37" i="2"/>
  <c r="W37" i="2"/>
  <c r="AC36" i="2"/>
  <c r="AA36" i="2"/>
  <c r="Y36" i="2"/>
  <c r="W36" i="2"/>
  <c r="AC35" i="2"/>
  <c r="AA35" i="2"/>
  <c r="Y35" i="2"/>
  <c r="W35" i="2"/>
  <c r="AC34" i="2"/>
  <c r="AA34" i="2"/>
  <c r="Y34" i="2"/>
  <c r="W34" i="2"/>
  <c r="AC33" i="2"/>
  <c r="AA33" i="2"/>
  <c r="Y33" i="2"/>
  <c r="W33" i="2"/>
  <c r="AC32" i="2"/>
  <c r="AA32" i="2"/>
  <c r="Y32" i="2"/>
  <c r="W32" i="2"/>
  <c r="AC31" i="2"/>
  <c r="AA31" i="2"/>
  <c r="Y31" i="2"/>
  <c r="W31" i="2"/>
  <c r="AC30" i="2"/>
  <c r="AA30" i="2"/>
  <c r="Y30" i="2"/>
  <c r="W30" i="2"/>
  <c r="AC29" i="2"/>
  <c r="AA29" i="2"/>
  <c r="Y29" i="2"/>
  <c r="W29" i="2"/>
  <c r="AC28" i="2"/>
  <c r="AA28" i="2"/>
  <c r="Y28" i="2"/>
  <c r="W28" i="2"/>
  <c r="AC27" i="2"/>
  <c r="AA27" i="2"/>
  <c r="Y27" i="2"/>
  <c r="W27" i="2"/>
  <c r="AC26" i="2"/>
  <c r="AA26" i="2"/>
  <c r="Y26" i="2"/>
  <c r="W26" i="2"/>
  <c r="AC25" i="2"/>
  <c r="AA25" i="2"/>
  <c r="Y25" i="2"/>
  <c r="W25" i="2"/>
  <c r="AC23" i="2"/>
  <c r="AA23" i="2"/>
  <c r="Y23" i="2"/>
  <c r="W23" i="2"/>
  <c r="AC22" i="2"/>
  <c r="AA22" i="2"/>
  <c r="Y22" i="2"/>
  <c r="W22" i="2"/>
  <c r="AC21" i="2"/>
  <c r="AA21" i="2"/>
  <c r="Y21" i="2"/>
  <c r="W21" i="2"/>
  <c r="AC20" i="2"/>
  <c r="AA20" i="2"/>
  <c r="Y20" i="2"/>
  <c r="W20" i="2"/>
  <c r="AC19" i="2"/>
  <c r="AA19" i="2"/>
  <c r="Y19" i="2"/>
  <c r="W19" i="2"/>
  <c r="AC18" i="2"/>
  <c r="AA18" i="2"/>
  <c r="Y18" i="2"/>
  <c r="W18" i="2"/>
  <c r="AC17" i="2"/>
  <c r="AA17" i="2"/>
  <c r="Y17" i="2"/>
  <c r="W17" i="2"/>
  <c r="AC16" i="2"/>
  <c r="AA16" i="2"/>
  <c r="Y16" i="2"/>
  <c r="W16" i="2"/>
  <c r="AC15" i="2"/>
  <c r="AA15" i="2"/>
  <c r="Y15" i="2"/>
  <c r="W15" i="2"/>
  <c r="AC14" i="2"/>
  <c r="AA14" i="2"/>
  <c r="Y14" i="2"/>
  <c r="W14" i="2"/>
  <c r="AC13" i="2"/>
  <c r="AA13" i="2"/>
  <c r="Y13" i="2"/>
  <c r="W13" i="2"/>
  <c r="AC12" i="2"/>
  <c r="AA12" i="2"/>
  <c r="Y12" i="2"/>
  <c r="W12" i="2"/>
  <c r="AC11" i="2"/>
  <c r="AA11" i="2"/>
  <c r="Y11" i="2"/>
  <c r="W11" i="2"/>
  <c r="AC10" i="2"/>
  <c r="AA10" i="2"/>
  <c r="Y10" i="2"/>
  <c r="W10" i="2"/>
  <c r="AC9" i="2"/>
  <c r="D66" i="2" s="1"/>
  <c r="AA9" i="2"/>
  <c r="D65" i="2" s="1"/>
  <c r="E65" i="2" s="1"/>
  <c r="Y9" i="2"/>
  <c r="D64" i="2" s="1"/>
  <c r="W9" i="2"/>
  <c r="E64" i="2" l="1"/>
  <c r="E66" i="2"/>
  <c r="D67" i="2"/>
  <c r="Y60" i="2"/>
  <c r="AC60" i="2"/>
  <c r="E63" i="2"/>
  <c r="F63" i="2" s="1"/>
  <c r="F64" i="2" s="1"/>
  <c r="F65" i="2" s="1"/>
  <c r="F6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tc={4E49ECA6-1B99-4124-AC7B-30E1D2157BDB}</author>
    <author>tc={53AC90C6-546C-4E33-9256-7ED976522914}</author>
    <author>tc={68C36486-7149-4AE3-B74D-7FA5B6B09AD3}</author>
    <author>tc={B6778F66-7F33-4FF2-A323-E630DFFB7F1A}</author>
    <author>tc={8C17C32B-7741-40FE-AAF2-FB5BD419730B}</author>
    <author>tc={93E20D5A-2905-422B-9C82-F62CD638E61C}</author>
    <author>tc={FAAEC946-AA9D-44F0-BA7D-C1FF6BBF7F17}</author>
    <author>tc={BD506673-8ADE-4648-995F-A6B0899A42B6}</author>
    <author>tc={DEDC955D-3A3B-4798-AD0B-F908A3B6ED36}</author>
    <author>tc={253DA96C-0C0A-47A8-AF09-0DDF4C9A61B4}</author>
    <author>tc={7EA43A2B-BBE9-41D5-8BFA-8C0C99F86A4E}</author>
    <author>tc={C18510DA-BB0C-49F7-B3E0-D21A44A1E02C}</author>
    <author>tc={480EAC07-9262-4CBD-B9D3-1F20D0E02DA8}</author>
    <author>tc={A683760F-78A8-4109-9CE9-FD1628949C38}</author>
    <author>tc={9030FC8F-53D7-43D1-B56B-0DF5BEA9667F}</author>
    <author>tc={63C080B3-F180-4714-8834-504F788520FD}</author>
    <author>tc={7DC0696B-2BEF-4D22-ABB4-459C51678438}</author>
    <author>tc={8EE93BFF-FC2F-4E90-AB64-51F113A90F18}</author>
  </authors>
  <commentList>
    <comment ref="D4" authorId="0" shapeId="0" xr:uid="{4E49ECA6-1B99-4124-AC7B-30E1D2157BDB}">
      <text>
        <t>[Comentario encadenado]
Su versión de Excel le permite leer este comentario encadenado; sin embargo, las ediciones que se apliquen se quitarán si el archivo se abre en una versión más reciente de Excel. Más información: https://go.microsoft.com/fwlink/?linkid=870924
Comentario:
    Líderes de proceso. Consolida Oficina Asesora de Planeación.</t>
      </text>
    </comment>
    <comment ref="D5" authorId="1" shapeId="0" xr:uid="{53AC90C6-546C-4E33-9256-7ED976522914}">
      <text>
        <t>[Comentario encadenado]
Su versión de Excel le permite leer este comentario encadenado; sin embargo, las ediciones que se apliquen se quitarán si el archivo se abre en una versión más reciente de Excel. Más información: https://go.microsoft.com/fwlink/?linkid=870924
Comentario:
    Líderes de proceso. Oficina Asesora de Planeación Consolida y Convoca Comité Institucional de Gestión y Desempeño</t>
      </text>
    </comment>
    <comment ref="D6" authorId="2" shapeId="0" xr:uid="{68C36486-7149-4AE3-B74D-7FA5B6B09AD3}">
      <text>
        <t>[Comentario encadenado]
Su versión de Excel le permite leer este comentario encadenado; sin embargo, las ediciones que se apliquen se quitarán si el archivo se abre en una versión más reciente de Excel. Más información: https://go.microsoft.com/fwlink/?linkid=870924
Comentario:
    Sujeto a la Publicación de la Nueva Guia metodologíca</t>
      </text>
    </comment>
    <comment ref="D7" authorId="3" shapeId="0" xr:uid="{B6778F66-7F33-4FF2-A323-E630DFFB7F1A}">
      <text>
        <t>[Comentario encadenado]
Su versión de Excel le permite leer este comentario encadenado; sin embargo, las ediciones que se apliquen se quitarán si el archivo se abre en una versión más reciente de Excel. Más información: https://go.microsoft.com/fwlink/?linkid=870924
Comentario:
    Acorde con el plan de transción</t>
      </text>
    </comment>
    <comment ref="D8" authorId="4" shapeId="0" xr:uid="{8C17C32B-7741-40FE-AAF2-FB5BD419730B}">
      <text>
        <t>[Comentario encadenado]
Su versión de Excel le permite leer este comentario encadenado; sin embargo, las ediciones que se apliquen se quitarán si el archivo se abre en una versión más reciente de Excel. Más información: https://go.microsoft.com/fwlink/?linkid=870924
Comentario:
    Micrositio por diseñar</t>
      </text>
    </comment>
    <comment ref="D9" authorId="5" shapeId="0" xr:uid="{93E20D5A-2905-422B-9C82-F62CD638E61C}">
      <text>
        <t>[Comentario encadenado]
Su versión de Excel le permite leer este comentario encadenado; sin embargo, las ediciones que se apliquen se quitarán si el archivo se abre en una versión más reciente de Excel. Más información: https://go.microsoft.com/fwlink/?linkid=870924
Comentario:
    El monitoreo debe reportarse mediante memorando a la Oficina Asesora de Planeación en el instrumento vigente</t>
      </text>
    </comment>
    <comment ref="D10" authorId="6" shapeId="0" xr:uid="{FAAEC946-AA9D-44F0-BA7D-C1FF6BBF7F17}">
      <text>
        <t>[Comentario encadenado]
Su versión de Excel le permite leer este comentario encadenado; sin embargo, las ediciones que se apliquen se quitarán si el archivo se abre en una versión más reciente de Excel. Más información: https://go.microsoft.com/fwlink/?linkid=870924
Comentario:
    Reporte a la Oficina Asesora de Planeación mediante memorando en herramienta vigente
Respuesta:
    Seguimiento a cargo de la Oficina de Control Interno en cortes cuatrimestrales</t>
      </text>
    </comment>
    <comment ref="D11" authorId="7" shapeId="0" xr:uid="{BD506673-8ADE-4648-995F-A6B0899A42B6}">
      <text>
        <t>[Comentario encadenado]
Su versión de Excel le permite leer este comentario encadenado; sin embargo, las ediciones que se apliquen se quitarán si el archivo se abre en una versión más reciente de Excel. Más información: https://go.microsoft.com/fwlink/?linkid=870924
Comentario:
    Reporte a la Oficina Asesora de Planeación mediante memorando en herramienta vigente
Respuesta:
    Seguimiento a cargo de la Oficina de Control Interno en cortes cuatrimestrales</t>
      </text>
    </comment>
    <comment ref="D30" authorId="8" shapeId="0" xr:uid="{DEDC955D-3A3B-4798-AD0B-F908A3B6ED36}">
      <text>
        <t>[Comentario encadenado]
Su versión de Excel le permite leer este comentario encadenado; sin embargo, las ediciones que se apliquen se quitarán si el archivo se abre en una versión más reciente de Excel. Más información: https://go.microsoft.com/fwlink/?linkid=870924
Comentario:
    1° y 2° trimestre (Diseño)</t>
      </text>
    </comment>
    <comment ref="D31" authorId="9" shapeId="0" xr:uid="{253DA96C-0C0A-47A8-AF09-0DDF4C9A61B4}">
      <text>
        <t>[Comentario encadenado]
Su versión de Excel le permite leer este comentario encadenado; sin embargo, las ediciones que se apliquen se quitarán si el archivo se abre en una versión más reciente de Excel. Más información: https://go.microsoft.com/fwlink/?linkid=870924
Comentario:
    1° trimestre (Definir)</t>
      </text>
    </comment>
    <comment ref="D36" authorId="10" shapeId="0" xr:uid="{7EA43A2B-BBE9-41D5-8BFA-8C0C99F86A4E}">
      <text>
        <t>[Comentario encadenado]
Su versión de Excel le permite leer este comentario encadenado; sin embargo, las ediciones que se apliquen se quitarán si el archivo se abre en una versión más reciente de Excel. Más información: https://go.microsoft.com/fwlink/?linkid=870924
Comentario:
    1° y  2° trimestre (Diseño) , 3° y 4° trimestre  (Implementación)</t>
      </text>
    </comment>
    <comment ref="D40" authorId="11" shapeId="0" xr:uid="{C18510DA-BB0C-49F7-B3E0-D21A44A1E02C}">
      <text>
        <t>[Comentario encadenado]
Su versión de Excel le permite leer este comentario encadenado; sin embargo, las ediciones que se apliquen se quitarán si el archivo se abre en una versión más reciente de Excel. Más información: https://go.microsoft.com/fwlink/?linkid=870924
Comentario:
    2° y 3° trimestre (Diseño)</t>
      </text>
    </comment>
    <comment ref="D43" authorId="12" shapeId="0" xr:uid="{480EAC07-9262-4CBD-B9D3-1F20D0E02DA8}">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 limite según Plan de mejoraemiento FURAG 30/08/2021</t>
      </text>
    </comment>
    <comment ref="I43" authorId="13" shapeId="0" xr:uid="{A683760F-78A8-4109-9CE9-FD1628949C38}">
      <text>
        <t>[Comentario encadenado]
Su versión de Excel le permite leer este comentario encadenado; sin embargo, las ediciones que se apliquen se quitarán si el archivo se abre en una versión más reciente de Excel. Más información: https://go.microsoft.com/fwlink/?linkid=870924
Comentario:
    Grupo de Desarrollo Organizacional</t>
      </text>
    </comment>
    <comment ref="D44" authorId="14" shapeId="0" xr:uid="{9030FC8F-53D7-43D1-B56B-0DF5BEA9667F}">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 limite según Plan de mejoraemiento FURAG Dic 2021</t>
      </text>
    </comment>
    <comment ref="L45" authorId="15" shapeId="0" xr:uid="{63C080B3-F180-4714-8834-504F788520FD}">
      <text>
        <t>[Comentario encadenado]
Su versión de Excel le permite leer este comentario encadenado; sin embargo, las ediciones que se apliquen se quitarán si el archivo se abre en una versión más reciente de Excel. Más información: https://go.microsoft.com/fwlink/?linkid=870924
Comentario:
    Grupo de Atención al Ciudadano</t>
      </text>
    </comment>
    <comment ref="D46" authorId="16" shapeId="0" xr:uid="{7DC0696B-2BEF-4D22-ABB4-459C51678438}">
      <text>
        <t>[Comentario encadenado]
Su versión de Excel le permite leer este comentario encadenado; sin embargo, las ediciones que se apliquen se quitarán si el archivo se abre en una versión más reciente de Excel. Más información: https://go.microsoft.com/fwlink/?linkid=870924
Comentario:
    1° Trimestre definir
Respuesta:
    1° y 2° trimestre (Definir)  3° y 4° trimestre  (difundir)</t>
      </text>
    </comment>
    <comment ref="D56" authorId="17" shapeId="0" xr:uid="{8EE93BFF-FC2F-4E90-AB64-51F113A90F18}">
      <text>
        <t>[Comentario encadenado]
Su versión de Excel le permite leer este comentario encadenado; sin embargo, las ediciones que se apliquen se quitarán si el archivo se abre en una versión más reciente de Excel. Más información: https://go.microsoft.com/fwlink/?linkid=870924
Comentario:
    Vence el primer semestre de 2021segun Plan de Mejorameito FURAG</t>
      </text>
    </comment>
  </commentList>
</comments>
</file>

<file path=xl/sharedStrings.xml><?xml version="1.0" encoding="utf-8"?>
<sst xmlns="http://schemas.openxmlformats.org/spreadsheetml/2006/main" count="489" uniqueCount="235">
  <si>
    <t>Compromiso Institucional de lucha contra la corrupción</t>
  </si>
  <si>
    <t>INVIAS comprometido con la lucha contra la corrupción, dando cumplimiento a la Ley 1474 de 2011 “Por la cual se dictan normas orientadas a fortalecer los mecanismos de prevención, investigación y sanción de actos de corrupción y la efectividad del control de la gestión pública” elabora anualmente una estrategia de lucha contra la corrupción y de atención al ciudadano, contemplando entre otras cosas, el mapa de riesgos de corrupción de la entidad, las medidas concretas para mitigar esos riesgos, las estrategias antitrámites y los mecanismos para mejorar la atención al ciudadano.
La formulación participativa con actores internos y externos del Plan Anticorrupción y de Atención al Ciudadano –PAAC- es liderada por la Oficina Asesora de Planeación, dependencia que  asegura el cumplimiento de lo estipulado en el Decreto 124 de 2016 “Por el cual se sustituye el Título IV de la Parte 1 del Libro 2 del Decreto 1081 de 2015, relativo al “Plan Anticorrupción y de Atención al Ciudadano””, los lineamientos  del Modelo Integrado de Planeación y Gestión –MIPG,  la articulación en el Plan Estratégico Institucional -PEI-, la política institucional de administración del riesgo y los demás instrumentos de planeación.</t>
  </si>
  <si>
    <t>PLAN ESTRATÉGICO INSTITUCIONAL 2019 - 2022</t>
  </si>
  <si>
    <t>I. Pacto por la legalidad: seguridad efectiva y justicia transparente para que todos vivamos con libertad y en democracia</t>
  </si>
  <si>
    <t xml:space="preserve">II: Pacto por el emprendimiento, la formalización y la productividad: una economía dinámica, incluyente y sostenible que potencie todos nuestros talentos
</t>
  </si>
  <si>
    <t>Línea PND: C. Alianza contra la corrupción: tolerancia cero con los corruptos.</t>
  </si>
  <si>
    <t xml:space="preserve">Línea PND: D. Estado simple: menos trámites, regulación clara y más competencia.
</t>
  </si>
  <si>
    <t>Objetivo PND</t>
  </si>
  <si>
    <t>Fortalecer las capacidades institucionales para combatir la corrupción, afianzar la legalidad y el relacionamiento colaborativo con el ciudadano.</t>
  </si>
  <si>
    <t xml:space="preserve">Disminuir la regulación y trámites para un ambiente competitivo.
</t>
  </si>
  <si>
    <t>OBJETIVO ESTRÁTEGICO INSTITUCIONAL: Prevenir hechos de corrupción, mediante la implementación de las acciones del Plan Anticorrupción y de Atención al Ciudadano, generando credibilidad y confianza al ciudadano</t>
  </si>
  <si>
    <t>ESTRATEGIA INSTITUCIONAL:  Anticorrupción.</t>
  </si>
  <si>
    <t>PROGRAMAS INSTITUCIONALES: Contratación, modernización administrativa y gobierno corporativo.</t>
  </si>
  <si>
    <t xml:space="preserve">RIESGO ESTRATÉGICO: 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
</t>
  </si>
  <si>
    <t xml:space="preserve">INDICADORES ESTRATÉGICOS Y METAS: 
* Acciones de tratamiento de riesgos de corrupción cumplidas: 100% 
* Trámites de la Entidad automatizados: 100% 
* Cumplimiento de la Agenda Regulatoria:100% </t>
  </si>
  <si>
    <t>PLAN DE ANUAL 2020</t>
  </si>
  <si>
    <t>ACTIVIDAD PROGRAMADA</t>
  </si>
  <si>
    <t>Formular, implementar, realizar seguimiento y monitorear el plan anticorrupción</t>
  </si>
  <si>
    <t>PONDRACIÓN</t>
  </si>
  <si>
    <t>TAREA</t>
  </si>
  <si>
    <t xml:space="preserve">RESPONSABLE </t>
  </si>
  <si>
    <t>FECHA DE CUMPLIMIENTO</t>
  </si>
  <si>
    <t>Primer trimestre</t>
  </si>
  <si>
    <t>Segundo Trimestre</t>
  </si>
  <si>
    <t>Tercer trimestre</t>
  </si>
  <si>
    <t>Cuarto trimestre</t>
  </si>
  <si>
    <t>Cantidad</t>
  </si>
  <si>
    <t>%</t>
  </si>
  <si>
    <t xml:space="preserve">Formular </t>
  </si>
  <si>
    <t>Diseñar e implementar estrategia para la formulación participativa  el Plan Anticorrupción y de Atención al Ciudadano  (y su mapa de riesgos de corrupción)</t>
  </si>
  <si>
    <t xml:space="preserve">Oficina Asesora de Planeación </t>
  </si>
  <si>
    <t xml:space="preserve">Consolidar aportes y </t>
  </si>
  <si>
    <t xml:space="preserve"> Implementar</t>
  </si>
  <si>
    <t>Diseñar e implementar estrategia para que la ciudadanía seleccione los temas para la rendición de cuentas</t>
  </si>
  <si>
    <t>Realizar seguimiento</t>
  </si>
  <si>
    <t>Monitorear</t>
  </si>
  <si>
    <t>PLAN ANTICORRUPCIÓN Y DE ATENCIÓN AL CIUDADANO 2021</t>
  </si>
  <si>
    <t xml:space="preserve">Recursos </t>
  </si>
  <si>
    <t>Componentes</t>
  </si>
  <si>
    <t>Estrategia</t>
  </si>
  <si>
    <t>Objetivo</t>
  </si>
  <si>
    <t>Indicador</t>
  </si>
  <si>
    <t>Meta Anual</t>
  </si>
  <si>
    <t>Responsable</t>
  </si>
  <si>
    <t>Físicos</t>
  </si>
  <si>
    <t>Humanos</t>
  </si>
  <si>
    <t xml:space="preserve">Tecnologicos </t>
  </si>
  <si>
    <t>Financieros</t>
  </si>
  <si>
    <t>Información y Estadísticas</t>
  </si>
  <si>
    <t>1 - Gestión del Riesgo de Corrupción “MAPA DE RIESGOS DE CORRUPCIÓN</t>
  </si>
  <si>
    <t>Somos vulnerables a la corrupción y estamos comprometidos a mejorar la confianza de la ciudadanía.</t>
  </si>
  <si>
    <t>Identificar, analizar y controlar los posibles hechos generadores de corrupción en la gestión institucional, acorde con la metodología vigente y promoviendo la participación de actores internos y externos  para diseñar e implementar controles sólidos.</t>
  </si>
  <si>
    <t>N° de Riesgos de corrupción consultados a  actores internos y externos / N° de riesgos de Corrupción identificados por los líderes de proceso y su equipo de trabajo</t>
  </si>
  <si>
    <t>Líderes de proceso. Consolida Oficina Asesora de Planeación.</t>
  </si>
  <si>
    <t>X</t>
  </si>
  <si>
    <t>Número de Riesgos de Corrupción analizados / Número de Riesgos de Corrupción Identificados</t>
  </si>
  <si>
    <t>Número de Riesgos de Corrupción monitoreados / Número de Riesgos de Corrupción vigentes</t>
  </si>
  <si>
    <t xml:space="preserve"> 2 - Racionalización de Trámites</t>
  </si>
  <si>
    <t>Todos podemos aportar a la virtualización de los trámites y beneficiar a los usuarios.</t>
  </si>
  <si>
    <t>Modernizar y aumentar la eficiencia de los procedimientos internos mediante la implementación de medios electrónicos para reducir tiempos, documentos y pasos, evitando desplazamientos de los usuarios.</t>
  </si>
  <si>
    <t>Número de trámites actualizados en SUIT  / Número de trámites inscritos en SUIT.</t>
  </si>
  <si>
    <t>Dirección Técnica -Subdirección de Estudios e Innovación y Dirección Operativa - Subdirección Red Terciaria y Férrea. Consolida Oficina Asesora de Planeación.</t>
  </si>
  <si>
    <t>Número de trámites virtualizados / Número de trámites a virtualizar en la vigencia</t>
  </si>
  <si>
    <t xml:space="preserve"> 3 - Rendición de Cuentas (RdC)</t>
  </si>
  <si>
    <t>Hagamos visible los resultados de nuestro trabajo.</t>
  </si>
  <si>
    <t>Promover el control social mediante la adopción de un proceso transversal con interacción permanente entre la Entidad y los ciudadanos, con el fin de responder por los resultados de la gestión.</t>
  </si>
  <si>
    <t>Número de actividades de RdC realizadas / Número de actividades de RdC programadas</t>
  </si>
  <si>
    <t>Consolida Oficina Asesora de Planeación.</t>
  </si>
  <si>
    <t xml:space="preserve"> 4 - Mecanismos para mejorar la Atención al Ciudadano</t>
  </si>
  <si>
    <t>Todos, como ciudadanos, sabemos como mejorar la atención.</t>
  </si>
  <si>
    <t>Mejorar la oportunidad en atención de las peticiones de losa ciudadanos, conforme a los principios de información completa, clara, consistente, con altos niveles de calidad y oportunidad en el servicio ajustando la oferta institucional a las necesidades, realidades y expectativas del ciudadano.</t>
  </si>
  <si>
    <t xml:space="preserve">Número  de peticiones de los ciudadanos respondidas oportunamente/Número de peticiones realizadas por los ciudadanos </t>
  </si>
  <si>
    <t>Secretaría General - Grupo de Atención al Ciudadano.</t>
  </si>
  <si>
    <t>Número de espacios implementados de la estrategia de participación ciudadana / Número de espacios programados de la estrategia de participación ciudadana</t>
  </si>
  <si>
    <t xml:space="preserve"> 5 - Mecanismos para la Transparencia y Acceso a la Información</t>
  </si>
  <si>
    <t>Todos hemos aportado un grano de arena y queremos que la ciudadanía conozca los resultados.</t>
  </si>
  <si>
    <t>Garantizar el derecho fundamental de acceso a la información pública, divulgándola proactivamente y respondiendo de buena fe, de manera adecuada, veraz, oportuna y accesible a las solicitudes de acceso con el fin de consolidar una cultura de transparencia y dar cumplimiento a la normatividad vigente.</t>
  </si>
  <si>
    <t>Índice de Información y Acceso a la Información, ITA</t>
  </si>
  <si>
    <t>Número  Informes trimestrales  de solicitudes de acceso a información pública (recibidas, trasladas, respondidas, negadas y tiempo de respuesta)</t>
  </si>
  <si>
    <t>RESPONSABLE</t>
  </si>
  <si>
    <t>Subcomponente</t>
  </si>
  <si>
    <t>Actividades</t>
  </si>
  <si>
    <t>Meta o producto</t>
  </si>
  <si>
    <t>Dirección General</t>
  </si>
  <si>
    <t>Dirección Técnica</t>
  </si>
  <si>
    <t>Dirección Operativa</t>
  </si>
  <si>
    <t>Dirección de Contratación</t>
  </si>
  <si>
    <t>Oficina Asesora de Planeación</t>
  </si>
  <si>
    <t>Oficina de Control interno</t>
  </si>
  <si>
    <t>Oficina Asesora Jurídica</t>
  </si>
  <si>
    <t>Secretaría General</t>
  </si>
  <si>
    <t>Subdirección Financiera</t>
  </si>
  <si>
    <t>Subdirección Administrativa</t>
  </si>
  <si>
    <t>Subdirección de Estudios e Innovación</t>
  </si>
  <si>
    <t>Subdirección de Medio Ambiente y Gestión Social</t>
  </si>
  <si>
    <t>Subdirección de Prevención y Atención de Emergencias</t>
  </si>
  <si>
    <t>Subdirección Red Terciaria y Férrea</t>
  </si>
  <si>
    <t>Subdirección Red Nacional de Carreteras</t>
  </si>
  <si>
    <t>Subdirección Marítima y Fluvial</t>
  </si>
  <si>
    <t xml:space="preserve">Territoriales </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</si>
  <si>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</si>
  <si>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</si>
  <si>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</si>
  <si>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</si>
  <si>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Consolidar la  matriz y mapa de riesgos de corrupción construida mediante proceso participativo (actores internos y externos de la entidad) y someterla a aprobación por parte del comité</t>
  </si>
  <si>
    <t>Matriz y mapa de riesgos de corrupción consolidado y aprobada</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</si>
  <si>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</si>
  <si>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</si>
  <si>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</si>
  <si>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Divulgar en página web e intranet la Política Institucional de Administración del Riesgo vigente y los riesgos de corrupción identificados</t>
  </si>
  <si>
    <t>Divulgar en página web e intranet mapa de riesgos de corrupción con reporte de monitoreo trimestral</t>
  </si>
  <si>
    <t>4. Monitoreo o revisión</t>
  </si>
  <si>
    <t>Monitorear y revisar el Mapa de Riesgos de Corrupción  y si es del caso ajustarlo e informar a la Oficina Asesora de Planeación</t>
  </si>
  <si>
    <t>Mapa de Riesgos de Corrupción monitoreado y revisado</t>
  </si>
  <si>
    <t>5. Seguimiento</t>
  </si>
  <si>
    <t xml:space="preserve">Publicar y divulgar el monitoreo y seguimiento de la ejecución del PAAC </t>
  </si>
  <si>
    <t xml:space="preserve">Monitoreo de la ejecución del PAAC publicado y divulgado </t>
  </si>
  <si>
    <t xml:space="preserve">Seguimiento  de la ejecución del PAAC publicado y divulgado </t>
  </si>
  <si>
    <t>No Aplica</t>
  </si>
  <si>
    <t xml:space="preserve"> Virtualización del trámite y expedición electrónica del permiso "Permiso de cierre de vías"</t>
  </si>
  <si>
    <t>Permiso de cierre de vías virtualizado</t>
  </si>
  <si>
    <t xml:space="preserve"> Virtualización del trámite y expedición electrónica del permiso "Permiso de uso de zona de vía"</t>
  </si>
  <si>
    <t>Permiso de uso de zona de vía  virtualizado</t>
  </si>
  <si>
    <t xml:space="preserve"> Virtualización del trámite y expedición electrónica del "Concepto técnico de ubicación de estaciones de servicios"</t>
  </si>
  <si>
    <t>Concepto técnico de ubicación de estaciones de servicios virtualizado</t>
  </si>
  <si>
    <t xml:space="preserve"> Virtualización del trámite y expedición electrónica del permiso "Permiso con formalidades plenas para movilización de carga indivisible, extradimensionada o extrapesada"</t>
  </si>
  <si>
    <t>Permiso con formalidades plenas para movilización de carga indivisible, extradimensionada o extrapesada virtualizado</t>
  </si>
  <si>
    <t xml:space="preserve"> Virtualización del trámite y expedición electrónica del permiso "Beneficio de Tarifa Diferencial o Exenta en las estaciones de peaje a cargo del INVIAS"</t>
  </si>
  <si>
    <t>Beneficio de Tarifa Diferencial o Exenta en las estaciones de peaje a cargo del INVIAS virtualizado</t>
  </si>
  <si>
    <t xml:space="preserve"> Optimizar aplicativo para "Permiso para movilización de carga extradimensionada por las vías nacionales"</t>
  </si>
  <si>
    <t>Aplicativo optimizado para Permiso para movilización de carga extradimensionada por las vías nacionales</t>
  </si>
  <si>
    <t>1. Información de calidad y en lenguaje comprensible</t>
  </si>
  <si>
    <t xml:space="preserve">Divulgar boletines de prensa con información de la gestión institucional </t>
  </si>
  <si>
    <t>Boletines de prensa divulgados</t>
  </si>
  <si>
    <t>Asegurar que toda información divulgada en canales externos sea de fácil comprensión para los grupos de valor</t>
  </si>
  <si>
    <t xml:space="preserve">Informe del porcentaje de  información de fácil comprensión, divulgada e canales externos </t>
  </si>
  <si>
    <t>Elaborar un informe individual de rendición de cuentas con corte a 31 de diciembre de 2020 y publicarlo en la página web en la sección “Transparencia y acceso a la información” a más tardar el 30 de marzo de este año bajo los lineamientos del Sistema de Rendición de Cuentas para el Acuerdo de Paz (SIRCAP) a cargo del Departamento Administrativo de la Función Pública</t>
  </si>
  <si>
    <t>Informe individual de rendición de cuentas  publicado en la página web en la sección “Transparencia y acceso a la información</t>
  </si>
  <si>
    <t>Producir y documentar de manera permanente en el año 2021 la información sobre los avances de la gestión en la implementación del Acuerdo de Paz bajo los lineamientos del SIRCAP a cargo del Departamento Administrativo de la Función Pública.</t>
  </si>
  <si>
    <t xml:space="preserve">Información sobre los avances  de la gestión en la implementación  del Acuerdo de Paz  documentada  bajo los lineamientos del SIRCAP </t>
  </si>
  <si>
    <t>2. Diálogo de doble vía con la ciudadanía y sus organizaciones</t>
  </si>
  <si>
    <t>Diseñar e implementar espacios de dialogo  nacionales y territoriales  con base en los lineamientos del Manual Único de Rendición de Cuentas (MURC)  de acuerdo con el cronograma establecido  por el Sistema de Rendición de Cuentas.</t>
  </si>
  <si>
    <t xml:space="preserve"> Espacios de dialogo  nacionales y territoriales diseñados e implementados de acuerdo con el cronograma establecido  por el Sistema de Rendición de Cuentas.</t>
  </si>
  <si>
    <t>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</si>
  <si>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Estrategia  de divulgación  de los avances de la entidad respecto de la implementación del Acuerdo de Paz  diseñada e Implementada</t>
  </si>
  <si>
    <t>Realizar el principal espacio de rendición de cuentas</t>
  </si>
  <si>
    <t>Espacio de rendición de cuentas realizado</t>
  </si>
  <si>
    <t>Realizar Chat ciudadano temático que propicien el diálogo con la ciudadanía.</t>
  </si>
  <si>
    <t xml:space="preserve">9 Chat ciudadano temático realizados </t>
  </si>
  <si>
    <t>3. Incentivos para motivar la cultura de la rendición y petición de cuentas</t>
  </si>
  <si>
    <t xml:space="preserve">Realizar reconocimientos a la participación de la ciudadanía </t>
  </si>
  <si>
    <t>Participación de la ciudadanía reconocida</t>
  </si>
  <si>
    <t>Capacitar a las personas y comunidades interesadas en realizar seguimiento a los proyectos y asesorarlos en el proceso de conformación de veedurías ciudadanas u otro espacio de participación comunitaria.</t>
  </si>
  <si>
    <t>100% Capacitaciones Realizadas / Capacitaciones Programadas</t>
  </si>
  <si>
    <t>Capacitar un equipo interdisciplinario en temas de Rendición de cuentas</t>
  </si>
  <si>
    <t>1 Capacitación Realizadas</t>
  </si>
  <si>
    <t>4. Evaluación y retroalimentación a la gestión institucional</t>
  </si>
  <si>
    <t>Evaluar la estrategia de rendición de cuentas (incluyendo cada espacio de diálogo)</t>
  </si>
  <si>
    <t>Informe de evaluación e Informe de Seguimiento</t>
  </si>
  <si>
    <r>
      <t>1</t>
    </r>
    <r>
      <rPr>
        <b/>
        <sz val="11"/>
        <rFont val="Calibri"/>
        <family val="2"/>
      </rPr>
      <t xml:space="preserve">. Estructura administrativa y Direccionamiento estratégico </t>
    </r>
  </si>
  <si>
    <t>Diseñar e implementar la estrategia de participación ciudadana</t>
  </si>
  <si>
    <t>Estrategia de participación ciudadana diseñada e implementada</t>
  </si>
  <si>
    <t>Estandarizar e implementar formato para reporte de actividades de participación</t>
  </si>
  <si>
    <t>Formato estandarizado e implementado</t>
  </si>
  <si>
    <t>Adecuar los puntos de atención en las Direcciones Territoriales para  mejorar la accesibilidad de la población en condición de discapacidad motora</t>
  </si>
  <si>
    <t>4 puntos de atención en las Direcciones Territoriales adecuados</t>
  </si>
  <si>
    <t>2. Fortalecimiento de los canales de atención</t>
  </si>
  <si>
    <t>Fortalecer el Canal telefónico de atención</t>
  </si>
  <si>
    <t>Canal  telefónico fortalecido</t>
  </si>
  <si>
    <t>Promover que los canales de atención sean utilizados de forma consistente y homogénea por parte de las unidades ejecutoras que le responden al ciudadano</t>
  </si>
  <si>
    <t>Uso de canales de forma consistente y homogénea, promovido</t>
  </si>
  <si>
    <t>Adoptar mecanismos de comunicación incluyentes</t>
  </si>
  <si>
    <t>Mecanismos de comunicación incluyentes, adoptados</t>
  </si>
  <si>
    <t>3. Talento humano</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</si>
  <si>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</si>
  <si>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</si>
  <si>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</si>
  <si>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</si>
  <si>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 xml:space="preserve">Realizar mesas de trabajo sobre servicio al ciudadano y PQRD </t>
  </si>
  <si>
    <t>10 Mesas de trabajo realizadas</t>
  </si>
  <si>
    <t>Realizar talleres sobre la responsabilidad de los servidores públicos (deberes, derechos y obligaciones)</t>
  </si>
  <si>
    <t>6 Talleres realizados.</t>
  </si>
  <si>
    <t xml:space="preserve"> 4.  Normativo y procedimental</t>
  </si>
  <si>
    <t>Diseño de estrategia para incorporar el lenguaje claro en la gestión de la Entidad</t>
  </si>
  <si>
    <t>Estrategia diseñada e implementada</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</si>
  <si>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</si>
  <si>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</si>
  <si>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</si>
  <si>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</si>
  <si>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Identificar los flujos de la información (vertical, horizontal, hacia afuera de la entidad, entre otros) para la gestión de la información institucional *(8-64)</t>
  </si>
  <si>
    <t>Diagramas de Flujos documentales identificados</t>
  </si>
  <si>
    <t>Poner en operación el Sistema de Gestión de Documentos Electrónicos SGDEA</t>
  </si>
  <si>
    <t>SGDEA en operación</t>
  </si>
  <si>
    <t>Definir un sistema informático de registro de las observaciones presentadas por las veedurías ciudadanas</t>
  </si>
  <si>
    <t>Sistema informático de registro de observaciones de veedurías ciudadanas definido</t>
  </si>
  <si>
    <t>5.Relacionamiento con el ciudadano</t>
  </si>
  <si>
    <t>Definir y difundir el portafolio de servicios al ciudadano de la entidad</t>
  </si>
  <si>
    <t> Portafolio de servicios definido y difundido</t>
  </si>
  <si>
    <t>Adecuar el modelo de servicio al servicio ciudadano al modelo sectorial de Transporte</t>
  </si>
  <si>
    <t>Modelo del Servicio al Ciudadano adecuado al sectorial</t>
  </si>
  <si>
    <t>1. Lineamientos de Transparencia Activa</t>
  </si>
  <si>
    <t>Definir y aprobar el diseño de la ficha web para cada proyecto y divulgarla en el portal de Invias y datos abiertos</t>
  </si>
  <si>
    <t>Fichas web de proyectos diseñada, aprobada y divulgadas en la página web y datos abiertos</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</si>
  <si>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</si>
  <si>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</si>
  <si>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</si>
  <si>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</si>
  <si>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</si>
  <si>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</si>
  <si>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Elaboración y presentación de Estados Financieros</t>
  </si>
  <si>
    <t>Estados Financieros presentados</t>
  </si>
  <si>
    <t>Formular y actualizar el Plan Anual de Adquisiciones -PAA -</t>
  </si>
  <si>
    <t>Plan Anual de Adquisiciones formulado y actualizado</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</si>
  <si>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</si>
  <si>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</si>
  <si>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</si>
  <si>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</si>
  <si>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</si>
  <si>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</si>
  <si>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Realizar auditorias  al modelo de seguridad y privacidad de la información (MSPI), norma técnica NTC 5854  y  norma técnica NTC 6047 de infraestructura.</t>
  </si>
  <si>
    <t xml:space="preserve"> 3 auditorías realizadas</t>
  </si>
  <si>
    <t>5. Monitoreo del Acceso a la Información Pública</t>
  </si>
  <si>
    <t>Implementar el plan de mejoramiento del Índice de Información y Acceso a la Información, ITA</t>
  </si>
  <si>
    <t>Plan de mejoramiento implementado</t>
  </si>
  <si>
    <t>Elaborar informe trimestral sobre la información más consultada (indicando  si la misma se encuentra disponible en la página web)</t>
  </si>
  <si>
    <t>Informes trimestrales  sobre información más consultada</t>
  </si>
  <si>
    <t>6- Iniciativas adicionales</t>
  </si>
  <si>
    <t>Adoptar un código de ética que incluya lineamientos sobre manejo de conflicto de intereses, mecanismos de protección al denunciante y canales de denuncia de hechos de corrupción.</t>
  </si>
  <si>
    <t>Código de ética adoptado</t>
  </si>
  <si>
    <t>#</t>
  </si>
  <si>
    <t>Acum.</t>
  </si>
  <si>
    <t>Actividades que vences en el 1° trimestre</t>
  </si>
  <si>
    <t>Actividades que vences en el 2° trimestre</t>
  </si>
  <si>
    <t>Actividades que vences en el 3° trimestre</t>
  </si>
  <si>
    <t>Actividades que vences en el 4°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</si>
</sst>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6"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28"/>
      <color theme="1"/>
      <name val="Calibri"/>
      <family val="2"/>
      <scheme val="minor"/>
    </font>
    <font>
      <sz val="16"/>
      <color theme="1"/>
      <name val="Calibri"/>
      <family val="2"/>
    </font>
    <font>
      <sz val="14"/>
      <color theme="1"/>
      <name val="Calibri"/>
      <family val="2"/>
    </font>
    <font>
      <b/>
      <sz val="20"/>
      <color theme="1"/>
      <name val="Calibri"/>
      <family val="2"/>
    </font>
    <font>
      <b/>
      <sz val="14"/>
      <color theme="1"/>
      <name val="Calibri"/>
      <family val="2"/>
    </font>
    <font>
      <sz val="12"/>
      <color theme="1"/>
      <name val="Calibri"/>
      <family val="2"/>
      <scheme val="minor"/>
    </font>
    <font>
      <b/>
      <sz val="11"/>
      <name val="Arial Narrow"/>
      <family val="2"/>
    </font>
    <font>
      <sz val="10"/>
      <name val="Arial"/>
      <family val="2"/>
    </font>
    <font>
      <b/>
      <sz val="14"/>
      <color theme="1"/>
      <name val="Calibri"/>
      <family val="2"/>
      <scheme val="minor"/>
    </font>
    <font>
      <b/>
      <sz val="12"/>
      <color rgb="FFFFFFFF"/>
      <name val="Calibri"/>
      <family val="2"/>
    </font>
    <font>
      <b/>
      <sz val="14"/>
      <color rgb="FFFFFFFF"/>
      <name val="Calibri"/>
      <family val="2"/>
    </font>
    <font>
      <u/>
      <sz val="14"/>
      <color theme="10"/>
      <name val="Calibri"/>
      <family val="2"/>
      <scheme val="minor"/>
    </font>
    <font>
      <sz val="14"/>
      <color rgb="FF000000"/>
      <name val="Calibri"/>
      <family val="2"/>
    </font>
    <font>
      <b/>
      <sz val="14"/>
      <color rgb="FF000000"/>
      <name val="Calibri"/>
      <family val="2"/>
    </font>
    <font>
      <b/>
      <u/>
      <sz val="14"/>
      <color rgb="FF0563C1"/>
      <name val="Calibri"/>
      <family val="2"/>
    </font>
    <font>
      <b/>
      <sz val="14"/>
      <name val="Calibri"/>
      <family val="2"/>
    </font>
    <font>
      <b/>
      <sz val="11"/>
      <color theme="1"/>
      <name val="Segoe UI Historic"/>
      <family val="2"/>
    </font>
    <font>
      <b/>
      <sz val="12"/>
      <color theme="1"/>
      <name val="Calibri"/>
      <family val="2"/>
    </font>
    <font>
      <b/>
      <sz val="11"/>
      <name val="Calibri"/>
      <family val="2"/>
    </font>
    <font>
      <sz val="11"/>
      <name val="Calibri"/>
      <family val="2"/>
    </font>
    <font>
      <b/>
      <shadow/>
      <sz val="11"/>
      <name val="Calibri"/>
      <family val="2"/>
    </font>
    <font>
      <sz val="9"/>
      <color indexed="81"/>
      <name val="Tahoma"/>
      <family val="2"/>
    </font>
  </fonts>
  <fills count="42">
    <fill>
      <patternFill patternType="none"/>
    </fill>
    <fill>
      <patternFill patternType="gray125"/>
    </fill>
    <fill>
      <patternFill patternType="solid">
        <fgColor theme="0" tint="-0.34998626667073579"/>
        <bgColor indexed="64"/>
      </patternFill>
    </fill>
    <fill>
      <patternFill patternType="solid">
        <fgColor theme="4" tint="0.39997558519241921"/>
        <bgColor indexed="64"/>
      </patternFill>
    </fill>
    <fill>
      <patternFill patternType="solid">
        <fgColor rgb="FF4472C4"/>
        <bgColor indexed="64"/>
      </patternFill>
    </fill>
    <fill>
      <patternFill patternType="solid">
        <fgColor rgb="FF5B9BD5"/>
        <bgColor indexed="64"/>
      </patternFill>
    </fill>
    <fill>
      <patternFill patternType="solid">
        <fgColor rgb="FFCFD5EA"/>
        <bgColor indexed="64"/>
      </patternFill>
    </fill>
    <fill>
      <patternFill patternType="solid">
        <fgColor rgb="FFED7D31"/>
        <bgColor indexed="64"/>
      </patternFill>
    </fill>
    <fill>
      <patternFill patternType="solid">
        <fgColor rgb="FFF8CBAD"/>
        <bgColor indexed="64"/>
      </patternFill>
    </fill>
    <fill>
      <patternFill patternType="solid">
        <fgColor theme="5" tint="0.59999389629810485"/>
        <bgColor indexed="64"/>
      </patternFill>
    </fill>
    <fill>
      <patternFill patternType="solid">
        <fgColor rgb="FFFFC000"/>
        <bgColor indexed="64"/>
      </patternFill>
    </fill>
    <fill>
      <patternFill patternType="solid">
        <fgColor rgb="FFFFF2CC"/>
        <bgColor indexed="64"/>
      </patternFill>
    </fill>
    <fill>
      <patternFill patternType="solid">
        <fgColor theme="7" tint="0.79998168889431442"/>
        <bgColor indexed="64"/>
      </patternFill>
    </fill>
    <fill>
      <patternFill patternType="solid">
        <fgColor rgb="FF70AD47"/>
        <bgColor indexed="64"/>
      </patternFill>
    </fill>
    <fill>
      <patternFill patternType="solid">
        <fgColor rgb="FFE2EFDA"/>
        <bgColor indexed="64"/>
      </patternFill>
    </fill>
    <fill>
      <patternFill patternType="solid">
        <fgColor theme="9" tint="0.79998168889431442"/>
        <bgColor indexed="64"/>
      </patternFill>
    </fill>
    <fill>
      <patternFill patternType="solid">
        <fgColor rgb="FFA5A5A5"/>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rgb="FFFFE8CB"/>
        <bgColor indexed="64"/>
      </patternFill>
    </fill>
    <fill>
      <patternFill patternType="solid">
        <fgColor rgb="FFFFF4E7"/>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6"/>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rgb="FF7030A0"/>
        <bgColor indexed="64"/>
      </patternFill>
    </fill>
    <fill>
      <patternFill patternType="solid">
        <fgColor rgb="FFCC99FF"/>
        <bgColor indexed="64"/>
      </patternFill>
    </fill>
    <fill>
      <patternFill patternType="solid">
        <fgColor rgb="FFCCCCFF"/>
        <bgColor indexed="64"/>
      </patternFill>
    </fill>
  </fills>
  <borders count="112">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bottom/>
      <diagonal/>
    </border>
    <border>
      <left/>
      <right/>
      <top style="thin">
        <color indexed="64"/>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bottom/>
      <diagonal/>
    </border>
    <border>
      <left/>
      <right style="medium">
        <color rgb="FFFFFFFF"/>
      </right>
      <top/>
      <bottom/>
      <diagonal/>
    </border>
    <border>
      <left style="medium">
        <color rgb="FFFFFFFF"/>
      </left>
      <right style="medium">
        <color rgb="FFFFFFFF"/>
      </right>
      <top style="medium">
        <color rgb="FFFFFFFF"/>
      </top>
      <bottom/>
      <diagonal/>
    </border>
    <border>
      <left style="medium">
        <color rgb="FFFFFFFF"/>
      </left>
      <right style="medium">
        <color rgb="FFFFFFFF"/>
      </right>
      <top style="thick">
        <color rgb="FFFFFFFF"/>
      </top>
      <bottom/>
      <diagonal/>
    </border>
    <border>
      <left style="medium">
        <color rgb="FFFFFFFF"/>
      </left>
      <right style="medium">
        <color rgb="FFFFFFFF"/>
      </right>
      <top style="thick">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style="medium">
        <color rgb="FFFFFFFF"/>
      </left>
      <right style="medium">
        <color rgb="FFFFFFFF"/>
      </right>
      <top/>
      <bottom style="medium">
        <color rgb="FFFFFFFF"/>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rgb="FFFFFFFF"/>
      </bottom>
      <diagonal/>
    </border>
    <border>
      <left/>
      <right/>
      <top style="medium">
        <color indexed="64"/>
      </top>
      <bottom style="medium">
        <color rgb="FFFFFFFF"/>
      </bottom>
      <diagonal/>
    </border>
    <border>
      <left/>
      <right style="medium">
        <color indexed="64"/>
      </right>
      <top style="medium">
        <color indexed="64"/>
      </top>
      <bottom style="medium">
        <color rgb="FFFFFFFF"/>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medium">
        <color rgb="FFFFFFFF"/>
      </left>
      <right style="medium">
        <color indexed="64"/>
      </right>
      <top style="medium">
        <color rgb="FFFFFFFF"/>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rgb="FFFFFFFF"/>
      </right>
      <top style="medium">
        <color indexed="64"/>
      </top>
      <bottom/>
      <diagonal/>
    </border>
    <border>
      <left style="medium">
        <color rgb="FFFFFFFF"/>
      </left>
      <right style="medium">
        <color rgb="FFFFFFFF"/>
      </right>
      <top style="medium">
        <color indexed="64"/>
      </top>
      <bottom style="medium">
        <color rgb="FFFFFFFF"/>
      </bottom>
      <diagonal/>
    </border>
    <border>
      <left style="medium">
        <color rgb="FFFFFFFF"/>
      </left>
      <right style="medium">
        <color rgb="FFFFFFFF"/>
      </right>
      <top style="medium">
        <color indexed="64"/>
      </top>
      <bottom style="thick">
        <color rgb="FFFFFFFF"/>
      </bottom>
      <diagonal/>
    </border>
    <border>
      <left style="medium">
        <color rgb="FFFFFFFF"/>
      </left>
      <right/>
      <top style="medium">
        <color indexed="64"/>
      </top>
      <bottom style="thick">
        <color rgb="FFFFFFFF"/>
      </bottom>
      <diagonal/>
    </border>
    <border>
      <left style="medium">
        <color indexed="64"/>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style="medium">
        <color indexed="64"/>
      </left>
      <right style="medium">
        <color rgb="FFFFFFFF"/>
      </right>
      <top/>
      <bottom/>
      <diagonal/>
    </border>
    <border>
      <left style="medium">
        <color rgb="FFFFFFFF"/>
      </left>
      <right/>
      <top style="thick">
        <color rgb="FFFFFFFF"/>
      </top>
      <bottom/>
      <diagonal/>
    </border>
    <border>
      <left style="medium">
        <color indexed="64"/>
      </left>
      <right style="medium">
        <color rgb="FFFFFFFF"/>
      </right>
      <top style="thick">
        <color rgb="FFFFFFFF"/>
      </top>
      <bottom/>
      <diagonal/>
    </border>
    <border>
      <left style="medium">
        <color rgb="FFFFFFFF"/>
      </left>
      <right style="medium">
        <color indexed="64"/>
      </right>
      <top style="thick">
        <color rgb="FFFFFFFF"/>
      </top>
      <bottom/>
      <diagonal/>
    </border>
    <border>
      <left style="medium">
        <color rgb="FFFFFFFF"/>
      </left>
      <right/>
      <top style="thick">
        <color rgb="FFFFFFFF"/>
      </top>
      <bottom style="thick">
        <color rgb="FFFFFFFF"/>
      </bottom>
      <diagonal/>
    </border>
    <border>
      <left style="medium">
        <color indexed="64"/>
      </left>
      <right style="medium">
        <color rgb="FFFFFFFF"/>
      </right>
      <top style="thick">
        <color rgb="FFFFFFFF"/>
      </top>
      <bottom style="thick">
        <color rgb="FFFFFFFF"/>
      </bottom>
      <diagonal/>
    </border>
    <border>
      <left style="medium">
        <color rgb="FFFFFFFF"/>
      </left>
      <right style="medium">
        <color indexed="64"/>
      </right>
      <top style="thick">
        <color rgb="FFFFFFFF"/>
      </top>
      <bottom style="thick">
        <color rgb="FFFFFFFF"/>
      </bottom>
      <diagonal/>
    </border>
    <border>
      <left style="medium">
        <color rgb="FFFFFFFF"/>
      </left>
      <right/>
      <top style="thick">
        <color rgb="FFFFFFFF"/>
      </top>
      <bottom style="medium">
        <color rgb="FFFFFFFF"/>
      </bottom>
      <diagonal/>
    </border>
    <border>
      <left style="medium">
        <color indexed="64"/>
      </left>
      <right style="medium">
        <color rgb="FFFFFFFF"/>
      </right>
      <top style="thick">
        <color rgb="FFFFFFFF"/>
      </top>
      <bottom style="medium">
        <color rgb="FFFFFFFF"/>
      </bottom>
      <diagonal/>
    </border>
    <border>
      <left style="medium">
        <color rgb="FFFFFFFF"/>
      </left>
      <right style="medium">
        <color indexed="64"/>
      </right>
      <top style="thick">
        <color rgb="FFFFFFFF"/>
      </top>
      <bottom style="medium">
        <color rgb="FFFFFFFF"/>
      </bottom>
      <diagonal/>
    </border>
    <border>
      <left style="thin">
        <color theme="0"/>
      </left>
      <right style="medium">
        <color rgb="FFFFFFFF"/>
      </right>
      <top style="thin">
        <color theme="0"/>
      </top>
      <bottom style="medium">
        <color indexed="64"/>
      </bottom>
      <diagonal/>
    </border>
    <border>
      <left style="medium">
        <color rgb="FFFFFFFF"/>
      </left>
      <right/>
      <top style="thin">
        <color theme="0"/>
      </top>
      <bottom style="medium">
        <color indexed="64"/>
      </bottom>
      <diagonal/>
    </border>
    <border>
      <left style="medium">
        <color indexed="64"/>
      </left>
      <right style="medium">
        <color rgb="FFFFFFFF"/>
      </right>
      <top style="thin">
        <color theme="0"/>
      </top>
      <bottom style="medium">
        <color indexed="64"/>
      </bottom>
      <diagonal/>
    </border>
    <border>
      <left style="medium">
        <color rgb="FFFFFFFF"/>
      </left>
      <right style="medium">
        <color rgb="FFFFFFFF"/>
      </right>
      <top style="thin">
        <color theme="0"/>
      </top>
      <bottom style="medium">
        <color indexed="64"/>
      </bottom>
      <diagonal/>
    </border>
    <border>
      <left style="medium">
        <color rgb="FFFFFFFF"/>
      </left>
      <right style="medium">
        <color indexed="64"/>
      </right>
      <top style="thin">
        <color theme="0"/>
      </top>
      <bottom style="medium">
        <color indexed="64"/>
      </bottom>
      <diagonal/>
    </border>
    <border>
      <left style="medium">
        <color indexed="64"/>
      </left>
      <right style="medium">
        <color rgb="FFFFFFFF"/>
      </right>
      <top/>
      <bottom style="medium">
        <color indexed="64"/>
      </bottom>
      <diagonal/>
    </border>
    <border>
      <left style="medium">
        <color rgb="FFFFFFFF"/>
      </left>
      <right/>
      <top/>
      <bottom style="medium">
        <color indexed="64"/>
      </bottom>
      <diagonal/>
    </border>
    <border>
      <left style="medium">
        <color rgb="FFFFFFFF"/>
      </left>
      <right style="medium">
        <color rgb="FFFFFFFF"/>
      </right>
      <top style="thick">
        <color rgb="FFFFFFFF"/>
      </top>
      <bottom style="medium">
        <color indexed="64"/>
      </bottom>
      <diagonal/>
    </border>
    <border>
      <left style="medium">
        <color rgb="FFFFFFFF"/>
      </left>
      <right/>
      <top style="thick">
        <color rgb="FFFFFFFF"/>
      </top>
      <bottom style="medium">
        <color indexed="64"/>
      </bottom>
      <diagonal/>
    </border>
    <border>
      <left style="medium">
        <color indexed="64"/>
      </left>
      <right style="medium">
        <color rgb="FFFFFFFF"/>
      </right>
      <top style="thick">
        <color rgb="FFFFFFFF"/>
      </top>
      <bottom style="medium">
        <color indexed="64"/>
      </bottom>
      <diagonal/>
    </border>
    <border>
      <left style="medium">
        <color rgb="FFFFFFFF"/>
      </left>
      <right style="medium">
        <color indexed="64"/>
      </right>
      <top style="thick">
        <color rgb="FFFFFFFF"/>
      </top>
      <bottom style="medium">
        <color indexed="64"/>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style="medium">
        <color rgb="FFFFFFFF"/>
      </right>
      <top/>
      <bottom style="medium">
        <color rgb="FFFFFFFF"/>
      </bottom>
      <diagonal/>
    </border>
    <border>
      <left style="medium">
        <color rgb="FFFFFFFF"/>
      </left>
      <right style="medium">
        <color indexed="64"/>
      </right>
      <top/>
      <bottom style="medium">
        <color rgb="FFFFFFFF"/>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medium">
        <color rgb="FFFFFFFF"/>
      </right>
      <top style="medium">
        <color rgb="FFFFFFFF"/>
      </top>
      <bottom style="medium">
        <color rgb="FFFFFFFF"/>
      </bottom>
      <diagonal/>
    </border>
    <border>
      <left style="medium">
        <color rgb="FFFFFFFF"/>
      </left>
      <right style="medium">
        <color indexed="64"/>
      </right>
      <top style="medium">
        <color rgb="FFFFFFFF"/>
      </top>
      <bottom style="medium">
        <color rgb="FFFFFFFF"/>
      </bottom>
      <diagonal/>
    </border>
    <border>
      <left style="medium">
        <color indexed="64"/>
      </left>
      <right/>
      <top/>
      <bottom style="medium">
        <color indexed="64"/>
      </bottom>
      <diagonal/>
    </border>
    <border>
      <left/>
      <right/>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medium">
        <color rgb="FFFFFFFF"/>
      </left>
      <right style="medium">
        <color rgb="FFFFFFFF"/>
      </right>
      <top style="medium">
        <color indexed="64"/>
      </top>
      <bottom/>
      <diagonal/>
    </border>
    <border>
      <left style="medium">
        <color rgb="FFFFFFFF"/>
      </left>
      <right/>
      <top style="medium">
        <color indexed="64"/>
      </top>
      <bottom style="medium">
        <color rgb="FFFFFFFF"/>
      </bottom>
      <diagonal/>
    </border>
    <border>
      <left style="medium">
        <color indexed="64"/>
      </left>
      <right style="medium">
        <color rgb="FFFFFFFF"/>
      </right>
      <top style="medium">
        <color indexed="64"/>
      </top>
      <bottom style="medium">
        <color rgb="FFFFFFFF"/>
      </bottom>
      <diagonal/>
    </border>
    <border>
      <left style="medium">
        <color rgb="FFFFFFFF"/>
      </left>
      <right style="medium">
        <color indexed="64"/>
      </right>
      <top style="medium">
        <color indexed="64"/>
      </top>
      <bottom style="medium">
        <color rgb="FFFFFFFF"/>
      </bottom>
      <diagonal/>
    </border>
    <border>
      <left style="medium">
        <color rgb="FFFFFFFF"/>
      </left>
      <right/>
      <top style="medium">
        <color rgb="FFFFFFFF"/>
      </top>
      <bottom style="medium">
        <color rgb="FFFFFFFF"/>
      </bottom>
      <diagonal/>
    </border>
    <border>
      <left style="medium">
        <color rgb="FFFFFFFF"/>
      </left>
      <right style="medium">
        <color rgb="FFFFFFFF"/>
      </right>
      <top style="medium">
        <color rgb="FFFFFFFF"/>
      </top>
      <bottom style="medium">
        <color indexed="64"/>
      </bottom>
      <diagonal/>
    </border>
    <border>
      <left style="medium">
        <color rgb="FFFFFFFF"/>
      </left>
      <right/>
      <top style="medium">
        <color rgb="FFFFFFFF"/>
      </top>
      <bottom style="medium">
        <color indexed="64"/>
      </bottom>
      <diagonal/>
    </border>
    <border>
      <left style="medium">
        <color indexed="64"/>
      </left>
      <right style="medium">
        <color rgb="FFFFFFFF"/>
      </right>
      <top style="medium">
        <color rgb="FFFFFFFF"/>
      </top>
      <bottom style="medium">
        <color indexed="64"/>
      </bottom>
      <diagonal/>
    </border>
    <border>
      <left style="medium">
        <color rgb="FFFFFFFF"/>
      </left>
      <right style="medium">
        <color indexed="64"/>
      </right>
      <top style="medium">
        <color rgb="FFFFFFFF"/>
      </top>
      <bottom style="medium">
        <color indexed="64"/>
      </bottom>
      <diagonal/>
    </border>
    <border>
      <left style="medium">
        <color rgb="FFFFFFFF"/>
      </left>
      <right/>
      <top style="medium">
        <color indexed="64"/>
      </top>
      <bottom/>
      <diagonal/>
    </border>
    <border>
      <left style="medium">
        <color rgb="FFFFFFFF"/>
      </left>
      <right style="medium">
        <color indexed="64"/>
      </right>
      <top style="medium">
        <color indexed="64"/>
      </top>
      <bottom/>
      <diagonal/>
    </border>
    <border>
      <left style="thick">
        <color rgb="FFFFFFFF"/>
      </left>
      <right style="medium">
        <color rgb="FFFFFFFF"/>
      </right>
      <top style="thick">
        <color rgb="FFFFFFFF"/>
      </top>
      <bottom style="medium">
        <color rgb="FFFFFFFF"/>
      </bottom>
      <diagonal/>
    </border>
    <border>
      <left style="thick">
        <color rgb="FFFFFFFF"/>
      </left>
      <right style="medium">
        <color rgb="FFFFFFFF"/>
      </right>
      <top style="medium">
        <color rgb="FFFFFFFF"/>
      </top>
      <bottom/>
      <diagonal/>
    </border>
    <border>
      <left style="thick">
        <color rgb="FFFFFFFF"/>
      </left>
      <right style="medium">
        <color rgb="FFFFFFFF"/>
      </right>
      <top style="medium">
        <color rgb="FFFFFFFF"/>
      </top>
      <bottom style="medium">
        <color rgb="FFFFFFFF"/>
      </bottom>
      <diagonal/>
    </border>
    <border>
      <left style="medium">
        <color rgb="FFFFFFFF"/>
      </left>
      <right/>
      <top/>
      <bottom style="thick">
        <color rgb="FFFFFFFF"/>
      </bottom>
      <diagonal/>
    </border>
    <border>
      <left style="medium">
        <color rgb="FFFFFFFF"/>
      </left>
      <right style="medium">
        <color rgb="FFFFFFFF"/>
      </right>
      <top/>
      <bottom style="medium">
        <color indexed="64"/>
      </bottom>
      <diagonal/>
    </border>
    <border>
      <left style="medium">
        <color rgb="FFFFFFFF"/>
      </left>
      <right/>
      <top style="medium">
        <color rgb="FFFFFFFF"/>
      </top>
      <bottom style="thick">
        <color rgb="FFFFFFFF"/>
      </bottom>
      <diagonal/>
    </border>
    <border>
      <left style="medium">
        <color indexed="64"/>
      </left>
      <right style="medium">
        <color rgb="FFFFFFFF"/>
      </right>
      <top style="medium">
        <color rgb="FFFFFFFF"/>
      </top>
      <bottom style="thick">
        <color rgb="FFFFFFFF"/>
      </bottom>
      <diagonal/>
    </border>
    <border>
      <left style="medium">
        <color rgb="FFFFFFFF"/>
      </left>
      <right style="medium">
        <color indexed="64"/>
      </right>
      <top style="medium">
        <color rgb="FFFFFFFF"/>
      </top>
      <bottom style="thick">
        <color rgb="FFFFFFF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rgb="FFFFFFFF"/>
      </left>
      <right style="medium">
        <color rgb="FFFFFFFF"/>
      </right>
      <top style="medium">
        <color indexed="64"/>
      </top>
      <bottom style="medium">
        <color indexed="64"/>
      </bottom>
      <diagonal/>
    </border>
    <border>
      <left style="medium">
        <color rgb="FFFFFFFF"/>
      </left>
      <right/>
      <top style="medium">
        <color indexed="64"/>
      </top>
      <bottom style="medium">
        <color indexed="64"/>
      </bottom>
      <diagonal/>
    </border>
    <border>
      <left style="medium">
        <color indexed="64"/>
      </left>
      <right style="medium">
        <color rgb="FFFFFFFF"/>
      </right>
      <top style="medium">
        <color indexed="64"/>
      </top>
      <bottom style="medium">
        <color indexed="64"/>
      </bottom>
      <diagonal/>
    </border>
    <border>
      <left style="medium">
        <color rgb="FFFFFFFF"/>
      </left>
      <right style="medium">
        <color indexed="64"/>
      </right>
      <top style="medium">
        <color indexed="64"/>
      </top>
      <bottom style="medium">
        <color indexed="64"/>
      </bottom>
      <diagonal/>
    </border>
  </borders>
  <cellStyleXfs count="4">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11" fillId="0" borderId="0"/>
  </cellStyleXfs>
  <cellXfs count="514">
    <xf numFmtId="0" fontId="0" fillId="0" borderId="0" xfId="0"/>
    <xf numFmtId="0" fontId="0" fillId="0" borderId="0" xfId="0" applyAlignment="1">
      <alignment horizontal="center"/>
    </xf>
    <xf numFmtId="0" fontId="4" fillId="0" borderId="0" xfId="0" applyFont="1" applyAlignment="1">
      <alignment horizontal="center" vertical="center" wrapText="1"/>
    </xf>
    <xf numFmtId="0" fontId="5" fillId="0" borderId="0" xfId="0" applyFont="1" applyAlignment="1">
      <alignment horizontal="justify" vertical="justify" wrapText="1" readingOrder="1"/>
    </xf>
    <xf numFmtId="0" fontId="6" fillId="0" borderId="0" xfId="0" applyFont="1" applyAlignment="1">
      <alignment horizontal="center" vertical="center" wrapText="1" readingOrder="1"/>
    </xf>
    <xf numFmtId="0" fontId="7" fillId="0" borderId="0" xfId="0" applyFont="1" applyAlignment="1">
      <alignment horizontal="center" vertical="center" wrapText="1" readingOrder="1"/>
    </xf>
    <xf numFmtId="0" fontId="7" fillId="0" borderId="0" xfId="0" applyFont="1" applyAlignment="1">
      <alignment horizontal="center" vertical="center" wrapText="1" readingOrder="1"/>
    </xf>
    <xf numFmtId="0" fontId="8" fillId="2" borderId="0" xfId="0" applyFont="1" applyFill="1" applyAlignment="1">
      <alignment horizontal="center" vertical="center" wrapText="1" readingOrder="1"/>
    </xf>
    <xf numFmtId="0" fontId="8" fillId="2" borderId="0" xfId="0" applyFont="1" applyFill="1" applyAlignment="1">
      <alignment horizontal="center" vertical="center" wrapText="1" readingOrder="1"/>
    </xf>
    <xf numFmtId="0" fontId="6" fillId="0" borderId="1" xfId="0" applyFont="1" applyBorder="1" applyAlignment="1">
      <alignment horizontal="center" vertical="center" wrapText="1" readingOrder="1"/>
    </xf>
    <xf numFmtId="0" fontId="6" fillId="0" borderId="2" xfId="0" applyFont="1" applyBorder="1" applyAlignment="1">
      <alignment horizontal="center" vertical="center" wrapText="1" readingOrder="1"/>
    </xf>
    <xf numFmtId="0" fontId="8" fillId="2" borderId="3" xfId="0" applyFont="1" applyFill="1" applyBorder="1" applyAlignment="1">
      <alignment horizontal="center" vertical="center" wrapText="1" readingOrder="1"/>
    </xf>
    <xf numFmtId="0" fontId="6" fillId="0" borderId="3" xfId="0" applyFont="1" applyBorder="1" applyAlignment="1">
      <alignment horizontal="center" vertical="center" wrapText="1" readingOrder="1"/>
    </xf>
    <xf numFmtId="0" fontId="6" fillId="0" borderId="3" xfId="0" applyFont="1" applyBorder="1" applyAlignment="1">
      <alignment horizontal="center" vertical="center" wrapText="1" readingOrder="1"/>
    </xf>
    <xf numFmtId="0" fontId="0" fillId="0" borderId="4" xfId="0" applyBorder="1"/>
    <xf numFmtId="0" fontId="8" fillId="0" borderId="0" xfId="0" applyFont="1" applyAlignment="1">
      <alignment horizontal="center" vertical="center" wrapText="1" readingOrder="1"/>
    </xf>
    <xf numFmtId="0" fontId="8" fillId="3" borderId="3" xfId="0" applyFont="1" applyFill="1" applyBorder="1" applyAlignment="1">
      <alignment horizontal="center" vertical="center" wrapText="1" readingOrder="1"/>
    </xf>
    <xf numFmtId="0" fontId="9" fillId="0" borderId="3" xfId="0" applyFont="1" applyBorder="1" applyAlignment="1">
      <alignment horizontal="center" wrapText="1"/>
    </xf>
    <xf numFmtId="0" fontId="9" fillId="0" borderId="0" xfId="0" applyFont="1" applyAlignment="1">
      <alignment wrapText="1"/>
    </xf>
    <xf numFmtId="0" fontId="9" fillId="0" borderId="0" xfId="0" applyFont="1" applyAlignment="1">
      <alignment horizontal="center" wrapText="1"/>
    </xf>
    <xf numFmtId="9" fontId="10" fillId="3" borderId="3" xfId="1" applyFont="1" applyFill="1" applyBorder="1" applyAlignment="1">
      <alignment horizontal="center" vertical="center" wrapText="1"/>
    </xf>
    <xf numFmtId="0" fontId="10" fillId="3" borderId="5" xfId="3" applyFont="1" applyFill="1" applyBorder="1" applyAlignment="1">
      <alignment horizontal="center" vertical="center" wrapText="1"/>
    </xf>
    <xf numFmtId="0" fontId="10" fillId="3" borderId="6" xfId="3" applyFont="1" applyFill="1" applyBorder="1" applyAlignment="1">
      <alignment horizontal="center" vertical="center" wrapText="1"/>
    </xf>
    <xf numFmtId="0" fontId="10" fillId="3" borderId="7" xfId="3" applyFont="1" applyFill="1" applyBorder="1" applyAlignment="1">
      <alignment horizontal="center" vertical="center" wrapText="1"/>
    </xf>
    <xf numFmtId="0" fontId="10" fillId="3" borderId="8" xfId="3" applyFont="1" applyFill="1" applyBorder="1" applyAlignment="1">
      <alignment horizontal="center" vertical="center" wrapText="1"/>
    </xf>
    <xf numFmtId="0" fontId="10" fillId="3" borderId="6" xfId="3" applyFont="1" applyFill="1" applyBorder="1" applyAlignment="1">
      <alignment horizontal="center" vertical="center" wrapText="1"/>
    </xf>
    <xf numFmtId="0" fontId="10" fillId="3" borderId="8" xfId="3" applyFont="1" applyFill="1" applyBorder="1" applyAlignment="1">
      <alignment horizontal="center" vertical="center" wrapText="1"/>
    </xf>
    <xf numFmtId="9" fontId="10" fillId="3" borderId="9" xfId="1" applyFont="1" applyFill="1" applyBorder="1" applyAlignment="1">
      <alignment horizontal="center" vertical="center" wrapText="1"/>
    </xf>
    <xf numFmtId="9" fontId="10" fillId="3" borderId="10" xfId="3" applyNumberFormat="1" applyFont="1" applyFill="1" applyBorder="1" applyAlignment="1">
      <alignment horizontal="center" vertical="center" wrapText="1"/>
    </xf>
    <xf numFmtId="9" fontId="10" fillId="3" borderId="11" xfId="1" applyFont="1" applyFill="1" applyBorder="1" applyAlignment="1">
      <alignment horizontal="center" vertical="center" wrapText="1"/>
    </xf>
    <xf numFmtId="9" fontId="10" fillId="3" borderId="11" xfId="3" applyNumberFormat="1" applyFont="1" applyFill="1" applyBorder="1" applyAlignment="1">
      <alignment horizontal="center" vertical="center" wrapText="1"/>
    </xf>
    <xf numFmtId="9" fontId="12" fillId="0" borderId="3" xfId="0" applyNumberFormat="1" applyFont="1" applyBorder="1" applyAlignment="1">
      <alignment horizontal="center" vertical="center" wrapText="1"/>
    </xf>
    <xf numFmtId="0" fontId="12" fillId="0" borderId="9" xfId="0" applyFont="1" applyBorder="1" applyAlignment="1">
      <alignment horizontal="center" vertical="center" wrapText="1"/>
    </xf>
    <xf numFmtId="0" fontId="9" fillId="0" borderId="3" xfId="0" applyFont="1" applyBorder="1" applyAlignment="1">
      <alignment horizontal="center" vertical="center" wrapText="1"/>
    </xf>
    <xf numFmtId="0" fontId="0" fillId="0" borderId="3" xfId="0" applyBorder="1" applyAlignment="1">
      <alignment horizontal="center" vertical="center" wrapText="1"/>
    </xf>
    <xf numFmtId="0" fontId="12" fillId="0" borderId="12" xfId="0" applyFont="1" applyBorder="1" applyAlignment="1">
      <alignment horizontal="center" vertical="center" wrapText="1"/>
    </xf>
    <xf numFmtId="0" fontId="0" fillId="0" borderId="3" xfId="0" applyBorder="1"/>
    <xf numFmtId="0" fontId="12" fillId="0" borderId="13" xfId="0" applyFont="1" applyBorder="1" applyAlignment="1">
      <alignment horizontal="center" vertical="center" wrapText="1"/>
    </xf>
    <xf numFmtId="9" fontId="12" fillId="0" borderId="3" xfId="0" applyNumberFormat="1" applyFont="1" applyBorder="1" applyAlignment="1">
      <alignment horizontal="center" vertical="center"/>
    </xf>
    <xf numFmtId="0" fontId="12" fillId="0" borderId="9"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9" fontId="2" fillId="0" borderId="3" xfId="0" applyNumberFormat="1" applyFont="1" applyBorder="1" applyAlignment="1">
      <alignment horizontal="center" vertical="center" wrapText="1"/>
    </xf>
    <xf numFmtId="0" fontId="12" fillId="0" borderId="3" xfId="0" applyFont="1" applyBorder="1" applyAlignment="1">
      <alignment horizontal="center" vertical="center"/>
    </xf>
    <xf numFmtId="0" fontId="13" fillId="4" borderId="14" xfId="0" applyFont="1" applyFill="1" applyBorder="1" applyAlignment="1">
      <alignment horizontal="center" vertical="center" wrapText="1" readingOrder="1"/>
    </xf>
    <xf numFmtId="0" fontId="14" fillId="4" borderId="15" xfId="0" applyFont="1" applyFill="1" applyBorder="1" applyAlignment="1">
      <alignment horizontal="center" vertical="center" wrapText="1" readingOrder="1"/>
    </xf>
    <xf numFmtId="0" fontId="14" fillId="4" borderId="16" xfId="0" applyFont="1" applyFill="1" applyBorder="1" applyAlignment="1">
      <alignment horizontal="center" vertical="center" wrapText="1" readingOrder="1"/>
    </xf>
    <xf numFmtId="0" fontId="14" fillId="4" borderId="17" xfId="0" applyFont="1" applyFill="1" applyBorder="1" applyAlignment="1">
      <alignment horizontal="center" vertical="center" wrapText="1" readingOrder="1"/>
    </xf>
    <xf numFmtId="0" fontId="14" fillId="4" borderId="0" xfId="0" applyFont="1" applyFill="1" applyAlignment="1">
      <alignment horizontal="center" vertical="center" wrapText="1" readingOrder="1"/>
    </xf>
    <xf numFmtId="0" fontId="14" fillId="4" borderId="18" xfId="0" applyFont="1" applyFill="1" applyBorder="1" applyAlignment="1">
      <alignment horizontal="center" vertical="center" wrapText="1" readingOrder="1"/>
    </xf>
    <xf numFmtId="0" fontId="15" fillId="5" borderId="19" xfId="2" applyFont="1" applyFill="1" applyBorder="1" applyAlignment="1">
      <alignment horizontal="center" vertical="center" wrapText="1" readingOrder="1"/>
    </xf>
    <xf numFmtId="0" fontId="16" fillId="6" borderId="20" xfId="0" applyFont="1" applyFill="1" applyBorder="1" applyAlignment="1">
      <alignment horizontal="center" vertical="center" wrapText="1" readingOrder="1"/>
    </xf>
    <xf numFmtId="0" fontId="16" fillId="6" borderId="17" xfId="0" applyFont="1" applyFill="1" applyBorder="1" applyAlignment="1">
      <alignment horizontal="center" vertical="center" wrapText="1" readingOrder="1"/>
    </xf>
    <xf numFmtId="0" fontId="16" fillId="6" borderId="0" xfId="0" applyFont="1" applyFill="1" applyAlignment="1">
      <alignment horizontal="center" vertical="center" wrapText="1" readingOrder="1"/>
    </xf>
    <xf numFmtId="0" fontId="16" fillId="6" borderId="18" xfId="0" applyFont="1" applyFill="1" applyBorder="1" applyAlignment="1">
      <alignment horizontal="center" vertical="center" wrapText="1" readingOrder="1"/>
    </xf>
    <xf numFmtId="9" fontId="17" fillId="6" borderId="21" xfId="0" applyNumberFormat="1" applyFont="1" applyFill="1" applyBorder="1" applyAlignment="1">
      <alignment horizontal="center" vertical="center" wrapText="1" readingOrder="1"/>
    </xf>
    <xf numFmtId="0" fontId="17" fillId="6" borderId="21" xfId="0" applyFont="1" applyFill="1" applyBorder="1" applyAlignment="1">
      <alignment horizontal="center" vertical="center" wrapText="1" readingOrder="1"/>
    </xf>
    <xf numFmtId="9" fontId="17" fillId="6" borderId="22" xfId="0" applyNumberFormat="1" applyFont="1" applyFill="1" applyBorder="1" applyAlignment="1">
      <alignment horizontal="center" vertical="center" wrapText="1" readingOrder="1"/>
    </xf>
    <xf numFmtId="0" fontId="15" fillId="5" borderId="23" xfId="2" applyFont="1" applyFill="1" applyBorder="1" applyAlignment="1">
      <alignment horizontal="center" vertical="center" wrapText="1" readingOrder="1"/>
    </xf>
    <xf numFmtId="0" fontId="16" fillId="6" borderId="23" xfId="0" applyFont="1" applyFill="1" applyBorder="1" applyAlignment="1">
      <alignment horizontal="center" vertical="center" wrapText="1" readingOrder="1"/>
    </xf>
    <xf numFmtId="0" fontId="15" fillId="5" borderId="24" xfId="2" applyFont="1" applyFill="1" applyBorder="1" applyAlignment="1">
      <alignment horizontal="center" vertical="center" wrapText="1" readingOrder="1"/>
    </xf>
    <xf numFmtId="0" fontId="16" fillId="6" borderId="25" xfId="0" applyFont="1" applyFill="1" applyBorder="1" applyAlignment="1">
      <alignment horizontal="center" vertical="center" wrapText="1" readingOrder="1"/>
    </xf>
    <xf numFmtId="0" fontId="17" fillId="6" borderId="22" xfId="0" applyFont="1" applyFill="1" applyBorder="1" applyAlignment="1">
      <alignment horizontal="center" vertical="center" wrapText="1" readingOrder="1"/>
    </xf>
    <xf numFmtId="0" fontId="18" fillId="7" borderId="20" xfId="0" applyFont="1" applyFill="1" applyBorder="1" applyAlignment="1">
      <alignment horizontal="center" vertical="center" wrapText="1" readingOrder="1"/>
    </xf>
    <xf numFmtId="0" fontId="16" fillId="8" borderId="19" xfId="0" applyFont="1" applyFill="1" applyBorder="1" applyAlignment="1">
      <alignment horizontal="center" vertical="center" wrapText="1" readingOrder="1"/>
    </xf>
    <xf numFmtId="0" fontId="16" fillId="8" borderId="17" xfId="0" applyFont="1" applyFill="1" applyBorder="1" applyAlignment="1">
      <alignment horizontal="center" vertical="center" wrapText="1" readingOrder="1"/>
    </xf>
    <xf numFmtId="0" fontId="16" fillId="8" borderId="0" xfId="0" applyFont="1" applyFill="1" applyAlignment="1">
      <alignment horizontal="center" vertical="center" wrapText="1" readingOrder="1"/>
    </xf>
    <xf numFmtId="0" fontId="16" fillId="8" borderId="18" xfId="0" applyFont="1" applyFill="1" applyBorder="1" applyAlignment="1">
      <alignment horizontal="center" vertical="center" wrapText="1" readingOrder="1"/>
    </xf>
    <xf numFmtId="9" fontId="17" fillId="8" borderId="15" xfId="0" applyNumberFormat="1" applyFont="1" applyFill="1" applyBorder="1" applyAlignment="1">
      <alignment horizontal="center" vertical="center" wrapText="1" readingOrder="1"/>
    </xf>
    <xf numFmtId="0" fontId="17" fillId="8" borderId="15" xfId="0" applyFont="1" applyFill="1" applyBorder="1" applyAlignment="1">
      <alignment horizontal="center" vertical="center" wrapText="1" readingOrder="1"/>
    </xf>
    <xf numFmtId="0" fontId="19" fillId="9" borderId="16" xfId="0" applyFont="1" applyFill="1" applyBorder="1" applyAlignment="1">
      <alignment horizontal="center" vertical="center" wrapText="1" readingOrder="1"/>
    </xf>
    <xf numFmtId="0" fontId="18" fillId="7" borderId="24" xfId="0" applyFont="1" applyFill="1" applyBorder="1" applyAlignment="1">
      <alignment horizontal="center" vertical="center" wrapText="1" readingOrder="1"/>
    </xf>
    <xf numFmtId="0" fontId="16" fillId="8" borderId="24" xfId="0" applyFont="1" applyFill="1" applyBorder="1" applyAlignment="1">
      <alignment horizontal="center" vertical="center" wrapText="1" readingOrder="1"/>
    </xf>
    <xf numFmtId="0" fontId="15" fillId="10" borderId="22" xfId="2" applyFont="1" applyFill="1" applyBorder="1" applyAlignment="1">
      <alignment horizontal="center" vertical="center" wrapText="1" readingOrder="1"/>
    </xf>
    <xf numFmtId="0" fontId="16" fillId="11" borderId="22" xfId="0" applyFont="1" applyFill="1" applyBorder="1" applyAlignment="1">
      <alignment horizontal="center" vertical="center" wrapText="1" readingOrder="1"/>
    </xf>
    <xf numFmtId="0" fontId="16" fillId="11" borderId="17" xfId="0" applyFont="1" applyFill="1" applyBorder="1" applyAlignment="1">
      <alignment horizontal="center" vertical="center" wrapText="1" readingOrder="1"/>
    </xf>
    <xf numFmtId="0" fontId="16" fillId="11" borderId="0" xfId="0" applyFont="1" applyFill="1" applyAlignment="1">
      <alignment horizontal="center" vertical="center" wrapText="1" readingOrder="1"/>
    </xf>
    <xf numFmtId="0" fontId="16" fillId="11" borderId="18" xfId="0" applyFont="1" applyFill="1" applyBorder="1" applyAlignment="1">
      <alignment horizontal="center" vertical="center" wrapText="1" readingOrder="1"/>
    </xf>
    <xf numFmtId="9" fontId="17" fillId="11" borderId="15" xfId="0" applyNumberFormat="1" applyFont="1" applyFill="1" applyBorder="1" applyAlignment="1">
      <alignment horizontal="center" vertical="center" wrapText="1" readingOrder="1"/>
    </xf>
    <xf numFmtId="0" fontId="17" fillId="11" borderId="15" xfId="0" applyFont="1" applyFill="1" applyBorder="1" applyAlignment="1">
      <alignment horizontal="center" vertical="center" wrapText="1" readingOrder="1"/>
    </xf>
    <xf numFmtId="9" fontId="19" fillId="12" borderId="16" xfId="0" applyNumberFormat="1" applyFont="1" applyFill="1" applyBorder="1" applyAlignment="1">
      <alignment horizontal="center" vertical="center" wrapText="1" readingOrder="1"/>
    </xf>
    <xf numFmtId="0" fontId="15" fillId="13" borderId="19" xfId="2" applyFont="1" applyFill="1" applyBorder="1" applyAlignment="1">
      <alignment horizontal="center" vertical="center" wrapText="1" readingOrder="1"/>
    </xf>
    <xf numFmtId="0" fontId="16" fillId="14" borderId="19" xfId="0" applyFont="1" applyFill="1" applyBorder="1" applyAlignment="1">
      <alignment horizontal="center" vertical="center" wrapText="1" readingOrder="1"/>
    </xf>
    <xf numFmtId="0" fontId="16" fillId="14" borderId="17" xfId="0" applyFont="1" applyFill="1" applyBorder="1" applyAlignment="1">
      <alignment horizontal="center" vertical="center" wrapText="1" readingOrder="1"/>
    </xf>
    <xf numFmtId="0" fontId="16" fillId="14" borderId="0" xfId="0" applyFont="1" applyFill="1" applyAlignment="1">
      <alignment horizontal="center" vertical="center" wrapText="1" readingOrder="1"/>
    </xf>
    <xf numFmtId="0" fontId="16" fillId="14" borderId="18" xfId="0" applyFont="1" applyFill="1" applyBorder="1" applyAlignment="1">
      <alignment horizontal="center" vertical="center" wrapText="1" readingOrder="1"/>
    </xf>
    <xf numFmtId="9" fontId="17" fillId="14" borderId="15" xfId="0" applyNumberFormat="1" applyFont="1" applyFill="1" applyBorder="1" applyAlignment="1">
      <alignment horizontal="center" vertical="center" wrapText="1" readingOrder="1"/>
    </xf>
    <xf numFmtId="0" fontId="17" fillId="14" borderId="15" xfId="0" applyFont="1" applyFill="1" applyBorder="1" applyAlignment="1">
      <alignment horizontal="center" vertical="center" wrapText="1" readingOrder="1"/>
    </xf>
    <xf numFmtId="9" fontId="17" fillId="15" borderId="16" xfId="0" applyNumberFormat="1" applyFont="1" applyFill="1" applyBorder="1" applyAlignment="1">
      <alignment horizontal="center" vertical="center" wrapText="1" readingOrder="1"/>
    </xf>
    <xf numFmtId="0" fontId="15" fillId="13" borderId="24" xfId="2" applyFont="1" applyFill="1" applyBorder="1" applyAlignment="1">
      <alignment horizontal="center" vertical="center" wrapText="1" readingOrder="1"/>
    </xf>
    <xf numFmtId="0" fontId="16" fillId="14" borderId="24" xfId="0" applyFont="1" applyFill="1" applyBorder="1" applyAlignment="1">
      <alignment horizontal="center" vertical="center" wrapText="1" readingOrder="1"/>
    </xf>
    <xf numFmtId="0" fontId="15" fillId="16" borderId="20" xfId="2" applyFont="1" applyFill="1" applyBorder="1" applyAlignment="1">
      <alignment horizontal="center" vertical="center" wrapText="1" readingOrder="1"/>
    </xf>
    <xf numFmtId="0" fontId="16" fillId="17" borderId="20" xfId="0" applyFont="1" applyFill="1" applyBorder="1" applyAlignment="1">
      <alignment horizontal="center" vertical="center" wrapText="1" readingOrder="1"/>
    </xf>
    <xf numFmtId="0" fontId="16" fillId="17" borderId="17" xfId="0" applyFont="1" applyFill="1" applyBorder="1" applyAlignment="1">
      <alignment horizontal="center" vertical="center" wrapText="1" readingOrder="1"/>
    </xf>
    <xf numFmtId="0" fontId="16" fillId="17" borderId="0" xfId="0" applyFont="1" applyFill="1" applyAlignment="1">
      <alignment horizontal="center" vertical="center" wrapText="1" readingOrder="1"/>
    </xf>
    <xf numFmtId="0" fontId="16" fillId="17" borderId="18" xfId="0" applyFont="1" applyFill="1" applyBorder="1" applyAlignment="1">
      <alignment horizontal="center" vertical="center" wrapText="1" readingOrder="1"/>
    </xf>
    <xf numFmtId="0" fontId="17" fillId="17" borderId="15" xfId="0" applyFont="1" applyFill="1" applyBorder="1" applyAlignment="1">
      <alignment horizontal="center" vertical="center" wrapText="1" readingOrder="1"/>
    </xf>
    <xf numFmtId="9" fontId="17" fillId="18" borderId="16" xfId="0" applyNumberFormat="1" applyFont="1" applyFill="1" applyBorder="1" applyAlignment="1">
      <alignment horizontal="center" vertical="center" wrapText="1" readingOrder="1"/>
    </xf>
    <xf numFmtId="0" fontId="15" fillId="16" borderId="24" xfId="2" applyFont="1" applyFill="1" applyBorder="1" applyAlignment="1">
      <alignment horizontal="center" vertical="center" wrapText="1" readingOrder="1"/>
    </xf>
    <xf numFmtId="0" fontId="16" fillId="17" borderId="24" xfId="0" applyFont="1" applyFill="1" applyBorder="1" applyAlignment="1">
      <alignment horizontal="center" vertical="center" wrapText="1" readingOrder="1"/>
    </xf>
    <xf numFmtId="0" fontId="17" fillId="17" borderId="16" xfId="0" applyFont="1" applyFill="1" applyBorder="1" applyAlignment="1">
      <alignment horizontal="center" vertical="center" wrapText="1" readingOrder="1"/>
    </xf>
    <xf numFmtId="0" fontId="0" fillId="0" borderId="0" xfId="0" applyAlignment="1">
      <alignment textRotation="90"/>
    </xf>
    <xf numFmtId="0" fontId="0" fillId="0" borderId="0" xfId="0" applyAlignment="1">
      <alignment horizontal="center" vertical="center"/>
    </xf>
    <xf numFmtId="0" fontId="20" fillId="19" borderId="26" xfId="3" applyFont="1" applyFill="1" applyBorder="1" applyAlignment="1">
      <alignment horizontal="center" vertical="center" wrapText="1"/>
    </xf>
    <xf numFmtId="0" fontId="20" fillId="19" borderId="27" xfId="3" applyFont="1" applyFill="1" applyBorder="1" applyAlignment="1">
      <alignment horizontal="center" vertical="center" wrapText="1"/>
    </xf>
    <xf numFmtId="0" fontId="20" fillId="19" borderId="28" xfId="3" applyFont="1" applyFill="1" applyBorder="1" applyAlignment="1">
      <alignment horizontal="center" vertical="center" wrapText="1"/>
    </xf>
    <xf numFmtId="0" fontId="19" fillId="20" borderId="29" xfId="0" applyFont="1" applyFill="1" applyBorder="1" applyAlignment="1">
      <alignment horizontal="center" vertical="center" wrapText="1" readingOrder="1"/>
    </xf>
    <xf numFmtId="0" fontId="19" fillId="20" borderId="30" xfId="0" applyFont="1" applyFill="1" applyBorder="1" applyAlignment="1">
      <alignment horizontal="center" vertical="center" wrapText="1" readingOrder="1"/>
    </xf>
    <xf numFmtId="0" fontId="19" fillId="20" borderId="31" xfId="0" applyFont="1" applyFill="1" applyBorder="1" applyAlignment="1">
      <alignment horizontal="center" vertical="center" wrapText="1" readingOrder="1"/>
    </xf>
    <xf numFmtId="0" fontId="20" fillId="19" borderId="32" xfId="3" applyFont="1" applyFill="1" applyBorder="1" applyAlignment="1">
      <alignment horizontal="center" vertical="center" wrapText="1"/>
    </xf>
    <xf numFmtId="0" fontId="20" fillId="19" borderId="33" xfId="3" applyFont="1" applyFill="1" applyBorder="1" applyAlignment="1">
      <alignment horizontal="center" vertical="center" wrapText="1"/>
    </xf>
    <xf numFmtId="0" fontId="20" fillId="19" borderId="34" xfId="3" applyFont="1" applyFill="1" applyBorder="1" applyAlignment="1">
      <alignment horizontal="center" vertical="center" wrapText="1"/>
    </xf>
    <xf numFmtId="0" fontId="21" fillId="21" borderId="19" xfId="0" applyFont="1" applyFill="1" applyBorder="1" applyAlignment="1">
      <alignment horizontal="center" vertical="center" wrapText="1" readingOrder="1"/>
    </xf>
    <xf numFmtId="0" fontId="21" fillId="21" borderId="35" xfId="0" applyFont="1" applyFill="1" applyBorder="1" applyAlignment="1">
      <alignment horizontal="center" vertical="center" wrapText="1" readingOrder="1"/>
    </xf>
    <xf numFmtId="0" fontId="19" fillId="20" borderId="36" xfId="0" applyFont="1" applyFill="1" applyBorder="1" applyAlignment="1">
      <alignment horizontal="center" vertical="center" textRotation="90" wrapText="1" readingOrder="1"/>
    </xf>
    <xf numFmtId="0" fontId="19" fillId="20" borderId="19" xfId="0" applyFont="1" applyFill="1" applyBorder="1" applyAlignment="1">
      <alignment horizontal="center" vertical="center" textRotation="90" wrapText="1" readingOrder="1"/>
    </xf>
    <xf numFmtId="0" fontId="19" fillId="20" borderId="35" xfId="0" applyFont="1" applyFill="1" applyBorder="1" applyAlignment="1">
      <alignment horizontal="center" vertical="center" textRotation="90" wrapText="1" readingOrder="1"/>
    </xf>
    <xf numFmtId="0" fontId="19" fillId="20" borderId="37" xfId="0" applyFont="1" applyFill="1" applyBorder="1" applyAlignment="1">
      <alignment horizontal="center" vertical="center" wrapText="1" readingOrder="1"/>
    </xf>
    <xf numFmtId="1" fontId="20" fillId="19" borderId="38" xfId="3" applyNumberFormat="1" applyFont="1" applyFill="1" applyBorder="1" applyAlignment="1">
      <alignment horizontal="center" vertical="center" wrapText="1"/>
    </xf>
    <xf numFmtId="164" fontId="20" fillId="19" borderId="39" xfId="1" applyNumberFormat="1" applyFont="1" applyFill="1" applyBorder="1" applyAlignment="1">
      <alignment horizontal="center" vertical="center" wrapText="1"/>
    </xf>
    <xf numFmtId="1" fontId="20" fillId="19" borderId="39" xfId="3" applyNumberFormat="1" applyFont="1" applyFill="1" applyBorder="1" applyAlignment="1">
      <alignment horizontal="center" vertical="center" wrapText="1"/>
    </xf>
    <xf numFmtId="164" fontId="20" fillId="19" borderId="40" xfId="1" applyNumberFormat="1" applyFont="1" applyFill="1" applyBorder="1" applyAlignment="1">
      <alignment horizontal="center" vertical="center" wrapText="1"/>
    </xf>
    <xf numFmtId="0" fontId="2" fillId="22" borderId="41" xfId="0" applyFont="1" applyFill="1" applyBorder="1" applyAlignment="1">
      <alignment horizontal="center" vertical="center" textRotation="90" wrapText="1"/>
    </xf>
    <xf numFmtId="0" fontId="22" fillId="23" borderId="42" xfId="0" applyFont="1" applyFill="1" applyBorder="1" applyAlignment="1">
      <alignment horizontal="center" vertical="center" wrapText="1" readingOrder="1"/>
    </xf>
    <xf numFmtId="0" fontId="23" fillId="24" borderId="43" xfId="0" applyFont="1" applyFill="1" applyBorder="1" applyAlignment="1">
      <alignment horizontal="center" vertical="center" wrapText="1" readingOrder="1"/>
    </xf>
    <xf numFmtId="0" fontId="23" fillId="24" borderId="44" xfId="0" applyFont="1" applyFill="1" applyBorder="1" applyAlignment="1">
      <alignment horizontal="center" vertical="center" wrapText="1" readingOrder="1"/>
    </xf>
    <xf numFmtId="0" fontId="22" fillId="24" borderId="45" xfId="0" applyFont="1" applyFill="1" applyBorder="1" applyAlignment="1">
      <alignment horizontal="center" vertical="center" wrapText="1" readingOrder="1"/>
    </xf>
    <xf numFmtId="0" fontId="22" fillId="24" borderId="43" xfId="0" applyFont="1" applyFill="1" applyBorder="1" applyAlignment="1">
      <alignment horizontal="center" vertical="center" wrapText="1" readingOrder="1"/>
    </xf>
    <xf numFmtId="0" fontId="22" fillId="24" borderId="44" xfId="0" applyFont="1" applyFill="1" applyBorder="1" applyAlignment="1">
      <alignment horizontal="center" vertical="center" wrapText="1" readingOrder="1"/>
    </xf>
    <xf numFmtId="0" fontId="22" fillId="24" borderId="46" xfId="0" applyFont="1" applyFill="1" applyBorder="1" applyAlignment="1">
      <alignment horizontal="center" vertical="center" wrapText="1" readingOrder="1"/>
    </xf>
    <xf numFmtId="1" fontId="23" fillId="24" borderId="45" xfId="0" applyNumberFormat="1" applyFont="1" applyFill="1" applyBorder="1" applyAlignment="1">
      <alignment horizontal="center" vertical="center" wrapText="1" readingOrder="1"/>
    </xf>
    <xf numFmtId="164" fontId="23" fillId="24" borderId="43" xfId="1" applyNumberFormat="1" applyFont="1" applyFill="1" applyBorder="1" applyAlignment="1">
      <alignment horizontal="center" vertical="center" wrapText="1" readingOrder="1"/>
    </xf>
    <xf numFmtId="1" fontId="23" fillId="24" borderId="43" xfId="0" applyNumberFormat="1" applyFont="1" applyFill="1" applyBorder="1" applyAlignment="1">
      <alignment horizontal="center" vertical="center" wrapText="1" readingOrder="1"/>
    </xf>
    <xf numFmtId="164" fontId="23" fillId="24" borderId="46" xfId="1" applyNumberFormat="1" applyFont="1" applyFill="1" applyBorder="1" applyAlignment="1">
      <alignment horizontal="center" vertical="center" wrapText="1" readingOrder="1"/>
    </xf>
    <xf numFmtId="0" fontId="2" fillId="22" borderId="47" xfId="0" applyFont="1" applyFill="1" applyBorder="1" applyAlignment="1">
      <alignment horizontal="center" vertical="center" textRotation="90" wrapText="1"/>
    </xf>
    <xf numFmtId="0" fontId="22" fillId="23" borderId="19" xfId="0" applyFont="1" applyFill="1" applyBorder="1" applyAlignment="1">
      <alignment horizontal="center" vertical="center" wrapText="1" readingOrder="1"/>
    </xf>
    <xf numFmtId="0" fontId="23" fillId="25" borderId="20" xfId="0" applyFont="1" applyFill="1" applyBorder="1" applyAlignment="1">
      <alignment horizontal="center" vertical="center" wrapText="1" readingOrder="1"/>
    </xf>
    <xf numFmtId="0" fontId="23" fillId="25" borderId="48" xfId="0" applyFont="1" applyFill="1" applyBorder="1" applyAlignment="1">
      <alignment horizontal="center" vertical="center" wrapText="1" readingOrder="1"/>
    </xf>
    <xf numFmtId="0" fontId="22" fillId="25" borderId="49" xfId="0" applyFont="1" applyFill="1" applyBorder="1" applyAlignment="1">
      <alignment horizontal="center" vertical="center" wrapText="1" readingOrder="1"/>
    </xf>
    <xf numFmtId="0" fontId="22" fillId="25" borderId="20" xfId="0" applyFont="1" applyFill="1" applyBorder="1" applyAlignment="1">
      <alignment horizontal="center" vertical="center" wrapText="1" readingOrder="1"/>
    </xf>
    <xf numFmtId="0" fontId="22" fillId="25" borderId="48" xfId="0" applyFont="1" applyFill="1" applyBorder="1" applyAlignment="1">
      <alignment horizontal="center" vertical="center" wrapText="1" readingOrder="1"/>
    </xf>
    <xf numFmtId="0" fontId="22" fillId="25" borderId="50" xfId="0" applyFont="1" applyFill="1" applyBorder="1" applyAlignment="1">
      <alignment horizontal="center" vertical="center" wrapText="1" readingOrder="1"/>
    </xf>
    <xf numFmtId="1" fontId="23" fillId="25" borderId="49" xfId="0" applyNumberFormat="1" applyFont="1" applyFill="1" applyBorder="1" applyAlignment="1">
      <alignment horizontal="center" vertical="center" wrapText="1" readingOrder="1"/>
    </xf>
    <xf numFmtId="164" fontId="23" fillId="25" borderId="20" xfId="1" applyNumberFormat="1" applyFont="1" applyFill="1" applyBorder="1" applyAlignment="1">
      <alignment horizontal="center" vertical="center" wrapText="1" readingOrder="1"/>
    </xf>
    <xf numFmtId="1" fontId="23" fillId="25" borderId="20" xfId="0" applyNumberFormat="1" applyFont="1" applyFill="1" applyBorder="1" applyAlignment="1">
      <alignment horizontal="center" vertical="center" wrapText="1" readingOrder="1"/>
    </xf>
    <xf numFmtId="164" fontId="23" fillId="25" borderId="50" xfId="1" applyNumberFormat="1" applyFont="1" applyFill="1" applyBorder="1" applyAlignment="1">
      <alignment horizontal="center" vertical="center" wrapText="1" readingOrder="1"/>
    </xf>
    <xf numFmtId="0" fontId="22" fillId="23" borderId="20" xfId="0" applyFont="1" applyFill="1" applyBorder="1" applyAlignment="1">
      <alignment horizontal="center" vertical="center" wrapText="1" readingOrder="1"/>
    </xf>
    <xf numFmtId="0" fontId="23" fillId="24" borderId="21" xfId="0" applyFont="1" applyFill="1" applyBorder="1" applyAlignment="1">
      <alignment horizontal="center" vertical="center" wrapText="1" readingOrder="1"/>
    </xf>
    <xf numFmtId="0" fontId="23" fillId="24" borderId="51" xfId="0" applyFont="1" applyFill="1" applyBorder="1" applyAlignment="1">
      <alignment horizontal="center" vertical="center" wrapText="1" readingOrder="1"/>
    </xf>
    <xf numFmtId="0" fontId="22" fillId="24" borderId="52" xfId="0" applyFont="1" applyFill="1" applyBorder="1" applyAlignment="1">
      <alignment horizontal="center" vertical="center" wrapText="1" readingOrder="1"/>
    </xf>
    <xf numFmtId="0" fontId="22" fillId="24" borderId="21" xfId="0" applyFont="1" applyFill="1" applyBorder="1" applyAlignment="1">
      <alignment horizontal="center" vertical="center" wrapText="1" readingOrder="1"/>
    </xf>
    <xf numFmtId="0" fontId="22" fillId="24" borderId="51" xfId="0" applyFont="1" applyFill="1" applyBorder="1" applyAlignment="1">
      <alignment horizontal="center" vertical="center" wrapText="1" readingOrder="1"/>
    </xf>
    <xf numFmtId="0" fontId="22" fillId="24" borderId="53" xfId="0" applyFont="1" applyFill="1" applyBorder="1" applyAlignment="1">
      <alignment horizontal="center" vertical="center" wrapText="1" readingOrder="1"/>
    </xf>
    <xf numFmtId="1" fontId="23" fillId="24" borderId="52" xfId="0" applyNumberFormat="1" applyFont="1" applyFill="1" applyBorder="1" applyAlignment="1">
      <alignment horizontal="center" vertical="center" wrapText="1" readingOrder="1"/>
    </xf>
    <xf numFmtId="164" fontId="23" fillId="24" borderId="21" xfId="1" applyNumberFormat="1" applyFont="1" applyFill="1" applyBorder="1" applyAlignment="1">
      <alignment horizontal="center" vertical="center" wrapText="1" readingOrder="1"/>
    </xf>
    <xf numFmtId="1" fontId="23" fillId="24" borderId="21" xfId="0" applyNumberFormat="1" applyFont="1" applyFill="1" applyBorder="1" applyAlignment="1">
      <alignment horizontal="center" vertical="center" wrapText="1" readingOrder="1"/>
    </xf>
    <xf numFmtId="164" fontId="23" fillId="24" borderId="53" xfId="1" applyNumberFormat="1" applyFont="1" applyFill="1" applyBorder="1" applyAlignment="1">
      <alignment horizontal="center" vertical="center" wrapText="1" readingOrder="1"/>
    </xf>
    <xf numFmtId="0" fontId="22" fillId="23" borderId="23" xfId="0" applyFont="1" applyFill="1" applyBorder="1" applyAlignment="1">
      <alignment horizontal="center" vertical="center" wrapText="1" readingOrder="1"/>
    </xf>
    <xf numFmtId="0" fontId="23" fillId="25" borderId="21" xfId="0" applyFont="1" applyFill="1" applyBorder="1" applyAlignment="1">
      <alignment horizontal="center" vertical="center" wrapText="1" readingOrder="1"/>
    </xf>
    <xf numFmtId="0" fontId="23" fillId="25" borderId="51" xfId="0" applyFont="1" applyFill="1" applyBorder="1" applyAlignment="1">
      <alignment horizontal="center" vertical="center" wrapText="1" readingOrder="1"/>
    </xf>
    <xf numFmtId="0" fontId="22" fillId="25" borderId="52" xfId="0" applyFont="1" applyFill="1" applyBorder="1" applyAlignment="1">
      <alignment horizontal="center" vertical="center" wrapText="1" readingOrder="1"/>
    </xf>
    <xf numFmtId="0" fontId="22" fillId="25" borderId="21" xfId="0" applyFont="1" applyFill="1" applyBorder="1" applyAlignment="1">
      <alignment horizontal="center" vertical="center" wrapText="1" readingOrder="1"/>
    </xf>
    <xf numFmtId="0" fontId="22" fillId="25" borderId="51" xfId="0" applyFont="1" applyFill="1" applyBorder="1" applyAlignment="1">
      <alignment horizontal="center" vertical="center" wrapText="1" readingOrder="1"/>
    </xf>
    <xf numFmtId="0" fontId="22" fillId="25" borderId="53" xfId="0" applyFont="1" applyFill="1" applyBorder="1" applyAlignment="1">
      <alignment horizontal="center" vertical="center" wrapText="1" readingOrder="1"/>
    </xf>
    <xf numFmtId="1" fontId="23" fillId="25" borderId="52" xfId="0" applyNumberFormat="1" applyFont="1" applyFill="1" applyBorder="1" applyAlignment="1">
      <alignment horizontal="center" vertical="center" wrapText="1" readingOrder="1"/>
    </xf>
    <xf numFmtId="164" fontId="23" fillId="25" borderId="21" xfId="1" applyNumberFormat="1" applyFont="1" applyFill="1" applyBorder="1" applyAlignment="1">
      <alignment horizontal="center" vertical="center" wrapText="1" readingOrder="1"/>
    </xf>
    <xf numFmtId="1" fontId="23" fillId="25" borderId="21" xfId="0" applyNumberFormat="1" applyFont="1" applyFill="1" applyBorder="1" applyAlignment="1">
      <alignment horizontal="center" vertical="center" wrapText="1" readingOrder="1"/>
    </xf>
    <xf numFmtId="164" fontId="23" fillId="25" borderId="53" xfId="1" applyNumberFormat="1" applyFont="1" applyFill="1" applyBorder="1" applyAlignment="1">
      <alignment horizontal="center" vertical="center" wrapText="1" readingOrder="1"/>
    </xf>
    <xf numFmtId="0" fontId="22" fillId="23" borderId="25" xfId="0" applyFont="1" applyFill="1" applyBorder="1" applyAlignment="1">
      <alignment horizontal="center" vertical="center" wrapText="1" readingOrder="1"/>
    </xf>
    <xf numFmtId="0" fontId="23" fillId="24" borderId="22" xfId="0" applyFont="1" applyFill="1" applyBorder="1" applyAlignment="1">
      <alignment horizontal="center" vertical="center" wrapText="1" readingOrder="1"/>
    </xf>
    <xf numFmtId="0" fontId="23" fillId="24" borderId="54" xfId="0" applyFont="1" applyFill="1" applyBorder="1" applyAlignment="1">
      <alignment horizontal="center" vertical="center" wrapText="1" readingOrder="1"/>
    </xf>
    <xf numFmtId="0" fontId="22" fillId="24" borderId="55" xfId="0" applyFont="1" applyFill="1" applyBorder="1" applyAlignment="1">
      <alignment horizontal="center" vertical="center" wrapText="1" readingOrder="1"/>
    </xf>
    <xf numFmtId="0" fontId="22" fillId="24" borderId="22" xfId="0" applyFont="1" applyFill="1" applyBorder="1" applyAlignment="1">
      <alignment horizontal="center" vertical="center" wrapText="1" readingOrder="1"/>
    </xf>
    <xf numFmtId="0" fontId="22" fillId="24" borderId="54" xfId="0" applyFont="1" applyFill="1" applyBorder="1" applyAlignment="1">
      <alignment horizontal="center" vertical="center" wrapText="1" readingOrder="1"/>
    </xf>
    <xf numFmtId="0" fontId="22" fillId="24" borderId="56" xfId="0" applyFont="1" applyFill="1" applyBorder="1" applyAlignment="1">
      <alignment horizontal="center" vertical="center" wrapText="1" readingOrder="1"/>
    </xf>
    <xf numFmtId="1" fontId="23" fillId="24" borderId="55" xfId="0" applyNumberFormat="1" applyFont="1" applyFill="1" applyBorder="1" applyAlignment="1">
      <alignment horizontal="center" vertical="center" wrapText="1" readingOrder="1"/>
    </xf>
    <xf numFmtId="164" fontId="23" fillId="24" borderId="22" xfId="1" applyNumberFormat="1" applyFont="1" applyFill="1" applyBorder="1" applyAlignment="1">
      <alignment horizontal="center" vertical="center" wrapText="1" readingOrder="1"/>
    </xf>
    <xf numFmtId="1" fontId="23" fillId="24" borderId="22" xfId="0" applyNumberFormat="1" applyFont="1" applyFill="1" applyBorder="1" applyAlignment="1">
      <alignment horizontal="center" vertical="center" wrapText="1" readingOrder="1"/>
    </xf>
    <xf numFmtId="164" fontId="23" fillId="24" borderId="56" xfId="1" applyNumberFormat="1" applyFont="1" applyFill="1" applyBorder="1" applyAlignment="1">
      <alignment horizontal="center" vertical="center" wrapText="1" readingOrder="1"/>
    </xf>
    <xf numFmtId="0" fontId="22" fillId="23" borderId="16" xfId="0" applyFont="1" applyFill="1" applyBorder="1" applyAlignment="1">
      <alignment horizontal="center" vertical="center" wrapText="1" readingOrder="1"/>
    </xf>
    <xf numFmtId="0" fontId="23" fillId="25" borderId="19" xfId="0" applyFont="1" applyFill="1" applyBorder="1" applyAlignment="1">
      <alignment horizontal="center" vertical="center" wrapText="1" readingOrder="1"/>
    </xf>
    <xf numFmtId="0" fontId="23" fillId="25" borderId="35" xfId="0" applyFont="1" applyFill="1" applyBorder="1" applyAlignment="1">
      <alignment horizontal="center" vertical="center" wrapText="1" readingOrder="1"/>
    </xf>
    <xf numFmtId="0" fontId="22" fillId="25" borderId="36" xfId="0" applyFont="1" applyFill="1" applyBorder="1" applyAlignment="1">
      <alignment horizontal="center" vertical="center" wrapText="1" readingOrder="1"/>
    </xf>
    <xf numFmtId="0" fontId="22" fillId="25" borderId="19" xfId="0" applyFont="1" applyFill="1" applyBorder="1" applyAlignment="1">
      <alignment horizontal="center" vertical="center" wrapText="1" readingOrder="1"/>
    </xf>
    <xf numFmtId="0" fontId="22" fillId="25" borderId="35" xfId="0" applyFont="1" applyFill="1" applyBorder="1" applyAlignment="1">
      <alignment horizontal="center" vertical="center" wrapText="1" readingOrder="1"/>
    </xf>
    <xf numFmtId="0" fontId="22" fillId="25" borderId="37" xfId="0" applyFont="1" applyFill="1" applyBorder="1" applyAlignment="1">
      <alignment horizontal="center" vertical="center" wrapText="1" readingOrder="1"/>
    </xf>
    <xf numFmtId="1" fontId="23" fillId="25" borderId="36" xfId="0" applyNumberFormat="1" applyFont="1" applyFill="1" applyBorder="1" applyAlignment="1">
      <alignment horizontal="center" vertical="center" wrapText="1" readingOrder="1"/>
    </xf>
    <xf numFmtId="164" fontId="23" fillId="25" borderId="19" xfId="1" applyNumberFormat="1" applyFont="1" applyFill="1" applyBorder="1" applyAlignment="1">
      <alignment horizontal="center" vertical="center" wrapText="1" readingOrder="1"/>
    </xf>
    <xf numFmtId="1" fontId="23" fillId="25" borderId="19" xfId="0" applyNumberFormat="1" applyFont="1" applyFill="1" applyBorder="1" applyAlignment="1">
      <alignment horizontal="center" vertical="center" wrapText="1" readingOrder="1"/>
    </xf>
    <xf numFmtId="164" fontId="23" fillId="25" borderId="37" xfId="1" applyNumberFormat="1" applyFont="1" applyFill="1" applyBorder="1" applyAlignment="1">
      <alignment horizontal="center" vertical="center" wrapText="1" readingOrder="1"/>
    </xf>
    <xf numFmtId="0" fontId="22" fillId="23" borderId="48" xfId="0" applyFont="1" applyFill="1" applyBorder="1" applyAlignment="1">
      <alignment horizontal="center" vertical="center" wrapText="1" readingOrder="1"/>
    </xf>
    <xf numFmtId="0" fontId="23" fillId="24" borderId="57" xfId="0" applyFont="1" applyFill="1" applyBorder="1" applyAlignment="1">
      <alignment horizontal="center" vertical="center" wrapText="1" readingOrder="1"/>
    </xf>
    <xf numFmtId="0" fontId="23" fillId="24" borderId="58" xfId="0" applyFont="1" applyFill="1" applyBorder="1" applyAlignment="1">
      <alignment horizontal="center" vertical="center" wrapText="1" readingOrder="1"/>
    </xf>
    <xf numFmtId="0" fontId="22" fillId="24" borderId="59" xfId="0" applyFont="1" applyFill="1" applyBorder="1" applyAlignment="1">
      <alignment horizontal="center" vertical="center" wrapText="1" readingOrder="1"/>
    </xf>
    <xf numFmtId="0" fontId="22" fillId="24" borderId="60" xfId="0" applyFont="1" applyFill="1" applyBorder="1" applyAlignment="1">
      <alignment horizontal="center" vertical="center" wrapText="1" readingOrder="1"/>
    </xf>
    <xf numFmtId="0" fontId="22" fillId="24" borderId="58" xfId="0" applyFont="1" applyFill="1" applyBorder="1" applyAlignment="1">
      <alignment horizontal="center" vertical="center" wrapText="1" readingOrder="1"/>
    </xf>
    <xf numFmtId="0" fontId="22" fillId="24" borderId="61" xfId="0" applyFont="1" applyFill="1" applyBorder="1" applyAlignment="1">
      <alignment horizontal="center" vertical="center" wrapText="1" readingOrder="1"/>
    </xf>
    <xf numFmtId="1" fontId="23" fillId="24" borderId="59" xfId="0" applyNumberFormat="1" applyFont="1" applyFill="1" applyBorder="1" applyAlignment="1">
      <alignment horizontal="center" vertical="center" wrapText="1" readingOrder="1"/>
    </xf>
    <xf numFmtId="164" fontId="23" fillId="24" borderId="60" xfId="1" applyNumberFormat="1" applyFont="1" applyFill="1" applyBorder="1" applyAlignment="1">
      <alignment horizontal="center" vertical="center" wrapText="1" readingOrder="1"/>
    </xf>
    <xf numFmtId="1" fontId="23" fillId="24" borderId="60" xfId="0" applyNumberFormat="1" applyFont="1" applyFill="1" applyBorder="1" applyAlignment="1">
      <alignment horizontal="center" vertical="center" wrapText="1" readingOrder="1"/>
    </xf>
    <xf numFmtId="164" fontId="23" fillId="24" borderId="61" xfId="1" applyNumberFormat="1" applyFont="1" applyFill="1" applyBorder="1" applyAlignment="1">
      <alignment horizontal="center" vertical="center" wrapText="1" readingOrder="1"/>
    </xf>
    <xf numFmtId="0" fontId="2" fillId="22" borderId="62" xfId="0" applyFont="1" applyFill="1" applyBorder="1" applyAlignment="1">
      <alignment horizontal="center" vertical="center" textRotation="90" wrapText="1"/>
    </xf>
    <xf numFmtId="0" fontId="22" fillId="23" borderId="63" xfId="0" applyFont="1" applyFill="1" applyBorder="1" applyAlignment="1">
      <alignment horizontal="center" vertical="center" wrapText="1" readingOrder="1"/>
    </xf>
    <xf numFmtId="0" fontId="23" fillId="25" borderId="64" xfId="0" applyFont="1" applyFill="1" applyBorder="1" applyAlignment="1">
      <alignment horizontal="center" vertical="center" wrapText="1" readingOrder="1"/>
    </xf>
    <xf numFmtId="0" fontId="23" fillId="25" borderId="65" xfId="0" applyFont="1" applyFill="1" applyBorder="1" applyAlignment="1">
      <alignment horizontal="center" vertical="center" wrapText="1" readingOrder="1"/>
    </xf>
    <xf numFmtId="0" fontId="22" fillId="25" borderId="66" xfId="0" applyFont="1" applyFill="1" applyBorder="1" applyAlignment="1">
      <alignment horizontal="center" vertical="center" wrapText="1" readingOrder="1"/>
    </xf>
    <xf numFmtId="0" fontId="22" fillId="25" borderId="64" xfId="0" applyFont="1" applyFill="1" applyBorder="1" applyAlignment="1">
      <alignment horizontal="center" vertical="center" wrapText="1" readingOrder="1"/>
    </xf>
    <xf numFmtId="0" fontId="22" fillId="25" borderId="65" xfId="0" applyFont="1" applyFill="1" applyBorder="1" applyAlignment="1">
      <alignment horizontal="center" vertical="center" wrapText="1" readingOrder="1"/>
    </xf>
    <xf numFmtId="0" fontId="22" fillId="25" borderId="67" xfId="0" applyFont="1" applyFill="1" applyBorder="1" applyAlignment="1">
      <alignment horizontal="center" vertical="center" wrapText="1" readingOrder="1"/>
    </xf>
    <xf numFmtId="1" fontId="23" fillId="25" borderId="66" xfId="0" applyNumberFormat="1" applyFont="1" applyFill="1" applyBorder="1" applyAlignment="1">
      <alignment horizontal="center" vertical="center" wrapText="1" readingOrder="1"/>
    </xf>
    <xf numFmtId="164" fontId="23" fillId="25" borderId="64" xfId="1" applyNumberFormat="1" applyFont="1" applyFill="1" applyBorder="1" applyAlignment="1">
      <alignment horizontal="center" vertical="center" wrapText="1" readingOrder="1"/>
    </xf>
    <xf numFmtId="1" fontId="23" fillId="25" borderId="64" xfId="0" applyNumberFormat="1" applyFont="1" applyFill="1" applyBorder="1" applyAlignment="1">
      <alignment horizontal="center" vertical="center" wrapText="1" readingOrder="1"/>
    </xf>
    <xf numFmtId="164" fontId="23" fillId="25" borderId="67" xfId="1" applyNumberFormat="1" applyFont="1" applyFill="1" applyBorder="1" applyAlignment="1">
      <alignment horizontal="center" vertical="center" wrapText="1" readingOrder="1"/>
    </xf>
    <xf numFmtId="0" fontId="2" fillId="26" borderId="68" xfId="0" applyFont="1" applyFill="1" applyBorder="1" applyAlignment="1">
      <alignment horizontal="center" vertical="center" textRotation="90" wrapText="1"/>
    </xf>
    <xf numFmtId="0" fontId="22" fillId="27" borderId="0" xfId="0" applyFont="1" applyFill="1" applyAlignment="1">
      <alignment horizontal="center" vertical="center"/>
    </xf>
    <xf numFmtId="0" fontId="23" fillId="28" borderId="69" xfId="0" applyFont="1" applyFill="1" applyBorder="1" applyAlignment="1">
      <alignment horizontal="center" vertical="center" wrapText="1"/>
    </xf>
    <xf numFmtId="0" fontId="23" fillId="28" borderId="70" xfId="0" applyFont="1" applyFill="1" applyBorder="1" applyAlignment="1">
      <alignment horizontal="center" vertical="center" wrapText="1"/>
    </xf>
    <xf numFmtId="0" fontId="22" fillId="28" borderId="71" xfId="0" applyFont="1" applyFill="1" applyBorder="1" applyAlignment="1">
      <alignment horizontal="center" vertical="center" wrapText="1"/>
    </xf>
    <xf numFmtId="0" fontId="22" fillId="28" borderId="69" xfId="0" applyFont="1" applyFill="1" applyBorder="1" applyAlignment="1">
      <alignment horizontal="center" vertical="center" wrapText="1"/>
    </xf>
    <xf numFmtId="0" fontId="22" fillId="28" borderId="70" xfId="0" applyFont="1" applyFill="1" applyBorder="1" applyAlignment="1">
      <alignment horizontal="center" vertical="center" wrapText="1"/>
    </xf>
    <xf numFmtId="0" fontId="22" fillId="28" borderId="72" xfId="0" applyFont="1" applyFill="1" applyBorder="1" applyAlignment="1">
      <alignment horizontal="center" vertical="center" wrapText="1"/>
    </xf>
    <xf numFmtId="1" fontId="23" fillId="28" borderId="73" xfId="0" applyNumberFormat="1" applyFont="1" applyFill="1" applyBorder="1" applyAlignment="1">
      <alignment horizontal="center" vertical="center" wrapText="1" readingOrder="1"/>
    </xf>
    <xf numFmtId="164" fontId="23" fillId="28" borderId="25" xfId="1" applyNumberFormat="1" applyFont="1" applyFill="1" applyBorder="1" applyAlignment="1">
      <alignment horizontal="center" vertical="center" wrapText="1" readingOrder="1"/>
    </xf>
    <xf numFmtId="1" fontId="23" fillId="28" borderId="25" xfId="0" applyNumberFormat="1" applyFont="1" applyFill="1" applyBorder="1" applyAlignment="1">
      <alignment horizontal="center" vertical="center" wrapText="1" readingOrder="1"/>
    </xf>
    <xf numFmtId="164" fontId="23" fillId="28" borderId="74" xfId="1" applyNumberFormat="1" applyFont="1" applyFill="1" applyBorder="1" applyAlignment="1">
      <alignment horizontal="center" vertical="center" wrapText="1" readingOrder="1"/>
    </xf>
    <xf numFmtId="0" fontId="23" fillId="9" borderId="75" xfId="0" applyFont="1" applyFill="1" applyBorder="1" applyAlignment="1">
      <alignment horizontal="center" vertical="center" wrapText="1"/>
    </xf>
    <xf numFmtId="0" fontId="23" fillId="9" borderId="76" xfId="0" applyFont="1" applyFill="1" applyBorder="1" applyAlignment="1">
      <alignment horizontal="center" vertical="center" wrapText="1"/>
    </xf>
    <xf numFmtId="0" fontId="22" fillId="9" borderId="77" xfId="0" applyFont="1" applyFill="1" applyBorder="1" applyAlignment="1">
      <alignment horizontal="center" vertical="center" wrapText="1"/>
    </xf>
    <xf numFmtId="0" fontId="22" fillId="9" borderId="75" xfId="0" applyFont="1" applyFill="1" applyBorder="1" applyAlignment="1">
      <alignment horizontal="center" vertical="center" wrapText="1"/>
    </xf>
    <xf numFmtId="0" fontId="22" fillId="9" borderId="76" xfId="0" applyFont="1" applyFill="1" applyBorder="1" applyAlignment="1">
      <alignment horizontal="center" vertical="center" wrapText="1"/>
    </xf>
    <xf numFmtId="0" fontId="22" fillId="9" borderId="78" xfId="0" applyFont="1" applyFill="1" applyBorder="1" applyAlignment="1">
      <alignment horizontal="center" vertical="center" wrapText="1"/>
    </xf>
    <xf numFmtId="1" fontId="23" fillId="9" borderId="79" xfId="0" applyNumberFormat="1" applyFont="1" applyFill="1" applyBorder="1" applyAlignment="1">
      <alignment horizontal="center" vertical="center" wrapText="1" readingOrder="1"/>
    </xf>
    <xf numFmtId="164" fontId="23" fillId="9" borderId="15" xfId="1" applyNumberFormat="1" applyFont="1" applyFill="1" applyBorder="1" applyAlignment="1">
      <alignment horizontal="center" vertical="center" wrapText="1" readingOrder="1"/>
    </xf>
    <xf numFmtId="1" fontId="23" fillId="9" borderId="15" xfId="0" applyNumberFormat="1" applyFont="1" applyFill="1" applyBorder="1" applyAlignment="1">
      <alignment horizontal="center" vertical="center" wrapText="1" readingOrder="1"/>
    </xf>
    <xf numFmtId="164" fontId="23" fillId="9" borderId="80" xfId="1" applyNumberFormat="1" applyFont="1" applyFill="1" applyBorder="1" applyAlignment="1">
      <alignment horizontal="center" vertical="center" wrapText="1" readingOrder="1"/>
    </xf>
    <xf numFmtId="0" fontId="23" fillId="28" borderId="75" xfId="0" applyFont="1" applyFill="1" applyBorder="1" applyAlignment="1">
      <alignment horizontal="center" vertical="center" wrapText="1"/>
    </xf>
    <xf numFmtId="0" fontId="23" fillId="28" borderId="76" xfId="0" applyFont="1" applyFill="1" applyBorder="1" applyAlignment="1">
      <alignment horizontal="center" vertical="center" wrapText="1"/>
    </xf>
    <xf numFmtId="0" fontId="22" fillId="28" borderId="77" xfId="0" applyFont="1" applyFill="1" applyBorder="1" applyAlignment="1">
      <alignment horizontal="center" vertical="center" wrapText="1"/>
    </xf>
    <xf numFmtId="0" fontId="22" fillId="28" borderId="75" xfId="0" applyFont="1" applyFill="1" applyBorder="1" applyAlignment="1">
      <alignment horizontal="center" vertical="center" wrapText="1"/>
    </xf>
    <xf numFmtId="0" fontId="22" fillId="28" borderId="76" xfId="0" applyFont="1" applyFill="1" applyBorder="1" applyAlignment="1">
      <alignment horizontal="center" vertical="center" wrapText="1"/>
    </xf>
    <xf numFmtId="0" fontId="22" fillId="28" borderId="78" xfId="0" applyFont="1" applyFill="1" applyBorder="1" applyAlignment="1">
      <alignment horizontal="center" vertical="center" wrapText="1"/>
    </xf>
    <xf numFmtId="1" fontId="23" fillId="28" borderId="79" xfId="0" applyNumberFormat="1" applyFont="1" applyFill="1" applyBorder="1" applyAlignment="1">
      <alignment horizontal="center" vertical="center" wrapText="1" readingOrder="1"/>
    </xf>
    <xf numFmtId="164" fontId="23" fillId="28" borderId="15" xfId="1" applyNumberFormat="1" applyFont="1" applyFill="1" applyBorder="1" applyAlignment="1">
      <alignment horizontal="center" vertical="center" wrapText="1" readingOrder="1"/>
    </xf>
    <xf numFmtId="1" fontId="23" fillId="28" borderId="15" xfId="0" applyNumberFormat="1" applyFont="1" applyFill="1" applyBorder="1" applyAlignment="1">
      <alignment horizontal="center" vertical="center" wrapText="1" readingOrder="1"/>
    </xf>
    <xf numFmtId="164" fontId="23" fillId="28" borderId="80" xfId="1" applyNumberFormat="1" applyFont="1" applyFill="1" applyBorder="1" applyAlignment="1">
      <alignment horizontal="center" vertical="center" wrapText="1" readingOrder="1"/>
    </xf>
    <xf numFmtId="1" fontId="23" fillId="28" borderId="77" xfId="0" applyNumberFormat="1" applyFont="1" applyFill="1" applyBorder="1" applyAlignment="1">
      <alignment horizontal="center" vertical="center" wrapText="1"/>
    </xf>
    <xf numFmtId="0" fontId="2" fillId="26" borderId="81" xfId="0" applyFont="1" applyFill="1" applyBorder="1" applyAlignment="1">
      <alignment horizontal="center" vertical="center" textRotation="90" wrapText="1"/>
    </xf>
    <xf numFmtId="0" fontId="22" fillId="27" borderId="82" xfId="0" applyFont="1" applyFill="1" applyBorder="1" applyAlignment="1">
      <alignment horizontal="center" vertical="center"/>
    </xf>
    <xf numFmtId="0" fontId="23" fillId="9" borderId="83" xfId="0" applyFont="1" applyFill="1" applyBorder="1" applyAlignment="1">
      <alignment horizontal="center" vertical="center" wrapText="1"/>
    </xf>
    <xf numFmtId="0" fontId="23" fillId="9" borderId="84" xfId="0" applyFont="1" applyFill="1" applyBorder="1" applyAlignment="1">
      <alignment horizontal="center" vertical="center" wrapText="1"/>
    </xf>
    <xf numFmtId="0" fontId="22" fillId="9" borderId="85" xfId="0" applyFont="1" applyFill="1" applyBorder="1" applyAlignment="1">
      <alignment horizontal="center" vertical="center" wrapText="1"/>
    </xf>
    <xf numFmtId="0" fontId="22" fillId="9" borderId="83" xfId="0" applyFont="1" applyFill="1" applyBorder="1" applyAlignment="1">
      <alignment horizontal="center" vertical="center" wrapText="1"/>
    </xf>
    <xf numFmtId="0" fontId="22" fillId="9" borderId="84" xfId="0" applyFont="1" applyFill="1" applyBorder="1" applyAlignment="1">
      <alignment horizontal="center" vertical="center" wrapText="1"/>
    </xf>
    <xf numFmtId="0" fontId="22" fillId="9" borderId="86" xfId="0" applyFont="1" applyFill="1" applyBorder="1" applyAlignment="1">
      <alignment horizontal="center" vertical="center" wrapText="1"/>
    </xf>
    <xf numFmtId="1" fontId="23" fillId="9" borderId="85" xfId="0" applyNumberFormat="1" applyFont="1" applyFill="1" applyBorder="1" applyAlignment="1">
      <alignment horizontal="center" vertical="center" wrapText="1"/>
    </xf>
    <xf numFmtId="0" fontId="2" fillId="29" borderId="41" xfId="0" applyFont="1" applyFill="1" applyBorder="1" applyAlignment="1">
      <alignment horizontal="center" vertical="center" textRotation="90" wrapText="1"/>
    </xf>
    <xf numFmtId="0" fontId="23" fillId="30" borderId="87" xfId="0" applyFont="1" applyFill="1" applyBorder="1" applyAlignment="1">
      <alignment horizontal="center" vertical="center" wrapText="1" readingOrder="1"/>
    </xf>
    <xf numFmtId="0" fontId="23" fillId="31" borderId="42" xfId="0" applyFont="1" applyFill="1" applyBorder="1" applyAlignment="1">
      <alignment horizontal="center" vertical="center" wrapText="1" readingOrder="1"/>
    </xf>
    <xf numFmtId="0" fontId="23" fillId="31" borderId="88" xfId="0" applyFont="1" applyFill="1" applyBorder="1" applyAlignment="1">
      <alignment horizontal="center" vertical="center" wrapText="1" readingOrder="1"/>
    </xf>
    <xf numFmtId="0" fontId="22" fillId="31" borderId="89" xfId="0" applyFont="1" applyFill="1" applyBorder="1" applyAlignment="1">
      <alignment horizontal="center" vertical="center" wrapText="1" readingOrder="1"/>
    </xf>
    <xf numFmtId="0" fontId="22" fillId="31" borderId="42" xfId="0" applyFont="1" applyFill="1" applyBorder="1" applyAlignment="1">
      <alignment horizontal="center" vertical="center" wrapText="1" readingOrder="1"/>
    </xf>
    <xf numFmtId="0" fontId="22" fillId="31" borderId="88" xfId="0" applyFont="1" applyFill="1" applyBorder="1" applyAlignment="1">
      <alignment horizontal="center" vertical="center" wrapText="1" readingOrder="1"/>
    </xf>
    <xf numFmtId="0" fontId="22" fillId="31" borderId="90" xfId="0" applyFont="1" applyFill="1" applyBorder="1" applyAlignment="1">
      <alignment horizontal="center" vertical="center" wrapText="1" readingOrder="1"/>
    </xf>
    <xf numFmtId="1" fontId="23" fillId="31" borderId="89" xfId="0" applyNumberFormat="1" applyFont="1" applyFill="1" applyBorder="1" applyAlignment="1">
      <alignment horizontal="center" vertical="center" wrapText="1" readingOrder="1"/>
    </xf>
    <xf numFmtId="164" fontId="23" fillId="31" borderId="42" xfId="1" applyNumberFormat="1" applyFont="1" applyFill="1" applyBorder="1" applyAlignment="1">
      <alignment horizontal="center" vertical="center" wrapText="1" readingOrder="1"/>
    </xf>
    <xf numFmtId="1" fontId="23" fillId="31" borderId="42" xfId="0" applyNumberFormat="1" applyFont="1" applyFill="1" applyBorder="1" applyAlignment="1">
      <alignment horizontal="center" vertical="center" wrapText="1" readingOrder="1"/>
    </xf>
    <xf numFmtId="164" fontId="23" fillId="31" borderId="90" xfId="1" applyNumberFormat="1" applyFont="1" applyFill="1" applyBorder="1" applyAlignment="1">
      <alignment horizontal="center" vertical="center" wrapText="1" readingOrder="1"/>
    </xf>
    <xf numFmtId="0" fontId="2" fillId="29" borderId="47" xfId="0" applyFont="1" applyFill="1" applyBorder="1" applyAlignment="1">
      <alignment horizontal="center" vertical="center" textRotation="90" wrapText="1"/>
    </xf>
    <xf numFmtId="0" fontId="23" fillId="30" borderId="23" xfId="0" applyFont="1" applyFill="1" applyBorder="1" applyAlignment="1">
      <alignment horizontal="center" vertical="center" wrapText="1" readingOrder="1"/>
    </xf>
    <xf numFmtId="0" fontId="23" fillId="32" borderId="15" xfId="0" applyFont="1" applyFill="1" applyBorder="1" applyAlignment="1">
      <alignment horizontal="center" vertical="center" wrapText="1" readingOrder="1"/>
    </xf>
    <xf numFmtId="0" fontId="23" fillId="32" borderId="91" xfId="0" applyFont="1" applyFill="1" applyBorder="1" applyAlignment="1">
      <alignment horizontal="center" vertical="center" wrapText="1" readingOrder="1"/>
    </xf>
    <xf numFmtId="0" fontId="22" fillId="32" borderId="79" xfId="0" applyFont="1" applyFill="1" applyBorder="1" applyAlignment="1">
      <alignment horizontal="center" vertical="center" wrapText="1" readingOrder="1"/>
    </xf>
    <xf numFmtId="0" fontId="22" fillId="32" borderId="15" xfId="0" applyFont="1" applyFill="1" applyBorder="1" applyAlignment="1">
      <alignment horizontal="center" vertical="center" wrapText="1" readingOrder="1"/>
    </xf>
    <xf numFmtId="0" fontId="22" fillId="32" borderId="91" xfId="0" applyFont="1" applyFill="1" applyBorder="1" applyAlignment="1">
      <alignment horizontal="center" vertical="center" wrapText="1" readingOrder="1"/>
    </xf>
    <xf numFmtId="0" fontId="22" fillId="32" borderId="80" xfId="0" applyFont="1" applyFill="1" applyBorder="1" applyAlignment="1">
      <alignment horizontal="center" vertical="center" wrapText="1" readingOrder="1"/>
    </xf>
    <xf numFmtId="1" fontId="23" fillId="32" borderId="79" xfId="0" applyNumberFormat="1" applyFont="1" applyFill="1" applyBorder="1" applyAlignment="1">
      <alignment horizontal="center" vertical="center" wrapText="1" readingOrder="1"/>
    </xf>
    <xf numFmtId="164" fontId="23" fillId="32" borderId="15" xfId="1" applyNumberFormat="1" applyFont="1" applyFill="1" applyBorder="1" applyAlignment="1">
      <alignment horizontal="center" vertical="center" wrapText="1" readingOrder="1"/>
    </xf>
    <xf numFmtId="1" fontId="23" fillId="32" borderId="15" xfId="0" applyNumberFormat="1" applyFont="1" applyFill="1" applyBorder="1" applyAlignment="1">
      <alignment horizontal="center" vertical="center" wrapText="1" readingOrder="1"/>
    </xf>
    <xf numFmtId="164" fontId="23" fillId="32" borderId="80" xfId="1" applyNumberFormat="1" applyFont="1" applyFill="1" applyBorder="1" applyAlignment="1">
      <alignment horizontal="center" vertical="center" wrapText="1" readingOrder="1"/>
    </xf>
    <xf numFmtId="0" fontId="23" fillId="31" borderId="15" xfId="0" applyFont="1" applyFill="1" applyBorder="1" applyAlignment="1">
      <alignment horizontal="center" vertical="center" wrapText="1" readingOrder="1"/>
    </xf>
    <xf numFmtId="0" fontId="23" fillId="31" borderId="91" xfId="0" applyFont="1" applyFill="1" applyBorder="1" applyAlignment="1">
      <alignment horizontal="center" vertical="center" wrapText="1" readingOrder="1"/>
    </xf>
    <xf numFmtId="0" fontId="22" fillId="31" borderId="79" xfId="0" applyFont="1" applyFill="1" applyBorder="1" applyAlignment="1">
      <alignment horizontal="center" vertical="center" wrapText="1" readingOrder="1"/>
    </xf>
    <xf numFmtId="0" fontId="22" fillId="31" borderId="15" xfId="0" applyFont="1" applyFill="1" applyBorder="1" applyAlignment="1">
      <alignment horizontal="center" vertical="center" wrapText="1" readingOrder="1"/>
    </xf>
    <xf numFmtId="0" fontId="22" fillId="31" borderId="91" xfId="0" applyFont="1" applyFill="1" applyBorder="1" applyAlignment="1">
      <alignment horizontal="center" vertical="center" wrapText="1" readingOrder="1"/>
    </xf>
    <xf numFmtId="0" fontId="22" fillId="31" borderId="80" xfId="0" applyFont="1" applyFill="1" applyBorder="1" applyAlignment="1">
      <alignment horizontal="center" vertical="center" wrapText="1" readingOrder="1"/>
    </xf>
    <xf numFmtId="1" fontId="23" fillId="31" borderId="79" xfId="0" applyNumberFormat="1" applyFont="1" applyFill="1" applyBorder="1" applyAlignment="1">
      <alignment horizontal="center" vertical="center" wrapText="1" readingOrder="1"/>
    </xf>
    <xf numFmtId="164" fontId="23" fillId="31" borderId="15" xfId="1" applyNumberFormat="1" applyFont="1" applyFill="1" applyBorder="1" applyAlignment="1">
      <alignment horizontal="center" vertical="center" wrapText="1" readingOrder="1"/>
    </xf>
    <xf numFmtId="1" fontId="23" fillId="31" borderId="15" xfId="0" applyNumberFormat="1" applyFont="1" applyFill="1" applyBorder="1" applyAlignment="1">
      <alignment horizontal="center" vertical="center" wrapText="1" readingOrder="1"/>
    </xf>
    <xf numFmtId="164" fontId="23" fillId="31" borderId="80" xfId="1" applyNumberFormat="1" applyFont="1" applyFill="1" applyBorder="1" applyAlignment="1">
      <alignment horizontal="center" vertical="center" wrapText="1" readingOrder="1"/>
    </xf>
    <xf numFmtId="0" fontId="23" fillId="32" borderId="19" xfId="0" applyFont="1" applyFill="1" applyBorder="1" applyAlignment="1">
      <alignment horizontal="center" vertical="center" wrapText="1" readingOrder="1"/>
    </xf>
    <xf numFmtId="0" fontId="23" fillId="32" borderId="35" xfId="0" applyFont="1" applyFill="1" applyBorder="1" applyAlignment="1">
      <alignment horizontal="center" vertical="center" wrapText="1" readingOrder="1"/>
    </xf>
    <xf numFmtId="0" fontId="22" fillId="32" borderId="36" xfId="0" applyFont="1" applyFill="1" applyBorder="1" applyAlignment="1">
      <alignment horizontal="center" vertical="center" wrapText="1" readingOrder="1"/>
    </xf>
    <xf numFmtId="0" fontId="22" fillId="32" borderId="19" xfId="0" applyFont="1" applyFill="1" applyBorder="1" applyAlignment="1">
      <alignment horizontal="center" vertical="center" wrapText="1" readingOrder="1"/>
    </xf>
    <xf numFmtId="0" fontId="22" fillId="32" borderId="35" xfId="0" applyFont="1" applyFill="1" applyBorder="1" applyAlignment="1">
      <alignment horizontal="center" vertical="center" wrapText="1" readingOrder="1"/>
    </xf>
    <xf numFmtId="0" fontId="22" fillId="32" borderId="37" xfId="0" applyFont="1" applyFill="1" applyBorder="1" applyAlignment="1">
      <alignment horizontal="center" vertical="center" wrapText="1" readingOrder="1"/>
    </xf>
    <xf numFmtId="0" fontId="23" fillId="30" borderId="19" xfId="0" applyFont="1" applyFill="1" applyBorder="1" applyAlignment="1">
      <alignment horizontal="center" vertical="center" wrapText="1" readingOrder="1"/>
    </xf>
    <xf numFmtId="0" fontId="23" fillId="30" borderId="25" xfId="0" applyFont="1" applyFill="1" applyBorder="1" applyAlignment="1">
      <alignment horizontal="center" vertical="center" wrapText="1" readingOrder="1"/>
    </xf>
    <xf numFmtId="0" fontId="2" fillId="29" borderId="62" xfId="0" applyFont="1" applyFill="1" applyBorder="1" applyAlignment="1">
      <alignment horizontal="center" vertical="center" textRotation="90" wrapText="1"/>
    </xf>
    <xf numFmtId="0" fontId="23" fillId="30" borderId="92" xfId="0" applyFont="1" applyFill="1" applyBorder="1" applyAlignment="1">
      <alignment horizontal="center" vertical="center" wrapText="1" readingOrder="1"/>
    </xf>
    <xf numFmtId="0" fontId="23" fillId="32" borderId="92" xfId="0" applyFont="1" applyFill="1" applyBorder="1" applyAlignment="1">
      <alignment horizontal="center" vertical="center" wrapText="1" readingOrder="1"/>
    </xf>
    <xf numFmtId="0" fontId="23" fillId="32" borderId="93" xfId="0" applyFont="1" applyFill="1" applyBorder="1" applyAlignment="1">
      <alignment horizontal="center" vertical="center" wrapText="1" readingOrder="1"/>
    </xf>
    <xf numFmtId="0" fontId="22" fillId="32" borderId="94" xfId="0" applyFont="1" applyFill="1" applyBorder="1" applyAlignment="1">
      <alignment horizontal="center" vertical="center" wrapText="1" readingOrder="1"/>
    </xf>
    <xf numFmtId="0" fontId="22" fillId="32" borderId="92" xfId="0" applyFont="1" applyFill="1" applyBorder="1" applyAlignment="1">
      <alignment horizontal="center" vertical="center" wrapText="1" readingOrder="1"/>
    </xf>
    <xf numFmtId="0" fontId="22" fillId="32" borderId="93" xfId="0" applyFont="1" applyFill="1" applyBorder="1" applyAlignment="1">
      <alignment horizontal="center" vertical="center" wrapText="1" readingOrder="1"/>
    </xf>
    <xf numFmtId="0" fontId="22" fillId="32" borderId="95" xfId="0" applyFont="1" applyFill="1" applyBorder="1" applyAlignment="1">
      <alignment horizontal="center" vertical="center" wrapText="1" readingOrder="1"/>
    </xf>
    <xf numFmtId="1" fontId="23" fillId="32" borderId="94" xfId="0" applyNumberFormat="1" applyFont="1" applyFill="1" applyBorder="1" applyAlignment="1">
      <alignment horizontal="center" vertical="center" wrapText="1" readingOrder="1"/>
    </xf>
    <xf numFmtId="164" fontId="23" fillId="32" borderId="92" xfId="1" applyNumberFormat="1" applyFont="1" applyFill="1" applyBorder="1" applyAlignment="1">
      <alignment horizontal="center" vertical="center" wrapText="1" readingOrder="1"/>
    </xf>
    <xf numFmtId="1" fontId="23" fillId="32" borderId="92" xfId="0" applyNumberFormat="1" applyFont="1" applyFill="1" applyBorder="1" applyAlignment="1">
      <alignment horizontal="center" vertical="center" wrapText="1" readingOrder="1"/>
    </xf>
    <xf numFmtId="164" fontId="23" fillId="32" borderId="95" xfId="1" applyNumberFormat="1" applyFont="1" applyFill="1" applyBorder="1" applyAlignment="1">
      <alignment horizontal="center" vertical="center" wrapText="1" readingOrder="1"/>
    </xf>
    <xf numFmtId="0" fontId="2" fillId="33" borderId="41" xfId="0" applyFont="1" applyFill="1" applyBorder="1" applyAlignment="1">
      <alignment horizontal="center" vertical="center" textRotation="90" wrapText="1"/>
    </xf>
    <xf numFmtId="0" fontId="24" fillId="34" borderId="87" xfId="0" applyFont="1" applyFill="1" applyBorder="1" applyAlignment="1">
      <alignment horizontal="center" vertical="center" wrapText="1" readingOrder="1"/>
    </xf>
    <xf numFmtId="0" fontId="23" fillId="15" borderId="87" xfId="0" applyFont="1" applyFill="1" applyBorder="1" applyAlignment="1">
      <alignment horizontal="center" vertical="center" wrapText="1" readingOrder="1"/>
    </xf>
    <xf numFmtId="0" fontId="23" fillId="15" borderId="96" xfId="0" applyFont="1" applyFill="1" applyBorder="1" applyAlignment="1">
      <alignment horizontal="center" vertical="center" wrapText="1" readingOrder="1"/>
    </xf>
    <xf numFmtId="0" fontId="22" fillId="15" borderId="41" xfId="0" applyFont="1" applyFill="1" applyBorder="1" applyAlignment="1">
      <alignment horizontal="center" vertical="center" wrapText="1" readingOrder="1"/>
    </xf>
    <xf numFmtId="0" fontId="22" fillId="15" borderId="87" xfId="0" applyFont="1" applyFill="1" applyBorder="1" applyAlignment="1">
      <alignment horizontal="center" vertical="center" wrapText="1" readingOrder="1"/>
    </xf>
    <xf numFmtId="0" fontId="22" fillId="15" borderId="96" xfId="0" applyFont="1" applyFill="1" applyBorder="1" applyAlignment="1">
      <alignment horizontal="center" vertical="center" wrapText="1" readingOrder="1"/>
    </xf>
    <xf numFmtId="0" fontId="22" fillId="15" borderId="97" xfId="0" applyFont="1" applyFill="1" applyBorder="1" applyAlignment="1">
      <alignment horizontal="center" vertical="center" wrapText="1" readingOrder="1"/>
    </xf>
    <xf numFmtId="1" fontId="23" fillId="15" borderId="41" xfId="0" applyNumberFormat="1" applyFont="1" applyFill="1" applyBorder="1" applyAlignment="1">
      <alignment horizontal="center" vertical="center" wrapText="1" readingOrder="1"/>
    </xf>
    <xf numFmtId="164" fontId="23" fillId="15" borderId="87" xfId="1" applyNumberFormat="1" applyFont="1" applyFill="1" applyBorder="1" applyAlignment="1">
      <alignment horizontal="center" vertical="center" wrapText="1" readingOrder="1"/>
    </xf>
    <xf numFmtId="1" fontId="23" fillId="15" borderId="87" xfId="0" applyNumberFormat="1" applyFont="1" applyFill="1" applyBorder="1" applyAlignment="1">
      <alignment horizontal="center" vertical="center" wrapText="1" readingOrder="1"/>
    </xf>
    <xf numFmtId="164" fontId="23" fillId="15" borderId="97" xfId="1" applyNumberFormat="1" applyFont="1" applyFill="1" applyBorder="1" applyAlignment="1">
      <alignment horizontal="center" vertical="center" wrapText="1" readingOrder="1"/>
    </xf>
    <xf numFmtId="0" fontId="2" fillId="33" borderId="47" xfId="0" applyFont="1" applyFill="1" applyBorder="1" applyAlignment="1">
      <alignment horizontal="center" vertical="center" textRotation="90" wrapText="1"/>
    </xf>
    <xf numFmtId="0" fontId="24" fillId="34" borderId="23" xfId="0" applyFont="1" applyFill="1" applyBorder="1" applyAlignment="1">
      <alignment horizontal="center" vertical="center" wrapText="1" readingOrder="1"/>
    </xf>
    <xf numFmtId="0" fontId="23" fillId="35" borderId="19" xfId="0" applyFont="1" applyFill="1" applyBorder="1" applyAlignment="1">
      <alignment horizontal="center" vertical="center" wrapText="1" readingOrder="1"/>
    </xf>
    <xf numFmtId="0" fontId="23" fillId="35" borderId="35" xfId="0" applyFont="1" applyFill="1" applyBorder="1" applyAlignment="1">
      <alignment horizontal="center" vertical="center" wrapText="1" readingOrder="1"/>
    </xf>
    <xf numFmtId="0" fontId="22" fillId="35" borderId="36" xfId="0" applyFont="1" applyFill="1" applyBorder="1" applyAlignment="1">
      <alignment horizontal="center" vertical="center" wrapText="1" readingOrder="1"/>
    </xf>
    <xf numFmtId="0" fontId="22" fillId="35" borderId="19" xfId="0" applyFont="1" applyFill="1" applyBorder="1" applyAlignment="1">
      <alignment horizontal="center" vertical="center" wrapText="1" readingOrder="1"/>
    </xf>
    <xf numFmtId="0" fontId="22" fillId="35" borderId="35" xfId="0" applyFont="1" applyFill="1" applyBorder="1" applyAlignment="1">
      <alignment horizontal="center" vertical="center" wrapText="1" readingOrder="1"/>
    </xf>
    <xf numFmtId="0" fontId="22" fillId="35" borderId="37" xfId="0" applyFont="1" applyFill="1" applyBorder="1" applyAlignment="1">
      <alignment horizontal="center" vertical="center" wrapText="1" readingOrder="1"/>
    </xf>
    <xf numFmtId="1" fontId="23" fillId="35" borderId="36" xfId="0" applyNumberFormat="1" applyFont="1" applyFill="1" applyBorder="1" applyAlignment="1">
      <alignment horizontal="center" vertical="center" wrapText="1" readingOrder="1"/>
    </xf>
    <xf numFmtId="164" fontId="23" fillId="35" borderId="19" xfId="1" applyNumberFormat="1" applyFont="1" applyFill="1" applyBorder="1" applyAlignment="1">
      <alignment horizontal="center" vertical="center" wrapText="1" readingOrder="1"/>
    </xf>
    <xf numFmtId="1" fontId="23" fillId="35" borderId="19" xfId="0" applyNumberFormat="1" applyFont="1" applyFill="1" applyBorder="1" applyAlignment="1">
      <alignment horizontal="center" vertical="center" wrapText="1" readingOrder="1"/>
    </xf>
    <xf numFmtId="164" fontId="23" fillId="35" borderId="37" xfId="1" applyNumberFormat="1" applyFont="1" applyFill="1" applyBorder="1" applyAlignment="1">
      <alignment horizontal="center" vertical="center" wrapText="1" readingOrder="1"/>
    </xf>
    <xf numFmtId="0" fontId="24" fillId="34" borderId="25" xfId="0" applyFont="1" applyFill="1" applyBorder="1" applyAlignment="1">
      <alignment horizontal="center" vertical="center" wrapText="1" readingOrder="1"/>
    </xf>
    <xf numFmtId="0" fontId="23" fillId="15" borderId="15" xfId="0" applyFont="1" applyFill="1" applyBorder="1" applyAlignment="1">
      <alignment horizontal="center" vertical="center" wrapText="1" readingOrder="1"/>
    </xf>
    <xf numFmtId="0" fontId="23" fillId="15" borderId="91" xfId="0" applyFont="1" applyFill="1" applyBorder="1" applyAlignment="1">
      <alignment horizontal="center" vertical="center" wrapText="1" readingOrder="1"/>
    </xf>
    <xf numFmtId="0" fontId="22" fillId="15" borderId="79" xfId="0" applyFont="1" applyFill="1" applyBorder="1" applyAlignment="1">
      <alignment horizontal="center" vertical="center" wrapText="1" readingOrder="1"/>
    </xf>
    <xf numFmtId="0" fontId="22" fillId="15" borderId="15" xfId="0" applyFont="1" applyFill="1" applyBorder="1" applyAlignment="1">
      <alignment horizontal="center" vertical="center" wrapText="1" readingOrder="1"/>
    </xf>
    <xf numFmtId="0" fontId="22" fillId="15" borderId="91" xfId="0" applyFont="1" applyFill="1" applyBorder="1" applyAlignment="1">
      <alignment horizontal="center" vertical="center" wrapText="1" readingOrder="1"/>
    </xf>
    <xf numFmtId="0" fontId="22" fillId="15" borderId="80" xfId="0" applyFont="1" applyFill="1" applyBorder="1" applyAlignment="1">
      <alignment horizontal="center" vertical="center" wrapText="1" readingOrder="1"/>
    </xf>
    <xf numFmtId="1" fontId="23" fillId="15" borderId="79" xfId="0" applyNumberFormat="1" applyFont="1" applyFill="1" applyBorder="1" applyAlignment="1">
      <alignment horizontal="center" vertical="center" wrapText="1" readingOrder="1"/>
    </xf>
    <xf numFmtId="164" fontId="23" fillId="15" borderId="15" xfId="1" applyNumberFormat="1" applyFont="1" applyFill="1" applyBorder="1" applyAlignment="1">
      <alignment horizontal="center" vertical="center" wrapText="1" readingOrder="1"/>
    </xf>
    <xf numFmtId="1" fontId="23" fillId="15" borderId="15" xfId="0" applyNumberFormat="1" applyFont="1" applyFill="1" applyBorder="1" applyAlignment="1">
      <alignment horizontal="center" vertical="center" wrapText="1" readingOrder="1"/>
    </xf>
    <xf numFmtId="164" fontId="23" fillId="15" borderId="80" xfId="1" applyNumberFormat="1" applyFont="1" applyFill="1" applyBorder="1" applyAlignment="1">
      <alignment horizontal="center" vertical="center" wrapText="1" readingOrder="1"/>
    </xf>
    <xf numFmtId="0" fontId="22" fillId="34" borderId="19" xfId="0" applyFont="1" applyFill="1" applyBorder="1" applyAlignment="1">
      <alignment horizontal="center" vertical="center" wrapText="1" readingOrder="1"/>
    </xf>
    <xf numFmtId="0" fontId="23" fillId="35" borderId="15" xfId="0" applyFont="1" applyFill="1" applyBorder="1" applyAlignment="1">
      <alignment horizontal="center" vertical="center" wrapText="1" readingOrder="1"/>
    </xf>
    <xf numFmtId="0" fontId="23" fillId="35" borderId="91" xfId="0" applyFont="1" applyFill="1" applyBorder="1" applyAlignment="1">
      <alignment horizontal="center" vertical="center" wrapText="1" readingOrder="1"/>
    </xf>
    <xf numFmtId="0" fontId="22" fillId="35" borderId="79" xfId="0" applyFont="1" applyFill="1" applyBorder="1" applyAlignment="1">
      <alignment horizontal="center" vertical="center" wrapText="1" readingOrder="1"/>
    </xf>
    <xf numFmtId="0" fontId="22" fillId="35" borderId="15" xfId="0" applyFont="1" applyFill="1" applyBorder="1" applyAlignment="1">
      <alignment horizontal="center" vertical="center" wrapText="1" readingOrder="1"/>
    </xf>
    <xf numFmtId="0" fontId="22" fillId="35" borderId="91" xfId="0" applyFont="1" applyFill="1" applyBorder="1" applyAlignment="1">
      <alignment horizontal="center" vertical="center" wrapText="1" readingOrder="1"/>
    </xf>
    <xf numFmtId="0" fontId="22" fillId="35" borderId="80" xfId="0" applyFont="1" applyFill="1" applyBorder="1" applyAlignment="1">
      <alignment horizontal="center" vertical="center" wrapText="1" readingOrder="1"/>
    </xf>
    <xf numFmtId="1" fontId="23" fillId="35" borderId="79" xfId="0" applyNumberFormat="1" applyFont="1" applyFill="1" applyBorder="1" applyAlignment="1">
      <alignment horizontal="center" vertical="center" wrapText="1" readingOrder="1"/>
    </xf>
    <xf numFmtId="164" fontId="23" fillId="35" borderId="15" xfId="1" applyNumberFormat="1" applyFont="1" applyFill="1" applyBorder="1" applyAlignment="1">
      <alignment horizontal="center" vertical="center" wrapText="1" readingOrder="1"/>
    </xf>
    <xf numFmtId="1" fontId="23" fillId="35" borderId="15" xfId="0" applyNumberFormat="1" applyFont="1" applyFill="1" applyBorder="1" applyAlignment="1">
      <alignment horizontal="center" vertical="center" wrapText="1" readingOrder="1"/>
    </xf>
    <xf numFmtId="164" fontId="23" fillId="35" borderId="80" xfId="1" applyNumberFormat="1" applyFont="1" applyFill="1" applyBorder="1" applyAlignment="1">
      <alignment horizontal="center" vertical="center" wrapText="1" readingOrder="1"/>
    </xf>
    <xf numFmtId="0" fontId="22" fillId="34" borderId="23" xfId="0" applyFont="1" applyFill="1" applyBorder="1" applyAlignment="1">
      <alignment horizontal="center" vertical="center" wrapText="1" readingOrder="1"/>
    </xf>
    <xf numFmtId="0" fontId="22" fillId="34" borderId="25" xfId="0" applyFont="1" applyFill="1" applyBorder="1" applyAlignment="1">
      <alignment horizontal="center" vertical="center" wrapText="1" readingOrder="1"/>
    </xf>
    <xf numFmtId="0" fontId="23" fillId="15" borderId="19" xfId="0" applyFont="1" applyFill="1" applyBorder="1" applyAlignment="1">
      <alignment horizontal="center" vertical="center" wrapText="1" readingOrder="1"/>
    </xf>
    <xf numFmtId="0" fontId="23" fillId="15" borderId="35" xfId="0" applyFont="1" applyFill="1" applyBorder="1" applyAlignment="1">
      <alignment horizontal="center" vertical="center" wrapText="1" readingOrder="1"/>
    </xf>
    <xf numFmtId="0" fontId="22" fillId="15" borderId="36" xfId="0" applyFont="1" applyFill="1" applyBorder="1" applyAlignment="1">
      <alignment horizontal="center" vertical="center" wrapText="1" readingOrder="1"/>
    </xf>
    <xf numFmtId="0" fontId="22" fillId="15" borderId="19" xfId="0" applyFont="1" applyFill="1" applyBorder="1" applyAlignment="1">
      <alignment horizontal="center" vertical="center" wrapText="1" readingOrder="1"/>
    </xf>
    <xf numFmtId="0" fontId="22" fillId="15" borderId="35" xfId="0" applyFont="1" applyFill="1" applyBorder="1" applyAlignment="1">
      <alignment horizontal="center" vertical="center" wrapText="1" readingOrder="1"/>
    </xf>
    <xf numFmtId="0" fontId="22" fillId="15" borderId="37" xfId="0" applyFont="1" applyFill="1" applyBorder="1" applyAlignment="1">
      <alignment horizontal="center" vertical="center" wrapText="1" readingOrder="1"/>
    </xf>
    <xf numFmtId="1" fontId="23" fillId="15" borderId="36" xfId="0" applyNumberFormat="1" applyFont="1" applyFill="1" applyBorder="1" applyAlignment="1">
      <alignment horizontal="center" vertical="center" wrapText="1" readingOrder="1"/>
    </xf>
    <xf numFmtId="164" fontId="23" fillId="15" borderId="19" xfId="1" applyNumberFormat="1" applyFont="1" applyFill="1" applyBorder="1" applyAlignment="1">
      <alignment horizontal="center" vertical="center" wrapText="1" readingOrder="1"/>
    </xf>
    <xf numFmtId="1" fontId="23" fillId="15" borderId="19" xfId="0" applyNumberFormat="1" applyFont="1" applyFill="1" applyBorder="1" applyAlignment="1">
      <alignment horizontal="center" vertical="center" wrapText="1" readingOrder="1"/>
    </xf>
    <xf numFmtId="164" fontId="23" fillId="15" borderId="37" xfId="1" applyNumberFormat="1" applyFont="1" applyFill="1" applyBorder="1" applyAlignment="1">
      <alignment horizontal="center" vertical="center" wrapText="1" readingOrder="1"/>
    </xf>
    <xf numFmtId="0" fontId="22" fillId="34" borderId="35" xfId="0" applyFont="1" applyFill="1" applyBorder="1" applyAlignment="1">
      <alignment horizontal="center" vertical="center" wrapText="1" readingOrder="1"/>
    </xf>
    <xf numFmtId="0" fontId="22" fillId="15" borderId="36" xfId="0" applyFont="1" applyFill="1" applyBorder="1" applyAlignment="1">
      <alignment horizontal="center" vertical="top" wrapText="1" readingOrder="1"/>
    </xf>
    <xf numFmtId="0" fontId="22" fillId="15" borderId="19" xfId="0" applyFont="1" applyFill="1" applyBorder="1" applyAlignment="1">
      <alignment horizontal="center" vertical="top" wrapText="1" readingOrder="1"/>
    </xf>
    <xf numFmtId="0" fontId="22" fillId="15" borderId="35" xfId="0" applyFont="1" applyFill="1" applyBorder="1" applyAlignment="1">
      <alignment horizontal="center" vertical="top" wrapText="1" readingOrder="1"/>
    </xf>
    <xf numFmtId="0" fontId="22" fillId="15" borderId="37" xfId="0" applyFont="1" applyFill="1" applyBorder="1" applyAlignment="1">
      <alignment horizontal="center" vertical="top" wrapText="1" readingOrder="1"/>
    </xf>
    <xf numFmtId="0" fontId="22" fillId="34" borderId="17" xfId="0" applyFont="1" applyFill="1" applyBorder="1" applyAlignment="1">
      <alignment horizontal="center" vertical="center" wrapText="1" readingOrder="1"/>
    </xf>
    <xf numFmtId="0" fontId="23" fillId="35" borderId="98" xfId="0" applyFont="1" applyFill="1" applyBorder="1" applyAlignment="1">
      <alignment horizontal="center" vertical="center" wrapText="1" readingOrder="1"/>
    </xf>
    <xf numFmtId="0" fontId="23" fillId="35" borderId="54" xfId="0" applyFont="1" applyFill="1" applyBorder="1" applyAlignment="1">
      <alignment horizontal="center" vertical="center" wrapText="1" readingOrder="1"/>
    </xf>
    <xf numFmtId="0" fontId="22" fillId="35" borderId="55" xfId="0" applyFont="1" applyFill="1" applyBorder="1" applyAlignment="1">
      <alignment horizontal="center" vertical="center" wrapText="1" readingOrder="1"/>
    </xf>
    <xf numFmtId="0" fontId="22" fillId="35" borderId="22" xfId="0" applyFont="1" applyFill="1" applyBorder="1" applyAlignment="1">
      <alignment horizontal="center" vertical="center" wrapText="1" readingOrder="1"/>
    </xf>
    <xf numFmtId="0" fontId="22" fillId="35" borderId="54" xfId="0" applyFont="1" applyFill="1" applyBorder="1" applyAlignment="1">
      <alignment horizontal="center" vertical="center" wrapText="1" readingOrder="1"/>
    </xf>
    <xf numFmtId="0" fontId="22" fillId="35" borderId="56" xfId="0" applyFont="1" applyFill="1" applyBorder="1" applyAlignment="1">
      <alignment horizontal="center" vertical="center" wrapText="1" readingOrder="1"/>
    </xf>
    <xf numFmtId="1" fontId="23" fillId="35" borderId="55" xfId="0" applyNumberFormat="1" applyFont="1" applyFill="1" applyBorder="1" applyAlignment="1">
      <alignment horizontal="center" vertical="center" wrapText="1" readingOrder="1"/>
    </xf>
    <xf numFmtId="164" fontId="23" fillId="35" borderId="22" xfId="1" applyNumberFormat="1" applyFont="1" applyFill="1" applyBorder="1" applyAlignment="1">
      <alignment horizontal="center" vertical="center" wrapText="1" readingOrder="1"/>
    </xf>
    <xf numFmtId="1" fontId="23" fillId="35" borderId="22" xfId="0" applyNumberFormat="1" applyFont="1" applyFill="1" applyBorder="1" applyAlignment="1">
      <alignment horizontal="center" vertical="center" wrapText="1" readingOrder="1"/>
    </xf>
    <xf numFmtId="164" fontId="23" fillId="35" borderId="56" xfId="1" applyNumberFormat="1" applyFont="1" applyFill="1" applyBorder="1" applyAlignment="1">
      <alignment horizontal="center" vertical="center" wrapText="1" readingOrder="1"/>
    </xf>
    <xf numFmtId="0" fontId="23" fillId="15" borderId="99" xfId="0" applyFont="1" applyFill="1" applyBorder="1" applyAlignment="1">
      <alignment horizontal="center" vertical="center" wrapText="1" readingOrder="1"/>
    </xf>
    <xf numFmtId="0" fontId="23" fillId="35" borderId="100" xfId="0" applyFont="1" applyFill="1" applyBorder="1" applyAlignment="1">
      <alignment horizontal="center" vertical="center" wrapText="1" readingOrder="1"/>
    </xf>
    <xf numFmtId="14" fontId="22" fillId="35" borderId="79" xfId="0" applyNumberFormat="1" applyFont="1" applyFill="1" applyBorder="1" applyAlignment="1">
      <alignment horizontal="center" vertical="center" wrapText="1" readingOrder="1"/>
    </xf>
    <xf numFmtId="14" fontId="22" fillId="35" borderId="15" xfId="0" applyNumberFormat="1" applyFont="1" applyFill="1" applyBorder="1" applyAlignment="1">
      <alignment horizontal="center" vertical="center" wrapText="1" readingOrder="1"/>
    </xf>
    <xf numFmtId="14" fontId="22" fillId="35" borderId="91" xfId="0" applyNumberFormat="1" applyFont="1" applyFill="1" applyBorder="1" applyAlignment="1">
      <alignment horizontal="center" vertical="center" wrapText="1" readingOrder="1"/>
    </xf>
    <xf numFmtId="14" fontId="22" fillId="35" borderId="80" xfId="0" applyNumberFormat="1" applyFont="1" applyFill="1" applyBorder="1" applyAlignment="1">
      <alignment horizontal="center" vertical="center" wrapText="1" readingOrder="1"/>
    </xf>
    <xf numFmtId="14" fontId="22" fillId="15" borderId="36" xfId="0" applyNumberFormat="1" applyFont="1" applyFill="1" applyBorder="1" applyAlignment="1">
      <alignment horizontal="center" vertical="center" wrapText="1" readingOrder="1"/>
    </xf>
    <xf numFmtId="14" fontId="22" fillId="15" borderId="19" xfId="0" applyNumberFormat="1" applyFont="1" applyFill="1" applyBorder="1" applyAlignment="1">
      <alignment horizontal="center" vertical="center" wrapText="1" readingOrder="1"/>
    </xf>
    <xf numFmtId="14" fontId="22" fillId="15" borderId="35" xfId="0" applyNumberFormat="1" applyFont="1" applyFill="1" applyBorder="1" applyAlignment="1">
      <alignment horizontal="center" vertical="center" wrapText="1" readingOrder="1"/>
    </xf>
    <xf numFmtId="14" fontId="22" fillId="15" borderId="37" xfId="0" applyNumberFormat="1" applyFont="1" applyFill="1" applyBorder="1" applyAlignment="1">
      <alignment horizontal="center" vertical="center" wrapText="1" readingOrder="1"/>
    </xf>
    <xf numFmtId="0" fontId="22" fillId="34" borderId="101" xfId="0" applyFont="1" applyFill="1" applyBorder="1" applyAlignment="1">
      <alignment horizontal="center" vertical="center" wrapText="1" readingOrder="1"/>
    </xf>
    <xf numFmtId="0" fontId="2" fillId="33" borderId="62" xfId="0" applyFont="1" applyFill="1" applyBorder="1" applyAlignment="1">
      <alignment horizontal="center" vertical="center" textRotation="90" wrapText="1"/>
    </xf>
    <xf numFmtId="0" fontId="22" fillId="34" borderId="102" xfId="0" applyFont="1" applyFill="1" applyBorder="1" applyAlignment="1">
      <alignment horizontal="center" vertical="center" wrapText="1" readingOrder="1"/>
    </xf>
    <xf numFmtId="0" fontId="23" fillId="35" borderId="92" xfId="0" applyFont="1" applyFill="1" applyBorder="1" applyAlignment="1">
      <alignment horizontal="center" vertical="center" wrapText="1" readingOrder="1"/>
    </xf>
    <xf numFmtId="0" fontId="23" fillId="35" borderId="93" xfId="0" applyFont="1" applyFill="1" applyBorder="1" applyAlignment="1">
      <alignment horizontal="center" vertical="center" wrapText="1" readingOrder="1"/>
    </xf>
    <xf numFmtId="0" fontId="22" fillId="35" borderId="94" xfId="0" applyFont="1" applyFill="1" applyBorder="1" applyAlignment="1">
      <alignment horizontal="center" vertical="center" wrapText="1" readingOrder="1"/>
    </xf>
    <xf numFmtId="0" fontId="22" fillId="35" borderId="92" xfId="0" applyFont="1" applyFill="1" applyBorder="1" applyAlignment="1">
      <alignment horizontal="center" vertical="center" wrapText="1" readingOrder="1"/>
    </xf>
    <xf numFmtId="0" fontId="22" fillId="35" borderId="93" xfId="0" applyFont="1" applyFill="1" applyBorder="1" applyAlignment="1">
      <alignment horizontal="center" vertical="center" wrapText="1" readingOrder="1"/>
    </xf>
    <xf numFmtId="0" fontId="22" fillId="35" borderId="95" xfId="0" applyFont="1" applyFill="1" applyBorder="1" applyAlignment="1">
      <alignment horizontal="center" vertical="center" wrapText="1" readingOrder="1"/>
    </xf>
    <xf numFmtId="1" fontId="23" fillId="35" borderId="94" xfId="0" applyNumberFormat="1" applyFont="1" applyFill="1" applyBorder="1" applyAlignment="1">
      <alignment horizontal="center" vertical="center" wrapText="1" readingOrder="1"/>
    </xf>
    <xf numFmtId="164" fontId="23" fillId="35" borderId="92" xfId="1" applyNumberFormat="1" applyFont="1" applyFill="1" applyBorder="1" applyAlignment="1">
      <alignment horizontal="center" vertical="center" wrapText="1" readingOrder="1"/>
    </xf>
    <xf numFmtId="1" fontId="23" fillId="35" borderId="92" xfId="0" applyNumberFormat="1" applyFont="1" applyFill="1" applyBorder="1" applyAlignment="1">
      <alignment horizontal="center" vertical="center" wrapText="1" readingOrder="1"/>
    </xf>
    <xf numFmtId="164" fontId="23" fillId="35" borderId="95" xfId="1" applyNumberFormat="1" applyFont="1" applyFill="1" applyBorder="1" applyAlignment="1">
      <alignment horizontal="center" vertical="center" wrapText="1" readingOrder="1"/>
    </xf>
    <xf numFmtId="0" fontId="2" fillId="36" borderId="41" xfId="0" applyFont="1" applyFill="1" applyBorder="1" applyAlignment="1">
      <alignment horizontal="center" vertical="center" textRotation="90" wrapText="1"/>
    </xf>
    <xf numFmtId="0" fontId="24" fillId="37" borderId="87" xfId="0" applyFont="1" applyFill="1" applyBorder="1" applyAlignment="1">
      <alignment horizontal="center" vertical="center" wrapText="1" readingOrder="1"/>
    </xf>
    <xf numFmtId="0" fontId="23" fillId="18" borderId="87" xfId="0" applyFont="1" applyFill="1" applyBorder="1" applyAlignment="1">
      <alignment horizontal="center" vertical="center" wrapText="1" readingOrder="1"/>
    </xf>
    <xf numFmtId="0" fontId="23" fillId="18" borderId="96" xfId="0" applyFont="1" applyFill="1" applyBorder="1" applyAlignment="1">
      <alignment horizontal="center" vertical="center" wrapText="1" readingOrder="1"/>
    </xf>
    <xf numFmtId="0" fontId="22" fillId="18" borderId="41" xfId="0" applyFont="1" applyFill="1" applyBorder="1" applyAlignment="1">
      <alignment horizontal="center" vertical="center" wrapText="1" readingOrder="1"/>
    </xf>
    <xf numFmtId="0" fontId="22" fillId="18" borderId="87" xfId="0" applyFont="1" applyFill="1" applyBorder="1" applyAlignment="1">
      <alignment horizontal="center" vertical="center" wrapText="1" readingOrder="1"/>
    </xf>
    <xf numFmtId="0" fontId="22" fillId="18" borderId="96" xfId="0" applyFont="1" applyFill="1" applyBorder="1" applyAlignment="1">
      <alignment horizontal="center" vertical="center" wrapText="1" readingOrder="1"/>
    </xf>
    <xf numFmtId="0" fontId="22" fillId="18" borderId="97" xfId="0" applyFont="1" applyFill="1" applyBorder="1" applyAlignment="1">
      <alignment horizontal="center" vertical="center" wrapText="1" readingOrder="1"/>
    </xf>
    <xf numFmtId="1" fontId="23" fillId="18" borderId="41" xfId="0" applyNumberFormat="1" applyFont="1" applyFill="1" applyBorder="1" applyAlignment="1">
      <alignment horizontal="center" vertical="center" wrapText="1" readingOrder="1"/>
    </xf>
    <xf numFmtId="164" fontId="23" fillId="18" borderId="87" xfId="1" applyNumberFormat="1" applyFont="1" applyFill="1" applyBorder="1" applyAlignment="1">
      <alignment horizontal="center" vertical="center" wrapText="1" readingOrder="1"/>
    </xf>
    <xf numFmtId="1" fontId="23" fillId="18" borderId="87" xfId="0" applyNumberFormat="1" applyFont="1" applyFill="1" applyBorder="1" applyAlignment="1">
      <alignment horizontal="center" vertical="center" wrapText="1" readingOrder="1"/>
    </xf>
    <xf numFmtId="164" fontId="23" fillId="18" borderId="97" xfId="1" applyNumberFormat="1" applyFont="1" applyFill="1" applyBorder="1" applyAlignment="1">
      <alignment horizontal="center" vertical="center" wrapText="1" readingOrder="1"/>
    </xf>
    <xf numFmtId="0" fontId="2" fillId="36" borderId="47" xfId="0" applyFont="1" applyFill="1" applyBorder="1" applyAlignment="1">
      <alignment horizontal="center" vertical="center" textRotation="90" wrapText="1"/>
    </xf>
    <xf numFmtId="0" fontId="24" fillId="37" borderId="23" xfId="0" applyFont="1" applyFill="1" applyBorder="1" applyAlignment="1">
      <alignment horizontal="center" vertical="center" wrapText="1" readingOrder="1"/>
    </xf>
    <xf numFmtId="0" fontId="23" fillId="38" borderId="19" xfId="0" applyFont="1" applyFill="1" applyBorder="1" applyAlignment="1">
      <alignment horizontal="center" vertical="center" wrapText="1" readingOrder="1"/>
    </xf>
    <xf numFmtId="0" fontId="23" fillId="38" borderId="35" xfId="0" applyFont="1" applyFill="1" applyBorder="1" applyAlignment="1">
      <alignment horizontal="center" vertical="center" wrapText="1" readingOrder="1"/>
    </xf>
    <xf numFmtId="0" fontId="22" fillId="38" borderId="36" xfId="0" applyFont="1" applyFill="1" applyBorder="1" applyAlignment="1">
      <alignment horizontal="center" vertical="center" wrapText="1" readingOrder="1"/>
    </xf>
    <xf numFmtId="0" fontId="22" fillId="38" borderId="19" xfId="0" applyFont="1" applyFill="1" applyBorder="1" applyAlignment="1">
      <alignment horizontal="center" vertical="center" wrapText="1" readingOrder="1"/>
    </xf>
    <xf numFmtId="0" fontId="22" fillId="38" borderId="35" xfId="0" applyFont="1" applyFill="1" applyBorder="1" applyAlignment="1">
      <alignment horizontal="center" vertical="center" wrapText="1" readingOrder="1"/>
    </xf>
    <xf numFmtId="0" fontId="22" fillId="38" borderId="37" xfId="0" applyFont="1" applyFill="1" applyBorder="1" applyAlignment="1">
      <alignment horizontal="center" vertical="center" wrapText="1" readingOrder="1"/>
    </xf>
    <xf numFmtId="1" fontId="23" fillId="38" borderId="36" xfId="0" applyNumberFormat="1" applyFont="1" applyFill="1" applyBorder="1" applyAlignment="1">
      <alignment horizontal="center" vertical="center" wrapText="1" readingOrder="1"/>
    </xf>
    <xf numFmtId="164" fontId="23" fillId="38" borderId="19" xfId="1" applyNumberFormat="1" applyFont="1" applyFill="1" applyBorder="1" applyAlignment="1">
      <alignment horizontal="center" vertical="center" wrapText="1" readingOrder="1"/>
    </xf>
    <xf numFmtId="1" fontId="23" fillId="38" borderId="19" xfId="0" applyNumberFormat="1" applyFont="1" applyFill="1" applyBorder="1" applyAlignment="1">
      <alignment horizontal="center" vertical="center" wrapText="1" readingOrder="1"/>
    </xf>
    <xf numFmtId="164" fontId="23" fillId="38" borderId="37" xfId="1" applyNumberFormat="1" applyFont="1" applyFill="1" applyBorder="1" applyAlignment="1">
      <alignment horizontal="center" vertical="center" wrapText="1" readingOrder="1"/>
    </xf>
    <xf numFmtId="0" fontId="24" fillId="37" borderId="19" xfId="0" applyFont="1" applyFill="1" applyBorder="1" applyAlignment="1">
      <alignment horizontal="center" vertical="center" wrapText="1" readingOrder="1"/>
    </xf>
    <xf numFmtId="0" fontId="23" fillId="18" borderId="15" xfId="0" applyFont="1" applyFill="1" applyBorder="1" applyAlignment="1">
      <alignment horizontal="center" vertical="center" wrapText="1" readingOrder="1"/>
    </xf>
    <xf numFmtId="0" fontId="23" fillId="18" borderId="91" xfId="0" applyFont="1" applyFill="1" applyBorder="1" applyAlignment="1">
      <alignment horizontal="center" vertical="center" wrapText="1" readingOrder="1"/>
    </xf>
    <xf numFmtId="0" fontId="22" fillId="18" borderId="79" xfId="0" applyFont="1" applyFill="1" applyBorder="1" applyAlignment="1">
      <alignment horizontal="center" vertical="center" wrapText="1" readingOrder="1"/>
    </xf>
    <xf numFmtId="0" fontId="22" fillId="18" borderId="15" xfId="0" applyFont="1" applyFill="1" applyBorder="1" applyAlignment="1">
      <alignment horizontal="center" vertical="center" wrapText="1" readingOrder="1"/>
    </xf>
    <xf numFmtId="0" fontId="22" fillId="18" borderId="91" xfId="0" applyFont="1" applyFill="1" applyBorder="1" applyAlignment="1">
      <alignment horizontal="center" vertical="center" wrapText="1" readingOrder="1"/>
    </xf>
    <xf numFmtId="0" fontId="22" fillId="18" borderId="80" xfId="0" applyFont="1" applyFill="1" applyBorder="1" applyAlignment="1">
      <alignment horizontal="center" vertical="center" wrapText="1" readingOrder="1"/>
    </xf>
    <xf numFmtId="1" fontId="23" fillId="18" borderId="79" xfId="0" applyNumberFormat="1" applyFont="1" applyFill="1" applyBorder="1" applyAlignment="1">
      <alignment horizontal="center" vertical="center" wrapText="1" readingOrder="1"/>
    </xf>
    <xf numFmtId="164" fontId="23" fillId="18" borderId="15" xfId="1" applyNumberFormat="1" applyFont="1" applyFill="1" applyBorder="1" applyAlignment="1">
      <alignment horizontal="center" vertical="center" wrapText="1" readingOrder="1"/>
    </xf>
    <xf numFmtId="1" fontId="23" fillId="18" borderId="15" xfId="0" applyNumberFormat="1" applyFont="1" applyFill="1" applyBorder="1" applyAlignment="1">
      <alignment horizontal="center" vertical="center" wrapText="1" readingOrder="1"/>
    </xf>
    <xf numFmtId="164" fontId="23" fillId="18" borderId="80" xfId="1" applyNumberFormat="1" applyFont="1" applyFill="1" applyBorder="1" applyAlignment="1">
      <alignment horizontal="center" vertical="center" wrapText="1" readingOrder="1"/>
    </xf>
    <xf numFmtId="0" fontId="23" fillId="38" borderId="15" xfId="0" applyFont="1" applyFill="1" applyBorder="1" applyAlignment="1">
      <alignment horizontal="center" vertical="center" wrapText="1" readingOrder="1"/>
    </xf>
    <xf numFmtId="0" fontId="23" fillId="38" borderId="91" xfId="0" applyFont="1" applyFill="1" applyBorder="1" applyAlignment="1">
      <alignment horizontal="center" vertical="center" wrapText="1" readingOrder="1"/>
    </xf>
    <xf numFmtId="0" fontId="22" fillId="38" borderId="79" xfId="0" applyFont="1" applyFill="1" applyBorder="1" applyAlignment="1">
      <alignment horizontal="center" vertical="center" wrapText="1" readingOrder="1"/>
    </xf>
    <xf numFmtId="0" fontId="22" fillId="38" borderId="15" xfId="0" applyFont="1" applyFill="1" applyBorder="1" applyAlignment="1">
      <alignment horizontal="center" vertical="center" wrapText="1" readingOrder="1"/>
    </xf>
    <xf numFmtId="0" fontId="22" fillId="38" borderId="91" xfId="0" applyFont="1" applyFill="1" applyBorder="1" applyAlignment="1">
      <alignment horizontal="center" vertical="center" wrapText="1" readingOrder="1"/>
    </xf>
    <xf numFmtId="0" fontId="22" fillId="38" borderId="80" xfId="0" applyFont="1" applyFill="1" applyBorder="1" applyAlignment="1">
      <alignment horizontal="center" vertical="center" wrapText="1" readingOrder="1"/>
    </xf>
    <xf numFmtId="1" fontId="23" fillId="38" borderId="79" xfId="0" applyNumberFormat="1" applyFont="1" applyFill="1" applyBorder="1" applyAlignment="1">
      <alignment horizontal="center" vertical="center" wrapText="1" readingOrder="1"/>
    </xf>
    <xf numFmtId="164" fontId="23" fillId="38" borderId="15" xfId="1" applyNumberFormat="1" applyFont="1" applyFill="1" applyBorder="1" applyAlignment="1">
      <alignment horizontal="center" vertical="center" wrapText="1" readingOrder="1"/>
    </xf>
    <xf numFmtId="1" fontId="23" fillId="38" borderId="15" xfId="0" applyNumberFormat="1" applyFont="1" applyFill="1" applyBorder="1" applyAlignment="1">
      <alignment horizontal="center" vertical="center" wrapText="1" readingOrder="1"/>
    </xf>
    <xf numFmtId="164" fontId="23" fillId="38" borderId="80" xfId="1" applyNumberFormat="1" applyFont="1" applyFill="1" applyBorder="1" applyAlignment="1">
      <alignment horizontal="center" vertical="center" wrapText="1" readingOrder="1"/>
    </xf>
    <xf numFmtId="0" fontId="24" fillId="37" borderId="25" xfId="0" applyFont="1" applyFill="1" applyBorder="1" applyAlignment="1">
      <alignment horizontal="center" vertical="center" wrapText="1" readingOrder="1"/>
    </xf>
    <xf numFmtId="0" fontId="24" fillId="37" borderId="16" xfId="0" applyFont="1" applyFill="1" applyBorder="1" applyAlignment="1">
      <alignment horizontal="center" vertical="center" wrapText="1" readingOrder="1"/>
    </xf>
    <xf numFmtId="0" fontId="23" fillId="18" borderId="16" xfId="0" applyFont="1" applyFill="1" applyBorder="1" applyAlignment="1">
      <alignment horizontal="center" vertical="center" wrapText="1" readingOrder="1"/>
    </xf>
    <xf numFmtId="0" fontId="23" fillId="18" borderId="103" xfId="0" applyFont="1" applyFill="1" applyBorder="1" applyAlignment="1">
      <alignment horizontal="center" vertical="center" wrapText="1" readingOrder="1"/>
    </xf>
    <xf numFmtId="0" fontId="22" fillId="18" borderId="104" xfId="0" applyFont="1" applyFill="1" applyBorder="1" applyAlignment="1">
      <alignment horizontal="center" vertical="center" wrapText="1" readingOrder="1"/>
    </xf>
    <xf numFmtId="0" fontId="22" fillId="18" borderId="16" xfId="0" applyFont="1" applyFill="1" applyBorder="1" applyAlignment="1">
      <alignment horizontal="center" vertical="center" wrapText="1" readingOrder="1"/>
    </xf>
    <xf numFmtId="0" fontId="22" fillId="18" borderId="103" xfId="0" applyFont="1" applyFill="1" applyBorder="1" applyAlignment="1">
      <alignment horizontal="center" vertical="center" wrapText="1" readingOrder="1"/>
    </xf>
    <xf numFmtId="0" fontId="22" fillId="18" borderId="105" xfId="0" applyFont="1" applyFill="1" applyBorder="1" applyAlignment="1">
      <alignment horizontal="center" vertical="center" wrapText="1" readingOrder="1"/>
    </xf>
    <xf numFmtId="1" fontId="23" fillId="18" borderId="104" xfId="0" applyNumberFormat="1" applyFont="1" applyFill="1" applyBorder="1" applyAlignment="1">
      <alignment horizontal="center" vertical="center" wrapText="1" readingOrder="1"/>
    </xf>
    <xf numFmtId="164" fontId="23" fillId="18" borderId="16" xfId="1" applyNumberFormat="1" applyFont="1" applyFill="1" applyBorder="1" applyAlignment="1">
      <alignment horizontal="center" vertical="center" wrapText="1" readingOrder="1"/>
    </xf>
    <xf numFmtId="1" fontId="23" fillId="18" borderId="16" xfId="0" applyNumberFormat="1" applyFont="1" applyFill="1" applyBorder="1" applyAlignment="1">
      <alignment horizontal="center" vertical="center" wrapText="1" readingOrder="1"/>
    </xf>
    <xf numFmtId="164" fontId="23" fillId="18" borderId="105" xfId="1" applyNumberFormat="1" applyFont="1" applyFill="1" applyBorder="1" applyAlignment="1">
      <alignment horizontal="center" vertical="center" wrapText="1" readingOrder="1"/>
    </xf>
    <xf numFmtId="0" fontId="24" fillId="37" borderId="20" xfId="0" applyFont="1" applyFill="1" applyBorder="1" applyAlignment="1">
      <alignment horizontal="center" vertical="center" wrapText="1" readingOrder="1"/>
    </xf>
    <xf numFmtId="0" fontId="23" fillId="38" borderId="22" xfId="0" applyFont="1" applyFill="1" applyBorder="1" applyAlignment="1">
      <alignment horizontal="center" vertical="center" wrapText="1" readingOrder="1"/>
    </xf>
    <xf numFmtId="0" fontId="23" fillId="38" borderId="54" xfId="0" applyFont="1" applyFill="1" applyBorder="1" applyAlignment="1">
      <alignment horizontal="center" vertical="center" wrapText="1" readingOrder="1"/>
    </xf>
    <xf numFmtId="0" fontId="22" fillId="38" borderId="55" xfId="0" applyFont="1" applyFill="1" applyBorder="1" applyAlignment="1">
      <alignment horizontal="center" vertical="center" wrapText="1" readingOrder="1"/>
    </xf>
    <xf numFmtId="0" fontId="22" fillId="38" borderId="22" xfId="0" applyFont="1" applyFill="1" applyBorder="1" applyAlignment="1">
      <alignment horizontal="center" vertical="center" wrapText="1" readingOrder="1"/>
    </xf>
    <xf numFmtId="0" fontId="22" fillId="38" borderId="54" xfId="0" applyFont="1" applyFill="1" applyBorder="1" applyAlignment="1">
      <alignment horizontal="center" vertical="center" wrapText="1" readingOrder="1"/>
    </xf>
    <xf numFmtId="0" fontId="22" fillId="38" borderId="56" xfId="0" applyFont="1" applyFill="1" applyBorder="1" applyAlignment="1">
      <alignment horizontal="center" vertical="center" wrapText="1" readingOrder="1"/>
    </xf>
    <xf numFmtId="1" fontId="23" fillId="38" borderId="55" xfId="0" applyNumberFormat="1" applyFont="1" applyFill="1" applyBorder="1" applyAlignment="1">
      <alignment horizontal="center" vertical="center" wrapText="1" readingOrder="1"/>
    </xf>
    <xf numFmtId="164" fontId="23" fillId="38" borderId="22" xfId="1" applyNumberFormat="1" applyFont="1" applyFill="1" applyBorder="1" applyAlignment="1">
      <alignment horizontal="center" vertical="center" wrapText="1" readingOrder="1"/>
    </xf>
    <xf numFmtId="1" fontId="23" fillId="38" borderId="22" xfId="0" applyNumberFormat="1" applyFont="1" applyFill="1" applyBorder="1" applyAlignment="1">
      <alignment horizontal="center" vertical="center" wrapText="1" readingOrder="1"/>
    </xf>
    <xf numFmtId="164" fontId="23" fillId="38" borderId="56" xfId="1" applyNumberFormat="1" applyFont="1" applyFill="1" applyBorder="1" applyAlignment="1">
      <alignment horizontal="center" vertical="center" wrapText="1" readingOrder="1"/>
    </xf>
    <xf numFmtId="0" fontId="23" fillId="18" borderId="19" xfId="0" applyFont="1" applyFill="1" applyBorder="1" applyAlignment="1">
      <alignment horizontal="center" vertical="center" wrapText="1" readingOrder="1"/>
    </xf>
    <xf numFmtId="0" fontId="23" fillId="18" borderId="35" xfId="0" applyFont="1" applyFill="1" applyBorder="1" applyAlignment="1">
      <alignment horizontal="center" vertical="center" wrapText="1" readingOrder="1"/>
    </xf>
    <xf numFmtId="0" fontId="22" fillId="18" borderId="36" xfId="0" applyFont="1" applyFill="1" applyBorder="1" applyAlignment="1">
      <alignment horizontal="center" vertical="center" wrapText="1" readingOrder="1"/>
    </xf>
    <xf numFmtId="0" fontId="22" fillId="18" borderId="19" xfId="0" applyFont="1" applyFill="1" applyBorder="1" applyAlignment="1">
      <alignment horizontal="center" vertical="center" wrapText="1" readingOrder="1"/>
    </xf>
    <xf numFmtId="0" fontId="22" fillId="18" borderId="35" xfId="0" applyFont="1" applyFill="1" applyBorder="1" applyAlignment="1">
      <alignment horizontal="center" vertical="center" wrapText="1" readingOrder="1"/>
    </xf>
    <xf numFmtId="0" fontId="22" fillId="18" borderId="37" xfId="0" applyFont="1" applyFill="1" applyBorder="1" applyAlignment="1">
      <alignment horizontal="center" vertical="center" wrapText="1" readingOrder="1"/>
    </xf>
    <xf numFmtId="1" fontId="23" fillId="18" borderId="36" xfId="0" applyNumberFormat="1" applyFont="1" applyFill="1" applyBorder="1" applyAlignment="1">
      <alignment horizontal="center" vertical="center" wrapText="1" readingOrder="1"/>
    </xf>
    <xf numFmtId="164" fontId="23" fillId="18" borderId="19" xfId="1" applyNumberFormat="1" applyFont="1" applyFill="1" applyBorder="1" applyAlignment="1">
      <alignment horizontal="center" vertical="center" wrapText="1" readingOrder="1"/>
    </xf>
    <xf numFmtId="1" fontId="23" fillId="18" borderId="19" xfId="0" applyNumberFormat="1" applyFont="1" applyFill="1" applyBorder="1" applyAlignment="1">
      <alignment horizontal="center" vertical="center" wrapText="1" readingOrder="1"/>
    </xf>
    <xf numFmtId="164" fontId="23" fillId="18" borderId="37" xfId="1" applyNumberFormat="1" applyFont="1" applyFill="1" applyBorder="1" applyAlignment="1">
      <alignment horizontal="center" vertical="center" wrapText="1" readingOrder="1"/>
    </xf>
    <xf numFmtId="0" fontId="2" fillId="36" borderId="62" xfId="0" applyFont="1" applyFill="1" applyBorder="1" applyAlignment="1">
      <alignment horizontal="center" vertical="center" textRotation="90" wrapText="1"/>
    </xf>
    <xf numFmtId="0" fontId="24" fillId="37" borderId="102" xfId="0" applyFont="1" applyFill="1" applyBorder="1" applyAlignment="1">
      <alignment horizontal="center" vertical="center" wrapText="1" readingOrder="1"/>
    </xf>
    <xf numFmtId="0" fontId="23" fillId="38" borderId="92" xfId="0" applyFont="1" applyFill="1" applyBorder="1" applyAlignment="1">
      <alignment horizontal="center" vertical="center" wrapText="1" readingOrder="1"/>
    </xf>
    <xf numFmtId="0" fontId="23" fillId="38" borderId="93" xfId="0" applyFont="1" applyFill="1" applyBorder="1" applyAlignment="1">
      <alignment horizontal="center" vertical="center" wrapText="1" readingOrder="1"/>
    </xf>
    <xf numFmtId="0" fontId="22" fillId="38" borderId="94" xfId="0" applyFont="1" applyFill="1" applyBorder="1" applyAlignment="1">
      <alignment horizontal="center" vertical="center" wrapText="1" readingOrder="1"/>
    </xf>
    <xf numFmtId="0" fontId="22" fillId="38" borderId="92" xfId="0" applyFont="1" applyFill="1" applyBorder="1" applyAlignment="1">
      <alignment horizontal="center" vertical="center" wrapText="1" readingOrder="1"/>
    </xf>
    <xf numFmtId="0" fontId="22" fillId="38" borderId="93" xfId="0" applyFont="1" applyFill="1" applyBorder="1" applyAlignment="1">
      <alignment horizontal="center" vertical="center" wrapText="1" readingOrder="1"/>
    </xf>
    <xf numFmtId="0" fontId="22" fillId="38" borderId="95" xfId="0" applyFont="1" applyFill="1" applyBorder="1" applyAlignment="1">
      <alignment horizontal="center" vertical="center" wrapText="1" readingOrder="1"/>
    </xf>
    <xf numFmtId="1" fontId="23" fillId="38" borderId="94" xfId="0" applyNumberFormat="1" applyFont="1" applyFill="1" applyBorder="1" applyAlignment="1">
      <alignment horizontal="center" vertical="center" wrapText="1" readingOrder="1"/>
    </xf>
    <xf numFmtId="164" fontId="23" fillId="38" borderId="92" xfId="1" applyNumberFormat="1" applyFont="1" applyFill="1" applyBorder="1" applyAlignment="1">
      <alignment horizontal="center" vertical="center" wrapText="1" readingOrder="1"/>
    </xf>
    <xf numFmtId="1" fontId="23" fillId="38" borderId="92" xfId="0" applyNumberFormat="1" applyFont="1" applyFill="1" applyBorder="1" applyAlignment="1">
      <alignment horizontal="center" vertical="center" wrapText="1" readingOrder="1"/>
    </xf>
    <xf numFmtId="164" fontId="23" fillId="38" borderId="95" xfId="1" applyNumberFormat="1" applyFont="1" applyFill="1" applyBorder="1" applyAlignment="1">
      <alignment horizontal="center" vertical="center" wrapText="1" readingOrder="1"/>
    </xf>
    <xf numFmtId="0" fontId="2" fillId="39" borderId="106" xfId="0" applyFont="1" applyFill="1" applyBorder="1" applyAlignment="1">
      <alignment horizontal="center" vertical="center" textRotation="90" wrapText="1"/>
    </xf>
    <xf numFmtId="0" fontId="23" fillId="40" borderId="107" xfId="0" applyFont="1" applyFill="1" applyBorder="1" applyAlignment="1">
      <alignment horizontal="center" vertical="center"/>
    </xf>
    <xf numFmtId="0" fontId="23" fillId="41" borderId="108" xfId="0" applyFont="1" applyFill="1" applyBorder="1" applyAlignment="1">
      <alignment horizontal="center" vertical="center" wrapText="1" readingOrder="1"/>
    </xf>
    <xf numFmtId="0" fontId="23" fillId="41" borderId="109" xfId="0" applyFont="1" applyFill="1" applyBorder="1" applyAlignment="1">
      <alignment horizontal="center" vertical="center" wrapText="1" readingOrder="1"/>
    </xf>
    <xf numFmtId="0" fontId="22" fillId="41" borderId="110" xfId="0" applyFont="1" applyFill="1" applyBorder="1" applyAlignment="1">
      <alignment horizontal="center" vertical="center" wrapText="1" readingOrder="1"/>
    </xf>
    <xf numFmtId="0" fontId="22" fillId="41" borderId="108" xfId="0" applyFont="1" applyFill="1" applyBorder="1" applyAlignment="1">
      <alignment horizontal="center" vertical="center" wrapText="1" readingOrder="1"/>
    </xf>
    <xf numFmtId="0" fontId="22" fillId="41" borderId="109" xfId="0" applyFont="1" applyFill="1" applyBorder="1" applyAlignment="1">
      <alignment horizontal="center" vertical="center" wrapText="1" readingOrder="1"/>
    </xf>
    <xf numFmtId="0" fontId="22" fillId="41" borderId="111" xfId="0" applyFont="1" applyFill="1" applyBorder="1" applyAlignment="1">
      <alignment horizontal="center" vertical="center" wrapText="1" readingOrder="1"/>
    </xf>
    <xf numFmtId="1" fontId="23" fillId="41" borderId="110" xfId="0" applyNumberFormat="1" applyFont="1" applyFill="1" applyBorder="1" applyAlignment="1">
      <alignment horizontal="center" vertical="center" wrapText="1" readingOrder="1"/>
    </xf>
    <xf numFmtId="164" fontId="23" fillId="41" borderId="108" xfId="1" applyNumberFormat="1" applyFont="1" applyFill="1" applyBorder="1" applyAlignment="1">
      <alignment horizontal="center" vertical="center" wrapText="1" readingOrder="1"/>
    </xf>
    <xf numFmtId="1" fontId="23" fillId="41" borderId="108" xfId="0" applyNumberFormat="1" applyFont="1" applyFill="1" applyBorder="1" applyAlignment="1">
      <alignment horizontal="center" vertical="center" wrapText="1" readingOrder="1"/>
    </xf>
    <xf numFmtId="164" fontId="23" fillId="41" borderId="111" xfId="1" applyNumberFormat="1" applyFont="1" applyFill="1" applyBorder="1" applyAlignment="1">
      <alignment horizontal="center" vertical="center" wrapText="1" readingOrder="1"/>
    </xf>
    <xf numFmtId="1" fontId="0" fillId="0" borderId="0" xfId="0" applyNumberFormat="1" applyAlignment="1">
      <alignment horizontal="center" vertical="center"/>
    </xf>
    <xf numFmtId="164" fontId="0" fillId="0" borderId="0" xfId="1" applyNumberFormat="1" applyFont="1" applyAlignment="1">
      <alignment horizontal="center" vertical="center"/>
    </xf>
    <xf numFmtId="0" fontId="0" fillId="0" borderId="33" xfId="0" applyBorder="1"/>
    <xf numFmtId="0" fontId="0" fillId="0" borderId="33" xfId="0" applyBorder="1" applyAlignment="1">
      <alignment horizontal="center" vertical="center"/>
    </xf>
    <xf numFmtId="9" fontId="0" fillId="0" borderId="33" xfId="1" applyFont="1" applyBorder="1" applyAlignment="1">
      <alignment horizontal="center" vertical="center"/>
    </xf>
    <xf numFmtId="9" fontId="0" fillId="0" borderId="33" xfId="0" applyNumberFormat="1" applyBorder="1" applyAlignment="1">
      <alignment horizontal="center" vertical="center"/>
    </xf>
  </cellXfs>
  <cellStyles count="4">
    <cellStyle name="Hipervínculo" xfId="2" builtinId="8"/>
    <cellStyle name="Normal" xfId="0" builtinId="0"/>
    <cellStyle name="Normal 2" xfId="3" xr:uid="{7624BDF4-0364-4662-AF9D-C258E38E2BF1}"/>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304800</xdr:colOff>
      <xdr:row>0</xdr:row>
      <xdr:rowOff>304800</xdr:rowOff>
    </xdr:to>
    <xdr:sp macro="" textlink="">
      <xdr:nvSpPr>
        <xdr:cNvPr id="2" name="AutoShape 2" descr="Resultado de imagen para invias">
          <a:extLst>
            <a:ext uri="{FF2B5EF4-FFF2-40B4-BE49-F238E27FC236}">
              <a16:creationId xmlns:a16="http://schemas.microsoft.com/office/drawing/2014/main" id="{211AA29B-7832-454C-8502-D53C789CDDB7}"/>
            </a:ext>
          </a:extLst>
        </xdr:cNvPr>
        <xdr:cNvSpPr>
          <a:spLocks noChangeAspect="1" noChangeArrowheads="1"/>
        </xdr:cNvSpPr>
      </xdr:nvSpPr>
      <xdr:spPr bwMode="auto">
        <a:xfrm>
          <a:off x="382905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76200</xdr:colOff>
      <xdr:row>0</xdr:row>
      <xdr:rowOff>247650</xdr:rowOff>
    </xdr:from>
    <xdr:to>
      <xdr:col>1</xdr:col>
      <xdr:colOff>1495019</xdr:colOff>
      <xdr:row>0</xdr:row>
      <xdr:rowOff>1657174</xdr:rowOff>
    </xdr:to>
    <xdr:pic>
      <xdr:nvPicPr>
        <xdr:cNvPr id="3" name="Imagen 2">
          <a:extLst>
            <a:ext uri="{FF2B5EF4-FFF2-40B4-BE49-F238E27FC236}">
              <a16:creationId xmlns:a16="http://schemas.microsoft.com/office/drawing/2014/main" id="{38EFA110-6A71-4A08-8BC9-8D6C37E505EF}"/>
            </a:ext>
          </a:extLst>
        </xdr:cNvPr>
        <xdr:cNvPicPr>
          <a:picLocks noChangeAspect="1"/>
        </xdr:cNvPicPr>
      </xdr:nvPicPr>
      <xdr:blipFill>
        <a:blip xmlns:r="http://schemas.openxmlformats.org/officeDocument/2006/relationships" r:embed="rId1"/>
        <a:stretch>
          <a:fillRect/>
        </a:stretch>
      </xdr:blipFill>
      <xdr:spPr>
        <a:xfrm>
          <a:off x="76200" y="247650"/>
          <a:ext cx="3247619" cy="1409524"/>
        </a:xfrm>
        <a:prstGeom prst="rect">
          <a:avLst/>
        </a:prstGeom>
      </xdr:spPr>
    </xdr:pic>
    <xdr:clientData/>
  </xdr:twoCellAnchor>
  <xdr:twoCellAnchor>
    <xdr:from>
      <xdr:col>0</xdr:col>
      <xdr:colOff>1581150</xdr:colOff>
      <xdr:row>7</xdr:row>
      <xdr:rowOff>152400</xdr:rowOff>
    </xdr:from>
    <xdr:to>
      <xdr:col>1</xdr:col>
      <xdr:colOff>285750</xdr:colOff>
      <xdr:row>7</xdr:row>
      <xdr:rowOff>838200</xdr:rowOff>
    </xdr:to>
    <xdr:sp macro="" textlink="">
      <xdr:nvSpPr>
        <xdr:cNvPr id="4" name="Flecha abajo 2">
          <a:extLst>
            <a:ext uri="{FF2B5EF4-FFF2-40B4-BE49-F238E27FC236}">
              <a16:creationId xmlns:a16="http://schemas.microsoft.com/office/drawing/2014/main" id="{7F03F4DE-DF08-4E4E-8B9C-3A264E0F0DF4}"/>
            </a:ext>
          </a:extLst>
        </xdr:cNvPr>
        <xdr:cNvSpPr/>
      </xdr:nvSpPr>
      <xdr:spPr>
        <a:xfrm>
          <a:off x="1581150" y="7219950"/>
          <a:ext cx="533400" cy="685800"/>
        </a:xfrm>
        <a:prstGeom prst="downArrow">
          <a:avLst/>
        </a:prstGeom>
        <a:ln w="28575"/>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endParaRPr lang="es-CO" sz="1100"/>
        </a:p>
      </xdr:txBody>
    </xdr:sp>
    <xdr:clientData/>
  </xdr:twoCellAnchor>
  <xdr:twoCellAnchor>
    <xdr:from>
      <xdr:col>6</xdr:col>
      <xdr:colOff>742950</xdr:colOff>
      <xdr:row>7</xdr:row>
      <xdr:rowOff>190500</xdr:rowOff>
    </xdr:from>
    <xdr:to>
      <xdr:col>8</xdr:col>
      <xdr:colOff>514350</xdr:colOff>
      <xdr:row>8</xdr:row>
      <xdr:rowOff>19050</xdr:rowOff>
    </xdr:to>
    <xdr:sp macro="" textlink="">
      <xdr:nvSpPr>
        <xdr:cNvPr id="5" name="Flecha abajo 5">
          <a:extLst>
            <a:ext uri="{FF2B5EF4-FFF2-40B4-BE49-F238E27FC236}">
              <a16:creationId xmlns:a16="http://schemas.microsoft.com/office/drawing/2014/main" id="{BA5B6D80-8F38-44C4-A5BB-4B053EC0E152}"/>
            </a:ext>
          </a:extLst>
        </xdr:cNvPr>
        <xdr:cNvSpPr/>
      </xdr:nvSpPr>
      <xdr:spPr>
        <a:xfrm>
          <a:off x="11858625" y="7258050"/>
          <a:ext cx="4362450" cy="676275"/>
        </a:xfrm>
        <a:prstGeom prst="downArrow">
          <a:avLst/>
        </a:prstGeom>
        <a:ln w="28575"/>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endParaRPr lang="es-CO" sz="1100"/>
        </a:p>
      </xdr:txBody>
    </xdr:sp>
    <xdr:clientData/>
  </xdr:twoCellAnchor>
</xdr:wsDr>
</file>

<file path=xl/persons/person.xml><?xml version="1.0" encoding="utf-8"?>
<personList xmlns="http://schemas.microsoft.com/office/spreadsheetml/2018/threadedcomments" xmlns:x="http://schemas.openxmlformats.org/spreadsheetml/2006/main">
  <person displayName="Johana De la Parra Rivero" id="{FC09276A-5638-4490-9808-A93EDE407CA8}"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4" dT="2020-12-18T15:36:35.24" personId="{FC09276A-5638-4490-9808-A93EDE407CA8}" id="{4E49ECA6-1B99-4124-AC7B-30E1D2157BDB}">
    <text>Líderes de proceso. Consolida Oficina Asesora de Planeación.</text>
  </threadedComment>
  <threadedComment ref="D5" dT="2020-12-18T15:39:01.67" personId="{FC09276A-5638-4490-9808-A93EDE407CA8}" id="{53AC90C6-546C-4E33-9256-7ED976522914}">
    <text>Líderes de proceso. Oficina Asesora de Planeación Consolida y Convoca Comité Institucional de Gestión y Desempeño</text>
  </threadedComment>
  <threadedComment ref="D6" dT="2020-12-18T15:43:23.89" personId="{FC09276A-5638-4490-9808-A93EDE407CA8}" id="{68C36486-7149-4AE3-B74D-7FA5B6B09AD3}">
    <text>Sujeto a la Publicación de la Nueva Guia metodologíca</text>
  </threadedComment>
  <threadedComment ref="D7" dT="2020-12-18T15:43:50.15" personId="{FC09276A-5638-4490-9808-A93EDE407CA8}" id="{B6778F66-7F33-4FF2-A323-E630DFFB7F1A}">
    <text>Acorde con el plan de transción</text>
  </threadedComment>
  <threadedComment ref="D8" dT="2020-12-18T15:44:20.87" personId="{FC09276A-5638-4490-9808-A93EDE407CA8}" id="{8C17C32B-7741-40FE-AAF2-FB5BD419730B}">
    <text>Micrositio por diseñar</text>
  </threadedComment>
  <threadedComment ref="D9" dT="2020-12-18T15:43:03.23" personId="{FC09276A-5638-4490-9808-A93EDE407CA8}" id="{93E20D5A-2905-422B-9C82-F62CD638E61C}">
    <text>El monitoreo debe reportarse mediante memorando a la Oficina Asesora de Planeación en el instrumento vigente</text>
  </threadedComment>
  <threadedComment ref="D10" dT="2020-12-18T15:45:08.39" personId="{FC09276A-5638-4490-9808-A93EDE407CA8}" id="{FAAEC946-AA9D-44F0-BA7D-C1FF6BBF7F17}">
    <text>Reporte a la Oficina Asesora de Planeación mediante memorando en herramienta vigente</text>
  </threadedComment>
  <threadedComment ref="D10" dT="2020-12-18T15:46:26.12" personId="{FC09276A-5638-4490-9808-A93EDE407CA8}" id="{419958E0-438C-4C3E-AA0E-4E540A3101AF}" parentId="{FAAEC946-AA9D-44F0-BA7D-C1FF6BBF7F17}">
    <text>Seguimiento a cargo de la Oficina de Control Interno en cortes cuatrimestrales</text>
  </threadedComment>
  <threadedComment ref="D11" dT="2020-12-18T15:45:08.39" personId="{FC09276A-5638-4490-9808-A93EDE407CA8}" id="{BD506673-8ADE-4648-995F-A6B0899A42B6}">
    <text>Reporte a la Oficina Asesora de Planeación mediante memorando en herramienta vigente</text>
  </threadedComment>
  <threadedComment ref="D11" dT="2020-12-18T15:46:26.12" personId="{FC09276A-5638-4490-9808-A93EDE407CA8}" id="{1EF57F2E-8649-4560-824D-8FBCBB1ED298}" parentId="{BD506673-8ADE-4648-995F-A6B0899A42B6}">
    <text>Seguimiento a cargo de la Oficina de Control Interno en cortes cuatrimestrales</text>
  </threadedComment>
  <threadedComment ref="D30" dT="2020-12-18T15:57:06.62" personId="{FC09276A-5638-4490-9808-A93EDE407CA8}" id="{DEDC955D-3A3B-4798-AD0B-F908A3B6ED36}">
    <text>1° y 2° trimestre (Diseño)</text>
  </threadedComment>
  <threadedComment ref="D31" dT="2020-12-18T15:58:18.25" personId="{FC09276A-5638-4490-9808-A93EDE407CA8}" id="{253DA96C-0C0A-47A8-AF09-0DDF4C9A61B4}">
    <text>1° trimestre (Definir)</text>
  </threadedComment>
  <threadedComment ref="D36" dT="2020-12-21T14:17:17.80" personId="{FC09276A-5638-4490-9808-A93EDE407CA8}" id="{7EA43A2B-BBE9-41D5-8BFA-8C0C99F86A4E}">
    <text>1° y  2° trimestre (Diseño) , 3° y 4° trimestre  (Implementación)</text>
  </threadedComment>
  <threadedComment ref="D40" dT="2020-12-21T14:22:31.73" personId="{FC09276A-5638-4490-9808-A93EDE407CA8}" id="{C18510DA-BB0C-49F7-B3E0-D21A44A1E02C}">
    <text>2° y 3° trimestre (Diseño)</text>
  </threadedComment>
  <threadedComment ref="D43" dT="2020-12-18T16:12:56.84" personId="{FC09276A-5638-4490-9808-A93EDE407CA8}" id="{480EAC07-9262-4CBD-B9D3-1F20D0E02DA8}">
    <text>Fecha limite según Plan de mejoraemiento FURAG 30/08/2021</text>
  </threadedComment>
  <threadedComment ref="I43" dT="2020-12-21T14:26:23.46" personId="{FC09276A-5638-4490-9808-A93EDE407CA8}" id="{A683760F-78A8-4109-9CE9-FD1628949C38}">
    <text>Grupo de Desarrollo Organizacional</text>
  </threadedComment>
  <threadedComment ref="D44" dT="2020-12-18T16:13:13.43" personId="{FC09276A-5638-4490-9808-A93EDE407CA8}" id="{9030FC8F-53D7-43D1-B56B-0DF5BEA9667F}">
    <text>Fecha limite según Plan de mejoraemiento FURAG Dic 2021</text>
  </threadedComment>
  <threadedComment ref="L45" dT="2020-12-21T15:15:40.36" personId="{FC09276A-5638-4490-9808-A93EDE407CA8}" id="{63C080B3-F180-4714-8834-504F788520FD}">
    <text>Grupo de Atención al Ciudadano</text>
  </threadedComment>
  <threadedComment ref="D46" dT="2020-12-18T16:14:09.09" personId="{FC09276A-5638-4490-9808-A93EDE407CA8}" id="{7DC0696B-2BEF-4D22-ABB4-459C51678438}">
    <text>1° Trimestre definir</text>
  </threadedComment>
  <threadedComment ref="D46" dT="2020-12-21T14:27:20.89" personId="{FC09276A-5638-4490-9808-A93EDE407CA8}" id="{3C84C246-EFDF-4970-A0BD-734EF34191EB}" parentId="{7DC0696B-2BEF-4D22-ABB4-459C51678438}">
    <text>1° y 2° trimestre (Definir)  3° y 4° trimestre  (difundir)</text>
  </threadedComment>
  <threadedComment ref="D56" dT="2020-12-18T16:19:19.94" personId="{FC09276A-5638-4490-9808-A93EDE407CA8}" id="{8EE93BFF-FC2F-4E90-AB64-51F113A90F18}">
    <text>Vence el primer semestre de 2021segun Plan de Mejorameito FURAG</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about:blank" TargetMode="External"/><Relationship Id="rId2" Type="http://schemas.openxmlformats.org/officeDocument/2006/relationships/hyperlink" Target="about:blank" TargetMode="External"/><Relationship Id="rId1" Type="http://schemas.openxmlformats.org/officeDocument/2006/relationships/hyperlink" Target="about:blan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about:blank"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2D1D7-F2BF-4545-BB0C-1C8D64B8DB52}">
  <sheetPr>
    <pageSetUpPr fitToPage="1"/>
  </sheetPr>
  <dimension ref="A1:N48"/>
  <sheetViews>
    <sheetView tabSelected="1" zoomScale="50" zoomScaleNormal="50" zoomScaleSheetLayoutView="30" zoomScalePageLayoutView="60" workbookViewId="0">
      <selection activeCell="H40" sqref="H40"/>
    </sheetView>
  </sheetViews>
  <sheetFormatPr baseColWidth="10" defaultRowHeight="15" x14ac:dyDescent="0.25"/>
  <cols>
    <col min="1" max="1" width="27.42578125" customWidth="1"/>
    <col min="2" max="2" width="30" customWidth="1"/>
    <col min="3" max="3" width="45.7109375" customWidth="1"/>
    <col min="4" max="4" width="25" customWidth="1"/>
    <col min="5" max="5" width="21.140625" customWidth="1"/>
    <col min="6" max="6" width="17.42578125" customWidth="1"/>
    <col min="7" max="7" width="13.85546875" customWidth="1"/>
    <col min="8" max="8" width="55" customWidth="1"/>
    <col min="9" max="9" width="13.85546875" customWidth="1"/>
    <col min="10" max="10" width="18" customWidth="1"/>
    <col min="11" max="11" width="27.5703125" customWidth="1"/>
    <col min="12" max="12" width="20.5703125" customWidth="1"/>
    <col min="13" max="13" width="22.42578125" customWidth="1"/>
  </cols>
  <sheetData>
    <row r="1" spans="1:14" ht="134.25" customHeight="1" x14ac:dyDescent="0.25">
      <c r="A1" s="1"/>
      <c r="B1" s="1"/>
      <c r="C1" s="2" t="s">
        <v>0</v>
      </c>
      <c r="D1" s="2"/>
      <c r="E1" s="2"/>
      <c r="F1" s="2"/>
      <c r="G1" s="2"/>
      <c r="H1" s="2"/>
      <c r="I1" s="2"/>
      <c r="J1" s="2"/>
      <c r="K1" s="2"/>
      <c r="L1" s="2"/>
      <c r="M1" s="2"/>
    </row>
    <row r="2" spans="1:14" ht="190.5" customHeight="1" x14ac:dyDescent="0.25">
      <c r="A2" s="3" t="s">
        <v>1</v>
      </c>
      <c r="B2" s="3"/>
      <c r="C2" s="3"/>
      <c r="D2" s="3"/>
      <c r="E2" s="3"/>
      <c r="F2" s="3"/>
      <c r="G2" s="3"/>
      <c r="H2" s="3"/>
      <c r="I2" s="3"/>
      <c r="J2" s="3"/>
      <c r="K2" s="3"/>
      <c r="L2" s="3"/>
      <c r="M2" s="3"/>
    </row>
    <row r="3" spans="1:14" ht="18.75" x14ac:dyDescent="0.25">
      <c r="A3" s="4"/>
      <c r="B3" s="4"/>
      <c r="C3" s="4"/>
      <c r="D3" s="4"/>
      <c r="E3" s="4"/>
      <c r="F3" s="4"/>
    </row>
    <row r="4" spans="1:14" ht="26.25" customHeight="1" x14ac:dyDescent="0.25">
      <c r="A4" s="5" t="s">
        <v>2</v>
      </c>
      <c r="B4" s="5"/>
      <c r="C4" s="5"/>
      <c r="D4" s="5"/>
      <c r="E4" s="5"/>
      <c r="F4" s="5"/>
      <c r="G4" s="5"/>
      <c r="H4" s="5"/>
      <c r="I4" s="5"/>
      <c r="J4" s="5"/>
      <c r="K4" s="5"/>
      <c r="L4" s="6"/>
    </row>
    <row r="5" spans="1:14" ht="18.75" x14ac:dyDescent="0.25">
      <c r="A5" s="4"/>
      <c r="B5" s="4"/>
      <c r="C5" s="4"/>
      <c r="D5" s="4"/>
      <c r="E5" s="4"/>
      <c r="F5" s="4"/>
    </row>
    <row r="6" spans="1:14" ht="98.25" customHeight="1" x14ac:dyDescent="0.25">
      <c r="A6" s="7" t="s">
        <v>3</v>
      </c>
      <c r="B6" s="7"/>
      <c r="C6" s="4"/>
      <c r="E6" s="4"/>
      <c r="F6" s="7" t="s">
        <v>4</v>
      </c>
      <c r="G6" s="7"/>
      <c r="H6" s="7"/>
      <c r="I6" s="7"/>
      <c r="J6" s="7"/>
      <c r="K6" s="7"/>
      <c r="L6" s="8"/>
    </row>
    <row r="7" spans="1:14" ht="69.75" customHeight="1" x14ac:dyDescent="0.25">
      <c r="A7" s="9" t="s">
        <v>5</v>
      </c>
      <c r="B7" s="9"/>
      <c r="C7" s="4"/>
      <c r="E7" s="4"/>
      <c r="F7" s="10" t="s">
        <v>6</v>
      </c>
      <c r="G7" s="10"/>
      <c r="H7" s="10"/>
      <c r="I7" s="10"/>
      <c r="J7" s="10"/>
      <c r="K7" s="10"/>
      <c r="L7" s="4"/>
    </row>
    <row r="8" spans="1:14" ht="66.75" customHeight="1" x14ac:dyDescent="0.25">
      <c r="A8" s="4"/>
      <c r="B8" s="4"/>
      <c r="C8" s="4"/>
      <c r="D8" s="4"/>
      <c r="E8" s="4"/>
      <c r="F8" s="4"/>
    </row>
    <row r="9" spans="1:14" ht="18.75" x14ac:dyDescent="0.25">
      <c r="A9" s="7" t="s">
        <v>7</v>
      </c>
      <c r="B9" s="7"/>
      <c r="C9" s="4"/>
      <c r="E9" s="4"/>
      <c r="F9" s="7" t="s">
        <v>7</v>
      </c>
      <c r="G9" s="7"/>
      <c r="H9" s="7"/>
      <c r="I9" s="7"/>
      <c r="J9" s="7"/>
      <c r="K9" s="7"/>
    </row>
    <row r="10" spans="1:14" ht="69.75" customHeight="1" x14ac:dyDescent="0.25">
      <c r="A10" s="9" t="s">
        <v>8</v>
      </c>
      <c r="B10" s="9"/>
      <c r="C10" s="4"/>
      <c r="E10" s="4"/>
      <c r="F10" s="10" t="s">
        <v>9</v>
      </c>
      <c r="G10" s="10"/>
      <c r="H10" s="10"/>
      <c r="I10" s="10"/>
      <c r="J10" s="10"/>
      <c r="K10" s="10"/>
      <c r="L10" s="4"/>
    </row>
    <row r="11" spans="1:14" ht="18.75" x14ac:dyDescent="0.25">
      <c r="A11" s="4"/>
      <c r="B11" s="4"/>
      <c r="C11" s="4"/>
      <c r="D11" s="4"/>
      <c r="E11" s="4"/>
      <c r="F11" s="4"/>
    </row>
    <row r="12" spans="1:14" ht="56.25" customHeight="1" x14ac:dyDescent="0.25">
      <c r="B12" s="11" t="s">
        <v>10</v>
      </c>
      <c r="C12" s="11"/>
      <c r="D12" s="11"/>
      <c r="E12" s="11"/>
      <c r="F12" s="11"/>
      <c r="G12" s="11"/>
      <c r="H12" s="11"/>
      <c r="I12" s="11"/>
      <c r="J12" s="11"/>
    </row>
    <row r="13" spans="1:14" ht="160.5" customHeight="1" x14ac:dyDescent="0.25">
      <c r="B13" s="12" t="s">
        <v>11</v>
      </c>
      <c r="C13" s="12" t="s">
        <v>12</v>
      </c>
      <c r="D13" s="13" t="s">
        <v>13</v>
      </c>
      <c r="E13" s="13"/>
      <c r="F13" s="13"/>
      <c r="G13" s="13" t="s">
        <v>14</v>
      </c>
      <c r="H13" s="13"/>
      <c r="I13" s="13"/>
      <c r="J13" s="13"/>
    </row>
    <row r="14" spans="1:14" ht="18.75" x14ac:dyDescent="0.25">
      <c r="A14" s="4"/>
      <c r="B14" s="4"/>
      <c r="C14" s="4"/>
      <c r="D14" s="4"/>
      <c r="E14" s="4"/>
      <c r="F14" s="4"/>
      <c r="N14" s="14"/>
    </row>
    <row r="15" spans="1:14" ht="26.25" hidden="1" customHeight="1" x14ac:dyDescent="0.25">
      <c r="A15" s="5" t="s">
        <v>15</v>
      </c>
      <c r="B15" s="5"/>
      <c r="C15" s="5"/>
      <c r="D15" s="5"/>
      <c r="E15" s="5"/>
      <c r="F15" s="5"/>
      <c r="G15" s="5"/>
      <c r="H15" s="5"/>
      <c r="I15" s="5"/>
      <c r="J15" s="5"/>
      <c r="K15" s="5"/>
      <c r="L15" s="6"/>
    </row>
    <row r="16" spans="1:14" ht="18.75" hidden="1" x14ac:dyDescent="0.25">
      <c r="A16" s="15"/>
      <c r="B16" s="15"/>
    </row>
    <row r="17" spans="1:13" ht="18.75" hidden="1" x14ac:dyDescent="0.25">
      <c r="A17" s="16" t="s">
        <v>16</v>
      </c>
      <c r="B17" s="16"/>
      <c r="C17" s="16"/>
      <c r="D17" s="16"/>
      <c r="E17" s="16"/>
      <c r="F17" s="16"/>
      <c r="G17" s="16"/>
      <c r="H17" s="16"/>
      <c r="I17" s="16"/>
      <c r="J17" s="16"/>
      <c r="K17" s="16"/>
      <c r="L17" s="16"/>
      <c r="M17" s="16"/>
    </row>
    <row r="18" spans="1:13" ht="15.75" hidden="1" x14ac:dyDescent="0.25">
      <c r="A18" s="17" t="s">
        <v>17</v>
      </c>
      <c r="B18" s="17"/>
      <c r="C18" s="17"/>
      <c r="D18" s="17"/>
      <c r="E18" s="17"/>
      <c r="F18" s="17"/>
      <c r="G18" s="17"/>
      <c r="H18" s="17"/>
      <c r="I18" s="17"/>
      <c r="J18" s="17"/>
      <c r="K18" s="17"/>
      <c r="L18" s="17"/>
      <c r="M18" s="17"/>
    </row>
    <row r="19" spans="1:13" ht="15.75" hidden="1" x14ac:dyDescent="0.25">
      <c r="A19" s="18"/>
      <c r="B19" s="18"/>
      <c r="C19" s="19"/>
      <c r="D19" s="19"/>
      <c r="E19" s="19"/>
    </row>
    <row r="20" spans="1:13" ht="15.75" hidden="1" x14ac:dyDescent="0.25">
      <c r="A20" s="18"/>
      <c r="B20" s="18"/>
      <c r="C20" s="19"/>
      <c r="D20" s="19"/>
      <c r="E20" s="19"/>
    </row>
    <row r="21" spans="1:13" ht="16.5" hidden="1" x14ac:dyDescent="0.25">
      <c r="A21" s="20" t="s">
        <v>18</v>
      </c>
      <c r="B21" s="20"/>
      <c r="C21" s="20" t="s">
        <v>19</v>
      </c>
      <c r="D21" s="20" t="s">
        <v>20</v>
      </c>
      <c r="E21" s="21" t="s">
        <v>21</v>
      </c>
      <c r="F21" s="21"/>
      <c r="G21" s="21"/>
      <c r="H21" s="21"/>
      <c r="I21" s="21"/>
      <c r="J21" s="21"/>
      <c r="K21" s="21"/>
      <c r="L21" s="21"/>
      <c r="M21" s="21"/>
    </row>
    <row r="22" spans="1:13" ht="16.5" hidden="1" customHeight="1" x14ac:dyDescent="0.25">
      <c r="A22" s="20"/>
      <c r="B22" s="20"/>
      <c r="C22" s="20"/>
      <c r="D22" s="20"/>
      <c r="E22" s="22" t="s">
        <v>22</v>
      </c>
      <c r="F22" s="23"/>
      <c r="G22" s="24" t="s">
        <v>23</v>
      </c>
      <c r="H22" s="22"/>
      <c r="I22" s="23"/>
      <c r="J22" s="24" t="s">
        <v>24</v>
      </c>
      <c r="K22" s="23"/>
      <c r="L22" s="25"/>
      <c r="M22" s="26" t="s">
        <v>25</v>
      </c>
    </row>
    <row r="23" spans="1:13" ht="16.5" hidden="1" x14ac:dyDescent="0.25">
      <c r="A23" s="27"/>
      <c r="B23" s="27"/>
      <c r="C23" s="27"/>
      <c r="D23" s="27"/>
      <c r="E23" s="28" t="s">
        <v>26</v>
      </c>
      <c r="F23" s="29" t="s">
        <v>27</v>
      </c>
      <c r="G23" s="30" t="s">
        <v>26</v>
      </c>
      <c r="H23" s="30"/>
      <c r="I23" s="29" t="s">
        <v>27</v>
      </c>
      <c r="J23" s="30" t="s">
        <v>26</v>
      </c>
      <c r="K23" s="29" t="s">
        <v>27</v>
      </c>
      <c r="L23" s="29"/>
      <c r="M23" s="30" t="s">
        <v>26</v>
      </c>
    </row>
    <row r="24" spans="1:13" ht="63" hidden="1" x14ac:dyDescent="0.25">
      <c r="A24" s="31">
        <v>0.05</v>
      </c>
      <c r="B24" s="32" t="s">
        <v>28</v>
      </c>
      <c r="C24" s="33" t="s">
        <v>29</v>
      </c>
      <c r="D24" s="33" t="s">
        <v>30</v>
      </c>
      <c r="E24" s="34"/>
      <c r="F24" s="34"/>
      <c r="G24" s="34"/>
      <c r="H24" s="34"/>
      <c r="I24" s="34"/>
      <c r="J24" s="34"/>
      <c r="K24" s="34"/>
      <c r="L24" s="34"/>
      <c r="M24" s="34"/>
    </row>
    <row r="25" spans="1:13" ht="15.75" hidden="1" customHeight="1" x14ac:dyDescent="0.25">
      <c r="A25" s="31"/>
      <c r="B25" s="35"/>
      <c r="C25" s="36" t="s">
        <v>31</v>
      </c>
      <c r="D25" s="36"/>
      <c r="E25" s="34"/>
      <c r="F25" s="34"/>
      <c r="G25" s="34"/>
      <c r="H25" s="34"/>
      <c r="I25" s="34"/>
      <c r="J25" s="34"/>
      <c r="K25" s="34"/>
      <c r="L25" s="34"/>
      <c r="M25" s="34"/>
    </row>
    <row r="26" spans="1:13" ht="16.5" hidden="1" customHeight="1" x14ac:dyDescent="0.25">
      <c r="A26" s="31"/>
      <c r="B26" s="37"/>
      <c r="C26" s="36"/>
      <c r="D26" s="36"/>
      <c r="E26" s="33"/>
      <c r="F26" s="34"/>
      <c r="G26" s="34"/>
      <c r="H26" s="34"/>
      <c r="I26" s="34"/>
      <c r="J26" s="34"/>
      <c r="K26" s="34"/>
      <c r="L26" s="34"/>
      <c r="M26" s="34"/>
    </row>
    <row r="27" spans="1:13" ht="16.5" hidden="1" customHeight="1" x14ac:dyDescent="0.25">
      <c r="A27" s="38">
        <v>0.75</v>
      </c>
      <c r="B27" s="39" t="s">
        <v>32</v>
      </c>
      <c r="C27" s="36"/>
      <c r="D27" s="36"/>
      <c r="E27" s="33"/>
      <c r="F27" s="34"/>
      <c r="G27" s="34"/>
      <c r="H27" s="34"/>
      <c r="I27" s="34"/>
      <c r="J27" s="34"/>
      <c r="K27" s="34"/>
      <c r="L27" s="34"/>
      <c r="M27" s="34"/>
    </row>
    <row r="28" spans="1:13" ht="16.5" hidden="1" customHeight="1" x14ac:dyDescent="0.25">
      <c r="A28" s="38"/>
      <c r="B28" s="40"/>
      <c r="C28" s="36" t="s">
        <v>33</v>
      </c>
      <c r="D28" s="36"/>
      <c r="E28" s="36"/>
      <c r="F28" s="36"/>
      <c r="G28" s="36"/>
      <c r="H28" s="36"/>
      <c r="I28" s="36"/>
      <c r="J28" s="36"/>
      <c r="K28" s="36"/>
      <c r="L28" s="36"/>
      <c r="M28" s="36"/>
    </row>
    <row r="29" spans="1:13" ht="16.5" hidden="1" customHeight="1" x14ac:dyDescent="0.25">
      <c r="A29" s="38"/>
      <c r="B29" s="40"/>
      <c r="C29" s="36"/>
      <c r="D29" s="36"/>
      <c r="E29" s="36"/>
      <c r="F29" s="36"/>
      <c r="G29" s="36"/>
      <c r="H29" s="36"/>
      <c r="I29" s="36"/>
      <c r="J29" s="36"/>
      <c r="K29" s="36"/>
      <c r="L29" s="36"/>
      <c r="M29" s="36"/>
    </row>
    <row r="30" spans="1:13" ht="31.5" hidden="1" customHeight="1" x14ac:dyDescent="0.25">
      <c r="A30" s="38"/>
      <c r="B30" s="41"/>
      <c r="C30" s="36"/>
      <c r="D30" s="36"/>
      <c r="E30" s="36"/>
      <c r="F30" s="36"/>
      <c r="G30" s="36"/>
      <c r="H30" s="36"/>
      <c r="I30" s="36"/>
      <c r="J30" s="36"/>
      <c r="K30" s="36"/>
      <c r="L30" s="36"/>
      <c r="M30" s="36"/>
    </row>
    <row r="31" spans="1:13" ht="18.75" hidden="1" customHeight="1" x14ac:dyDescent="0.25">
      <c r="A31" s="38">
        <v>0.1</v>
      </c>
      <c r="B31" s="39" t="s">
        <v>34</v>
      </c>
      <c r="C31" s="36"/>
      <c r="D31" s="36"/>
      <c r="E31" s="36"/>
      <c r="F31" s="36"/>
      <c r="G31" s="36"/>
      <c r="H31" s="36"/>
      <c r="I31" s="36"/>
      <c r="J31" s="36"/>
      <c r="K31" s="36"/>
      <c r="L31" s="36"/>
      <c r="M31" s="36"/>
    </row>
    <row r="32" spans="1:13" hidden="1" x14ac:dyDescent="0.25">
      <c r="A32" s="38"/>
      <c r="B32" s="41"/>
      <c r="C32" s="36"/>
      <c r="D32" s="36"/>
      <c r="E32" s="36"/>
      <c r="F32" s="36"/>
      <c r="G32" s="36"/>
      <c r="H32" s="36"/>
      <c r="I32" s="36"/>
      <c r="J32" s="36"/>
      <c r="K32" s="36"/>
      <c r="L32" s="36"/>
      <c r="M32" s="36"/>
    </row>
    <row r="33" spans="1:13" ht="18.75" hidden="1" x14ac:dyDescent="0.25">
      <c r="A33" s="42">
        <v>0.1</v>
      </c>
      <c r="B33" s="43" t="s">
        <v>35</v>
      </c>
      <c r="C33" s="33"/>
      <c r="D33" s="36"/>
      <c r="E33" s="36"/>
      <c r="F33" s="36"/>
      <c r="G33" s="36"/>
      <c r="H33" s="36"/>
      <c r="I33" s="36"/>
      <c r="J33" s="36"/>
      <c r="K33" s="36"/>
      <c r="L33" s="36"/>
      <c r="M33" s="36"/>
    </row>
    <row r="34" spans="1:13" ht="15.75" hidden="1" x14ac:dyDescent="0.25">
      <c r="A34" s="18"/>
      <c r="B34" s="18"/>
      <c r="C34" s="19"/>
      <c r="D34" s="19"/>
      <c r="E34" s="19"/>
    </row>
    <row r="35" spans="1:13" ht="26.25" customHeight="1" x14ac:dyDescent="0.25">
      <c r="A35" s="5" t="s">
        <v>36</v>
      </c>
      <c r="B35" s="5"/>
      <c r="C35" s="5"/>
      <c r="D35" s="5"/>
      <c r="E35" s="5"/>
      <c r="F35" s="5"/>
      <c r="G35" s="5"/>
      <c r="H35" s="5"/>
      <c r="I35" s="5"/>
      <c r="J35" s="5"/>
      <c r="K35" s="5"/>
      <c r="L35" s="5"/>
      <c r="M35" s="5"/>
    </row>
    <row r="36" spans="1:13" ht="16.5" thickBot="1" x14ac:dyDescent="0.3">
      <c r="A36" s="18"/>
      <c r="B36" s="18"/>
      <c r="C36" s="19"/>
      <c r="D36" s="19"/>
      <c r="E36" s="19"/>
      <c r="I36" s="44" t="s">
        <v>37</v>
      </c>
      <c r="J36" s="44"/>
      <c r="K36" s="44"/>
      <c r="L36" s="44"/>
      <c r="M36" s="44"/>
    </row>
    <row r="37" spans="1:13" ht="38.25" thickBot="1" x14ac:dyDescent="0.3">
      <c r="A37" s="45" t="s">
        <v>38</v>
      </c>
      <c r="B37" s="46" t="s">
        <v>39</v>
      </c>
      <c r="C37" s="46" t="s">
        <v>40</v>
      </c>
      <c r="D37" s="47" t="s">
        <v>41</v>
      </c>
      <c r="E37" s="48"/>
      <c r="F37" s="49"/>
      <c r="G37" s="46" t="s">
        <v>42</v>
      </c>
      <c r="H37" s="46" t="s">
        <v>43</v>
      </c>
      <c r="I37" s="46" t="s">
        <v>44</v>
      </c>
      <c r="J37" s="46" t="s">
        <v>45</v>
      </c>
      <c r="K37" s="46" t="s">
        <v>46</v>
      </c>
      <c r="L37" s="46" t="s">
        <v>47</v>
      </c>
      <c r="M37" s="46" t="s">
        <v>48</v>
      </c>
    </row>
    <row r="38" spans="1:13" ht="70.5" customHeight="1" thickTop="1" thickBot="1" x14ac:dyDescent="0.3">
      <c r="A38" s="50" t="s">
        <v>49</v>
      </c>
      <c r="B38" s="51" t="s">
        <v>50</v>
      </c>
      <c r="C38" s="51" t="s">
        <v>51</v>
      </c>
      <c r="D38" s="52" t="s">
        <v>52</v>
      </c>
      <c r="E38" s="53"/>
      <c r="F38" s="54"/>
      <c r="G38" s="55">
        <v>1</v>
      </c>
      <c r="H38" s="56" t="s">
        <v>53</v>
      </c>
      <c r="I38" s="56"/>
      <c r="J38" s="56" t="s">
        <v>54</v>
      </c>
      <c r="K38" s="56" t="s">
        <v>54</v>
      </c>
      <c r="L38" s="56"/>
      <c r="M38" s="57" t="s">
        <v>54</v>
      </c>
    </row>
    <row r="39" spans="1:13" ht="54.75" customHeight="1" thickTop="1" thickBot="1" x14ac:dyDescent="0.3">
      <c r="A39" s="58"/>
      <c r="B39" s="59"/>
      <c r="C39" s="59"/>
      <c r="D39" s="52" t="s">
        <v>55</v>
      </c>
      <c r="E39" s="53"/>
      <c r="F39" s="54"/>
      <c r="G39" s="55">
        <v>1</v>
      </c>
      <c r="H39" s="56" t="s">
        <v>53</v>
      </c>
      <c r="I39" s="56"/>
      <c r="J39" s="56" t="s">
        <v>54</v>
      </c>
      <c r="K39" s="56" t="s">
        <v>54</v>
      </c>
      <c r="L39" s="56"/>
      <c r="M39" s="57" t="s">
        <v>54</v>
      </c>
    </row>
    <row r="40" spans="1:13" ht="60" customHeight="1" thickTop="1" thickBot="1" x14ac:dyDescent="0.3">
      <c r="A40" s="60"/>
      <c r="B40" s="61"/>
      <c r="C40" s="61"/>
      <c r="D40" s="52" t="s">
        <v>56</v>
      </c>
      <c r="E40" s="53"/>
      <c r="F40" s="54"/>
      <c r="G40" s="57">
        <v>1</v>
      </c>
      <c r="H40" s="62" t="s">
        <v>53</v>
      </c>
      <c r="I40" s="62"/>
      <c r="J40" s="62" t="s">
        <v>54</v>
      </c>
      <c r="K40" s="62" t="s">
        <v>54</v>
      </c>
      <c r="L40" s="62"/>
      <c r="M40" s="57" t="s">
        <v>54</v>
      </c>
    </row>
    <row r="41" spans="1:13" ht="103.5" customHeight="1" thickTop="1" thickBot="1" x14ac:dyDescent="0.3">
      <c r="A41" s="63" t="s">
        <v>57</v>
      </c>
      <c r="B41" s="64" t="s">
        <v>58</v>
      </c>
      <c r="C41" s="64" t="s">
        <v>59</v>
      </c>
      <c r="D41" s="65" t="s">
        <v>60</v>
      </c>
      <c r="E41" s="66"/>
      <c r="F41" s="67"/>
      <c r="G41" s="68">
        <v>1</v>
      </c>
      <c r="H41" s="69" t="s">
        <v>61</v>
      </c>
      <c r="I41" s="69"/>
      <c r="J41" s="69" t="s">
        <v>54</v>
      </c>
      <c r="K41" s="69" t="s">
        <v>54</v>
      </c>
      <c r="L41" s="69"/>
      <c r="M41" s="70" t="s">
        <v>54</v>
      </c>
    </row>
    <row r="42" spans="1:13" ht="116.25" customHeight="1" thickBot="1" x14ac:dyDescent="0.3">
      <c r="A42" s="71"/>
      <c r="B42" s="72"/>
      <c r="C42" s="72"/>
      <c r="D42" s="65" t="s">
        <v>62</v>
      </c>
      <c r="E42" s="66"/>
      <c r="F42" s="67"/>
      <c r="G42" s="68">
        <v>1</v>
      </c>
      <c r="H42" s="69" t="s">
        <v>61</v>
      </c>
      <c r="I42" s="69"/>
      <c r="J42" s="69" t="s">
        <v>54</v>
      </c>
      <c r="K42" s="69" t="s">
        <v>54</v>
      </c>
      <c r="L42" s="69" t="s">
        <v>54</v>
      </c>
      <c r="M42" s="70" t="s">
        <v>54</v>
      </c>
    </row>
    <row r="43" spans="1:13" ht="159" customHeight="1" thickTop="1" thickBot="1" x14ac:dyDescent="0.3">
      <c r="A43" s="73" t="s">
        <v>63</v>
      </c>
      <c r="B43" s="74" t="s">
        <v>64</v>
      </c>
      <c r="C43" s="74" t="s">
        <v>65</v>
      </c>
      <c r="D43" s="75" t="s">
        <v>66</v>
      </c>
      <c r="E43" s="76"/>
      <c r="F43" s="77"/>
      <c r="G43" s="78">
        <v>1</v>
      </c>
      <c r="H43" s="79" t="s">
        <v>67</v>
      </c>
      <c r="I43" s="79" t="s">
        <v>54</v>
      </c>
      <c r="J43" s="79" t="s">
        <v>54</v>
      </c>
      <c r="K43" s="79" t="s">
        <v>54</v>
      </c>
      <c r="L43" s="79" t="s">
        <v>54</v>
      </c>
      <c r="M43" s="80" t="s">
        <v>54</v>
      </c>
    </row>
    <row r="44" spans="1:13" ht="82.5" customHeight="1" thickBot="1" x14ac:dyDescent="0.3">
      <c r="A44" s="81" t="s">
        <v>68</v>
      </c>
      <c r="B44" s="82" t="s">
        <v>69</v>
      </c>
      <c r="C44" s="82" t="s">
        <v>70</v>
      </c>
      <c r="D44" s="83" t="s">
        <v>71</v>
      </c>
      <c r="E44" s="84"/>
      <c r="F44" s="85"/>
      <c r="G44" s="86">
        <v>1</v>
      </c>
      <c r="H44" s="87" t="s">
        <v>72</v>
      </c>
      <c r="I44" s="87" t="s">
        <v>54</v>
      </c>
      <c r="J44" s="87" t="s">
        <v>54</v>
      </c>
      <c r="K44" s="87" t="s">
        <v>54</v>
      </c>
      <c r="L44" s="87" t="s">
        <v>54</v>
      </c>
      <c r="M44" s="88" t="s">
        <v>54</v>
      </c>
    </row>
    <row r="45" spans="1:13" ht="129" customHeight="1" thickBot="1" x14ac:dyDescent="0.3">
      <c r="A45" s="89"/>
      <c r="B45" s="90"/>
      <c r="C45" s="90"/>
      <c r="D45" s="83" t="s">
        <v>73</v>
      </c>
      <c r="E45" s="84"/>
      <c r="F45" s="85"/>
      <c r="G45" s="86">
        <v>1</v>
      </c>
      <c r="H45" s="87" t="s">
        <v>72</v>
      </c>
      <c r="I45" s="87" t="s">
        <v>54</v>
      </c>
      <c r="J45" s="87" t="s">
        <v>54</v>
      </c>
      <c r="K45" s="87" t="s">
        <v>54</v>
      </c>
      <c r="L45" s="87" t="s">
        <v>54</v>
      </c>
      <c r="M45" s="88" t="s">
        <v>54</v>
      </c>
    </row>
    <row r="46" spans="1:13" ht="91.5" customHeight="1" thickTop="1" thickBot="1" x14ac:dyDescent="0.3">
      <c r="A46" s="91" t="s">
        <v>74</v>
      </c>
      <c r="B46" s="92" t="s">
        <v>75</v>
      </c>
      <c r="C46" s="92" t="s">
        <v>76</v>
      </c>
      <c r="D46" s="93" t="s">
        <v>77</v>
      </c>
      <c r="E46" s="94"/>
      <c r="F46" s="95"/>
      <c r="G46" s="96">
        <v>100</v>
      </c>
      <c r="H46" s="96" t="s">
        <v>72</v>
      </c>
      <c r="I46" s="96" t="s">
        <v>54</v>
      </c>
      <c r="J46" s="96" t="s">
        <v>54</v>
      </c>
      <c r="K46" s="96" t="s">
        <v>54</v>
      </c>
      <c r="L46" s="96" t="s">
        <v>54</v>
      </c>
      <c r="M46" s="97" t="s">
        <v>54</v>
      </c>
    </row>
    <row r="47" spans="1:13" ht="93" customHeight="1" thickBot="1" x14ac:dyDescent="0.3">
      <c r="A47" s="98"/>
      <c r="B47" s="99"/>
      <c r="C47" s="99"/>
      <c r="D47" s="93" t="s">
        <v>78</v>
      </c>
      <c r="E47" s="94"/>
      <c r="F47" s="95"/>
      <c r="G47" s="100">
        <v>4</v>
      </c>
      <c r="H47" s="100" t="s">
        <v>72</v>
      </c>
      <c r="I47" s="100" t="s">
        <v>54</v>
      </c>
      <c r="J47" s="100" t="s">
        <v>54</v>
      </c>
      <c r="K47" s="100" t="s">
        <v>54</v>
      </c>
      <c r="L47" s="100" t="s">
        <v>54</v>
      </c>
      <c r="M47" s="97" t="s">
        <v>54</v>
      </c>
    </row>
    <row r="48" spans="1:13" ht="15.75" thickTop="1" x14ac:dyDescent="0.25"/>
  </sheetData>
  <mergeCells count="56">
    <mergeCell ref="A44:A45"/>
    <mergeCell ref="B44:B45"/>
    <mergeCell ref="C44:C45"/>
    <mergeCell ref="D44:F44"/>
    <mergeCell ref="D45:F45"/>
    <mergeCell ref="A46:A47"/>
    <mergeCell ref="B46:B47"/>
    <mergeCell ref="C46:C47"/>
    <mergeCell ref="D46:F46"/>
    <mergeCell ref="D47:F47"/>
    <mergeCell ref="A41:A42"/>
    <mergeCell ref="B41:B42"/>
    <mergeCell ref="C41:C42"/>
    <mergeCell ref="D41:F41"/>
    <mergeCell ref="D42:F42"/>
    <mergeCell ref="D43:F43"/>
    <mergeCell ref="A35:M35"/>
    <mergeCell ref="I36:M36"/>
    <mergeCell ref="D37:F37"/>
    <mergeCell ref="A38:A40"/>
    <mergeCell ref="B38:B40"/>
    <mergeCell ref="C38:C40"/>
    <mergeCell ref="D38:F38"/>
    <mergeCell ref="D39:F39"/>
    <mergeCell ref="D40:F40"/>
    <mergeCell ref="A24:A26"/>
    <mergeCell ref="B24:B26"/>
    <mergeCell ref="A27:A30"/>
    <mergeCell ref="B27:B30"/>
    <mergeCell ref="A31:A32"/>
    <mergeCell ref="B31:B32"/>
    <mergeCell ref="A21:B23"/>
    <mergeCell ref="C21:C23"/>
    <mergeCell ref="D21:D23"/>
    <mergeCell ref="E21:M21"/>
    <mergeCell ref="E22:F22"/>
    <mergeCell ref="G22:I22"/>
    <mergeCell ref="J22:K22"/>
    <mergeCell ref="B12:J12"/>
    <mergeCell ref="D13:F13"/>
    <mergeCell ref="G13:J13"/>
    <mergeCell ref="A15:K15"/>
    <mergeCell ref="A17:M17"/>
    <mergeCell ref="A18:M18"/>
    <mergeCell ref="A7:B7"/>
    <mergeCell ref="F7:K7"/>
    <mergeCell ref="A9:B9"/>
    <mergeCell ref="F9:K9"/>
    <mergeCell ref="A10:B10"/>
    <mergeCell ref="F10:K10"/>
    <mergeCell ref="A1:B1"/>
    <mergeCell ref="C1:M1"/>
    <mergeCell ref="A2:M2"/>
    <mergeCell ref="A4:K4"/>
    <mergeCell ref="A6:B6"/>
    <mergeCell ref="F6:K6"/>
  </mergeCells>
  <hyperlinks>
    <hyperlink ref="A38" r:id="rId1" display="C:\Users\jdelaparra\AppData\Local\Microsoft\Windows\INetCache\Content.MSO\C1 RIESGO" xr:uid="{B49875CE-AC02-4B22-A3F5-A3EF31F99565}"/>
    <hyperlink ref="A43" r:id="rId2" display="C:\Users\jdelaparra\AppData\Local\Microsoft\Windows\INetCache\Content.MSO\C3 RDC" xr:uid="{D3726052-6D93-4EAC-8874-64783CA0ECB9}"/>
    <hyperlink ref="A44" r:id="rId3" display="C:\Users\jdelaparra\AppData\Local\Microsoft\Windows\INetCache\Content.MSO\C4 AC" xr:uid="{F2E63289-5E9F-4E79-B117-76DB1CD3D87C}"/>
    <hyperlink ref="A46" r:id="rId4" display="C:\Users\jdelaparra\AppData\Local\Microsoft\Windows\INetCache\Content.MSO\C5 transp" xr:uid="{35C44C0B-4EE5-4237-85A3-DDE14A5AC574}"/>
  </hyperlinks>
  <printOptions horizontalCentered="1" verticalCentered="1"/>
  <pageMargins left="0.70866141732283472" right="0.70866141732283472" top="0.74803149606299213" bottom="0.74803149606299213" header="0.31496062992125984" footer="0.31496062992125984"/>
  <pageSetup scale="26" orientation="portrait" horizontalDpi="300" verticalDpi="300" r:id="rId5"/>
  <headerFooter>
    <oddHeader>&amp;LBorrador Inicial Diciembre 1° de 2020&amp;CPLAN ANTICORRUPCIÓN Y DE ATENCIÓN AL CIUDADANO 2021&amp;RPág &amp;P de &amp;N</oddHeader>
  </headerFooter>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sheetPr>
    <pageSetUpPr fitToPage="1"/>
  </sheetPr>
  <dimension ref="A1:AC67"/>
  <sheetViews>
    <sheetView zoomScale="60" zoomScaleNormal="60" zoomScaleSheetLayoutView="50" workbookViewId="0">
      <pane xSplit="4" ySplit="3" topLeftCell="O55" activePane="bottomRight" state="frozen"/>
      <selection activeCell="A43" sqref="A43"/>
      <selection pane="topRight" activeCell="A43" sqref="A43"/>
      <selection pane="bottomLeft" activeCell="A43" sqref="A43"/>
      <selection pane="bottomRight" activeCell="A60" sqref="A60:XFD67"/>
    </sheetView>
  </sheetViews>
  <sheetFormatPr baseColWidth="10" defaultRowHeight="15" x14ac:dyDescent="0.25"/>
  <cols>
    <col min="1" max="1" width="11.42578125" style="101"/>
    <col min="2" max="2" width="29.7109375" customWidth="1"/>
    <col min="3" max="3" width="57.85546875" style="102" customWidth="1"/>
    <col min="4" max="4" width="55.85546875" style="102" customWidth="1"/>
    <col min="5" max="20" width="7.5703125" style="102" customWidth="1"/>
    <col min="21" max="21" width="16.140625" style="102" customWidth="1"/>
    <col min="22" max="22" width="12.7109375" style="508" bestFit="1" customWidth="1"/>
    <col min="23" max="23" width="11.42578125" style="509"/>
    <col min="24" max="24" width="12.7109375" style="508" bestFit="1" customWidth="1"/>
    <col min="25" max="25" width="11.42578125" style="509"/>
    <col min="26" max="26" width="12.7109375" style="508" bestFit="1" customWidth="1"/>
    <col min="27" max="27" width="11.42578125" style="509"/>
    <col min="28" max="28" width="13.42578125" style="508" bestFit="1" customWidth="1"/>
    <col min="29" max="29" width="11.42578125" style="509"/>
  </cols>
  <sheetData>
    <row r="1" spans="1:29" ht="17.25" thickBot="1" x14ac:dyDescent="0.3">
      <c r="V1" s="103" t="s">
        <v>21</v>
      </c>
      <c r="W1" s="104"/>
      <c r="X1" s="104"/>
      <c r="Y1" s="104"/>
      <c r="Z1" s="104"/>
      <c r="AA1" s="104"/>
      <c r="AB1" s="104"/>
      <c r="AC1" s="105"/>
    </row>
    <row r="2" spans="1:29" ht="19.5" thickBot="1" x14ac:dyDescent="0.3">
      <c r="E2" s="106" t="s">
        <v>79</v>
      </c>
      <c r="F2" s="107"/>
      <c r="G2" s="107"/>
      <c r="H2" s="107"/>
      <c r="I2" s="107"/>
      <c r="J2" s="107"/>
      <c r="K2" s="107"/>
      <c r="L2" s="107"/>
      <c r="M2" s="107"/>
      <c r="N2" s="107"/>
      <c r="O2" s="107"/>
      <c r="P2" s="107"/>
      <c r="Q2" s="107"/>
      <c r="R2" s="107"/>
      <c r="S2" s="107"/>
      <c r="T2" s="107"/>
      <c r="U2" s="108"/>
      <c r="V2" s="109" t="s">
        <v>22</v>
      </c>
      <c r="W2" s="110"/>
      <c r="X2" s="110" t="s">
        <v>23</v>
      </c>
      <c r="Y2" s="110"/>
      <c r="Z2" s="110" t="s">
        <v>24</v>
      </c>
      <c r="AA2" s="110"/>
      <c r="AB2" s="110" t="s">
        <v>25</v>
      </c>
      <c r="AC2" s="111"/>
    </row>
    <row r="3" spans="1:29" ht="102.75" customHeight="1" thickBot="1" x14ac:dyDescent="0.3">
      <c r="B3" s="112" t="s">
        <v>80</v>
      </c>
      <c r="C3" s="112" t="s">
        <v>81</v>
      </c>
      <c r="D3" s="113" t="s">
        <v>82</v>
      </c>
      <c r="E3" s="114" t="s">
        <v>83</v>
      </c>
      <c r="F3" s="115" t="s">
        <v>84</v>
      </c>
      <c r="G3" s="115" t="s">
        <v>85</v>
      </c>
      <c r="H3" s="115" t="s">
        <v>86</v>
      </c>
      <c r="I3" s="115" t="s">
        <v>87</v>
      </c>
      <c r="J3" s="115" t="s">
        <v>88</v>
      </c>
      <c r="K3" s="115" t="s">
        <v>89</v>
      </c>
      <c r="L3" s="115" t="s">
        <v>90</v>
      </c>
      <c r="M3" s="115" t="s">
        <v>91</v>
      </c>
      <c r="N3" s="115" t="s">
        <v>92</v>
      </c>
      <c r="O3" s="115" t="s">
        <v>93</v>
      </c>
      <c r="P3" s="115" t="s">
        <v>94</v>
      </c>
      <c r="Q3" s="115" t="s">
        <v>95</v>
      </c>
      <c r="R3" s="115" t="s">
        <v>96</v>
      </c>
      <c r="S3" s="115" t="s">
        <v>97</v>
      </c>
      <c r="T3" s="116" t="s">
        <v>98</v>
      </c>
      <c r="U3" s="117" t="s">
        <v>99</v>
      </c>
      <c r="V3" s="118" t="s">
        <v>26</v>
      </c>
      <c r="W3" s="119" t="s">
        <v>27</v>
      </c>
      <c r="X3" s="120" t="s">
        <v>26</v>
      </c>
      <c r="Y3" s="119" t="s">
        <v>27</v>
      </c>
      <c r="Z3" s="120" t="s">
        <v>26</v>
      </c>
      <c r="AA3" s="119" t="s">
        <v>27</v>
      </c>
      <c r="AB3" s="120" t="s">
        <v>26</v>
      </c>
      <c r="AC3" s="121" t="s">
        <v>27</v>
      </c>
    </row>
    <row r="4" spans="1:29" ht="66" customHeight="1" thickBot="1" x14ac:dyDescent="0.3">
      <c r="A4" s="122" t="s">
        <v>49</v>
      </c>
      <c r="B4" s="123" t="s">
        <v>100</v>
      </c>
      <c r="C4" s="124" t="s">
        <v>101</v>
      </c>
      <c r="D4" s="125" t="s">
        <v>102</v>
      </c>
      <c r="E4" s="126"/>
      <c r="F4" s="127" t="s">
        <v>54</v>
      </c>
      <c r="G4" s="127" t="s">
        <v>54</v>
      </c>
      <c r="H4" s="127" t="s">
        <v>54</v>
      </c>
      <c r="I4" s="127" t="s">
        <v>54</v>
      </c>
      <c r="J4" s="127" t="s">
        <v>54</v>
      </c>
      <c r="K4" s="127" t="s">
        <v>54</v>
      </c>
      <c r="L4" s="127" t="s">
        <v>54</v>
      </c>
      <c r="M4" s="127" t="s">
        <v>54</v>
      </c>
      <c r="N4" s="127" t="s">
        <v>54</v>
      </c>
      <c r="O4" s="127" t="s">
        <v>54</v>
      </c>
      <c r="P4" s="127" t="s">
        <v>54</v>
      </c>
      <c r="Q4" s="127" t="s">
        <v>54</v>
      </c>
      <c r="R4" s="127"/>
      <c r="S4" s="127"/>
      <c r="T4" s="128"/>
      <c r="U4" s="129"/>
      <c r="V4" s="130"/>
      <c r="W4" s="131">
        <v>0.25</v>
      </c>
      <c r="X4" s="132"/>
      <c r="Y4" s="131">
        <v>0.5</v>
      </c>
      <c r="Z4" s="132"/>
      <c r="AA4" s="131">
        <v>0.75</v>
      </c>
      <c r="AB4" s="132"/>
      <c r="AC4" s="133">
        <v>1</v>
      </c>
    </row>
    <row r="5" spans="1:29" ht="61.5" thickTop="1" thickBot="1" x14ac:dyDescent="0.3">
      <c r="A5" s="134"/>
      <c r="B5" s="135" t="s">
        <v>103</v>
      </c>
      <c r="C5" s="136" t="s">
        <v>104</v>
      </c>
      <c r="D5" s="137" t="s">
        <v>105</v>
      </c>
      <c r="E5" s="138"/>
      <c r="F5" s="139" t="s">
        <v>54</v>
      </c>
      <c r="G5" s="139" t="s">
        <v>54</v>
      </c>
      <c r="H5" s="139" t="s">
        <v>54</v>
      </c>
      <c r="I5" s="139" t="s">
        <v>54</v>
      </c>
      <c r="J5" s="139" t="s">
        <v>54</v>
      </c>
      <c r="K5" s="139" t="s">
        <v>54</v>
      </c>
      <c r="L5" s="139" t="s">
        <v>54</v>
      </c>
      <c r="M5" s="139" t="s">
        <v>54</v>
      </c>
      <c r="N5" s="139" t="s">
        <v>54</v>
      </c>
      <c r="O5" s="139" t="s">
        <v>54</v>
      </c>
      <c r="P5" s="139" t="s">
        <v>54</v>
      </c>
      <c r="Q5" s="139" t="s">
        <v>54</v>
      </c>
      <c r="R5" s="139"/>
      <c r="S5" s="139"/>
      <c r="T5" s="140"/>
      <c r="U5" s="141"/>
      <c r="V5" s="142"/>
      <c r="W5" s="143">
        <v>1</v>
      </c>
      <c r="X5" s="144"/>
      <c r="Y5" s="143"/>
      <c r="Z5" s="144"/>
      <c r="AA5" s="143"/>
      <c r="AB5" s="144"/>
      <c r="AC5" s="145"/>
    </row>
    <row r="6" spans="1:29" ht="54" customHeight="1" thickTop="1" thickBot="1" x14ac:dyDescent="0.3">
      <c r="A6" s="134"/>
      <c r="B6" s="146" t="s">
        <v>106</v>
      </c>
      <c r="C6" s="147" t="s">
        <v>107</v>
      </c>
      <c r="D6" s="148" t="s">
        <v>108</v>
      </c>
      <c r="E6" s="149" t="s">
        <v>54</v>
      </c>
      <c r="F6" s="150"/>
      <c r="G6" s="150"/>
      <c r="H6" s="150"/>
      <c r="I6" s="150" t="s">
        <v>54</v>
      </c>
      <c r="J6" s="150"/>
      <c r="K6" s="150"/>
      <c r="L6" s="150"/>
      <c r="M6" s="150"/>
      <c r="N6" s="150"/>
      <c r="O6" s="150"/>
      <c r="P6" s="150"/>
      <c r="Q6" s="150"/>
      <c r="R6" s="150"/>
      <c r="S6" s="150"/>
      <c r="T6" s="151"/>
      <c r="U6" s="152"/>
      <c r="V6" s="153"/>
      <c r="W6" s="154">
        <v>0.25</v>
      </c>
      <c r="X6" s="155"/>
      <c r="Y6" s="154">
        <v>0.5</v>
      </c>
      <c r="Z6" s="155"/>
      <c r="AA6" s="154">
        <v>0.75</v>
      </c>
      <c r="AB6" s="155"/>
      <c r="AC6" s="156">
        <v>1</v>
      </c>
    </row>
    <row r="7" spans="1:29" ht="46.5" thickTop="1" thickBot="1" x14ac:dyDescent="0.3">
      <c r="A7" s="134"/>
      <c r="B7" s="157"/>
      <c r="C7" s="158" t="s">
        <v>109</v>
      </c>
      <c r="D7" s="159" t="s">
        <v>108</v>
      </c>
      <c r="E7" s="160" t="s">
        <v>54</v>
      </c>
      <c r="F7" s="161"/>
      <c r="G7" s="161"/>
      <c r="H7" s="161"/>
      <c r="I7" s="161" t="s">
        <v>54</v>
      </c>
      <c r="J7" s="161"/>
      <c r="K7" s="161"/>
      <c r="L7" s="161"/>
      <c r="M7" s="161"/>
      <c r="N7" s="161"/>
      <c r="O7" s="161"/>
      <c r="P7" s="161"/>
      <c r="Q7" s="161"/>
      <c r="R7" s="161"/>
      <c r="S7" s="161"/>
      <c r="T7" s="162"/>
      <c r="U7" s="163"/>
      <c r="V7" s="164"/>
      <c r="W7" s="165">
        <v>0.25</v>
      </c>
      <c r="X7" s="166"/>
      <c r="Y7" s="165">
        <v>0.5</v>
      </c>
      <c r="Z7" s="166"/>
      <c r="AA7" s="165">
        <v>0.75</v>
      </c>
      <c r="AB7" s="166"/>
      <c r="AC7" s="167">
        <v>1</v>
      </c>
    </row>
    <row r="8" spans="1:29" ht="42.75" customHeight="1" thickTop="1" thickBot="1" x14ac:dyDescent="0.3">
      <c r="A8" s="134"/>
      <c r="B8" s="168"/>
      <c r="C8" s="169" t="s">
        <v>110</v>
      </c>
      <c r="D8" s="170" t="s">
        <v>108</v>
      </c>
      <c r="E8" s="171" t="s">
        <v>54</v>
      </c>
      <c r="F8" s="172"/>
      <c r="G8" s="172"/>
      <c r="H8" s="172"/>
      <c r="I8" s="172" t="s">
        <v>54</v>
      </c>
      <c r="J8" s="172"/>
      <c r="K8" s="172"/>
      <c r="L8" s="172"/>
      <c r="M8" s="172"/>
      <c r="N8" s="172"/>
      <c r="O8" s="172"/>
      <c r="P8" s="172"/>
      <c r="Q8" s="172"/>
      <c r="R8" s="172"/>
      <c r="S8" s="172"/>
      <c r="T8" s="173"/>
      <c r="U8" s="174"/>
      <c r="V8" s="175"/>
      <c r="W8" s="176">
        <v>0.25</v>
      </c>
      <c r="X8" s="177"/>
      <c r="Y8" s="176">
        <v>0.5</v>
      </c>
      <c r="Z8" s="177"/>
      <c r="AA8" s="176">
        <v>0.75</v>
      </c>
      <c r="AB8" s="177"/>
      <c r="AC8" s="178">
        <v>1</v>
      </c>
    </row>
    <row r="9" spans="1:29" ht="57" customHeight="1" thickTop="1" thickBot="1" x14ac:dyDescent="0.3">
      <c r="A9" s="134"/>
      <c r="B9" s="179" t="s">
        <v>111</v>
      </c>
      <c r="C9" s="180" t="s">
        <v>112</v>
      </c>
      <c r="D9" s="181" t="s">
        <v>113</v>
      </c>
      <c r="E9" s="182"/>
      <c r="F9" s="183" t="s">
        <v>54</v>
      </c>
      <c r="G9" s="183" t="s">
        <v>54</v>
      </c>
      <c r="H9" s="183" t="s">
        <v>54</v>
      </c>
      <c r="I9" s="183" t="s">
        <v>54</v>
      </c>
      <c r="J9" s="183" t="s">
        <v>54</v>
      </c>
      <c r="K9" s="183" t="s">
        <v>54</v>
      </c>
      <c r="L9" s="183" t="s">
        <v>54</v>
      </c>
      <c r="M9" s="183" t="s">
        <v>54</v>
      </c>
      <c r="N9" s="183" t="s">
        <v>54</v>
      </c>
      <c r="O9" s="139" t="s">
        <v>54</v>
      </c>
      <c r="P9" s="139" t="s">
        <v>54</v>
      </c>
      <c r="Q9" s="139" t="s">
        <v>54</v>
      </c>
      <c r="R9" s="183"/>
      <c r="S9" s="183"/>
      <c r="T9" s="184"/>
      <c r="U9" s="185"/>
      <c r="V9" s="186">
        <v>1</v>
      </c>
      <c r="W9" s="187">
        <f>V9/AB9</f>
        <v>0.25</v>
      </c>
      <c r="X9" s="188">
        <v>2</v>
      </c>
      <c r="Y9" s="187">
        <f>X9/AB9</f>
        <v>0.5</v>
      </c>
      <c r="Z9" s="188">
        <v>3</v>
      </c>
      <c r="AA9" s="187">
        <f>Z9/AB9</f>
        <v>0.75</v>
      </c>
      <c r="AB9" s="188">
        <v>4</v>
      </c>
      <c r="AC9" s="189">
        <f>AB9/AB9</f>
        <v>1</v>
      </c>
    </row>
    <row r="10" spans="1:29" ht="57" customHeight="1" thickTop="1" thickBot="1" x14ac:dyDescent="0.3">
      <c r="A10" s="134"/>
      <c r="B10" s="190" t="s">
        <v>114</v>
      </c>
      <c r="C10" s="191" t="s">
        <v>115</v>
      </c>
      <c r="D10" s="192" t="s">
        <v>116</v>
      </c>
      <c r="E10" s="193"/>
      <c r="F10" s="194"/>
      <c r="G10" s="194"/>
      <c r="H10" s="194"/>
      <c r="I10" s="194" t="s">
        <v>54</v>
      </c>
      <c r="J10" s="194"/>
      <c r="K10" s="194"/>
      <c r="L10" s="194"/>
      <c r="M10" s="194"/>
      <c r="N10" s="194"/>
      <c r="O10" s="194"/>
      <c r="P10" s="194"/>
      <c r="Q10" s="194"/>
      <c r="R10" s="194"/>
      <c r="S10" s="194"/>
      <c r="T10" s="195"/>
      <c r="U10" s="196"/>
      <c r="V10" s="197">
        <v>1</v>
      </c>
      <c r="W10" s="198">
        <f>V10/AB10</f>
        <v>0.25</v>
      </c>
      <c r="X10" s="199">
        <v>2</v>
      </c>
      <c r="Y10" s="198">
        <f>X10/AB10</f>
        <v>0.5</v>
      </c>
      <c r="Z10" s="199">
        <v>3</v>
      </c>
      <c r="AA10" s="198">
        <f>Z10/AB10</f>
        <v>0.75</v>
      </c>
      <c r="AB10" s="199">
        <v>4</v>
      </c>
      <c r="AC10" s="200">
        <f>AB10/AB10</f>
        <v>1</v>
      </c>
    </row>
    <row r="11" spans="1:29" ht="56.25" customHeight="1" thickTop="1" thickBot="1" x14ac:dyDescent="0.3">
      <c r="A11" s="201"/>
      <c r="B11" s="202"/>
      <c r="C11" s="203" t="s">
        <v>115</v>
      </c>
      <c r="D11" s="204" t="s">
        <v>117</v>
      </c>
      <c r="E11" s="205"/>
      <c r="F11" s="206"/>
      <c r="G11" s="206"/>
      <c r="H11" s="206"/>
      <c r="I11" s="206"/>
      <c r="J11" s="206" t="s">
        <v>54</v>
      </c>
      <c r="K11" s="206"/>
      <c r="L11" s="206"/>
      <c r="M11" s="206"/>
      <c r="N11" s="206"/>
      <c r="O11" s="206"/>
      <c r="P11" s="206"/>
      <c r="Q11" s="206"/>
      <c r="R11" s="206"/>
      <c r="S11" s="206"/>
      <c r="T11" s="207"/>
      <c r="U11" s="208"/>
      <c r="V11" s="209">
        <v>1</v>
      </c>
      <c r="W11" s="210">
        <f>V11/AB11</f>
        <v>0.33333333333333331</v>
      </c>
      <c r="X11" s="211">
        <v>2</v>
      </c>
      <c r="Y11" s="210">
        <f>X11/AB11</f>
        <v>0.66666666666666663</v>
      </c>
      <c r="Z11" s="211">
        <v>3</v>
      </c>
      <c r="AA11" s="210">
        <f>Z11/AB11</f>
        <v>1</v>
      </c>
      <c r="AB11" s="211">
        <v>3</v>
      </c>
      <c r="AC11" s="212">
        <f>AB11/AB11</f>
        <v>1</v>
      </c>
    </row>
    <row r="12" spans="1:29" ht="30.75" thickBot="1" x14ac:dyDescent="0.3">
      <c r="A12" s="213" t="s">
        <v>57</v>
      </c>
      <c r="B12" s="214" t="s">
        <v>118</v>
      </c>
      <c r="C12" s="215" t="s">
        <v>119</v>
      </c>
      <c r="D12" s="216" t="s">
        <v>120</v>
      </c>
      <c r="E12" s="217"/>
      <c r="F12" s="218" t="s">
        <v>54</v>
      </c>
      <c r="G12" s="218"/>
      <c r="H12" s="218"/>
      <c r="I12" s="218" t="s">
        <v>54</v>
      </c>
      <c r="J12" s="218"/>
      <c r="K12" s="218"/>
      <c r="L12" s="218"/>
      <c r="M12" s="218"/>
      <c r="N12" s="218"/>
      <c r="O12" s="218" t="s">
        <v>54</v>
      </c>
      <c r="P12" s="218"/>
      <c r="Q12" s="218"/>
      <c r="R12" s="218"/>
      <c r="S12" s="218"/>
      <c r="T12" s="219"/>
      <c r="U12" s="220"/>
      <c r="V12" s="221">
        <v>1</v>
      </c>
      <c r="W12" s="222">
        <f t="shared" ref="W12:W16" si="0">V12/AB12</f>
        <v>0.5</v>
      </c>
      <c r="X12" s="223">
        <v>1</v>
      </c>
      <c r="Y12" s="222">
        <f t="shared" ref="Y12:Y23" si="1">X12/AB12</f>
        <v>0.5</v>
      </c>
      <c r="Z12" s="223">
        <v>1</v>
      </c>
      <c r="AA12" s="222">
        <f t="shared" ref="AA12:AA23" si="2">Z12/AB12</f>
        <v>0.5</v>
      </c>
      <c r="AB12" s="223">
        <v>2</v>
      </c>
      <c r="AC12" s="224">
        <f t="shared" ref="AC12:AC23" si="3">AB12/AB12</f>
        <v>1</v>
      </c>
    </row>
    <row r="13" spans="1:29" ht="30.75" thickBot="1" x14ac:dyDescent="0.3">
      <c r="A13" s="213"/>
      <c r="B13" s="214"/>
      <c r="C13" s="225" t="s">
        <v>121</v>
      </c>
      <c r="D13" s="226" t="s">
        <v>122</v>
      </c>
      <c r="E13" s="227"/>
      <c r="F13" s="228" t="s">
        <v>54</v>
      </c>
      <c r="G13" s="228"/>
      <c r="H13" s="228"/>
      <c r="I13" s="228" t="s">
        <v>54</v>
      </c>
      <c r="J13" s="228"/>
      <c r="K13" s="228"/>
      <c r="L13" s="228"/>
      <c r="M13" s="228"/>
      <c r="N13" s="228"/>
      <c r="O13" s="228" t="s">
        <v>54</v>
      </c>
      <c r="P13" s="228"/>
      <c r="Q13" s="228"/>
      <c r="R13" s="228"/>
      <c r="S13" s="228"/>
      <c r="T13" s="229"/>
      <c r="U13" s="230"/>
      <c r="V13" s="231">
        <v>1</v>
      </c>
      <c r="W13" s="232">
        <f t="shared" si="0"/>
        <v>1</v>
      </c>
      <c r="X13" s="233">
        <v>1</v>
      </c>
      <c r="Y13" s="232">
        <f t="shared" si="1"/>
        <v>1</v>
      </c>
      <c r="Z13" s="233">
        <v>1</v>
      </c>
      <c r="AA13" s="232">
        <f t="shared" si="2"/>
        <v>1</v>
      </c>
      <c r="AB13" s="233">
        <v>1</v>
      </c>
      <c r="AC13" s="234">
        <f t="shared" si="3"/>
        <v>1</v>
      </c>
    </row>
    <row r="14" spans="1:29" ht="51" customHeight="1" thickBot="1" x14ac:dyDescent="0.3">
      <c r="A14" s="213"/>
      <c r="B14" s="214"/>
      <c r="C14" s="235" t="s">
        <v>123</v>
      </c>
      <c r="D14" s="236" t="s">
        <v>124</v>
      </c>
      <c r="E14" s="237"/>
      <c r="F14" s="238" t="s">
        <v>54</v>
      </c>
      <c r="G14" s="238"/>
      <c r="H14" s="238"/>
      <c r="I14" s="238" t="s">
        <v>54</v>
      </c>
      <c r="J14" s="238"/>
      <c r="K14" s="238"/>
      <c r="L14" s="238"/>
      <c r="M14" s="238"/>
      <c r="N14" s="238"/>
      <c r="O14" s="238" t="s">
        <v>54</v>
      </c>
      <c r="P14" s="238"/>
      <c r="Q14" s="238"/>
      <c r="R14" s="238"/>
      <c r="S14" s="238"/>
      <c r="T14" s="239"/>
      <c r="U14" s="240"/>
      <c r="V14" s="241">
        <v>1</v>
      </c>
      <c r="W14" s="242">
        <f t="shared" si="0"/>
        <v>1</v>
      </c>
      <c r="X14" s="243">
        <v>1</v>
      </c>
      <c r="Y14" s="242">
        <f t="shared" si="1"/>
        <v>1</v>
      </c>
      <c r="Z14" s="243">
        <v>1</v>
      </c>
      <c r="AA14" s="242">
        <f t="shared" si="2"/>
        <v>1</v>
      </c>
      <c r="AB14" s="243">
        <v>1</v>
      </c>
      <c r="AC14" s="244">
        <f t="shared" si="3"/>
        <v>1</v>
      </c>
    </row>
    <row r="15" spans="1:29" ht="58.5" customHeight="1" thickBot="1" x14ac:dyDescent="0.3">
      <c r="A15" s="213"/>
      <c r="B15" s="214"/>
      <c r="C15" s="225" t="s">
        <v>125</v>
      </c>
      <c r="D15" s="226" t="s">
        <v>126</v>
      </c>
      <c r="E15" s="227"/>
      <c r="F15" s="228" t="s">
        <v>54</v>
      </c>
      <c r="G15" s="228"/>
      <c r="H15" s="228"/>
      <c r="I15" s="228" t="s">
        <v>54</v>
      </c>
      <c r="J15" s="228"/>
      <c r="K15" s="228"/>
      <c r="L15" s="228"/>
      <c r="M15" s="228"/>
      <c r="N15" s="228"/>
      <c r="O15" s="228" t="s">
        <v>54</v>
      </c>
      <c r="P15" s="228"/>
      <c r="Q15" s="228"/>
      <c r="R15" s="228"/>
      <c r="S15" s="228"/>
      <c r="T15" s="229"/>
      <c r="U15" s="230"/>
      <c r="V15" s="231">
        <v>1</v>
      </c>
      <c r="W15" s="232">
        <f t="shared" si="0"/>
        <v>1</v>
      </c>
      <c r="X15" s="233">
        <v>1</v>
      </c>
      <c r="Y15" s="232">
        <f t="shared" si="1"/>
        <v>1</v>
      </c>
      <c r="Z15" s="233">
        <v>1</v>
      </c>
      <c r="AA15" s="232">
        <f t="shared" si="2"/>
        <v>1</v>
      </c>
      <c r="AB15" s="233">
        <v>1</v>
      </c>
      <c r="AC15" s="234">
        <f t="shared" si="3"/>
        <v>1</v>
      </c>
    </row>
    <row r="16" spans="1:29" ht="45.75" thickBot="1" x14ac:dyDescent="0.3">
      <c r="A16" s="213"/>
      <c r="B16" s="214"/>
      <c r="C16" s="235" t="s">
        <v>127</v>
      </c>
      <c r="D16" s="236" t="s">
        <v>128</v>
      </c>
      <c r="E16" s="237"/>
      <c r="F16" s="238" t="s">
        <v>54</v>
      </c>
      <c r="G16" s="238"/>
      <c r="H16" s="238"/>
      <c r="I16" s="238" t="s">
        <v>54</v>
      </c>
      <c r="J16" s="238"/>
      <c r="K16" s="238"/>
      <c r="L16" s="238"/>
      <c r="M16" s="238"/>
      <c r="N16" s="238"/>
      <c r="O16" s="238" t="s">
        <v>54</v>
      </c>
      <c r="P16" s="238"/>
      <c r="Q16" s="238"/>
      <c r="R16" s="238"/>
      <c r="S16" s="238"/>
      <c r="T16" s="239"/>
      <c r="U16" s="240"/>
      <c r="V16" s="245"/>
      <c r="W16" s="242">
        <f t="shared" si="0"/>
        <v>0</v>
      </c>
      <c r="X16" s="243"/>
      <c r="Y16" s="242">
        <f t="shared" si="1"/>
        <v>0</v>
      </c>
      <c r="Z16" s="243"/>
      <c r="AA16" s="242">
        <f t="shared" si="2"/>
        <v>0</v>
      </c>
      <c r="AB16" s="243">
        <v>1</v>
      </c>
      <c r="AC16" s="244">
        <f t="shared" si="3"/>
        <v>1</v>
      </c>
    </row>
    <row r="17" spans="1:29" ht="30.75" thickBot="1" x14ac:dyDescent="0.3">
      <c r="A17" s="246"/>
      <c r="B17" s="247"/>
      <c r="C17" s="248" t="s">
        <v>129</v>
      </c>
      <c r="D17" s="249" t="s">
        <v>130</v>
      </c>
      <c r="E17" s="250"/>
      <c r="F17" s="251" t="s">
        <v>54</v>
      </c>
      <c r="G17" s="251"/>
      <c r="H17" s="251"/>
      <c r="I17" s="251" t="s">
        <v>54</v>
      </c>
      <c r="J17" s="251"/>
      <c r="K17" s="251"/>
      <c r="L17" s="251"/>
      <c r="M17" s="251"/>
      <c r="N17" s="251"/>
      <c r="O17" s="251" t="s">
        <v>54</v>
      </c>
      <c r="P17" s="251"/>
      <c r="Q17" s="251"/>
      <c r="R17" s="251"/>
      <c r="S17" s="251"/>
      <c r="T17" s="252"/>
      <c r="U17" s="253"/>
      <c r="V17" s="254">
        <v>1</v>
      </c>
      <c r="W17" s="232">
        <f>V17/AB17</f>
        <v>1</v>
      </c>
      <c r="X17" s="233">
        <v>1</v>
      </c>
      <c r="Y17" s="232">
        <f t="shared" si="1"/>
        <v>1</v>
      </c>
      <c r="Z17" s="233">
        <v>1</v>
      </c>
      <c r="AA17" s="232">
        <f t="shared" si="2"/>
        <v>1</v>
      </c>
      <c r="AB17" s="233">
        <v>1</v>
      </c>
      <c r="AC17" s="234">
        <f t="shared" si="3"/>
        <v>1</v>
      </c>
    </row>
    <row r="18" spans="1:29" ht="30.75" thickBot="1" x14ac:dyDescent="0.3">
      <c r="A18" s="255" t="s">
        <v>63</v>
      </c>
      <c r="B18" s="256" t="s">
        <v>131</v>
      </c>
      <c r="C18" s="257" t="s">
        <v>132</v>
      </c>
      <c r="D18" s="258" t="s">
        <v>133</v>
      </c>
      <c r="E18" s="259" t="s">
        <v>54</v>
      </c>
      <c r="F18" s="260"/>
      <c r="G18" s="260"/>
      <c r="H18" s="260"/>
      <c r="I18" s="260"/>
      <c r="J18" s="260"/>
      <c r="K18" s="260"/>
      <c r="L18" s="260"/>
      <c r="M18" s="260"/>
      <c r="N18" s="260"/>
      <c r="O18" s="260"/>
      <c r="P18" s="260"/>
      <c r="Q18" s="260"/>
      <c r="R18" s="260"/>
      <c r="S18" s="260"/>
      <c r="T18" s="261"/>
      <c r="U18" s="262"/>
      <c r="V18" s="263">
        <v>1</v>
      </c>
      <c r="W18" s="264">
        <f t="shared" ref="W18:W23" si="4">V18/AB18</f>
        <v>0.25</v>
      </c>
      <c r="X18" s="265">
        <v>2</v>
      </c>
      <c r="Y18" s="264">
        <f t="shared" si="1"/>
        <v>0.5</v>
      </c>
      <c r="Z18" s="265">
        <v>3</v>
      </c>
      <c r="AA18" s="264">
        <f t="shared" si="2"/>
        <v>0.75</v>
      </c>
      <c r="AB18" s="265">
        <v>4</v>
      </c>
      <c r="AC18" s="266">
        <f t="shared" si="3"/>
        <v>1</v>
      </c>
    </row>
    <row r="19" spans="1:29" ht="30.75" thickBot="1" x14ac:dyDescent="0.3">
      <c r="A19" s="267"/>
      <c r="B19" s="268"/>
      <c r="C19" s="269" t="s">
        <v>134</v>
      </c>
      <c r="D19" s="270" t="s">
        <v>135</v>
      </c>
      <c r="E19" s="271" t="s">
        <v>54</v>
      </c>
      <c r="F19" s="272"/>
      <c r="G19" s="272"/>
      <c r="H19" s="272"/>
      <c r="I19" s="272"/>
      <c r="J19" s="272"/>
      <c r="K19" s="272"/>
      <c r="L19" s="272"/>
      <c r="M19" s="272"/>
      <c r="N19" s="272"/>
      <c r="O19" s="272"/>
      <c r="P19" s="272"/>
      <c r="Q19" s="272"/>
      <c r="R19" s="272"/>
      <c r="S19" s="272"/>
      <c r="T19" s="273"/>
      <c r="U19" s="274"/>
      <c r="V19" s="275">
        <v>1</v>
      </c>
      <c r="W19" s="276">
        <f t="shared" si="4"/>
        <v>0.25</v>
      </c>
      <c r="X19" s="277">
        <v>2</v>
      </c>
      <c r="Y19" s="276">
        <f t="shared" si="1"/>
        <v>0.5</v>
      </c>
      <c r="Z19" s="277">
        <v>3</v>
      </c>
      <c r="AA19" s="276">
        <f t="shared" si="2"/>
        <v>0.75</v>
      </c>
      <c r="AB19" s="277">
        <v>4</v>
      </c>
      <c r="AC19" s="278">
        <f t="shared" si="3"/>
        <v>1</v>
      </c>
    </row>
    <row r="20" spans="1:29" ht="105.75" thickBot="1" x14ac:dyDescent="0.3">
      <c r="A20" s="267"/>
      <c r="B20" s="268"/>
      <c r="C20" s="279" t="s">
        <v>136</v>
      </c>
      <c r="D20" s="280" t="s">
        <v>137</v>
      </c>
      <c r="E20" s="281" t="s">
        <v>54</v>
      </c>
      <c r="F20" s="282"/>
      <c r="G20" s="282" t="s">
        <v>54</v>
      </c>
      <c r="H20" s="282"/>
      <c r="I20" s="282" t="s">
        <v>54</v>
      </c>
      <c r="J20" s="282"/>
      <c r="K20" s="282"/>
      <c r="L20" s="282"/>
      <c r="M20" s="282"/>
      <c r="N20" s="282"/>
      <c r="O20" s="282"/>
      <c r="P20" s="282"/>
      <c r="Q20" s="282"/>
      <c r="R20" s="282" t="s">
        <v>54</v>
      </c>
      <c r="S20" s="282"/>
      <c r="T20" s="283"/>
      <c r="U20" s="284"/>
      <c r="V20" s="285">
        <v>1</v>
      </c>
      <c r="W20" s="286">
        <f t="shared" si="4"/>
        <v>1</v>
      </c>
      <c r="X20" s="287">
        <v>1</v>
      </c>
      <c r="Y20" s="286">
        <f t="shared" si="1"/>
        <v>1</v>
      </c>
      <c r="Z20" s="287">
        <v>1</v>
      </c>
      <c r="AA20" s="286">
        <f t="shared" si="2"/>
        <v>1</v>
      </c>
      <c r="AB20" s="287">
        <v>1</v>
      </c>
      <c r="AC20" s="288">
        <f t="shared" si="3"/>
        <v>1</v>
      </c>
    </row>
    <row r="21" spans="1:29" ht="75.75" thickBot="1" x14ac:dyDescent="0.3">
      <c r="A21" s="267"/>
      <c r="B21" s="268"/>
      <c r="C21" s="289" t="s">
        <v>138</v>
      </c>
      <c r="D21" s="290" t="s">
        <v>139</v>
      </c>
      <c r="E21" s="291" t="s">
        <v>54</v>
      </c>
      <c r="F21" s="292"/>
      <c r="G21" s="292" t="s">
        <v>54</v>
      </c>
      <c r="H21" s="292"/>
      <c r="I21" s="292" t="s">
        <v>54</v>
      </c>
      <c r="J21" s="292"/>
      <c r="K21" s="292"/>
      <c r="L21" s="292"/>
      <c r="M21" s="292"/>
      <c r="N21" s="292"/>
      <c r="O21" s="292"/>
      <c r="P21" s="292"/>
      <c r="Q21" s="292"/>
      <c r="R21" s="292" t="s">
        <v>54</v>
      </c>
      <c r="S21" s="292"/>
      <c r="T21" s="293"/>
      <c r="U21" s="294"/>
      <c r="V21" s="275">
        <v>1</v>
      </c>
      <c r="W21" s="276">
        <f t="shared" si="4"/>
        <v>0.25</v>
      </c>
      <c r="X21" s="277">
        <v>2</v>
      </c>
      <c r="Y21" s="276">
        <f t="shared" si="1"/>
        <v>0.5</v>
      </c>
      <c r="Z21" s="277">
        <v>3</v>
      </c>
      <c r="AA21" s="276">
        <f t="shared" si="2"/>
        <v>0.75</v>
      </c>
      <c r="AB21" s="277">
        <v>4</v>
      </c>
      <c r="AC21" s="278">
        <f t="shared" si="3"/>
        <v>1</v>
      </c>
    </row>
    <row r="22" spans="1:29" ht="75.75" thickBot="1" x14ac:dyDescent="0.3">
      <c r="A22" s="267"/>
      <c r="B22" s="295" t="s">
        <v>140</v>
      </c>
      <c r="C22" s="279" t="s">
        <v>141</v>
      </c>
      <c r="D22" s="280" t="s">
        <v>142</v>
      </c>
      <c r="E22" s="281" t="s">
        <v>54</v>
      </c>
      <c r="F22" s="282"/>
      <c r="G22" s="282" t="s">
        <v>54</v>
      </c>
      <c r="H22" s="282"/>
      <c r="I22" s="282"/>
      <c r="J22" s="282"/>
      <c r="K22" s="282"/>
      <c r="L22" s="282"/>
      <c r="M22" s="282"/>
      <c r="N22" s="282"/>
      <c r="O22" s="282"/>
      <c r="P22" s="282"/>
      <c r="Q22" s="282"/>
      <c r="R22" s="282"/>
      <c r="S22" s="282"/>
      <c r="T22" s="283"/>
      <c r="U22" s="284"/>
      <c r="V22" s="285">
        <v>1</v>
      </c>
      <c r="W22" s="286">
        <f t="shared" si="4"/>
        <v>0.25</v>
      </c>
      <c r="X22" s="287">
        <v>2</v>
      </c>
      <c r="Y22" s="286">
        <f t="shared" si="1"/>
        <v>0.5</v>
      </c>
      <c r="Z22" s="287">
        <v>3</v>
      </c>
      <c r="AA22" s="286">
        <f t="shared" si="2"/>
        <v>0.75</v>
      </c>
      <c r="AB22" s="287">
        <v>4</v>
      </c>
      <c r="AC22" s="288">
        <f t="shared" si="3"/>
        <v>1</v>
      </c>
    </row>
    <row r="23" spans="1:29" ht="120.75" thickBot="1" x14ac:dyDescent="0.3">
      <c r="A23" s="267"/>
      <c r="B23" s="268"/>
      <c r="C23" s="269" t="s">
        <v>143</v>
      </c>
      <c r="D23" s="270" t="s">
        <v>144</v>
      </c>
      <c r="E23" s="271" t="s">
        <v>54</v>
      </c>
      <c r="F23" s="272"/>
      <c r="G23" s="272" t="s">
        <v>54</v>
      </c>
      <c r="H23" s="272"/>
      <c r="I23" s="272" t="s">
        <v>54</v>
      </c>
      <c r="J23" s="272"/>
      <c r="K23" s="272"/>
      <c r="L23" s="272"/>
      <c r="M23" s="272"/>
      <c r="N23" s="272"/>
      <c r="O23" s="272"/>
      <c r="P23" s="272"/>
      <c r="Q23" s="272"/>
      <c r="R23" s="272" t="s">
        <v>54</v>
      </c>
      <c r="S23" s="272"/>
      <c r="T23" s="273"/>
      <c r="U23" s="274"/>
      <c r="V23" s="275">
        <v>1</v>
      </c>
      <c r="W23" s="276">
        <f t="shared" si="4"/>
        <v>0.25</v>
      </c>
      <c r="X23" s="277">
        <v>2</v>
      </c>
      <c r="Y23" s="276">
        <f t="shared" si="1"/>
        <v>0.5</v>
      </c>
      <c r="Z23" s="277">
        <v>3</v>
      </c>
      <c r="AA23" s="276">
        <f t="shared" si="2"/>
        <v>0.75</v>
      </c>
      <c r="AB23" s="277">
        <v>4</v>
      </c>
      <c r="AC23" s="278">
        <f t="shared" si="3"/>
        <v>1</v>
      </c>
    </row>
    <row r="24" spans="1:29" ht="34.5" customHeight="1" thickBot="1" x14ac:dyDescent="0.3">
      <c r="A24" s="267"/>
      <c r="B24" s="268"/>
      <c r="C24" s="279" t="s">
        <v>145</v>
      </c>
      <c r="D24" s="280" t="s">
        <v>146</v>
      </c>
      <c r="E24" s="281" t="s">
        <v>54</v>
      </c>
      <c r="F24" s="282"/>
      <c r="G24" s="282"/>
      <c r="H24" s="282"/>
      <c r="I24" s="282"/>
      <c r="J24" s="282"/>
      <c r="K24" s="282"/>
      <c r="L24" s="282"/>
      <c r="M24" s="282"/>
      <c r="N24" s="282"/>
      <c r="O24" s="282"/>
      <c r="P24" s="282"/>
      <c r="Q24" s="282"/>
      <c r="R24" s="282"/>
      <c r="S24" s="282"/>
      <c r="T24" s="283"/>
      <c r="U24" s="284"/>
      <c r="V24" s="285"/>
      <c r="W24" s="286"/>
      <c r="X24" s="287"/>
      <c r="Y24" s="286"/>
      <c r="Z24" s="287"/>
      <c r="AA24" s="286"/>
      <c r="AB24" s="287">
        <v>1</v>
      </c>
      <c r="AC24" s="288">
        <v>1</v>
      </c>
    </row>
    <row r="25" spans="1:29" ht="53.25" customHeight="1" thickBot="1" x14ac:dyDescent="0.3">
      <c r="A25" s="267"/>
      <c r="B25" s="296"/>
      <c r="C25" s="269" t="s">
        <v>147</v>
      </c>
      <c r="D25" s="270" t="s">
        <v>148</v>
      </c>
      <c r="E25" s="271" t="s">
        <v>54</v>
      </c>
      <c r="F25" s="272" t="s">
        <v>54</v>
      </c>
      <c r="G25" s="272" t="s">
        <v>54</v>
      </c>
      <c r="H25" s="272"/>
      <c r="I25" s="272"/>
      <c r="J25" s="272"/>
      <c r="K25" s="272"/>
      <c r="L25" s="272"/>
      <c r="M25" s="272"/>
      <c r="N25" s="272"/>
      <c r="O25" s="272"/>
      <c r="P25" s="272"/>
      <c r="Q25" s="272"/>
      <c r="R25" s="272"/>
      <c r="S25" s="272"/>
      <c r="T25" s="273"/>
      <c r="U25" s="274"/>
      <c r="V25" s="275">
        <v>1</v>
      </c>
      <c r="W25" s="276">
        <f t="shared" ref="W25:W59" si="5">V25/AB25</f>
        <v>0.1111111111111111</v>
      </c>
      <c r="X25" s="277">
        <v>4</v>
      </c>
      <c r="Y25" s="276">
        <f t="shared" ref="Y25:Y59" si="6">X25/AB25</f>
        <v>0.44444444444444442</v>
      </c>
      <c r="Z25" s="277">
        <v>7</v>
      </c>
      <c r="AA25" s="276">
        <f t="shared" ref="AA25:AA59" si="7">Z25/AB25</f>
        <v>0.77777777777777779</v>
      </c>
      <c r="AB25" s="277">
        <v>9</v>
      </c>
      <c r="AC25" s="278">
        <f t="shared" ref="AC25:AC59" si="8">AB25/AB25</f>
        <v>1</v>
      </c>
    </row>
    <row r="26" spans="1:29" ht="34.5" customHeight="1" thickBot="1" x14ac:dyDescent="0.3">
      <c r="A26" s="267"/>
      <c r="B26" s="295" t="s">
        <v>149</v>
      </c>
      <c r="C26" s="279" t="s">
        <v>150</v>
      </c>
      <c r="D26" s="280" t="s">
        <v>151</v>
      </c>
      <c r="E26" s="281" t="s">
        <v>54</v>
      </c>
      <c r="F26" s="282"/>
      <c r="G26" s="282" t="s">
        <v>54</v>
      </c>
      <c r="H26" s="282"/>
      <c r="I26" s="282"/>
      <c r="J26" s="282"/>
      <c r="K26" s="282"/>
      <c r="L26" s="282" t="s">
        <v>54</v>
      </c>
      <c r="M26" s="282"/>
      <c r="N26" s="282"/>
      <c r="O26" s="282"/>
      <c r="P26" s="282"/>
      <c r="Q26" s="282"/>
      <c r="R26" s="282"/>
      <c r="S26" s="282"/>
      <c r="T26" s="283"/>
      <c r="U26" s="284"/>
      <c r="V26" s="285"/>
      <c r="W26" s="286">
        <f t="shared" si="5"/>
        <v>0</v>
      </c>
      <c r="X26" s="287"/>
      <c r="Y26" s="286">
        <f t="shared" si="6"/>
        <v>0</v>
      </c>
      <c r="Z26" s="287"/>
      <c r="AA26" s="286">
        <f t="shared" si="7"/>
        <v>0</v>
      </c>
      <c r="AB26" s="287">
        <v>1</v>
      </c>
      <c r="AC26" s="288">
        <f t="shared" si="8"/>
        <v>1</v>
      </c>
    </row>
    <row r="27" spans="1:29" ht="60.75" thickBot="1" x14ac:dyDescent="0.3">
      <c r="A27" s="267"/>
      <c r="B27" s="268"/>
      <c r="C27" s="269" t="s">
        <v>152</v>
      </c>
      <c r="D27" s="270" t="s">
        <v>153</v>
      </c>
      <c r="E27" s="271" t="s">
        <v>54</v>
      </c>
      <c r="F27" s="272" t="s">
        <v>54</v>
      </c>
      <c r="G27" s="272" t="s">
        <v>54</v>
      </c>
      <c r="H27" s="272"/>
      <c r="I27" s="272"/>
      <c r="J27" s="272"/>
      <c r="K27" s="272"/>
      <c r="L27" s="272"/>
      <c r="M27" s="272"/>
      <c r="N27" s="272"/>
      <c r="O27" s="272"/>
      <c r="P27" s="272"/>
      <c r="Q27" s="272"/>
      <c r="R27" s="272"/>
      <c r="S27" s="272"/>
      <c r="T27" s="273"/>
      <c r="U27" s="274"/>
      <c r="V27" s="275">
        <v>1</v>
      </c>
      <c r="W27" s="276">
        <f t="shared" si="5"/>
        <v>0.25</v>
      </c>
      <c r="X27" s="277">
        <v>2</v>
      </c>
      <c r="Y27" s="276">
        <f t="shared" si="6"/>
        <v>0.5</v>
      </c>
      <c r="Z27" s="277">
        <v>3</v>
      </c>
      <c r="AA27" s="276">
        <f t="shared" si="7"/>
        <v>0.75</v>
      </c>
      <c r="AB27" s="277">
        <v>4</v>
      </c>
      <c r="AC27" s="278">
        <f t="shared" si="8"/>
        <v>1</v>
      </c>
    </row>
    <row r="28" spans="1:29" ht="30.75" thickBot="1" x14ac:dyDescent="0.3">
      <c r="A28" s="267"/>
      <c r="B28" s="296"/>
      <c r="C28" s="279" t="s">
        <v>154</v>
      </c>
      <c r="D28" s="280" t="s">
        <v>155</v>
      </c>
      <c r="E28" s="281"/>
      <c r="F28" s="282"/>
      <c r="G28" s="282"/>
      <c r="H28" s="282"/>
      <c r="I28" s="282" t="s">
        <v>54</v>
      </c>
      <c r="J28" s="282"/>
      <c r="K28" s="282"/>
      <c r="L28" s="282"/>
      <c r="M28" s="282"/>
      <c r="N28" s="282"/>
      <c r="O28" s="282"/>
      <c r="P28" s="282"/>
      <c r="Q28" s="282"/>
      <c r="R28" s="282"/>
      <c r="S28" s="282"/>
      <c r="T28" s="283"/>
      <c r="U28" s="284"/>
      <c r="V28" s="285"/>
      <c r="W28" s="286">
        <f t="shared" si="5"/>
        <v>0</v>
      </c>
      <c r="X28" s="287"/>
      <c r="Y28" s="286">
        <f t="shared" si="6"/>
        <v>0</v>
      </c>
      <c r="Z28" s="287"/>
      <c r="AA28" s="286">
        <f t="shared" si="7"/>
        <v>0</v>
      </c>
      <c r="AB28" s="287">
        <v>1</v>
      </c>
      <c r="AC28" s="288">
        <f t="shared" si="8"/>
        <v>1</v>
      </c>
    </row>
    <row r="29" spans="1:29" ht="45.75" thickBot="1" x14ac:dyDescent="0.3">
      <c r="A29" s="297"/>
      <c r="B29" s="298" t="s">
        <v>156</v>
      </c>
      <c r="C29" s="299" t="s">
        <v>157</v>
      </c>
      <c r="D29" s="300" t="s">
        <v>158</v>
      </c>
      <c r="E29" s="301"/>
      <c r="F29" s="302"/>
      <c r="G29" s="302"/>
      <c r="H29" s="302"/>
      <c r="I29" s="302" t="s">
        <v>54</v>
      </c>
      <c r="J29" s="302" t="s">
        <v>54</v>
      </c>
      <c r="K29" s="302"/>
      <c r="L29" s="302"/>
      <c r="M29" s="302"/>
      <c r="N29" s="302"/>
      <c r="O29" s="302"/>
      <c r="P29" s="302"/>
      <c r="Q29" s="302"/>
      <c r="R29" s="302"/>
      <c r="S29" s="302"/>
      <c r="T29" s="303"/>
      <c r="U29" s="304"/>
      <c r="V29" s="305"/>
      <c r="W29" s="306">
        <f t="shared" si="5"/>
        <v>0</v>
      </c>
      <c r="X29" s="307"/>
      <c r="Y29" s="306">
        <f t="shared" si="6"/>
        <v>0</v>
      </c>
      <c r="Z29" s="307"/>
      <c r="AA29" s="306">
        <f t="shared" si="7"/>
        <v>0</v>
      </c>
      <c r="AB29" s="307">
        <v>1</v>
      </c>
      <c r="AC29" s="308">
        <f t="shared" si="8"/>
        <v>1</v>
      </c>
    </row>
    <row r="30" spans="1:29" ht="40.5" customHeight="1" thickBot="1" x14ac:dyDescent="0.3">
      <c r="A30" s="309" t="s">
        <v>68</v>
      </c>
      <c r="B30" s="310" t="s">
        <v>159</v>
      </c>
      <c r="C30" s="311" t="s">
        <v>160</v>
      </c>
      <c r="D30" s="312" t="s">
        <v>161</v>
      </c>
      <c r="E30" s="313" t="s">
        <v>54</v>
      </c>
      <c r="F30" s="314" t="s">
        <v>54</v>
      </c>
      <c r="G30" s="314" t="s">
        <v>54</v>
      </c>
      <c r="H30" s="314"/>
      <c r="I30" s="314"/>
      <c r="J30" s="314"/>
      <c r="K30" s="314"/>
      <c r="L30" s="314" t="s">
        <v>54</v>
      </c>
      <c r="M30" s="314"/>
      <c r="N30" s="314"/>
      <c r="O30" s="314" t="s">
        <v>54</v>
      </c>
      <c r="P30" s="314" t="s">
        <v>54</v>
      </c>
      <c r="Q30" s="314" t="s">
        <v>54</v>
      </c>
      <c r="R30" s="314"/>
      <c r="S30" s="314"/>
      <c r="T30" s="315"/>
      <c r="U30" s="316"/>
      <c r="V30" s="317">
        <v>1</v>
      </c>
      <c r="W30" s="318">
        <f t="shared" si="5"/>
        <v>0.25</v>
      </c>
      <c r="X30" s="319">
        <v>2</v>
      </c>
      <c r="Y30" s="318">
        <f t="shared" si="6"/>
        <v>0.5</v>
      </c>
      <c r="Z30" s="319">
        <v>3</v>
      </c>
      <c r="AA30" s="318">
        <f t="shared" si="7"/>
        <v>0.75</v>
      </c>
      <c r="AB30" s="319">
        <v>4</v>
      </c>
      <c r="AC30" s="320">
        <f t="shared" si="8"/>
        <v>1</v>
      </c>
    </row>
    <row r="31" spans="1:29" ht="30.75" thickBot="1" x14ac:dyDescent="0.3">
      <c r="A31" s="321"/>
      <c r="B31" s="322"/>
      <c r="C31" s="323" t="s">
        <v>162</v>
      </c>
      <c r="D31" s="324" t="s">
        <v>163</v>
      </c>
      <c r="E31" s="325"/>
      <c r="F31" s="326"/>
      <c r="G31" s="326"/>
      <c r="H31" s="326"/>
      <c r="I31" s="326"/>
      <c r="J31" s="326"/>
      <c r="K31" s="326"/>
      <c r="L31" s="326"/>
      <c r="M31" s="326"/>
      <c r="N31" s="326"/>
      <c r="O31" s="326"/>
      <c r="P31" s="326"/>
      <c r="Q31" s="326"/>
      <c r="R31" s="326"/>
      <c r="S31" s="326"/>
      <c r="T31" s="327"/>
      <c r="U31" s="328"/>
      <c r="V31" s="329">
        <v>1</v>
      </c>
      <c r="W31" s="330">
        <f t="shared" si="5"/>
        <v>0.25</v>
      </c>
      <c r="X31" s="331">
        <v>2</v>
      </c>
      <c r="Y31" s="330">
        <f t="shared" si="6"/>
        <v>0.5</v>
      </c>
      <c r="Z31" s="331">
        <v>3</v>
      </c>
      <c r="AA31" s="330">
        <f t="shared" si="7"/>
        <v>0.75</v>
      </c>
      <c r="AB31" s="331">
        <v>4</v>
      </c>
      <c r="AC31" s="332">
        <f t="shared" si="8"/>
        <v>1</v>
      </c>
    </row>
    <row r="32" spans="1:29" ht="45.75" thickBot="1" x14ac:dyDescent="0.3">
      <c r="A32" s="321"/>
      <c r="B32" s="333"/>
      <c r="C32" s="334" t="s">
        <v>164</v>
      </c>
      <c r="D32" s="335" t="s">
        <v>165</v>
      </c>
      <c r="E32" s="336" t="s">
        <v>54</v>
      </c>
      <c r="F32" s="337"/>
      <c r="G32" s="337" t="s">
        <v>54</v>
      </c>
      <c r="H32" s="337"/>
      <c r="I32" s="337"/>
      <c r="J32" s="337"/>
      <c r="K32" s="337"/>
      <c r="L32" s="337" t="s">
        <v>54</v>
      </c>
      <c r="M32" s="337"/>
      <c r="N32" s="337" t="s">
        <v>54</v>
      </c>
      <c r="O32" s="337"/>
      <c r="P32" s="337"/>
      <c r="Q32" s="337"/>
      <c r="R32" s="337"/>
      <c r="S32" s="337"/>
      <c r="T32" s="338"/>
      <c r="U32" s="339" t="s">
        <v>54</v>
      </c>
      <c r="V32" s="340"/>
      <c r="W32" s="341">
        <f t="shared" si="5"/>
        <v>0</v>
      </c>
      <c r="X32" s="342">
        <v>1</v>
      </c>
      <c r="Y32" s="341">
        <f t="shared" si="6"/>
        <v>0.5</v>
      </c>
      <c r="Z32" s="342">
        <v>1</v>
      </c>
      <c r="AA32" s="341">
        <f t="shared" si="7"/>
        <v>0.5</v>
      </c>
      <c r="AB32" s="342">
        <v>2</v>
      </c>
      <c r="AC32" s="343">
        <f t="shared" si="8"/>
        <v>1</v>
      </c>
    </row>
    <row r="33" spans="1:29" ht="15.75" thickBot="1" x14ac:dyDescent="0.3">
      <c r="A33" s="321"/>
      <c r="B33" s="344" t="s">
        <v>166</v>
      </c>
      <c r="C33" s="345" t="s">
        <v>167</v>
      </c>
      <c r="D33" s="346" t="s">
        <v>168</v>
      </c>
      <c r="E33" s="347" t="s">
        <v>54</v>
      </c>
      <c r="F33" s="348"/>
      <c r="G33" s="348"/>
      <c r="H33" s="348"/>
      <c r="I33" s="348"/>
      <c r="J33" s="348"/>
      <c r="K33" s="348"/>
      <c r="L33" s="348" t="s">
        <v>54</v>
      </c>
      <c r="M33" s="348"/>
      <c r="N33" s="348"/>
      <c r="O33" s="348"/>
      <c r="P33" s="348"/>
      <c r="Q33" s="348"/>
      <c r="R33" s="348"/>
      <c r="S33" s="348"/>
      <c r="T33" s="349"/>
      <c r="U33" s="350"/>
      <c r="V33" s="351"/>
      <c r="W33" s="352">
        <f t="shared" si="5"/>
        <v>0</v>
      </c>
      <c r="X33" s="353">
        <v>1</v>
      </c>
      <c r="Y33" s="352">
        <f t="shared" si="6"/>
        <v>0.5</v>
      </c>
      <c r="Z33" s="353">
        <v>1</v>
      </c>
      <c r="AA33" s="352">
        <f t="shared" si="7"/>
        <v>0.5</v>
      </c>
      <c r="AB33" s="353">
        <v>2</v>
      </c>
      <c r="AC33" s="354">
        <f t="shared" si="8"/>
        <v>1</v>
      </c>
    </row>
    <row r="34" spans="1:29" ht="45.75" thickBot="1" x14ac:dyDescent="0.3">
      <c r="A34" s="321"/>
      <c r="B34" s="355"/>
      <c r="C34" s="334" t="s">
        <v>169</v>
      </c>
      <c r="D34" s="335" t="s">
        <v>170</v>
      </c>
      <c r="E34" s="336"/>
      <c r="F34" s="337"/>
      <c r="G34" s="337"/>
      <c r="H34" s="337"/>
      <c r="I34" s="337"/>
      <c r="J34" s="337"/>
      <c r="K34" s="337"/>
      <c r="L34" s="337" t="s">
        <v>54</v>
      </c>
      <c r="M34" s="337"/>
      <c r="N34" s="337"/>
      <c r="O34" s="337"/>
      <c r="P34" s="337"/>
      <c r="Q34" s="337"/>
      <c r="R34" s="337"/>
      <c r="S34" s="337"/>
      <c r="T34" s="338"/>
      <c r="U34" s="339"/>
      <c r="V34" s="340"/>
      <c r="W34" s="341">
        <f t="shared" si="5"/>
        <v>0</v>
      </c>
      <c r="X34" s="342">
        <v>1</v>
      </c>
      <c r="Y34" s="341">
        <f t="shared" si="6"/>
        <v>0.5</v>
      </c>
      <c r="Z34" s="342">
        <v>1</v>
      </c>
      <c r="AA34" s="341">
        <f t="shared" si="7"/>
        <v>0.5</v>
      </c>
      <c r="AB34" s="342">
        <v>2</v>
      </c>
      <c r="AC34" s="343">
        <f t="shared" si="8"/>
        <v>1</v>
      </c>
    </row>
    <row r="35" spans="1:29" ht="15.75" thickBot="1" x14ac:dyDescent="0.3">
      <c r="A35" s="321"/>
      <c r="B35" s="356"/>
      <c r="C35" s="345" t="s">
        <v>171</v>
      </c>
      <c r="D35" s="346" t="s">
        <v>172</v>
      </c>
      <c r="E35" s="347" t="s">
        <v>54</v>
      </c>
      <c r="F35" s="348"/>
      <c r="G35" s="348"/>
      <c r="H35" s="348"/>
      <c r="I35" s="348"/>
      <c r="J35" s="348"/>
      <c r="K35" s="348"/>
      <c r="L35" s="348" t="s">
        <v>54</v>
      </c>
      <c r="M35" s="348"/>
      <c r="N35" s="348"/>
      <c r="O35" s="348"/>
      <c r="P35" s="348"/>
      <c r="Q35" s="348"/>
      <c r="R35" s="348"/>
      <c r="S35" s="348"/>
      <c r="T35" s="349"/>
      <c r="U35" s="350"/>
      <c r="V35" s="351"/>
      <c r="W35" s="352">
        <f t="shared" si="5"/>
        <v>0</v>
      </c>
      <c r="X35" s="353"/>
      <c r="Y35" s="352">
        <f t="shared" si="6"/>
        <v>0</v>
      </c>
      <c r="Z35" s="353">
        <v>1</v>
      </c>
      <c r="AA35" s="352">
        <f t="shared" si="7"/>
        <v>0.5</v>
      </c>
      <c r="AB35" s="353">
        <v>2</v>
      </c>
      <c r="AC35" s="354">
        <f t="shared" si="8"/>
        <v>1</v>
      </c>
    </row>
    <row r="36" spans="1:29" ht="56.25" customHeight="1" thickBot="1" x14ac:dyDescent="0.3">
      <c r="A36" s="321"/>
      <c r="B36" s="344" t="s">
        <v>173</v>
      </c>
      <c r="C36" s="357" t="s">
        <v>174</v>
      </c>
      <c r="D36" s="358" t="s">
        <v>175</v>
      </c>
      <c r="E36" s="359"/>
      <c r="F36" s="360"/>
      <c r="G36" s="360"/>
      <c r="H36" s="360"/>
      <c r="I36" s="360"/>
      <c r="J36" s="360"/>
      <c r="K36" s="360"/>
      <c r="L36" s="360" t="s">
        <v>54</v>
      </c>
      <c r="M36" s="360"/>
      <c r="N36" s="360" t="s">
        <v>54</v>
      </c>
      <c r="O36" s="360"/>
      <c r="P36" s="360"/>
      <c r="Q36" s="360"/>
      <c r="R36" s="360"/>
      <c r="S36" s="360"/>
      <c r="T36" s="361"/>
      <c r="U36" s="362"/>
      <c r="V36" s="363">
        <v>1</v>
      </c>
      <c r="W36" s="364">
        <f t="shared" si="5"/>
        <v>0.25</v>
      </c>
      <c r="X36" s="365">
        <v>2</v>
      </c>
      <c r="Y36" s="364">
        <f t="shared" si="6"/>
        <v>0.5</v>
      </c>
      <c r="Z36" s="365">
        <v>3</v>
      </c>
      <c r="AA36" s="364">
        <f t="shared" si="7"/>
        <v>0.75</v>
      </c>
      <c r="AB36" s="365">
        <v>4</v>
      </c>
      <c r="AC36" s="366">
        <f t="shared" si="8"/>
        <v>1</v>
      </c>
    </row>
    <row r="37" spans="1:29" ht="30.75" thickBot="1" x14ac:dyDescent="0.3">
      <c r="A37" s="321"/>
      <c r="B37" s="355"/>
      <c r="C37" s="345" t="s">
        <v>176</v>
      </c>
      <c r="D37" s="346" t="s">
        <v>177</v>
      </c>
      <c r="E37" s="347" t="s">
        <v>54</v>
      </c>
      <c r="F37" s="348"/>
      <c r="G37" s="348"/>
      <c r="H37" s="348"/>
      <c r="I37" s="348"/>
      <c r="J37" s="348"/>
      <c r="K37" s="348"/>
      <c r="L37" s="348" t="s">
        <v>54</v>
      </c>
      <c r="M37" s="348"/>
      <c r="N37" s="348" t="s">
        <v>54</v>
      </c>
      <c r="O37" s="348"/>
      <c r="P37" s="348"/>
      <c r="Q37" s="348"/>
      <c r="R37" s="348"/>
      <c r="S37" s="348"/>
      <c r="T37" s="349"/>
      <c r="U37" s="350"/>
      <c r="V37" s="351"/>
      <c r="W37" s="352">
        <f t="shared" si="5"/>
        <v>0</v>
      </c>
      <c r="X37" s="353">
        <v>1</v>
      </c>
      <c r="Y37" s="352">
        <f t="shared" si="6"/>
        <v>0.5</v>
      </c>
      <c r="Z37" s="353">
        <v>1</v>
      </c>
      <c r="AA37" s="352">
        <f t="shared" si="7"/>
        <v>0.5</v>
      </c>
      <c r="AB37" s="353">
        <v>2</v>
      </c>
      <c r="AC37" s="354">
        <f t="shared" si="8"/>
        <v>1</v>
      </c>
    </row>
    <row r="38" spans="1:29" ht="36" customHeight="1" thickBot="1" x14ac:dyDescent="0.3">
      <c r="A38" s="321"/>
      <c r="B38" s="355"/>
      <c r="C38" s="334" t="s">
        <v>178</v>
      </c>
      <c r="D38" s="335" t="s">
        <v>179</v>
      </c>
      <c r="E38" s="336"/>
      <c r="F38" s="337"/>
      <c r="G38" s="337"/>
      <c r="H38" s="337"/>
      <c r="I38" s="337"/>
      <c r="J38" s="337"/>
      <c r="K38" s="337"/>
      <c r="L38" s="337" t="s">
        <v>54</v>
      </c>
      <c r="M38" s="337"/>
      <c r="N38" s="337"/>
      <c r="O38" s="337"/>
      <c r="P38" s="337"/>
      <c r="Q38" s="337"/>
      <c r="R38" s="337"/>
      <c r="S38" s="337"/>
      <c r="T38" s="338"/>
      <c r="U38" s="339"/>
      <c r="V38" s="340"/>
      <c r="W38" s="341">
        <f t="shared" si="5"/>
        <v>0</v>
      </c>
      <c r="X38" s="342">
        <v>1</v>
      </c>
      <c r="Y38" s="341">
        <f t="shared" si="6"/>
        <v>0.5</v>
      </c>
      <c r="Z38" s="342">
        <v>2</v>
      </c>
      <c r="AA38" s="341">
        <f t="shared" si="7"/>
        <v>1</v>
      </c>
      <c r="AB38" s="342">
        <v>2</v>
      </c>
      <c r="AC38" s="343">
        <f t="shared" si="8"/>
        <v>1</v>
      </c>
    </row>
    <row r="39" spans="1:29" ht="30.75" thickBot="1" x14ac:dyDescent="0.3">
      <c r="A39" s="321"/>
      <c r="B39" s="356"/>
      <c r="C39" s="345" t="s">
        <v>180</v>
      </c>
      <c r="D39" s="346" t="s">
        <v>181</v>
      </c>
      <c r="E39" s="347"/>
      <c r="F39" s="348"/>
      <c r="G39" s="348"/>
      <c r="H39" s="348"/>
      <c r="I39" s="348"/>
      <c r="J39" s="348"/>
      <c r="K39" s="348"/>
      <c r="L39" s="348" t="s">
        <v>54</v>
      </c>
      <c r="M39" s="348"/>
      <c r="N39" s="348"/>
      <c r="O39" s="348"/>
      <c r="P39" s="348"/>
      <c r="Q39" s="348"/>
      <c r="R39" s="348"/>
      <c r="S39" s="348"/>
      <c r="T39" s="349"/>
      <c r="U39" s="350"/>
      <c r="V39" s="351"/>
      <c r="W39" s="352">
        <f t="shared" si="5"/>
        <v>0</v>
      </c>
      <c r="X39" s="353">
        <v>1</v>
      </c>
      <c r="Y39" s="352">
        <f t="shared" si="6"/>
        <v>0.33333333333333331</v>
      </c>
      <c r="Z39" s="353">
        <v>2</v>
      </c>
      <c r="AA39" s="352">
        <f t="shared" si="7"/>
        <v>0.66666666666666663</v>
      </c>
      <c r="AB39" s="353">
        <v>3</v>
      </c>
      <c r="AC39" s="354">
        <f t="shared" si="8"/>
        <v>1</v>
      </c>
    </row>
    <row r="40" spans="1:29" ht="30.75" thickBot="1" x14ac:dyDescent="0.3">
      <c r="A40" s="321"/>
      <c r="B40" s="367" t="s">
        <v>182</v>
      </c>
      <c r="C40" s="357" t="s">
        <v>183</v>
      </c>
      <c r="D40" s="358" t="s">
        <v>184</v>
      </c>
      <c r="E40" s="368" t="s">
        <v>54</v>
      </c>
      <c r="F40" s="369"/>
      <c r="G40" s="369"/>
      <c r="H40" s="369"/>
      <c r="I40" s="369"/>
      <c r="J40" s="369"/>
      <c r="K40" s="369"/>
      <c r="L40" s="369" t="s">
        <v>54</v>
      </c>
      <c r="M40" s="369"/>
      <c r="N40" s="369"/>
      <c r="O40" s="369"/>
      <c r="P40" s="369"/>
      <c r="Q40" s="369"/>
      <c r="R40" s="369"/>
      <c r="S40" s="369"/>
      <c r="T40" s="370"/>
      <c r="U40" s="371"/>
      <c r="V40" s="363"/>
      <c r="W40" s="364">
        <f t="shared" si="5"/>
        <v>0</v>
      </c>
      <c r="X40" s="365">
        <v>1</v>
      </c>
      <c r="Y40" s="364">
        <f t="shared" si="6"/>
        <v>0.33333333333333331</v>
      </c>
      <c r="Z40" s="365">
        <v>2</v>
      </c>
      <c r="AA40" s="364">
        <f t="shared" si="7"/>
        <v>0.66666666666666663</v>
      </c>
      <c r="AB40" s="365">
        <v>3</v>
      </c>
      <c r="AC40" s="366">
        <f t="shared" si="8"/>
        <v>1</v>
      </c>
    </row>
    <row r="41" spans="1:29" ht="46.5" thickTop="1" thickBot="1" x14ac:dyDescent="0.3">
      <c r="A41" s="321"/>
      <c r="B41" s="372"/>
      <c r="C41" s="373" t="s">
        <v>185</v>
      </c>
      <c r="D41" s="374" t="s">
        <v>186</v>
      </c>
      <c r="E41" s="375"/>
      <c r="F41" s="376"/>
      <c r="G41" s="376"/>
      <c r="H41" s="376"/>
      <c r="I41" s="376"/>
      <c r="J41" s="376"/>
      <c r="K41" s="376"/>
      <c r="L41" s="376" t="s">
        <v>54</v>
      </c>
      <c r="M41" s="376"/>
      <c r="N41" s="376"/>
      <c r="O41" s="376"/>
      <c r="P41" s="376"/>
      <c r="Q41" s="376"/>
      <c r="R41" s="376"/>
      <c r="S41" s="376"/>
      <c r="T41" s="377"/>
      <c r="U41" s="378"/>
      <c r="V41" s="379">
        <v>1</v>
      </c>
      <c r="W41" s="380">
        <f t="shared" si="5"/>
        <v>0.25</v>
      </c>
      <c r="X41" s="381">
        <v>2</v>
      </c>
      <c r="Y41" s="380">
        <f t="shared" si="6"/>
        <v>0.5</v>
      </c>
      <c r="Z41" s="381">
        <v>3</v>
      </c>
      <c r="AA41" s="380">
        <f t="shared" si="7"/>
        <v>0.75</v>
      </c>
      <c r="AB41" s="381">
        <v>4</v>
      </c>
      <c r="AC41" s="382">
        <f t="shared" si="8"/>
        <v>1</v>
      </c>
    </row>
    <row r="42" spans="1:29" ht="57" customHeight="1" thickBot="1" x14ac:dyDescent="0.3">
      <c r="A42" s="321"/>
      <c r="B42" s="372"/>
      <c r="C42" s="383" t="s">
        <v>187</v>
      </c>
      <c r="D42" s="358" t="s">
        <v>188</v>
      </c>
      <c r="E42" s="359"/>
      <c r="F42" s="360"/>
      <c r="G42" s="360"/>
      <c r="H42" s="360"/>
      <c r="I42" s="360"/>
      <c r="J42" s="360"/>
      <c r="K42" s="360"/>
      <c r="L42" s="360" t="s">
        <v>54</v>
      </c>
      <c r="M42" s="360"/>
      <c r="N42" s="360"/>
      <c r="O42" s="360"/>
      <c r="P42" s="360"/>
      <c r="Q42" s="360"/>
      <c r="R42" s="360"/>
      <c r="S42" s="360"/>
      <c r="T42" s="361"/>
      <c r="U42" s="362"/>
      <c r="V42" s="363"/>
      <c r="W42" s="364">
        <f t="shared" si="5"/>
        <v>0</v>
      </c>
      <c r="X42" s="365">
        <v>1</v>
      </c>
      <c r="Y42" s="364">
        <f t="shared" si="6"/>
        <v>0.5</v>
      </c>
      <c r="Z42" s="365">
        <v>1</v>
      </c>
      <c r="AA42" s="364">
        <f t="shared" si="7"/>
        <v>0.5</v>
      </c>
      <c r="AB42" s="365">
        <v>2</v>
      </c>
      <c r="AC42" s="366">
        <f t="shared" si="8"/>
        <v>1</v>
      </c>
    </row>
    <row r="43" spans="1:29" ht="45.75" thickBot="1" x14ac:dyDescent="0.3">
      <c r="A43" s="321"/>
      <c r="B43" s="372"/>
      <c r="C43" s="384" t="s">
        <v>189</v>
      </c>
      <c r="D43" s="346" t="s">
        <v>190</v>
      </c>
      <c r="E43" s="385" t="s">
        <v>54</v>
      </c>
      <c r="F43" s="386"/>
      <c r="G43" s="386"/>
      <c r="H43" s="386"/>
      <c r="I43" s="386" t="s">
        <v>54</v>
      </c>
      <c r="J43" s="386"/>
      <c r="K43" s="386"/>
      <c r="L43" s="386" t="s">
        <v>54</v>
      </c>
      <c r="M43" s="386"/>
      <c r="N43" s="386" t="s">
        <v>54</v>
      </c>
      <c r="O43" s="386"/>
      <c r="P43" s="386"/>
      <c r="Q43" s="386"/>
      <c r="R43" s="386"/>
      <c r="S43" s="386"/>
      <c r="T43" s="387"/>
      <c r="U43" s="388"/>
      <c r="V43" s="351"/>
      <c r="W43" s="352">
        <f t="shared" si="5"/>
        <v>0</v>
      </c>
      <c r="X43" s="353"/>
      <c r="Y43" s="352">
        <f t="shared" si="6"/>
        <v>0</v>
      </c>
      <c r="Z43" s="353">
        <v>1</v>
      </c>
      <c r="AA43" s="352">
        <f t="shared" si="7"/>
        <v>1</v>
      </c>
      <c r="AB43" s="353">
        <v>1</v>
      </c>
      <c r="AC43" s="354">
        <f t="shared" si="8"/>
        <v>1</v>
      </c>
    </row>
    <row r="44" spans="1:29" ht="30.75" thickBot="1" x14ac:dyDescent="0.3">
      <c r="A44" s="321"/>
      <c r="B44" s="372"/>
      <c r="C44" s="383" t="s">
        <v>191</v>
      </c>
      <c r="D44" s="358" t="s">
        <v>192</v>
      </c>
      <c r="E44" s="389" t="s">
        <v>54</v>
      </c>
      <c r="F44" s="390"/>
      <c r="G44" s="390"/>
      <c r="H44" s="390"/>
      <c r="I44" s="390" t="s">
        <v>54</v>
      </c>
      <c r="J44" s="390"/>
      <c r="K44" s="390"/>
      <c r="L44" s="390"/>
      <c r="M44" s="390"/>
      <c r="N44" s="390" t="s">
        <v>54</v>
      </c>
      <c r="O44" s="390"/>
      <c r="P44" s="390"/>
      <c r="Q44" s="390"/>
      <c r="R44" s="390"/>
      <c r="S44" s="390"/>
      <c r="T44" s="391"/>
      <c r="U44" s="392"/>
      <c r="V44" s="363"/>
      <c r="W44" s="364">
        <f t="shared" si="5"/>
        <v>0</v>
      </c>
      <c r="X44" s="365"/>
      <c r="Y44" s="364">
        <f t="shared" si="6"/>
        <v>0</v>
      </c>
      <c r="Z44" s="365"/>
      <c r="AA44" s="364">
        <f t="shared" si="7"/>
        <v>0</v>
      </c>
      <c r="AB44" s="365">
        <v>1</v>
      </c>
      <c r="AC44" s="366">
        <f t="shared" si="8"/>
        <v>1</v>
      </c>
    </row>
    <row r="45" spans="1:29" ht="30.75" thickBot="1" x14ac:dyDescent="0.3">
      <c r="A45" s="321"/>
      <c r="B45" s="393"/>
      <c r="C45" s="384" t="s">
        <v>193</v>
      </c>
      <c r="D45" s="346" t="s">
        <v>194</v>
      </c>
      <c r="E45" s="347"/>
      <c r="F45" s="348" t="s">
        <v>54</v>
      </c>
      <c r="G45" s="348" t="s">
        <v>54</v>
      </c>
      <c r="H45" s="348"/>
      <c r="I45" s="348"/>
      <c r="J45" s="348"/>
      <c r="K45" s="348"/>
      <c r="L45" s="348" t="s">
        <v>54</v>
      </c>
      <c r="M45" s="348"/>
      <c r="N45" s="348"/>
      <c r="O45" s="348"/>
      <c r="P45" s="348"/>
      <c r="Q45" s="348"/>
      <c r="R45" s="348"/>
      <c r="S45" s="348"/>
      <c r="T45" s="349"/>
      <c r="U45" s="350"/>
      <c r="V45" s="351">
        <v>1</v>
      </c>
      <c r="W45" s="352">
        <f t="shared" si="5"/>
        <v>0.25</v>
      </c>
      <c r="X45" s="353">
        <v>2</v>
      </c>
      <c r="Y45" s="352">
        <f t="shared" si="6"/>
        <v>0.5</v>
      </c>
      <c r="Z45" s="353">
        <v>3</v>
      </c>
      <c r="AA45" s="352">
        <f t="shared" si="7"/>
        <v>0.75</v>
      </c>
      <c r="AB45" s="353">
        <v>4</v>
      </c>
      <c r="AC45" s="354">
        <f t="shared" si="8"/>
        <v>1</v>
      </c>
    </row>
    <row r="46" spans="1:29" ht="31.5" thickTop="1" thickBot="1" x14ac:dyDescent="0.3">
      <c r="A46" s="321"/>
      <c r="B46" s="344" t="s">
        <v>195</v>
      </c>
      <c r="C46" s="357" t="s">
        <v>196</v>
      </c>
      <c r="D46" s="358" t="s">
        <v>197</v>
      </c>
      <c r="E46" s="359"/>
      <c r="F46" s="360"/>
      <c r="G46" s="360"/>
      <c r="H46" s="360"/>
      <c r="I46" s="360"/>
      <c r="J46" s="360"/>
      <c r="K46" s="360"/>
      <c r="L46" s="360" t="s">
        <v>54</v>
      </c>
      <c r="M46" s="360"/>
      <c r="N46" s="360"/>
      <c r="O46" s="360"/>
      <c r="P46" s="360"/>
      <c r="Q46" s="360"/>
      <c r="R46" s="360"/>
      <c r="S46" s="360"/>
      <c r="T46" s="361"/>
      <c r="U46" s="362"/>
      <c r="V46" s="363">
        <v>1</v>
      </c>
      <c r="W46" s="364">
        <f t="shared" si="5"/>
        <v>0.25</v>
      </c>
      <c r="X46" s="365">
        <v>2</v>
      </c>
      <c r="Y46" s="364">
        <f t="shared" si="6"/>
        <v>0.5</v>
      </c>
      <c r="Z46" s="365">
        <v>3</v>
      </c>
      <c r="AA46" s="364">
        <f t="shared" si="7"/>
        <v>0.75</v>
      </c>
      <c r="AB46" s="365">
        <v>4</v>
      </c>
      <c r="AC46" s="366">
        <f t="shared" si="8"/>
        <v>1</v>
      </c>
    </row>
    <row r="47" spans="1:29" ht="30.75" thickBot="1" x14ac:dyDescent="0.3">
      <c r="A47" s="394"/>
      <c r="B47" s="395"/>
      <c r="C47" s="396" t="s">
        <v>198</v>
      </c>
      <c r="D47" s="397" t="s">
        <v>199</v>
      </c>
      <c r="E47" s="398"/>
      <c r="F47" s="399"/>
      <c r="G47" s="399"/>
      <c r="H47" s="399"/>
      <c r="I47" s="399"/>
      <c r="J47" s="399"/>
      <c r="K47" s="399"/>
      <c r="L47" s="399" t="s">
        <v>54</v>
      </c>
      <c r="M47" s="399"/>
      <c r="N47" s="399"/>
      <c r="O47" s="399"/>
      <c r="P47" s="399"/>
      <c r="Q47" s="399"/>
      <c r="R47" s="399"/>
      <c r="S47" s="399"/>
      <c r="T47" s="400"/>
      <c r="U47" s="401"/>
      <c r="V47" s="402"/>
      <c r="W47" s="403">
        <f t="shared" si="5"/>
        <v>0</v>
      </c>
      <c r="X47" s="404"/>
      <c r="Y47" s="403">
        <f t="shared" si="6"/>
        <v>0</v>
      </c>
      <c r="Z47" s="404">
        <v>1</v>
      </c>
      <c r="AA47" s="403">
        <f t="shared" si="7"/>
        <v>1</v>
      </c>
      <c r="AB47" s="404">
        <v>1</v>
      </c>
      <c r="AC47" s="405">
        <f t="shared" si="8"/>
        <v>1</v>
      </c>
    </row>
    <row r="48" spans="1:29" ht="30.75" thickBot="1" x14ac:dyDescent="0.3">
      <c r="A48" s="406" t="s">
        <v>74</v>
      </c>
      <c r="B48" s="407" t="s">
        <v>200</v>
      </c>
      <c r="C48" s="408" t="s">
        <v>201</v>
      </c>
      <c r="D48" s="409" t="s">
        <v>202</v>
      </c>
      <c r="E48" s="410" t="s">
        <v>54</v>
      </c>
      <c r="F48" s="411" t="s">
        <v>54</v>
      </c>
      <c r="G48" s="411" t="s">
        <v>54</v>
      </c>
      <c r="H48" s="411"/>
      <c r="I48" s="411" t="s">
        <v>54</v>
      </c>
      <c r="J48" s="411"/>
      <c r="K48" s="411"/>
      <c r="L48" s="411"/>
      <c r="M48" s="411"/>
      <c r="N48" s="411"/>
      <c r="O48" s="411"/>
      <c r="P48" s="411"/>
      <c r="Q48" s="411"/>
      <c r="R48" s="411"/>
      <c r="S48" s="411"/>
      <c r="T48" s="412"/>
      <c r="U48" s="413"/>
      <c r="V48" s="414">
        <v>1</v>
      </c>
      <c r="W48" s="415">
        <f t="shared" si="5"/>
        <v>1</v>
      </c>
      <c r="X48" s="416">
        <v>1</v>
      </c>
      <c r="Y48" s="415">
        <f t="shared" si="6"/>
        <v>1</v>
      </c>
      <c r="Z48" s="416">
        <v>1</v>
      </c>
      <c r="AA48" s="415">
        <f t="shared" si="7"/>
        <v>1</v>
      </c>
      <c r="AB48" s="416">
        <v>1</v>
      </c>
      <c r="AC48" s="417">
        <f t="shared" si="8"/>
        <v>1</v>
      </c>
    </row>
    <row r="49" spans="1:29" ht="60.75" thickBot="1" x14ac:dyDescent="0.3">
      <c r="A49" s="418"/>
      <c r="B49" s="419"/>
      <c r="C49" s="420" t="s">
        <v>203</v>
      </c>
      <c r="D49" s="421" t="s">
        <v>204</v>
      </c>
      <c r="E49" s="422" t="s">
        <v>54</v>
      </c>
      <c r="F49" s="423"/>
      <c r="G49" s="423"/>
      <c r="H49" s="423"/>
      <c r="I49" s="423"/>
      <c r="J49" s="423"/>
      <c r="K49" s="423"/>
      <c r="L49" s="423" t="s">
        <v>54</v>
      </c>
      <c r="M49" s="423"/>
      <c r="N49" s="423"/>
      <c r="O49" s="423" t="s">
        <v>54</v>
      </c>
      <c r="P49" s="423"/>
      <c r="Q49" s="423"/>
      <c r="R49" s="423"/>
      <c r="S49" s="423"/>
      <c r="T49" s="424"/>
      <c r="U49" s="425"/>
      <c r="V49" s="426"/>
      <c r="W49" s="427">
        <f t="shared" si="5"/>
        <v>0</v>
      </c>
      <c r="X49" s="428">
        <v>1</v>
      </c>
      <c r="Y49" s="427">
        <f t="shared" si="6"/>
        <v>0.33333333333333331</v>
      </c>
      <c r="Z49" s="428">
        <v>2</v>
      </c>
      <c r="AA49" s="427">
        <f t="shared" si="7"/>
        <v>0.66666666666666663</v>
      </c>
      <c r="AB49" s="428">
        <v>3</v>
      </c>
      <c r="AC49" s="429">
        <f t="shared" si="8"/>
        <v>1</v>
      </c>
    </row>
    <row r="50" spans="1:29" ht="48" customHeight="1" thickBot="1" x14ac:dyDescent="0.3">
      <c r="A50" s="418"/>
      <c r="B50" s="430" t="s">
        <v>205</v>
      </c>
      <c r="C50" s="431" t="s">
        <v>206</v>
      </c>
      <c r="D50" s="432" t="s">
        <v>207</v>
      </c>
      <c r="E50" s="433"/>
      <c r="F50" s="434"/>
      <c r="G50" s="434"/>
      <c r="H50" s="434"/>
      <c r="I50" s="434"/>
      <c r="J50" s="434"/>
      <c r="K50" s="434"/>
      <c r="L50" s="434" t="s">
        <v>54</v>
      </c>
      <c r="M50" s="434"/>
      <c r="N50" s="434"/>
      <c r="O50" s="434"/>
      <c r="P50" s="434"/>
      <c r="Q50" s="434"/>
      <c r="R50" s="434"/>
      <c r="S50" s="434"/>
      <c r="T50" s="435"/>
      <c r="U50" s="436"/>
      <c r="V50" s="437"/>
      <c r="W50" s="438">
        <f t="shared" si="5"/>
        <v>0</v>
      </c>
      <c r="X50" s="439">
        <v>1</v>
      </c>
      <c r="Y50" s="438">
        <f t="shared" si="6"/>
        <v>0.5</v>
      </c>
      <c r="Z50" s="439">
        <v>2</v>
      </c>
      <c r="AA50" s="438">
        <f t="shared" si="7"/>
        <v>1</v>
      </c>
      <c r="AB50" s="439">
        <v>2</v>
      </c>
      <c r="AC50" s="440">
        <f t="shared" si="8"/>
        <v>1</v>
      </c>
    </row>
    <row r="51" spans="1:29" ht="49.5" customHeight="1" thickBot="1" x14ac:dyDescent="0.3">
      <c r="A51" s="418"/>
      <c r="B51" s="419"/>
      <c r="C51" s="441" t="s">
        <v>208</v>
      </c>
      <c r="D51" s="442" t="s">
        <v>184</v>
      </c>
      <c r="E51" s="443"/>
      <c r="F51" s="444"/>
      <c r="G51" s="444"/>
      <c r="H51" s="444"/>
      <c r="I51" s="444"/>
      <c r="J51" s="444"/>
      <c r="K51" s="444"/>
      <c r="L51" s="444" t="s">
        <v>54</v>
      </c>
      <c r="M51" s="444"/>
      <c r="N51" s="444" t="s">
        <v>54</v>
      </c>
      <c r="O51" s="444"/>
      <c r="P51" s="444"/>
      <c r="Q51" s="444"/>
      <c r="R51" s="444"/>
      <c r="S51" s="444"/>
      <c r="T51" s="445"/>
      <c r="U51" s="446"/>
      <c r="V51" s="447">
        <v>1</v>
      </c>
      <c r="W51" s="448">
        <f t="shared" si="5"/>
        <v>0.25</v>
      </c>
      <c r="X51" s="449">
        <v>2</v>
      </c>
      <c r="Y51" s="448">
        <f t="shared" si="6"/>
        <v>0.5</v>
      </c>
      <c r="Z51" s="449">
        <v>3</v>
      </c>
      <c r="AA51" s="448">
        <f t="shared" si="7"/>
        <v>0.75</v>
      </c>
      <c r="AB51" s="449">
        <v>4</v>
      </c>
      <c r="AC51" s="450">
        <f t="shared" si="8"/>
        <v>1</v>
      </c>
    </row>
    <row r="52" spans="1:29" ht="40.5" customHeight="1" thickBot="1" x14ac:dyDescent="0.3">
      <c r="A52" s="418"/>
      <c r="B52" s="419"/>
      <c r="C52" s="431" t="s">
        <v>209</v>
      </c>
      <c r="D52" s="432" t="s">
        <v>210</v>
      </c>
      <c r="E52" s="433"/>
      <c r="F52" s="434"/>
      <c r="G52" s="434"/>
      <c r="H52" s="434"/>
      <c r="I52" s="434"/>
      <c r="J52" s="434"/>
      <c r="K52" s="434"/>
      <c r="L52" s="434"/>
      <c r="M52" s="434" t="s">
        <v>54</v>
      </c>
      <c r="N52" s="434"/>
      <c r="O52" s="434"/>
      <c r="P52" s="434"/>
      <c r="Q52" s="434"/>
      <c r="R52" s="434"/>
      <c r="S52" s="434"/>
      <c r="T52" s="435"/>
      <c r="U52" s="436"/>
      <c r="V52" s="437">
        <v>1</v>
      </c>
      <c r="W52" s="438">
        <f t="shared" si="5"/>
        <v>0.25</v>
      </c>
      <c r="X52" s="439">
        <v>2</v>
      </c>
      <c r="Y52" s="438">
        <f t="shared" si="6"/>
        <v>0.5</v>
      </c>
      <c r="Z52" s="439">
        <v>3</v>
      </c>
      <c r="AA52" s="438">
        <f t="shared" si="7"/>
        <v>0.75</v>
      </c>
      <c r="AB52" s="439">
        <v>4</v>
      </c>
      <c r="AC52" s="440">
        <f t="shared" si="8"/>
        <v>1</v>
      </c>
    </row>
    <row r="53" spans="1:29" ht="27" customHeight="1" thickBot="1" x14ac:dyDescent="0.3">
      <c r="A53" s="418"/>
      <c r="B53" s="451"/>
      <c r="C53" s="441" t="s">
        <v>211</v>
      </c>
      <c r="D53" s="442" t="s">
        <v>212</v>
      </c>
      <c r="E53" s="443" t="s">
        <v>54</v>
      </c>
      <c r="F53" s="444" t="s">
        <v>54</v>
      </c>
      <c r="G53" s="444" t="s">
        <v>54</v>
      </c>
      <c r="H53" s="444" t="s">
        <v>54</v>
      </c>
      <c r="I53" s="444" t="s">
        <v>54</v>
      </c>
      <c r="J53" s="444" t="s">
        <v>54</v>
      </c>
      <c r="K53" s="444" t="s">
        <v>54</v>
      </c>
      <c r="L53" s="444" t="s">
        <v>54</v>
      </c>
      <c r="M53" s="444" t="s">
        <v>54</v>
      </c>
      <c r="N53" s="444" t="s">
        <v>54</v>
      </c>
      <c r="O53" s="444" t="s">
        <v>54</v>
      </c>
      <c r="P53" s="444" t="s">
        <v>54</v>
      </c>
      <c r="Q53" s="444" t="s">
        <v>54</v>
      </c>
      <c r="R53" s="444" t="s">
        <v>54</v>
      </c>
      <c r="S53" s="444" t="s">
        <v>54</v>
      </c>
      <c r="T53" s="445" t="s">
        <v>54</v>
      </c>
      <c r="U53" s="446"/>
      <c r="V53" s="447">
        <v>1</v>
      </c>
      <c r="W53" s="448">
        <f t="shared" si="5"/>
        <v>1</v>
      </c>
      <c r="X53" s="449">
        <v>1</v>
      </c>
      <c r="Y53" s="448">
        <f t="shared" si="6"/>
        <v>1</v>
      </c>
      <c r="Z53" s="449">
        <v>1</v>
      </c>
      <c r="AA53" s="448">
        <f t="shared" si="7"/>
        <v>1</v>
      </c>
      <c r="AB53" s="449">
        <v>1</v>
      </c>
      <c r="AC53" s="450">
        <f t="shared" si="8"/>
        <v>1</v>
      </c>
    </row>
    <row r="54" spans="1:29" ht="51.75" customHeight="1" thickBot="1" x14ac:dyDescent="0.3">
      <c r="A54" s="418"/>
      <c r="B54" s="452" t="s">
        <v>213</v>
      </c>
      <c r="C54" s="453" t="s">
        <v>214</v>
      </c>
      <c r="D54" s="454" t="s">
        <v>215</v>
      </c>
      <c r="E54" s="455"/>
      <c r="F54" s="456"/>
      <c r="G54" s="456"/>
      <c r="H54" s="456"/>
      <c r="I54" s="456" t="s">
        <v>54</v>
      </c>
      <c r="J54" s="456"/>
      <c r="K54" s="456" t="s">
        <v>54</v>
      </c>
      <c r="L54" s="456" t="s">
        <v>54</v>
      </c>
      <c r="M54" s="456"/>
      <c r="N54" s="456" t="s">
        <v>54</v>
      </c>
      <c r="O54" s="456"/>
      <c r="P54" s="456"/>
      <c r="Q54" s="456"/>
      <c r="R54" s="456"/>
      <c r="S54" s="456"/>
      <c r="T54" s="457"/>
      <c r="U54" s="458"/>
      <c r="V54" s="459"/>
      <c r="W54" s="460">
        <f t="shared" si="5"/>
        <v>0</v>
      </c>
      <c r="X54" s="461"/>
      <c r="Y54" s="460">
        <f t="shared" si="6"/>
        <v>0</v>
      </c>
      <c r="Z54" s="461">
        <v>1</v>
      </c>
      <c r="AA54" s="460">
        <f t="shared" si="7"/>
        <v>0.5</v>
      </c>
      <c r="AB54" s="461">
        <v>2</v>
      </c>
      <c r="AC54" s="462">
        <f t="shared" si="8"/>
        <v>1</v>
      </c>
    </row>
    <row r="55" spans="1:29" ht="46.5" customHeight="1" thickTop="1" thickBot="1" x14ac:dyDescent="0.3">
      <c r="A55" s="418"/>
      <c r="B55" s="463" t="s">
        <v>216</v>
      </c>
      <c r="C55" s="464" t="s">
        <v>217</v>
      </c>
      <c r="D55" s="465" t="s">
        <v>218</v>
      </c>
      <c r="E55" s="466" t="s">
        <v>54</v>
      </c>
      <c r="F55" s="467"/>
      <c r="G55" s="467"/>
      <c r="H55" s="467"/>
      <c r="I55" s="467"/>
      <c r="J55" s="467"/>
      <c r="K55" s="467"/>
      <c r="L55" s="467" t="s">
        <v>54</v>
      </c>
      <c r="M55" s="467"/>
      <c r="N55" s="467" t="s">
        <v>54</v>
      </c>
      <c r="O55" s="467"/>
      <c r="P55" s="467"/>
      <c r="Q55" s="467"/>
      <c r="R55" s="467"/>
      <c r="S55" s="467"/>
      <c r="T55" s="468"/>
      <c r="U55" s="469"/>
      <c r="V55" s="470"/>
      <c r="W55" s="471">
        <f t="shared" si="5"/>
        <v>0</v>
      </c>
      <c r="X55" s="472"/>
      <c r="Y55" s="471">
        <f t="shared" si="6"/>
        <v>0</v>
      </c>
      <c r="Z55" s="472">
        <v>1</v>
      </c>
      <c r="AA55" s="471">
        <f t="shared" si="7"/>
        <v>0.5</v>
      </c>
      <c r="AB55" s="472">
        <v>2</v>
      </c>
      <c r="AC55" s="473">
        <f t="shared" si="8"/>
        <v>1</v>
      </c>
    </row>
    <row r="56" spans="1:29" ht="54.75" customHeight="1" thickBot="1" x14ac:dyDescent="0.3">
      <c r="A56" s="418"/>
      <c r="B56" s="451"/>
      <c r="C56" s="441" t="s">
        <v>219</v>
      </c>
      <c r="D56" s="442" t="s">
        <v>220</v>
      </c>
      <c r="E56" s="443"/>
      <c r="F56" s="444"/>
      <c r="G56" s="444"/>
      <c r="H56" s="444"/>
      <c r="I56" s="444"/>
      <c r="J56" s="444" t="s">
        <v>54</v>
      </c>
      <c r="K56" s="444"/>
      <c r="L56" s="444"/>
      <c r="M56" s="444"/>
      <c r="N56" s="444"/>
      <c r="O56" s="444"/>
      <c r="P56" s="444"/>
      <c r="Q56" s="444"/>
      <c r="R56" s="444"/>
      <c r="S56" s="444"/>
      <c r="T56" s="445"/>
      <c r="U56" s="446"/>
      <c r="V56" s="447"/>
      <c r="W56" s="448">
        <f t="shared" si="5"/>
        <v>0</v>
      </c>
      <c r="X56" s="449">
        <v>1</v>
      </c>
      <c r="Y56" s="448">
        <f t="shared" si="6"/>
        <v>0.33333333333333331</v>
      </c>
      <c r="Z56" s="449">
        <v>2</v>
      </c>
      <c r="AA56" s="448">
        <f t="shared" si="7"/>
        <v>0.66666666666666663</v>
      </c>
      <c r="AB56" s="449">
        <v>3</v>
      </c>
      <c r="AC56" s="450">
        <f t="shared" si="8"/>
        <v>1</v>
      </c>
    </row>
    <row r="57" spans="1:29" ht="39.75" customHeight="1" thickBot="1" x14ac:dyDescent="0.3">
      <c r="A57" s="418"/>
      <c r="B57" s="430" t="s">
        <v>221</v>
      </c>
      <c r="C57" s="474" t="s">
        <v>222</v>
      </c>
      <c r="D57" s="475" t="s">
        <v>223</v>
      </c>
      <c r="E57" s="476" t="s">
        <v>54</v>
      </c>
      <c r="F57" s="477" t="s">
        <v>54</v>
      </c>
      <c r="G57" s="477" t="s">
        <v>54</v>
      </c>
      <c r="H57" s="477"/>
      <c r="I57" s="477" t="s">
        <v>54</v>
      </c>
      <c r="J57" s="477"/>
      <c r="K57" s="477" t="s">
        <v>54</v>
      </c>
      <c r="L57" s="477" t="s">
        <v>54</v>
      </c>
      <c r="M57" s="477" t="s">
        <v>54</v>
      </c>
      <c r="N57" s="477" t="s">
        <v>54</v>
      </c>
      <c r="O57" s="477"/>
      <c r="P57" s="477"/>
      <c r="Q57" s="477"/>
      <c r="R57" s="477"/>
      <c r="S57" s="477"/>
      <c r="T57" s="478"/>
      <c r="U57" s="479"/>
      <c r="V57" s="480"/>
      <c r="W57" s="481">
        <f t="shared" si="5"/>
        <v>0</v>
      </c>
      <c r="X57" s="482"/>
      <c r="Y57" s="481">
        <f t="shared" si="6"/>
        <v>0</v>
      </c>
      <c r="Z57" s="482">
        <v>1</v>
      </c>
      <c r="AA57" s="481">
        <f t="shared" si="7"/>
        <v>0.5</v>
      </c>
      <c r="AB57" s="482">
        <v>2</v>
      </c>
      <c r="AC57" s="483">
        <f t="shared" si="8"/>
        <v>1</v>
      </c>
    </row>
    <row r="58" spans="1:29" ht="45.75" thickBot="1" x14ac:dyDescent="0.3">
      <c r="A58" s="484"/>
      <c r="B58" s="485"/>
      <c r="C58" s="486" t="s">
        <v>224</v>
      </c>
      <c r="D58" s="487" t="s">
        <v>225</v>
      </c>
      <c r="E58" s="488"/>
      <c r="F58" s="489"/>
      <c r="G58" s="489"/>
      <c r="H58" s="489"/>
      <c r="I58" s="489"/>
      <c r="J58" s="489"/>
      <c r="K58" s="489"/>
      <c r="L58" s="489" t="s">
        <v>54</v>
      </c>
      <c r="M58" s="489"/>
      <c r="N58" s="489"/>
      <c r="O58" s="489"/>
      <c r="P58" s="489"/>
      <c r="Q58" s="489"/>
      <c r="R58" s="489"/>
      <c r="S58" s="489"/>
      <c r="T58" s="490"/>
      <c r="U58" s="491"/>
      <c r="V58" s="492">
        <v>1</v>
      </c>
      <c r="W58" s="493">
        <f t="shared" si="5"/>
        <v>0.25</v>
      </c>
      <c r="X58" s="494">
        <v>2</v>
      </c>
      <c r="Y58" s="493">
        <f t="shared" si="6"/>
        <v>0.5</v>
      </c>
      <c r="Z58" s="494">
        <v>3</v>
      </c>
      <c r="AA58" s="493">
        <f t="shared" si="7"/>
        <v>0.75</v>
      </c>
      <c r="AB58" s="494">
        <v>4</v>
      </c>
      <c r="AC58" s="495">
        <f t="shared" si="8"/>
        <v>1</v>
      </c>
    </row>
    <row r="59" spans="1:29" ht="103.5" customHeight="1" thickBot="1" x14ac:dyDescent="0.3">
      <c r="A59" s="496" t="s">
        <v>226</v>
      </c>
      <c r="B59" s="497" t="s">
        <v>118</v>
      </c>
      <c r="C59" s="498" t="s">
        <v>227</v>
      </c>
      <c r="D59" s="499" t="s">
        <v>228</v>
      </c>
      <c r="E59" s="500" t="s">
        <v>54</v>
      </c>
      <c r="F59" s="501"/>
      <c r="G59" s="501"/>
      <c r="H59" s="501"/>
      <c r="I59" s="501"/>
      <c r="J59" s="501"/>
      <c r="K59" s="501"/>
      <c r="L59" s="501" t="s">
        <v>54</v>
      </c>
      <c r="M59" s="501"/>
      <c r="N59" s="501" t="s">
        <v>54</v>
      </c>
      <c r="O59" s="501"/>
      <c r="P59" s="501"/>
      <c r="Q59" s="501"/>
      <c r="R59" s="501"/>
      <c r="S59" s="501"/>
      <c r="T59" s="502"/>
      <c r="U59" s="503"/>
      <c r="V59" s="504"/>
      <c r="W59" s="505">
        <f t="shared" si="5"/>
        <v>0</v>
      </c>
      <c r="X59" s="506">
        <v>1</v>
      </c>
      <c r="Y59" s="505">
        <f t="shared" si="6"/>
        <v>0.33333333333333331</v>
      </c>
      <c r="Z59" s="506">
        <v>2</v>
      </c>
      <c r="AA59" s="505">
        <f t="shared" si="7"/>
        <v>0.66666666666666663</v>
      </c>
      <c r="AB59" s="506">
        <v>3</v>
      </c>
      <c r="AC59" s="507">
        <f t="shared" si="8"/>
        <v>1</v>
      </c>
    </row>
    <row r="60" spans="1:29" hidden="1" x14ac:dyDescent="0.25">
      <c r="E60" s="102">
        <f t="shared" ref="E60:U60" si="9">COUNTIF(E4:E59,"x")</f>
        <v>27</v>
      </c>
      <c r="F60" s="102">
        <f t="shared" si="9"/>
        <v>16</v>
      </c>
      <c r="G60" s="102">
        <f t="shared" si="9"/>
        <v>16</v>
      </c>
      <c r="H60" s="102">
        <f t="shared" si="9"/>
        <v>4</v>
      </c>
      <c r="I60" s="102">
        <f t="shared" si="9"/>
        <v>24</v>
      </c>
      <c r="J60" s="102">
        <f t="shared" si="9"/>
        <v>7</v>
      </c>
      <c r="K60" s="102">
        <f t="shared" si="9"/>
        <v>6</v>
      </c>
      <c r="L60" s="102">
        <f t="shared" si="9"/>
        <v>29</v>
      </c>
      <c r="M60" s="102">
        <f t="shared" si="9"/>
        <v>6</v>
      </c>
      <c r="N60" s="102">
        <f t="shared" si="9"/>
        <v>14</v>
      </c>
      <c r="O60" s="102">
        <f t="shared" si="9"/>
        <v>12</v>
      </c>
      <c r="P60" s="102">
        <f t="shared" si="9"/>
        <v>5</v>
      </c>
      <c r="Q60" s="102">
        <f t="shared" si="9"/>
        <v>5</v>
      </c>
      <c r="R60" s="102">
        <f t="shared" si="9"/>
        <v>4</v>
      </c>
      <c r="S60" s="102">
        <f t="shared" si="9"/>
        <v>1</v>
      </c>
      <c r="T60" s="102">
        <f t="shared" si="9"/>
        <v>1</v>
      </c>
      <c r="U60" s="102">
        <f t="shared" si="9"/>
        <v>1</v>
      </c>
      <c r="W60" s="509">
        <f>AVERAGE(W4:W59)</f>
        <v>0.25808080808080808</v>
      </c>
      <c r="X60" s="509"/>
      <c r="Y60" s="509">
        <f>AVERAGE(Y4:Y59)</f>
        <v>0.44958847736625501</v>
      </c>
      <c r="Z60" s="509"/>
      <c r="AA60" s="509">
        <f>AVERAGE(AA4:AA59)</f>
        <v>0.68261316872427991</v>
      </c>
      <c r="AB60" s="509"/>
      <c r="AC60" s="509">
        <f>AVERAGE(AC4:AC59)</f>
        <v>1</v>
      </c>
    </row>
    <row r="61" spans="1:29" hidden="1" x14ac:dyDescent="0.25"/>
    <row r="62" spans="1:29" hidden="1" x14ac:dyDescent="0.25">
      <c r="D62" s="102" t="s">
        <v>229</v>
      </c>
      <c r="E62" s="102" t="s">
        <v>27</v>
      </c>
      <c r="F62" s="102" t="s">
        <v>230</v>
      </c>
    </row>
    <row r="63" spans="1:29" hidden="1" x14ac:dyDescent="0.25">
      <c r="C63" s="510" t="s">
        <v>231</v>
      </c>
      <c r="D63" s="511">
        <f>COUNTIF(W4:W59,100%)</f>
        <v>8</v>
      </c>
      <c r="E63" s="512">
        <f>D63/(SUM($D$63:$D$66))</f>
        <v>9.7560975609756101E-2</v>
      </c>
      <c r="F63" s="513">
        <f>E63</f>
        <v>9.7560975609756101E-2</v>
      </c>
    </row>
    <row r="64" spans="1:29" hidden="1" x14ac:dyDescent="0.25">
      <c r="C64" s="510" t="s">
        <v>232</v>
      </c>
      <c r="D64" s="511">
        <f>COUNTIF(Y4:Y59,100%)</f>
        <v>7</v>
      </c>
      <c r="E64" s="512">
        <f t="shared" ref="E64:E66" si="10">D64/(SUM($D$63:$D$66))</f>
        <v>8.5365853658536592E-2</v>
      </c>
      <c r="F64" s="513">
        <f>F63+E64</f>
        <v>0.18292682926829268</v>
      </c>
    </row>
    <row r="65" spans="1:29" s="102" customFormat="1" hidden="1" x14ac:dyDescent="0.25">
      <c r="A65" s="101"/>
      <c r="B65"/>
      <c r="C65" s="510" t="s">
        <v>233</v>
      </c>
      <c r="D65" s="511">
        <f>COUNTIF(AA4:AA59,100%)</f>
        <v>12</v>
      </c>
      <c r="E65" s="512">
        <f t="shared" si="10"/>
        <v>0.14634146341463414</v>
      </c>
      <c r="F65" s="513">
        <f t="shared" ref="F65:F66" si="11">F64+E65</f>
        <v>0.32926829268292679</v>
      </c>
      <c r="V65" s="508"/>
      <c r="W65" s="509"/>
      <c r="X65" s="508"/>
      <c r="Y65" s="509"/>
      <c r="Z65" s="508"/>
      <c r="AA65" s="509"/>
      <c r="AB65" s="508"/>
      <c r="AC65" s="509"/>
    </row>
    <row r="66" spans="1:29" s="102" customFormat="1" hidden="1" x14ac:dyDescent="0.25">
      <c r="A66" s="101"/>
      <c r="B66"/>
      <c r="C66" s="510" t="s">
        <v>234</v>
      </c>
      <c r="D66" s="511">
        <f>COUNTIF(AC4:AC59,100%)</f>
        <v>55</v>
      </c>
      <c r="E66" s="512">
        <f t="shared" si="10"/>
        <v>0.67073170731707321</v>
      </c>
      <c r="F66" s="513">
        <f t="shared" si="11"/>
        <v>1</v>
      </c>
      <c r="V66" s="508"/>
      <c r="W66" s="509"/>
      <c r="X66" s="508"/>
      <c r="Y66" s="509"/>
      <c r="Z66" s="508"/>
      <c r="AA66" s="509"/>
      <c r="AB66" s="508"/>
      <c r="AC66" s="509"/>
    </row>
    <row r="67" spans="1:29" s="102" customFormat="1" hidden="1" x14ac:dyDescent="0.25">
      <c r="A67" s="101"/>
      <c r="B67"/>
      <c r="D67" s="102">
        <f>SUM(D63:D66)</f>
        <v>82</v>
      </c>
      <c r="V67" s="508"/>
      <c r="W67" s="509"/>
      <c r="X67" s="508"/>
      <c r="Y67" s="509"/>
      <c r="Z67" s="508"/>
      <c r="AA67" s="509"/>
      <c r="AB67" s="508"/>
      <c r="AC67" s="509"/>
    </row>
  </sheetData>
  <mergeCells count="26">
    <mergeCell ref="A48:A58"/>
    <mergeCell ref="B48:B49"/>
    <mergeCell ref="B50:B53"/>
    <mergeCell ref="B55:B56"/>
    <mergeCell ref="B57:B58"/>
    <mergeCell ref="A30:A47"/>
    <mergeCell ref="B30:B32"/>
    <mergeCell ref="B33:B35"/>
    <mergeCell ref="B36:B39"/>
    <mergeCell ref="B40:B45"/>
    <mergeCell ref="B46:B47"/>
    <mergeCell ref="A4:A11"/>
    <mergeCell ref="B6:B8"/>
    <mergeCell ref="B10:B11"/>
    <mergeCell ref="A12:A17"/>
    <mergeCell ref="B12:B17"/>
    <mergeCell ref="A18:A29"/>
    <mergeCell ref="B18:B21"/>
    <mergeCell ref="B22:B25"/>
    <mergeCell ref="B26:B28"/>
    <mergeCell ref="V1:AC1"/>
    <mergeCell ref="E2:U2"/>
    <mergeCell ref="V2:W2"/>
    <mergeCell ref="X2:Y2"/>
    <mergeCell ref="Z2:AA2"/>
    <mergeCell ref="AB2:AC2"/>
  </mergeCells>
  <pageMargins left="0.70866141732283472" right="0.70866141732283472" top="0.74803149606299213" bottom="0.74803149606299213" header="0.31496062992125984" footer="0.31496062992125984"/>
  <pageSetup paperSize="9" scale="33" fitToHeight="3"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general</vt:lpstr>
      <vt:lpstr>PAAC 2021</vt:lpstr>
      <vt:lpstr>general!Área_de_impresión</vt:lpstr>
      <vt:lpstr>'PAAC 2021'!Área_de_impresión</vt:lpstr>
      <vt:lpstr>'PAAC 2021'!Títulos_a_imprimir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Johana De la Parra Rivero</cp:lastModifiedBy>
  <cp:lastPrinted>2021-01-21T21:27:52Z</cp:lastPrinted>
  <dcterms:created xsi:type="dcterms:W3CDTF">2021-01-21T21:26:19Z</dcterms:created>
  <dcterms:modified xsi:type="dcterms:W3CDTF">2021-01-21T21:28:41Z</dcterms:modified>
</cp:coreProperties>
</file>